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Desktop\Projects\Reports\Translation\QRF-121\"/>
    </mc:Choice>
  </mc:AlternateContent>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4"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'Adequacy scoring'!$T$9:$W$43</definedName>
    <definedName name="aLevel1" localSheetId="3">'[1]Adequacy scoring'!$F$9:$F$17</definedName>
    <definedName name="aLevel1" localSheetId="4">'[1]Adequacy scoring'!$F$9:$F$17</definedName>
    <definedName name="aLevel1">'Adequacy scoring'!$J$9:$J$13,'Adequacy scoring'!$J$18</definedName>
    <definedName name="aLevel2" localSheetId="3">'[1]Adequacy scoring'!$B$9:$B$19</definedName>
    <definedName name="aLevel2" localSheetId="4">'[1]Adequacy scoring'!$B$9:$B$19</definedName>
    <definedName name="aLevel2">'Adequacy scoring'!$B$9:$B$19</definedName>
    <definedName name="BlankList" localSheetId="3">'[1]Adequacy scoring'!$T$11:$T$12</definedName>
    <definedName name="BlankList" localSheetId="4">'[1]Adequacy scoring'!$T$11:$T$12</definedName>
    <definedName name="BlankList">'Adequacy scoring'!$Y$11:$Y$12</definedName>
    <definedName name="BUS_UNIT">Sheet1!$A$2:$A$42</definedName>
    <definedName name="clients" localSheetId="3">[1]VLOOKUP!$A$2:$B$3163</definedName>
    <definedName name="clients" localSheetId="4">[1]VLOOKUP!$A$2:$B$3163</definedName>
    <definedName name="clients">VLOOKUP!$A$2:$B$15887</definedName>
    <definedName name="Error_categories" localSheetId="3">[1]Sheet1!$G$2:$G$6</definedName>
    <definedName name="Error_categories" localSheetId="4">[1]Sheet1!$G$2:$G$6</definedName>
    <definedName name="Error_categories">Sheet1!$G$2:$G$6</definedName>
    <definedName name="LANGUAGE">Sheet1!$C$2:$C$107</definedName>
    <definedName name="languages" localSheetId="3">[1]Sheet1!$C$2:$C$220</definedName>
    <definedName name="languages" localSheetId="4">[1]Sheet1!$C$2:$C$220</definedName>
    <definedName name="languages">Sheet1!$C$2:$C$202</definedName>
    <definedName name="NotImp" localSheetId="3">[1]Sheet1!$L$2:$L$5</definedName>
    <definedName name="NotImp" localSheetId="4">[1]Sheet1!$L$2:$L$5</definedName>
    <definedName name="NotImp">Sheet1!$L$2:$L$5</definedName>
    <definedName name="OFFICE" localSheetId="3">[1]Sheet1!$B$2:$B$34</definedName>
    <definedName name="OFFICE" localSheetId="4">[1]Sheet1!$B$2:$B$34</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definitions'!$A$1:$E$469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Sheet1!$E$2:$E$3</definedName>
    <definedName name="WrongTermDef">#REF!</definedName>
  </definedNames>
  <calcPr calcId="152511"/>
</workbook>
</file>

<file path=xl/calcChain.xml><?xml version="1.0" encoding="utf-8"?>
<calcChain xmlns="http://schemas.openxmlformats.org/spreadsheetml/2006/main">
  <c r="B6" i="29" l="1"/>
  <c r="B15" i="11" l="1"/>
  <c r="B16" i="11"/>
  <c r="B17" i="11"/>
  <c r="B18" i="11"/>
  <c r="B19" i="11"/>
  <c r="B20" i="11"/>
  <c r="B21" i="11"/>
  <c r="B14" i="11"/>
  <c r="R1001" i="23"/>
  <c r="S1001" i="23"/>
  <c r="R1002" i="23"/>
  <c r="S1002" i="23"/>
  <c r="R1003" i="23"/>
  <c r="S1003" i="23"/>
  <c r="R1004" i="23"/>
  <c r="S1004" i="23"/>
  <c r="R1005" i="23"/>
  <c r="S1005" i="23"/>
  <c r="R1006" i="23"/>
  <c r="S1006" i="23"/>
  <c r="R1007" i="23"/>
  <c r="S1007" i="23"/>
  <c r="R1008" i="23"/>
  <c r="S1008" i="23"/>
  <c r="R1009" i="23"/>
  <c r="S1009" i="23"/>
  <c r="R1010" i="23"/>
  <c r="S1010" i="23"/>
  <c r="R1011" i="23"/>
  <c r="S1011" i="23"/>
  <c r="R1012" i="23"/>
  <c r="S1012" i="23"/>
  <c r="R1013" i="23"/>
  <c r="S1013" i="23"/>
  <c r="R1014" i="23"/>
  <c r="S1014" i="23"/>
  <c r="R1015" i="23"/>
  <c r="S1015" i="23"/>
  <c r="R1016" i="23"/>
  <c r="S1016" i="23"/>
  <c r="R1017" i="23"/>
  <c r="S1017" i="23"/>
  <c r="R1018" i="23"/>
  <c r="S1018" i="23"/>
  <c r="R1019" i="23"/>
  <c r="S1019" i="23"/>
  <c r="R1020" i="23"/>
  <c r="S1020" i="23"/>
  <c r="R1021" i="23"/>
  <c r="S1021" i="23"/>
  <c r="R1022" i="23"/>
  <c r="S1022" i="23"/>
  <c r="R1023" i="23"/>
  <c r="S1023" i="23"/>
  <c r="R1024" i="23"/>
  <c r="S1024" i="23"/>
  <c r="R1025" i="23"/>
  <c r="S1025" i="23"/>
  <c r="R1026" i="23"/>
  <c r="S1026" i="23"/>
  <c r="R1027" i="23"/>
  <c r="S1027" i="23"/>
  <c r="R1028" i="23"/>
  <c r="S1028" i="23"/>
  <c r="R1029" i="23"/>
  <c r="S1029" i="23"/>
  <c r="R1030" i="23"/>
  <c r="S1030" i="23"/>
  <c r="R1031" i="23"/>
  <c r="S1031" i="23"/>
  <c r="R1032" i="23"/>
  <c r="S1032" i="23"/>
  <c r="R1033" i="23"/>
  <c r="S1033" i="23"/>
  <c r="R1034" i="23"/>
  <c r="S1034" i="23"/>
  <c r="R1035" i="23"/>
  <c r="S1035" i="23"/>
  <c r="R1036" i="23"/>
  <c r="S1036" i="23"/>
  <c r="R1037" i="23"/>
  <c r="S1037" i="23"/>
  <c r="R1038" i="23"/>
  <c r="S1038" i="23"/>
  <c r="R1039" i="23"/>
  <c r="S1039" i="23"/>
  <c r="R1040" i="23"/>
  <c r="S1040" i="23"/>
  <c r="R1041" i="23"/>
  <c r="S1041" i="23"/>
  <c r="R1042" i="23"/>
  <c r="S1042" i="23"/>
  <c r="R1043" i="23"/>
  <c r="S1043" i="23"/>
  <c r="R1044" i="23"/>
  <c r="S1044" i="23"/>
  <c r="R1045" i="23"/>
  <c r="S1045" i="23"/>
  <c r="R1046" i="23"/>
  <c r="S1046" i="23"/>
  <c r="R1047" i="23"/>
  <c r="S1047" i="23"/>
  <c r="R1048" i="23"/>
  <c r="S1048" i="23"/>
  <c r="R1049" i="23"/>
  <c r="S1049" i="23"/>
  <c r="R1050" i="23"/>
  <c r="S1050" i="23"/>
  <c r="R1051" i="23"/>
  <c r="S1051" i="23"/>
  <c r="R1052" i="23"/>
  <c r="S1052" i="23"/>
  <c r="R1053" i="23"/>
  <c r="S1053" i="23"/>
  <c r="R1054" i="23"/>
  <c r="S1054" i="23"/>
  <c r="R1055" i="23"/>
  <c r="S1055" i="23"/>
  <c r="R1056" i="23"/>
  <c r="S1056" i="23"/>
  <c r="R1057" i="23"/>
  <c r="S1057" i="23"/>
  <c r="R1058" i="23"/>
  <c r="S1058" i="23"/>
  <c r="R1059" i="23"/>
  <c r="S1059" i="23"/>
  <c r="R1060" i="23"/>
  <c r="S1060" i="23"/>
  <c r="R1061" i="23"/>
  <c r="S1061" i="23"/>
  <c r="R1062" i="23"/>
  <c r="S1062" i="23"/>
  <c r="R1063" i="23"/>
  <c r="S1063" i="23"/>
  <c r="R1064" i="23"/>
  <c r="S1064" i="23"/>
  <c r="R1065" i="23"/>
  <c r="S1065" i="23"/>
  <c r="R1066" i="23"/>
  <c r="S1066" i="23"/>
  <c r="R1067" i="23"/>
  <c r="S1067" i="23"/>
  <c r="R1068" i="23"/>
  <c r="S1068" i="23"/>
  <c r="R1069" i="23"/>
  <c r="S1069" i="23"/>
  <c r="R1070" i="23"/>
  <c r="S1070" i="23"/>
  <c r="R1071" i="23"/>
  <c r="S1071" i="23"/>
  <c r="R1072" i="23"/>
  <c r="S1072" i="23"/>
  <c r="R1073" i="23"/>
  <c r="S1073" i="23"/>
  <c r="R1074" i="23"/>
  <c r="S1074" i="23"/>
  <c r="R1075" i="23"/>
  <c r="S1075" i="23"/>
  <c r="R1076" i="23"/>
  <c r="S1076" i="23"/>
  <c r="R1077" i="23"/>
  <c r="S1077" i="23"/>
  <c r="R1078" i="23"/>
  <c r="S1078" i="23"/>
  <c r="R1079" i="23"/>
  <c r="S1079" i="23"/>
  <c r="R1080" i="23"/>
  <c r="S1080" i="23"/>
  <c r="R1081" i="23"/>
  <c r="S1081" i="23"/>
  <c r="R1082" i="23"/>
  <c r="S1082" i="23"/>
  <c r="R1083" i="23"/>
  <c r="S1083" i="23"/>
  <c r="R1084" i="23"/>
  <c r="S1084" i="23"/>
  <c r="R1085" i="23"/>
  <c r="S1085" i="23"/>
  <c r="R1086" i="23"/>
  <c r="S1086" i="23"/>
  <c r="R1087" i="23"/>
  <c r="S1087" i="23"/>
  <c r="R1088" i="23"/>
  <c r="S1088" i="23"/>
  <c r="R1089" i="23"/>
  <c r="S1089" i="23"/>
  <c r="R1090" i="23"/>
  <c r="S1090" i="23"/>
  <c r="R1091" i="23"/>
  <c r="S1091" i="23"/>
  <c r="R1092" i="23"/>
  <c r="S1092" i="23"/>
  <c r="R1093" i="23"/>
  <c r="S1093" i="23"/>
  <c r="R1094" i="23"/>
  <c r="S1094" i="23"/>
  <c r="R1095" i="23"/>
  <c r="S1095" i="23"/>
  <c r="R1096" i="23"/>
  <c r="S1096" i="23"/>
  <c r="R1097" i="23"/>
  <c r="S1097" i="23"/>
  <c r="R1098" i="23"/>
  <c r="S1098" i="23"/>
  <c r="R1099" i="23"/>
  <c r="S1099" i="23"/>
  <c r="R1100" i="23"/>
  <c r="S1100" i="23"/>
  <c r="R1101" i="23"/>
  <c r="S1101" i="23"/>
  <c r="R1102" i="23"/>
  <c r="S1102" i="23"/>
  <c r="R1103" i="23"/>
  <c r="S1103" i="23"/>
  <c r="R1104" i="23"/>
  <c r="S1104" i="23"/>
  <c r="R1105" i="23"/>
  <c r="S1105" i="23"/>
  <c r="R1106" i="23"/>
  <c r="S1106" i="23"/>
  <c r="R1107" i="23"/>
  <c r="S1107" i="23"/>
  <c r="R1108" i="23"/>
  <c r="S1108" i="23"/>
  <c r="R1109" i="23"/>
  <c r="S1109" i="23"/>
  <c r="R1110" i="23"/>
  <c r="S1110" i="23"/>
  <c r="R1111" i="23"/>
  <c r="S1111" i="23"/>
  <c r="R1112" i="23"/>
  <c r="S1112" i="23"/>
  <c r="R1113" i="23"/>
  <c r="S1113" i="23"/>
  <c r="R1114" i="23"/>
  <c r="S1114" i="23"/>
  <c r="R1115" i="23"/>
  <c r="S1115" i="23"/>
  <c r="R1116" i="23"/>
  <c r="S1116" i="23"/>
  <c r="R1117" i="23"/>
  <c r="S1117" i="23"/>
  <c r="R1118" i="23"/>
  <c r="S1118" i="23"/>
  <c r="R1119" i="23"/>
  <c r="S1119" i="23"/>
  <c r="R1120" i="23"/>
  <c r="S1120" i="23"/>
  <c r="R1121" i="23"/>
  <c r="S1121" i="23"/>
  <c r="R1122" i="23"/>
  <c r="S1122" i="23"/>
  <c r="R1123" i="23"/>
  <c r="S1123" i="23"/>
  <c r="R1124" i="23"/>
  <c r="S1124" i="23"/>
  <c r="R1125" i="23"/>
  <c r="S1125" i="23"/>
  <c r="R1126" i="23"/>
  <c r="S1126" i="23"/>
  <c r="R1127" i="23"/>
  <c r="S1127" i="23"/>
  <c r="R1128" i="23"/>
  <c r="S1128" i="23"/>
  <c r="R1129" i="23"/>
  <c r="S1129" i="23"/>
  <c r="R1130" i="23"/>
  <c r="S1130" i="23"/>
  <c r="R1131" i="23"/>
  <c r="S1131" i="23"/>
  <c r="R1132" i="23"/>
  <c r="S1132" i="23"/>
  <c r="R1133" i="23"/>
  <c r="S1133" i="23"/>
  <c r="R1134" i="23"/>
  <c r="S1134" i="23"/>
  <c r="R1135" i="23"/>
  <c r="S1135" i="23"/>
  <c r="R1136" i="23"/>
  <c r="S1136" i="23"/>
  <c r="R1137" i="23"/>
  <c r="S1137" i="23"/>
  <c r="R1138" i="23"/>
  <c r="S1138" i="23"/>
  <c r="R1139" i="23"/>
  <c r="S1139" i="23"/>
  <c r="R1140" i="23"/>
  <c r="S1140" i="23"/>
  <c r="R1141" i="23"/>
  <c r="S1141" i="23"/>
  <c r="R1142" i="23"/>
  <c r="S1142" i="23"/>
  <c r="R1143" i="23"/>
  <c r="S1143" i="23"/>
  <c r="R1144" i="23"/>
  <c r="S1144" i="23"/>
  <c r="R1145" i="23"/>
  <c r="S1145" i="23"/>
  <c r="R1146" i="23"/>
  <c r="S1146" i="23"/>
  <c r="R1147" i="23"/>
  <c r="S1147" i="23"/>
  <c r="R1148" i="23"/>
  <c r="S1148" i="23"/>
  <c r="R1149" i="23"/>
  <c r="S1149" i="23"/>
  <c r="R1150" i="23"/>
  <c r="S1150" i="23"/>
  <c r="R1151" i="23"/>
  <c r="S1151" i="23"/>
  <c r="R1152" i="23"/>
  <c r="S1152" i="23"/>
  <c r="R1153" i="23"/>
  <c r="S1153" i="23"/>
  <c r="R1154" i="23"/>
  <c r="S1154" i="23"/>
  <c r="R1155" i="23"/>
  <c r="S1155" i="23"/>
  <c r="R1156" i="23"/>
  <c r="S1156" i="23"/>
  <c r="R1157" i="23"/>
  <c r="S1157" i="23"/>
  <c r="R1158" i="23"/>
  <c r="S1158" i="23"/>
  <c r="R1159" i="23"/>
  <c r="S1159" i="23"/>
  <c r="R1160" i="23"/>
  <c r="S1160" i="23"/>
  <c r="R1161" i="23"/>
  <c r="S1161" i="23"/>
  <c r="R1162" i="23"/>
  <c r="S1162" i="23"/>
  <c r="R1163" i="23"/>
  <c r="S1163" i="23"/>
  <c r="R1164" i="23"/>
  <c r="S1164" i="23"/>
  <c r="R1165" i="23"/>
  <c r="S1165" i="23"/>
  <c r="R1166" i="23"/>
  <c r="S1166" i="23"/>
  <c r="R1167" i="23"/>
  <c r="S1167" i="23"/>
  <c r="R1168" i="23"/>
  <c r="S1168" i="23"/>
  <c r="R1169" i="23"/>
  <c r="S1169" i="23"/>
  <c r="R1170" i="23"/>
  <c r="S1170" i="23"/>
  <c r="R1171" i="23"/>
  <c r="S1171" i="23"/>
  <c r="R1172" i="23"/>
  <c r="S1172" i="23"/>
  <c r="R1173" i="23"/>
  <c r="S1173" i="23"/>
  <c r="R1174" i="23"/>
  <c r="S1174" i="23"/>
  <c r="R1175" i="23"/>
  <c r="S1175" i="23"/>
  <c r="R1176" i="23"/>
  <c r="S1176" i="23"/>
  <c r="R1177" i="23"/>
  <c r="S1177" i="23"/>
  <c r="R1178" i="23"/>
  <c r="S1178" i="23"/>
  <c r="R1179" i="23"/>
  <c r="S1179" i="23"/>
  <c r="R1180" i="23"/>
  <c r="S1180" i="23"/>
  <c r="R1181" i="23"/>
  <c r="S1181" i="23"/>
  <c r="R1182" i="23"/>
  <c r="S1182" i="23"/>
  <c r="R1183" i="23"/>
  <c r="S1183" i="23"/>
  <c r="R1184" i="23"/>
  <c r="S1184" i="23"/>
  <c r="R1185" i="23"/>
  <c r="S1185" i="23"/>
  <c r="R1186" i="23"/>
  <c r="S1186" i="23"/>
  <c r="R1187" i="23"/>
  <c r="S1187" i="23"/>
  <c r="R1188" i="23"/>
  <c r="S1188" i="23"/>
  <c r="R1189" i="23"/>
  <c r="S1189" i="23"/>
  <c r="R1190" i="23"/>
  <c r="S1190" i="23"/>
  <c r="R1191" i="23"/>
  <c r="S1191" i="23"/>
  <c r="R1192" i="23"/>
  <c r="S1192" i="23"/>
  <c r="R1193" i="23"/>
  <c r="S1193" i="23"/>
  <c r="R1194" i="23"/>
  <c r="S1194" i="23"/>
  <c r="R1195" i="23"/>
  <c r="S1195" i="23"/>
  <c r="R1196" i="23"/>
  <c r="S1196" i="23"/>
  <c r="R1197" i="23"/>
  <c r="S1197" i="23"/>
  <c r="R1198" i="23"/>
  <c r="S1198" i="23"/>
  <c r="R1199" i="23"/>
  <c r="S1199" i="23"/>
  <c r="R1200" i="23"/>
  <c r="S1200" i="23"/>
  <c r="R1201" i="23"/>
  <c r="S1201" i="23"/>
  <c r="R1202" i="23"/>
  <c r="S1202" i="23"/>
  <c r="R1203" i="23"/>
  <c r="S1203" i="23"/>
  <c r="R1204" i="23"/>
  <c r="S1204" i="23"/>
  <c r="R1205" i="23"/>
  <c r="S1205" i="23"/>
  <c r="R1206" i="23"/>
  <c r="S1206" i="23"/>
  <c r="R1207" i="23"/>
  <c r="S1207" i="23"/>
  <c r="R1208" i="23"/>
  <c r="S1208" i="23"/>
  <c r="R1209" i="23"/>
  <c r="S1209" i="23"/>
  <c r="R1210" i="23"/>
  <c r="S1210" i="23"/>
  <c r="R1211" i="23"/>
  <c r="S1211" i="23"/>
  <c r="R1212" i="23"/>
  <c r="S1212" i="23"/>
  <c r="R1213" i="23"/>
  <c r="S1213" i="23"/>
  <c r="R1214" i="23"/>
  <c r="S1214" i="23"/>
  <c r="R1215" i="23"/>
  <c r="S1215" i="23"/>
  <c r="R1216" i="23"/>
  <c r="S1216" i="23"/>
  <c r="R1217" i="23"/>
  <c r="S1217" i="23"/>
  <c r="R1218" i="23"/>
  <c r="S1218" i="23"/>
  <c r="R1219" i="23"/>
  <c r="S1219" i="23"/>
  <c r="R1220" i="23"/>
  <c r="S1220" i="23"/>
  <c r="R1221" i="23"/>
  <c r="S1221" i="23"/>
  <c r="R1222" i="23"/>
  <c r="S1222" i="23"/>
  <c r="R1223" i="23"/>
  <c r="S1223" i="23"/>
  <c r="R1224" i="23"/>
  <c r="S1224" i="23"/>
  <c r="R1225" i="23"/>
  <c r="S1225" i="23"/>
  <c r="R1226" i="23"/>
  <c r="S1226" i="23"/>
  <c r="R1227" i="23"/>
  <c r="S1227" i="23"/>
  <c r="R1228" i="23"/>
  <c r="S1228" i="23"/>
  <c r="R1229" i="23"/>
  <c r="S1229" i="23"/>
  <c r="R1230" i="23"/>
  <c r="S1230" i="23"/>
  <c r="R1231" i="23"/>
  <c r="S1231" i="23"/>
  <c r="R1232" i="23"/>
  <c r="S1232" i="23"/>
  <c r="R1233" i="23"/>
  <c r="S1233" i="23"/>
  <c r="R1234" i="23"/>
  <c r="S1234" i="23"/>
  <c r="R1235" i="23"/>
  <c r="S1235" i="23"/>
  <c r="R1236" i="23"/>
  <c r="S1236" i="23"/>
  <c r="R1237" i="23"/>
  <c r="S1237" i="23"/>
  <c r="R1238" i="23"/>
  <c r="S1238" i="23"/>
  <c r="R1239" i="23"/>
  <c r="S1239" i="23"/>
  <c r="R1240" i="23"/>
  <c r="S1240" i="23"/>
  <c r="R1241" i="23"/>
  <c r="S1241" i="23"/>
  <c r="R1242" i="23"/>
  <c r="S1242" i="23"/>
  <c r="R1243" i="23"/>
  <c r="S1243" i="23"/>
  <c r="R1244" i="23"/>
  <c r="S1244" i="23"/>
  <c r="R1245" i="23"/>
  <c r="S1245" i="23"/>
  <c r="R1246" i="23"/>
  <c r="S1246" i="23"/>
  <c r="R1247" i="23"/>
  <c r="S1247" i="23"/>
  <c r="R1248" i="23"/>
  <c r="S1248" i="23"/>
  <c r="R1249" i="23"/>
  <c r="S1249" i="23"/>
  <c r="R1250" i="23"/>
  <c r="S1250" i="23"/>
  <c r="R1251" i="23"/>
  <c r="S1251" i="23"/>
  <c r="R1252" i="23"/>
  <c r="S1252" i="23"/>
  <c r="R1253" i="23"/>
  <c r="S1253" i="23"/>
  <c r="R1254" i="23"/>
  <c r="S1254" i="23"/>
  <c r="R1255" i="23"/>
  <c r="S1255" i="23"/>
  <c r="R1256" i="23"/>
  <c r="S1256" i="23"/>
  <c r="R1257" i="23"/>
  <c r="S1257" i="23"/>
  <c r="R1258" i="23"/>
  <c r="S1258" i="23"/>
  <c r="R1259" i="23"/>
  <c r="S1259" i="23"/>
  <c r="R1260" i="23"/>
  <c r="S1260" i="23"/>
  <c r="R1261" i="23"/>
  <c r="S1261" i="23"/>
  <c r="R1262" i="23"/>
  <c r="S1262" i="23"/>
  <c r="R1263" i="23"/>
  <c r="S1263" i="23"/>
  <c r="R1264" i="23"/>
  <c r="S1264" i="23"/>
  <c r="R1265" i="23"/>
  <c r="S1265" i="23"/>
  <c r="R1266" i="23"/>
  <c r="S1266" i="23"/>
  <c r="R1267" i="23"/>
  <c r="S1267" i="23"/>
  <c r="R1268" i="23"/>
  <c r="S1268" i="23"/>
  <c r="R1269" i="23"/>
  <c r="S1269" i="23"/>
  <c r="R1270" i="23"/>
  <c r="S1270" i="23"/>
  <c r="R1271" i="23"/>
  <c r="S1271" i="23"/>
  <c r="R1272" i="23"/>
  <c r="S1272" i="23"/>
  <c r="R1273" i="23"/>
  <c r="S1273" i="23"/>
  <c r="R1274" i="23"/>
  <c r="S1274" i="23"/>
  <c r="R1275" i="23"/>
  <c r="S1275" i="23"/>
  <c r="R1276" i="23"/>
  <c r="S1276" i="23"/>
  <c r="R1277" i="23"/>
  <c r="S1277" i="23"/>
  <c r="R1278" i="23"/>
  <c r="S1278" i="23"/>
  <c r="R1279" i="23"/>
  <c r="S1279" i="23"/>
  <c r="R1280" i="23"/>
  <c r="S1280" i="23"/>
  <c r="R1281" i="23"/>
  <c r="S1281" i="23"/>
  <c r="R1282" i="23"/>
  <c r="S1282" i="23"/>
  <c r="R1283" i="23"/>
  <c r="S1283" i="23"/>
  <c r="R1284" i="23"/>
  <c r="S1284" i="23"/>
  <c r="R1285" i="23"/>
  <c r="S1285" i="23"/>
  <c r="R1286" i="23"/>
  <c r="S1286" i="23"/>
  <c r="R1287" i="23"/>
  <c r="S1287" i="23"/>
  <c r="R1288" i="23"/>
  <c r="S1288" i="23"/>
  <c r="R1289" i="23"/>
  <c r="S1289" i="23"/>
  <c r="R1290" i="23"/>
  <c r="S1290" i="23"/>
  <c r="R1291" i="23"/>
  <c r="S1291" i="23"/>
  <c r="R1292" i="23"/>
  <c r="S1292" i="23"/>
  <c r="R1293" i="23"/>
  <c r="S1293" i="23"/>
  <c r="R1294" i="23"/>
  <c r="S1294" i="23"/>
  <c r="R1295" i="23"/>
  <c r="S1295" i="23"/>
  <c r="R1296" i="23"/>
  <c r="S1296" i="23"/>
  <c r="R1297" i="23"/>
  <c r="S1297" i="23"/>
  <c r="R1298" i="23"/>
  <c r="S1298" i="23"/>
  <c r="R1299" i="23"/>
  <c r="S1299" i="23"/>
  <c r="R1300" i="23"/>
  <c r="S1300" i="23"/>
  <c r="R1301" i="23"/>
  <c r="S1301" i="23"/>
  <c r="R1302" i="23"/>
  <c r="S1302" i="23"/>
  <c r="R1303" i="23"/>
  <c r="S1303" i="23"/>
  <c r="R1304" i="23"/>
  <c r="S1304" i="23"/>
  <c r="R1305" i="23"/>
  <c r="S1305" i="23"/>
  <c r="R1306" i="23"/>
  <c r="S1306" i="23"/>
  <c r="R1307" i="23"/>
  <c r="S1307" i="23"/>
  <c r="R1308" i="23"/>
  <c r="S1308" i="23"/>
  <c r="R1309" i="23"/>
  <c r="S1309" i="23"/>
  <c r="R1310" i="23"/>
  <c r="S1310" i="23"/>
  <c r="R1311" i="23"/>
  <c r="S1311" i="23"/>
  <c r="R1312" i="23"/>
  <c r="S1312" i="23"/>
  <c r="R1313" i="23"/>
  <c r="S1313" i="23"/>
  <c r="R1314" i="23"/>
  <c r="S1314" i="23"/>
  <c r="R1315" i="23"/>
  <c r="S1315" i="23"/>
  <c r="R1316" i="23"/>
  <c r="S1316" i="23"/>
  <c r="R1317" i="23"/>
  <c r="S1317" i="23"/>
  <c r="R1318" i="23"/>
  <c r="S1318" i="23"/>
  <c r="R1319" i="23"/>
  <c r="S1319" i="23"/>
  <c r="R1320" i="23"/>
  <c r="S1320" i="23"/>
  <c r="R1321" i="23"/>
  <c r="S1321" i="23"/>
  <c r="R1322" i="23"/>
  <c r="S1322" i="23"/>
  <c r="R1323" i="23"/>
  <c r="S1323" i="23"/>
  <c r="R1324" i="23"/>
  <c r="S1324" i="23"/>
  <c r="R1325" i="23"/>
  <c r="S1325" i="23"/>
  <c r="R1326" i="23"/>
  <c r="S1326" i="23"/>
  <c r="R1327" i="23"/>
  <c r="S1327" i="23"/>
  <c r="R1328" i="23"/>
  <c r="S1328" i="23"/>
  <c r="R1329" i="23"/>
  <c r="S1329" i="23"/>
  <c r="R1330" i="23"/>
  <c r="S1330" i="23"/>
  <c r="R1331" i="23"/>
  <c r="S1331" i="23"/>
  <c r="R1332" i="23"/>
  <c r="S1332" i="23"/>
  <c r="R1333" i="23"/>
  <c r="S1333" i="23"/>
  <c r="R1334" i="23"/>
  <c r="S1334" i="23"/>
  <c r="R1335" i="23"/>
  <c r="S1335" i="23"/>
  <c r="R1336" i="23"/>
  <c r="S1336" i="23"/>
  <c r="R1337" i="23"/>
  <c r="S1337" i="23"/>
  <c r="R1338" i="23"/>
  <c r="S1338" i="23"/>
  <c r="R1339" i="23"/>
  <c r="S1339" i="23"/>
  <c r="R1340" i="23"/>
  <c r="S1340" i="23"/>
  <c r="R1341" i="23"/>
  <c r="S1341" i="23"/>
  <c r="R1342" i="23"/>
  <c r="S1342" i="23"/>
  <c r="R1343" i="23"/>
  <c r="S1343" i="23"/>
  <c r="R1344" i="23"/>
  <c r="S1344" i="23"/>
  <c r="R1345" i="23"/>
  <c r="S1345" i="23"/>
  <c r="R1346" i="23"/>
  <c r="S1346" i="23"/>
  <c r="R1347" i="23"/>
  <c r="S1347" i="23"/>
  <c r="R1348" i="23"/>
  <c r="S1348" i="23"/>
  <c r="R1349" i="23"/>
  <c r="S1349" i="23"/>
  <c r="R1350" i="23"/>
  <c r="S1350" i="23"/>
  <c r="R1351" i="23"/>
  <c r="S1351" i="23"/>
  <c r="R1352" i="23"/>
  <c r="S1352" i="23"/>
  <c r="R1353" i="23"/>
  <c r="S1353" i="23"/>
  <c r="R1354" i="23"/>
  <c r="S1354" i="23"/>
  <c r="R1355" i="23"/>
  <c r="S1355" i="23"/>
  <c r="R1356" i="23"/>
  <c r="S1356" i="23"/>
  <c r="R1357" i="23"/>
  <c r="S1357" i="23"/>
  <c r="R1358" i="23"/>
  <c r="S1358" i="23"/>
  <c r="R1359" i="23"/>
  <c r="S1359" i="23"/>
  <c r="R1360" i="23"/>
  <c r="S1360" i="23"/>
  <c r="R1361" i="23"/>
  <c r="S1361" i="23"/>
  <c r="R1362" i="23"/>
  <c r="S1362" i="23"/>
  <c r="R1363" i="23"/>
  <c r="S1363" i="23"/>
  <c r="R1364" i="23"/>
  <c r="S1364" i="23"/>
  <c r="R1365" i="23"/>
  <c r="S1365" i="23"/>
  <c r="R1366" i="23"/>
  <c r="S1366" i="23"/>
  <c r="R1367" i="23"/>
  <c r="S1367" i="23"/>
  <c r="R1368" i="23"/>
  <c r="S1368" i="23"/>
  <c r="R1369" i="23"/>
  <c r="S1369" i="23"/>
  <c r="R1370" i="23"/>
  <c r="S1370" i="23"/>
  <c r="R1371" i="23"/>
  <c r="S1371" i="23"/>
  <c r="R1372" i="23"/>
  <c r="S1372" i="23"/>
  <c r="R1373" i="23"/>
  <c r="S1373" i="23"/>
  <c r="R1374" i="23"/>
  <c r="S1374" i="23"/>
  <c r="R1375" i="23"/>
  <c r="S1375" i="23"/>
  <c r="R1376" i="23"/>
  <c r="S1376" i="23"/>
  <c r="R1377" i="23"/>
  <c r="S1377" i="23"/>
  <c r="R1378" i="23"/>
  <c r="S1378" i="23"/>
  <c r="R1379" i="23"/>
  <c r="S1379" i="23"/>
  <c r="R1380" i="23"/>
  <c r="S1380" i="23"/>
  <c r="R1381" i="23"/>
  <c r="S1381" i="23"/>
  <c r="R1382" i="23"/>
  <c r="S1382" i="23"/>
  <c r="R1383" i="23"/>
  <c r="S1383" i="23"/>
  <c r="R1384" i="23"/>
  <c r="S1384" i="23"/>
  <c r="R1385" i="23"/>
  <c r="S1385" i="23"/>
  <c r="R1386" i="23"/>
  <c r="S1386" i="23"/>
  <c r="R1387" i="23"/>
  <c r="S1387" i="23"/>
  <c r="R1388" i="23"/>
  <c r="S1388" i="23"/>
  <c r="R1389" i="23"/>
  <c r="S1389" i="23"/>
  <c r="R1390" i="23"/>
  <c r="S1390" i="23"/>
  <c r="R1391" i="23"/>
  <c r="S1391" i="23"/>
  <c r="R1392" i="23"/>
  <c r="S1392" i="23"/>
  <c r="R1393" i="23"/>
  <c r="S1393" i="23"/>
  <c r="R1394" i="23"/>
  <c r="S1394" i="23"/>
  <c r="R1395" i="23"/>
  <c r="S1395" i="23"/>
  <c r="R1396" i="23"/>
  <c r="S1396" i="23"/>
  <c r="R1397" i="23"/>
  <c r="S1397" i="23"/>
  <c r="R1398" i="23"/>
  <c r="S1398" i="23"/>
  <c r="R1399" i="23"/>
  <c r="S1399" i="23"/>
  <c r="R1400" i="23"/>
  <c r="S1400" i="23"/>
  <c r="R1401" i="23"/>
  <c r="S1401" i="23"/>
  <c r="R1402" i="23"/>
  <c r="S1402" i="23"/>
  <c r="R1403" i="23"/>
  <c r="S1403" i="23"/>
  <c r="R1404" i="23"/>
  <c r="S1404" i="23"/>
  <c r="R1405" i="23"/>
  <c r="S1405" i="23"/>
  <c r="R1406" i="23"/>
  <c r="S1406" i="23"/>
  <c r="R1407" i="23"/>
  <c r="S1407" i="23"/>
  <c r="R1408" i="23"/>
  <c r="S1408" i="23"/>
  <c r="R1409" i="23"/>
  <c r="S1409" i="23"/>
  <c r="R1410" i="23"/>
  <c r="S1410" i="23"/>
  <c r="R1411" i="23"/>
  <c r="S1411" i="23"/>
  <c r="R1412" i="23"/>
  <c r="S1412" i="23"/>
  <c r="R1413" i="23"/>
  <c r="S1413" i="23"/>
  <c r="R1414" i="23"/>
  <c r="S1414" i="23"/>
  <c r="R1415" i="23"/>
  <c r="S1415" i="23"/>
  <c r="R1416" i="23"/>
  <c r="S1416" i="23"/>
  <c r="R1417" i="23"/>
  <c r="S1417" i="23"/>
  <c r="R1418" i="23"/>
  <c r="S1418" i="23"/>
  <c r="R1419" i="23"/>
  <c r="S1419" i="23"/>
  <c r="R1420" i="23"/>
  <c r="S1420" i="23"/>
  <c r="R1421" i="23"/>
  <c r="S1421" i="23"/>
  <c r="R1422" i="23"/>
  <c r="S1422" i="23"/>
  <c r="R1423" i="23"/>
  <c r="S1423" i="23"/>
  <c r="R1424" i="23"/>
  <c r="S1424" i="23"/>
  <c r="R1425" i="23"/>
  <c r="S1425" i="23"/>
  <c r="R1426" i="23"/>
  <c r="S1426" i="23"/>
  <c r="R1427" i="23"/>
  <c r="S1427" i="23"/>
  <c r="R1428" i="23"/>
  <c r="S1428" i="23"/>
  <c r="R1429" i="23"/>
  <c r="S1429" i="23"/>
  <c r="R1430" i="23"/>
  <c r="S1430" i="23"/>
  <c r="R1431" i="23"/>
  <c r="S1431" i="23"/>
  <c r="R1432" i="23"/>
  <c r="S1432" i="23"/>
  <c r="R1433" i="23"/>
  <c r="S1433" i="23"/>
  <c r="R1434" i="23"/>
  <c r="S1434" i="23"/>
  <c r="R1435" i="23"/>
  <c r="S1435" i="23"/>
  <c r="R1436" i="23"/>
  <c r="S1436" i="23"/>
  <c r="R1437" i="23"/>
  <c r="S1437" i="23"/>
  <c r="R1438" i="23"/>
  <c r="S1438" i="23"/>
  <c r="R1439" i="23"/>
  <c r="S1439" i="23"/>
  <c r="R1440" i="23"/>
  <c r="S1440" i="23"/>
  <c r="R1441" i="23"/>
  <c r="S1441" i="23"/>
  <c r="R1442" i="23"/>
  <c r="S1442" i="23"/>
  <c r="R1443" i="23"/>
  <c r="S1443" i="23"/>
  <c r="R1444" i="23"/>
  <c r="S1444" i="23"/>
  <c r="R1445" i="23"/>
  <c r="S1445" i="23"/>
  <c r="R1446" i="23"/>
  <c r="S1446" i="23"/>
  <c r="R1447" i="23"/>
  <c r="S1447" i="23"/>
  <c r="R1448" i="23"/>
  <c r="S1448" i="23"/>
  <c r="R1449" i="23"/>
  <c r="S1449" i="23"/>
  <c r="R1450" i="23"/>
  <c r="S1450" i="23"/>
  <c r="R1451" i="23"/>
  <c r="S1451" i="23"/>
  <c r="R1452" i="23"/>
  <c r="S1452" i="23"/>
  <c r="R1453" i="23"/>
  <c r="S1453" i="23"/>
  <c r="R1454" i="23"/>
  <c r="S1454" i="23"/>
  <c r="R1455" i="23"/>
  <c r="S1455" i="23"/>
  <c r="R1456" i="23"/>
  <c r="S1456" i="23"/>
  <c r="R1457" i="23"/>
  <c r="S1457" i="23"/>
  <c r="R1458" i="23"/>
  <c r="S1458" i="23"/>
  <c r="R1459" i="23"/>
  <c r="S1459" i="23"/>
  <c r="R1460" i="23"/>
  <c r="S1460" i="23"/>
  <c r="R1461" i="23"/>
  <c r="S1461" i="23"/>
  <c r="R1462" i="23"/>
  <c r="S1462" i="23"/>
  <c r="R1463" i="23"/>
  <c r="S1463" i="23"/>
  <c r="R1464" i="23"/>
  <c r="S1464" i="23"/>
  <c r="R1465" i="23"/>
  <c r="S1465" i="23"/>
  <c r="R1466" i="23"/>
  <c r="S1466" i="23"/>
  <c r="R1467" i="23"/>
  <c r="S1467" i="23"/>
  <c r="R1468" i="23"/>
  <c r="S1468" i="23"/>
  <c r="R1469" i="23"/>
  <c r="S1469" i="23"/>
  <c r="R1470" i="23"/>
  <c r="S1470" i="23"/>
  <c r="R1471" i="23"/>
  <c r="S1471" i="23"/>
  <c r="R1472" i="23"/>
  <c r="S1472" i="23"/>
  <c r="R1473" i="23"/>
  <c r="S1473" i="23"/>
  <c r="R1474" i="23"/>
  <c r="S1474" i="23"/>
  <c r="R1475" i="23"/>
  <c r="S1475" i="23"/>
  <c r="R1476" i="23"/>
  <c r="S1476" i="23"/>
  <c r="R1477" i="23"/>
  <c r="S1477" i="23"/>
  <c r="R1478" i="23"/>
  <c r="S1478" i="23"/>
  <c r="R1479" i="23"/>
  <c r="S1479" i="23"/>
  <c r="R1480" i="23"/>
  <c r="S1480" i="23"/>
  <c r="R1481" i="23"/>
  <c r="S1481" i="23"/>
  <c r="R1482" i="23"/>
  <c r="S1482" i="23"/>
  <c r="R1483" i="23"/>
  <c r="S1483" i="23"/>
  <c r="R1484" i="23"/>
  <c r="S1484" i="23"/>
  <c r="R1485" i="23"/>
  <c r="S1485" i="23"/>
  <c r="R1486" i="23"/>
  <c r="S1486" i="23"/>
  <c r="R1487" i="23"/>
  <c r="S1487" i="23"/>
  <c r="R1488" i="23"/>
  <c r="S1488" i="23"/>
  <c r="R1489" i="23"/>
  <c r="S1489" i="23"/>
  <c r="R1490" i="23"/>
  <c r="S1490" i="23"/>
  <c r="R1491" i="23"/>
  <c r="S1491" i="23"/>
  <c r="R1492" i="23"/>
  <c r="S1492" i="23"/>
  <c r="R1493" i="23"/>
  <c r="S1493" i="23"/>
  <c r="R1494" i="23"/>
  <c r="S1494" i="23"/>
  <c r="R1495" i="23"/>
  <c r="S1495" i="23"/>
  <c r="R1496" i="23"/>
  <c r="S1496" i="23"/>
  <c r="R1497" i="23"/>
  <c r="S1497" i="23"/>
  <c r="R1498" i="23"/>
  <c r="S1498" i="23"/>
  <c r="R1499" i="23"/>
  <c r="S1499" i="23"/>
  <c r="R1500" i="23"/>
  <c r="S1500" i="23"/>
  <c r="R1501" i="23"/>
  <c r="S1501" i="23"/>
  <c r="R1502" i="23"/>
  <c r="S1502" i="23"/>
  <c r="R1503" i="23"/>
  <c r="S1503" i="23"/>
  <c r="R1504" i="23"/>
  <c r="S1504" i="23"/>
  <c r="R1505" i="23"/>
  <c r="S1505" i="23"/>
  <c r="R1506" i="23"/>
  <c r="S1506" i="23"/>
  <c r="R1507" i="23"/>
  <c r="S1507" i="23"/>
  <c r="R1508" i="23"/>
  <c r="S1508" i="23"/>
  <c r="R1509" i="23"/>
  <c r="S1509" i="23"/>
  <c r="R1510" i="23"/>
  <c r="S1510" i="23"/>
  <c r="R1511" i="23"/>
  <c r="S1511" i="23"/>
  <c r="R1512" i="23"/>
  <c r="S1512" i="23"/>
  <c r="R1513" i="23"/>
  <c r="S1513" i="23"/>
  <c r="R1514" i="23"/>
  <c r="S1514" i="23"/>
  <c r="R1515" i="23"/>
  <c r="S1515" i="23"/>
  <c r="R1516" i="23"/>
  <c r="S1516" i="23"/>
  <c r="R1517" i="23"/>
  <c r="S1517" i="23"/>
  <c r="R1518" i="23"/>
  <c r="S1518" i="23"/>
  <c r="R1519" i="23"/>
  <c r="S1519" i="23"/>
  <c r="R1520" i="23"/>
  <c r="S1520" i="23"/>
  <c r="R1521" i="23"/>
  <c r="S1521" i="23"/>
  <c r="R1522" i="23"/>
  <c r="S1522" i="23"/>
  <c r="R1523" i="23"/>
  <c r="S1523" i="23"/>
  <c r="R1524" i="23"/>
  <c r="S1524" i="23"/>
  <c r="R1525" i="23"/>
  <c r="S1525" i="23"/>
  <c r="R1526" i="23"/>
  <c r="S1526" i="23"/>
  <c r="R1527" i="23"/>
  <c r="S1527" i="23"/>
  <c r="R1528" i="23"/>
  <c r="S1528" i="23"/>
  <c r="R1529" i="23"/>
  <c r="S1529" i="23"/>
  <c r="R1530" i="23"/>
  <c r="S1530" i="23"/>
  <c r="R1531" i="23"/>
  <c r="S1531" i="23"/>
  <c r="R1532" i="23"/>
  <c r="S1532" i="23"/>
  <c r="R1533" i="23"/>
  <c r="S1533" i="23"/>
  <c r="R1534" i="23"/>
  <c r="S1534" i="23"/>
  <c r="R1535" i="23"/>
  <c r="S1535" i="23"/>
  <c r="R1536" i="23"/>
  <c r="S1536" i="23"/>
  <c r="R1537" i="23"/>
  <c r="S1537" i="23"/>
  <c r="R1538" i="23"/>
  <c r="S1538" i="23"/>
  <c r="R1539" i="23"/>
  <c r="S1539" i="23"/>
  <c r="R1540" i="23"/>
  <c r="S1540" i="23"/>
  <c r="R1541" i="23"/>
  <c r="S1541" i="23"/>
  <c r="R1542" i="23"/>
  <c r="S1542" i="23"/>
  <c r="R1543" i="23"/>
  <c r="S1543" i="23"/>
  <c r="R1544" i="23"/>
  <c r="S1544" i="23"/>
  <c r="R1545" i="23"/>
  <c r="S1545" i="23"/>
  <c r="R1546" i="23"/>
  <c r="S1546" i="23"/>
  <c r="R1547" i="23"/>
  <c r="S1547" i="23"/>
  <c r="R1548" i="23"/>
  <c r="S1548" i="23"/>
  <c r="R1549" i="23"/>
  <c r="S1549" i="23"/>
  <c r="R1550" i="23"/>
  <c r="S1550" i="23"/>
  <c r="R1551" i="23"/>
  <c r="S1551" i="23"/>
  <c r="R1552" i="23"/>
  <c r="S1552" i="23"/>
  <c r="R1553" i="23"/>
  <c r="S1553" i="23"/>
  <c r="R1554" i="23"/>
  <c r="S1554" i="23"/>
  <c r="R1555" i="23"/>
  <c r="S1555" i="23"/>
  <c r="R1556" i="23"/>
  <c r="S1556" i="23"/>
  <c r="R1557" i="23"/>
  <c r="S1557" i="23"/>
  <c r="R1558" i="23"/>
  <c r="S1558" i="23"/>
  <c r="R1559" i="23"/>
  <c r="S1559" i="23"/>
  <c r="R1560" i="23"/>
  <c r="S1560" i="23"/>
  <c r="R1561" i="23"/>
  <c r="S1561" i="23"/>
  <c r="R1562" i="23"/>
  <c r="S1562" i="23"/>
  <c r="R1563" i="23"/>
  <c r="S1563" i="23"/>
  <c r="R1564" i="23"/>
  <c r="S1564" i="23"/>
  <c r="R1565" i="23"/>
  <c r="S1565" i="23"/>
  <c r="R1566" i="23"/>
  <c r="S1566" i="23"/>
  <c r="R1567" i="23"/>
  <c r="S1567" i="23"/>
  <c r="R1568" i="23"/>
  <c r="S1568" i="23"/>
  <c r="R1569" i="23"/>
  <c r="S1569" i="23"/>
  <c r="R1570" i="23"/>
  <c r="S1570" i="23"/>
  <c r="R1571" i="23"/>
  <c r="S1571" i="23"/>
  <c r="R1572" i="23"/>
  <c r="S1572" i="23"/>
  <c r="R1573" i="23"/>
  <c r="S1573" i="23"/>
  <c r="R1574" i="23"/>
  <c r="S1574" i="23"/>
  <c r="R1575" i="23"/>
  <c r="S1575" i="23"/>
  <c r="R1576" i="23"/>
  <c r="S1576" i="23"/>
  <c r="R1577" i="23"/>
  <c r="S1577" i="23"/>
  <c r="R1578" i="23"/>
  <c r="S1578" i="23"/>
  <c r="R1579" i="23"/>
  <c r="S1579" i="23"/>
  <c r="R1580" i="23"/>
  <c r="S1580" i="23"/>
  <c r="R1581" i="23"/>
  <c r="S1581" i="23"/>
  <c r="R1582" i="23"/>
  <c r="S1582" i="23"/>
  <c r="R1583" i="23"/>
  <c r="S1583" i="23"/>
  <c r="R1584" i="23"/>
  <c r="S1584" i="23"/>
  <c r="R1585" i="23"/>
  <c r="S1585" i="23"/>
  <c r="R1586" i="23"/>
  <c r="S1586" i="23"/>
  <c r="R1587" i="23"/>
  <c r="S1587" i="23"/>
  <c r="R1588" i="23"/>
  <c r="S1588" i="23"/>
  <c r="R1589" i="23"/>
  <c r="S1589" i="23"/>
  <c r="R1590" i="23"/>
  <c r="S1590" i="23"/>
  <c r="R1591" i="23"/>
  <c r="S1591" i="23"/>
  <c r="R1592" i="23"/>
  <c r="S1592" i="23"/>
  <c r="R1593" i="23"/>
  <c r="S1593" i="23"/>
  <c r="R1594" i="23"/>
  <c r="S1594" i="23"/>
  <c r="R1595" i="23"/>
  <c r="S1595" i="23"/>
  <c r="R1596" i="23"/>
  <c r="S1596" i="23"/>
  <c r="R1597" i="23"/>
  <c r="S1597" i="23"/>
  <c r="R1598" i="23"/>
  <c r="S1598" i="23"/>
  <c r="R1599" i="23"/>
  <c r="S1599" i="23"/>
  <c r="R1600" i="23"/>
  <c r="S1600" i="23"/>
  <c r="R1601" i="23"/>
  <c r="S1601" i="23"/>
  <c r="R1602" i="23"/>
  <c r="S1602" i="23"/>
  <c r="R1603" i="23"/>
  <c r="S1603" i="23"/>
  <c r="R1604" i="23"/>
  <c r="S1604" i="23"/>
  <c r="R1605" i="23"/>
  <c r="S1605" i="23"/>
  <c r="R1606" i="23"/>
  <c r="S1606" i="23"/>
  <c r="R1607" i="23"/>
  <c r="S1607" i="23"/>
  <c r="R1608" i="23"/>
  <c r="S1608" i="23"/>
  <c r="R1609" i="23"/>
  <c r="S1609" i="23"/>
  <c r="R1610" i="23"/>
  <c r="S1610" i="23"/>
  <c r="R1611" i="23"/>
  <c r="S1611" i="23"/>
  <c r="R1612" i="23"/>
  <c r="S1612" i="23"/>
  <c r="R1613" i="23"/>
  <c r="S1613" i="23"/>
  <c r="R1614" i="23"/>
  <c r="S1614" i="23"/>
  <c r="R1615" i="23"/>
  <c r="S1615" i="23"/>
  <c r="R1616" i="23"/>
  <c r="S1616" i="23"/>
  <c r="R1617" i="23"/>
  <c r="S1617" i="23"/>
  <c r="R1618" i="23"/>
  <c r="S1618" i="23"/>
  <c r="R1619" i="23"/>
  <c r="S1619" i="23"/>
  <c r="R1620" i="23"/>
  <c r="S1620" i="23"/>
  <c r="R1621" i="23"/>
  <c r="S1621" i="23"/>
  <c r="R1622" i="23"/>
  <c r="S1622" i="23"/>
  <c r="R1623" i="23"/>
  <c r="S1623" i="23"/>
  <c r="R1624" i="23"/>
  <c r="S1624" i="23"/>
  <c r="R1625" i="23"/>
  <c r="S1625" i="23"/>
  <c r="R1626" i="23"/>
  <c r="S1626" i="23"/>
  <c r="R1627" i="23"/>
  <c r="S1627" i="23"/>
  <c r="R1628" i="23"/>
  <c r="S1628" i="23"/>
  <c r="R1629" i="23"/>
  <c r="S1629" i="23"/>
  <c r="R1630" i="23"/>
  <c r="S1630" i="23"/>
  <c r="R1631" i="23"/>
  <c r="S1631" i="23"/>
  <c r="R1632" i="23"/>
  <c r="S1632" i="23"/>
  <c r="R1633" i="23"/>
  <c r="S1633" i="23"/>
  <c r="R1634" i="23"/>
  <c r="S1634" i="23"/>
  <c r="R1635" i="23"/>
  <c r="S1635" i="23"/>
  <c r="R1636" i="23"/>
  <c r="S1636" i="23"/>
  <c r="R1637" i="23"/>
  <c r="S1637" i="23"/>
  <c r="R1638" i="23"/>
  <c r="S1638" i="23"/>
  <c r="R1639" i="23"/>
  <c r="S1639" i="23"/>
  <c r="R1640" i="23"/>
  <c r="S1640" i="23"/>
  <c r="R1641" i="23"/>
  <c r="S1641" i="23"/>
  <c r="R1642" i="23"/>
  <c r="S1642" i="23"/>
  <c r="R1643" i="23"/>
  <c r="S1643" i="23"/>
  <c r="R1644" i="23"/>
  <c r="S1644" i="23"/>
  <c r="R1645" i="23"/>
  <c r="S1645" i="23"/>
  <c r="R1646" i="23"/>
  <c r="S1646" i="23"/>
  <c r="R1647" i="23"/>
  <c r="S1647" i="23"/>
  <c r="R1648" i="23"/>
  <c r="S1648" i="23"/>
  <c r="R1649" i="23"/>
  <c r="S1649" i="23"/>
  <c r="R1650" i="23"/>
  <c r="S1650" i="23"/>
  <c r="R1651" i="23"/>
  <c r="S1651" i="23"/>
  <c r="R1652" i="23"/>
  <c r="S1652" i="23"/>
  <c r="R1653" i="23"/>
  <c r="S1653" i="23"/>
  <c r="R1654" i="23"/>
  <c r="S1654" i="23"/>
  <c r="R1655" i="23"/>
  <c r="S1655" i="23"/>
  <c r="R1656" i="23"/>
  <c r="S1656" i="23"/>
  <c r="R1657" i="23"/>
  <c r="S1657" i="23"/>
  <c r="R1658" i="23"/>
  <c r="S1658" i="23"/>
  <c r="R1659" i="23"/>
  <c r="S1659" i="23"/>
  <c r="R1660" i="23"/>
  <c r="S1660" i="23"/>
  <c r="R1661" i="23"/>
  <c r="S1661" i="23"/>
  <c r="R1662" i="23"/>
  <c r="S1662" i="23"/>
  <c r="R1663" i="23"/>
  <c r="S1663" i="23"/>
  <c r="R1664" i="23"/>
  <c r="S1664" i="23"/>
  <c r="R1665" i="23"/>
  <c r="S1665" i="23"/>
  <c r="R1666" i="23"/>
  <c r="S1666" i="23"/>
  <c r="R1667" i="23"/>
  <c r="S1667" i="23"/>
  <c r="R1668" i="23"/>
  <c r="S1668" i="23"/>
  <c r="R1669" i="23"/>
  <c r="S1669" i="23"/>
  <c r="R1670" i="23"/>
  <c r="S1670" i="23"/>
  <c r="R1671" i="23"/>
  <c r="S1671" i="23"/>
  <c r="R1672" i="23"/>
  <c r="S1672" i="23"/>
  <c r="R1673" i="23"/>
  <c r="S1673" i="23"/>
  <c r="R1674" i="23"/>
  <c r="S1674" i="23"/>
  <c r="R1675" i="23"/>
  <c r="S1675" i="23"/>
  <c r="R1676" i="23"/>
  <c r="S1676" i="23"/>
  <c r="R1677" i="23"/>
  <c r="S1677" i="23"/>
  <c r="R1678" i="23"/>
  <c r="S1678" i="23"/>
  <c r="R1679" i="23"/>
  <c r="S1679" i="23"/>
  <c r="R1680" i="23"/>
  <c r="S1680" i="23"/>
  <c r="R1681" i="23"/>
  <c r="S1681" i="23"/>
  <c r="R1682" i="23"/>
  <c r="S1682" i="23"/>
  <c r="R1683" i="23"/>
  <c r="S1683" i="23"/>
  <c r="R1684" i="23"/>
  <c r="S1684" i="23"/>
  <c r="R1685" i="23"/>
  <c r="S1685" i="23"/>
  <c r="R1686" i="23"/>
  <c r="S1686" i="23"/>
  <c r="R1687" i="23"/>
  <c r="S1687" i="23"/>
  <c r="R1688" i="23"/>
  <c r="S1688" i="23"/>
  <c r="R1689" i="23"/>
  <c r="S1689" i="23"/>
  <c r="R1690" i="23"/>
  <c r="S1690" i="23"/>
  <c r="R1691" i="23"/>
  <c r="S1691" i="23"/>
  <c r="R1692" i="23"/>
  <c r="S1692" i="23"/>
  <c r="R1693" i="23"/>
  <c r="S1693" i="23"/>
  <c r="R1694" i="23"/>
  <c r="S1694" i="23"/>
  <c r="R1695" i="23"/>
  <c r="S1695" i="23"/>
  <c r="R1696" i="23"/>
  <c r="S1696" i="23"/>
  <c r="R1697" i="23"/>
  <c r="S1697" i="23"/>
  <c r="R1698" i="23"/>
  <c r="S1698" i="23"/>
  <c r="R1699" i="23"/>
  <c r="S1699" i="23"/>
  <c r="R1700" i="23"/>
  <c r="S1700" i="23"/>
  <c r="R1701" i="23"/>
  <c r="S1701" i="23"/>
  <c r="R1702" i="23"/>
  <c r="S1702" i="23"/>
  <c r="R1703" i="23"/>
  <c r="S1703" i="23"/>
  <c r="R1704" i="23"/>
  <c r="S1704" i="23"/>
  <c r="R1705" i="23"/>
  <c r="S1705" i="23"/>
  <c r="R1706" i="23"/>
  <c r="S1706" i="23"/>
  <c r="R1707" i="23"/>
  <c r="S1707" i="23"/>
  <c r="R1708" i="23"/>
  <c r="S1708" i="23"/>
  <c r="R1709" i="23"/>
  <c r="S1709" i="23"/>
  <c r="R1710" i="23"/>
  <c r="S1710" i="23"/>
  <c r="R1711" i="23"/>
  <c r="S1711" i="23"/>
  <c r="R1712" i="23"/>
  <c r="S1712" i="23"/>
  <c r="R1713" i="23"/>
  <c r="S1713" i="23"/>
  <c r="R1714" i="23"/>
  <c r="S1714" i="23"/>
  <c r="R1715" i="23"/>
  <c r="S1715" i="23"/>
  <c r="R1716" i="23"/>
  <c r="S1716" i="23"/>
  <c r="R1717" i="23"/>
  <c r="S1717" i="23"/>
  <c r="R1718" i="23"/>
  <c r="S1718" i="23"/>
  <c r="R1719" i="23"/>
  <c r="S1719" i="23"/>
  <c r="R1720" i="23"/>
  <c r="S1720" i="23"/>
  <c r="R1721" i="23"/>
  <c r="S1721" i="23"/>
  <c r="R1722" i="23"/>
  <c r="S1722" i="23"/>
  <c r="R1723" i="23"/>
  <c r="S1723" i="23"/>
  <c r="R1724" i="23"/>
  <c r="S1724" i="23"/>
  <c r="R1725" i="23"/>
  <c r="S1725" i="23"/>
  <c r="R1726" i="23"/>
  <c r="S1726" i="23"/>
  <c r="R1727" i="23"/>
  <c r="S1727" i="23"/>
  <c r="R1728" i="23"/>
  <c r="S1728" i="23"/>
  <c r="R1729" i="23"/>
  <c r="S1729" i="23"/>
  <c r="R1730" i="23"/>
  <c r="S1730" i="23"/>
  <c r="R1731" i="23"/>
  <c r="S1731" i="23"/>
  <c r="R1732" i="23"/>
  <c r="S1732" i="23"/>
  <c r="R1733" i="23"/>
  <c r="S1733" i="23"/>
  <c r="R1734" i="23"/>
  <c r="S1734" i="23"/>
  <c r="R1735" i="23"/>
  <c r="S1735" i="23"/>
  <c r="R1736" i="23"/>
  <c r="S1736" i="23"/>
  <c r="R1737" i="23"/>
  <c r="S1737" i="23"/>
  <c r="R1738" i="23"/>
  <c r="S1738" i="23"/>
  <c r="R1739" i="23"/>
  <c r="S1739" i="23"/>
  <c r="R1740" i="23"/>
  <c r="S1740" i="23"/>
  <c r="R1741" i="23"/>
  <c r="S1741" i="23"/>
  <c r="R1742" i="23"/>
  <c r="S1742" i="23"/>
  <c r="R1743" i="23"/>
  <c r="S1743" i="23"/>
  <c r="R1744" i="23"/>
  <c r="S1744" i="23"/>
  <c r="R1745" i="23"/>
  <c r="S1745" i="23"/>
  <c r="R1746" i="23"/>
  <c r="S1746" i="23"/>
  <c r="R1747" i="23"/>
  <c r="S1747" i="23"/>
  <c r="R1748" i="23"/>
  <c r="S1748" i="23"/>
  <c r="R1749" i="23"/>
  <c r="S1749" i="23"/>
  <c r="R1750" i="23"/>
  <c r="S1750" i="23"/>
  <c r="R1751" i="23"/>
  <c r="S1751" i="23"/>
  <c r="R1752" i="23"/>
  <c r="S1752" i="23"/>
  <c r="R1753" i="23"/>
  <c r="S1753" i="23"/>
  <c r="R1754" i="23"/>
  <c r="S1754" i="23"/>
  <c r="R1755" i="23"/>
  <c r="S1755" i="23"/>
  <c r="R1756" i="23"/>
  <c r="S1756" i="23"/>
  <c r="R1757" i="23"/>
  <c r="S1757" i="23"/>
  <c r="R1758" i="23"/>
  <c r="S1758" i="23"/>
  <c r="R1759" i="23"/>
  <c r="S1759" i="23"/>
  <c r="R1760" i="23"/>
  <c r="S1760" i="23"/>
  <c r="R1761" i="23"/>
  <c r="S1761" i="23"/>
  <c r="R1762" i="23"/>
  <c r="S1762" i="23"/>
  <c r="R1763" i="23"/>
  <c r="S1763" i="23"/>
  <c r="R1764" i="23"/>
  <c r="S1764" i="23"/>
  <c r="R1765" i="23"/>
  <c r="S1765" i="23"/>
  <c r="R1766" i="23"/>
  <c r="S1766" i="23"/>
  <c r="R1767" i="23"/>
  <c r="S1767" i="23"/>
  <c r="R1768" i="23"/>
  <c r="S1768" i="23"/>
  <c r="R1769" i="23"/>
  <c r="S1769" i="23"/>
  <c r="R1770" i="23"/>
  <c r="S1770" i="23"/>
  <c r="R1771" i="23"/>
  <c r="S1771" i="23"/>
  <c r="R1772" i="23"/>
  <c r="S1772" i="23"/>
  <c r="R1773" i="23"/>
  <c r="S1773" i="23"/>
  <c r="R1774" i="23"/>
  <c r="S1774" i="23"/>
  <c r="R1775" i="23"/>
  <c r="S1775" i="23"/>
  <c r="R1776" i="23"/>
  <c r="S1776" i="23"/>
  <c r="R1777" i="23"/>
  <c r="S1777" i="23"/>
  <c r="R1778" i="23"/>
  <c r="S1778" i="23"/>
  <c r="R1779" i="23"/>
  <c r="S1779" i="23"/>
  <c r="R1780" i="23"/>
  <c r="S1780" i="23"/>
  <c r="R1781" i="23"/>
  <c r="S1781" i="23"/>
  <c r="R1782" i="23"/>
  <c r="S1782" i="23"/>
  <c r="R1783" i="23"/>
  <c r="S1783" i="23"/>
  <c r="R1784" i="23"/>
  <c r="S1784" i="23"/>
  <c r="R1785" i="23"/>
  <c r="S1785" i="23"/>
  <c r="R1786" i="23"/>
  <c r="S1786" i="23"/>
  <c r="R1787" i="23"/>
  <c r="S1787" i="23"/>
  <c r="R1788" i="23"/>
  <c r="S1788" i="23"/>
  <c r="R1789" i="23"/>
  <c r="S1789" i="23"/>
  <c r="R1790" i="23"/>
  <c r="S1790" i="23"/>
  <c r="R1791" i="23"/>
  <c r="S1791" i="23"/>
  <c r="R1792" i="23"/>
  <c r="S1792" i="23"/>
  <c r="R1793" i="23"/>
  <c r="S1793" i="23"/>
  <c r="R1794" i="23"/>
  <c r="S1794" i="23"/>
  <c r="R1795" i="23"/>
  <c r="S1795" i="23"/>
  <c r="R1796" i="23"/>
  <c r="S1796" i="23"/>
  <c r="R1797" i="23"/>
  <c r="S1797" i="23"/>
  <c r="R1798" i="23"/>
  <c r="S1798" i="23"/>
  <c r="R1799" i="23"/>
  <c r="S1799" i="23"/>
  <c r="R1800" i="23"/>
  <c r="S1800" i="23"/>
  <c r="R1801" i="23"/>
  <c r="S1801" i="23"/>
  <c r="R1802" i="23"/>
  <c r="S1802" i="23"/>
  <c r="R1803" i="23"/>
  <c r="S1803" i="23"/>
  <c r="R1804" i="23"/>
  <c r="S1804" i="23"/>
  <c r="R1805" i="23"/>
  <c r="S1805" i="23"/>
  <c r="R1806" i="23"/>
  <c r="S1806" i="23"/>
  <c r="R1807" i="23"/>
  <c r="S1807" i="23"/>
  <c r="R1808" i="23"/>
  <c r="S1808" i="23"/>
  <c r="R1809" i="23"/>
  <c r="S1809" i="23"/>
  <c r="R1810" i="23"/>
  <c r="S1810" i="23"/>
  <c r="R1811" i="23"/>
  <c r="S1811" i="23"/>
  <c r="R1812" i="23"/>
  <c r="S1812" i="23"/>
  <c r="R1813" i="23"/>
  <c r="S1813" i="23"/>
  <c r="R1814" i="23"/>
  <c r="S1814" i="23"/>
  <c r="R1815" i="23"/>
  <c r="S1815" i="23"/>
  <c r="R1816" i="23"/>
  <c r="S1816" i="23"/>
  <c r="R1817" i="23"/>
  <c r="S1817" i="23"/>
  <c r="R1818" i="23"/>
  <c r="S1818" i="23"/>
  <c r="R1819" i="23"/>
  <c r="S1819" i="23"/>
  <c r="R1820" i="23"/>
  <c r="S1820" i="23"/>
  <c r="R1821" i="23"/>
  <c r="S1821" i="23"/>
  <c r="R1822" i="23"/>
  <c r="S1822" i="23"/>
  <c r="R1823" i="23"/>
  <c r="S1823" i="23"/>
  <c r="R1824" i="23"/>
  <c r="S1824" i="23"/>
  <c r="R1825" i="23"/>
  <c r="S1825" i="23"/>
  <c r="R1826" i="23"/>
  <c r="S1826" i="23"/>
  <c r="R1827" i="23"/>
  <c r="S1827" i="23"/>
  <c r="R1828" i="23"/>
  <c r="S1828" i="23"/>
  <c r="R1829" i="23"/>
  <c r="S1829" i="23"/>
  <c r="R1830" i="23"/>
  <c r="S1830" i="23"/>
  <c r="R1831" i="23"/>
  <c r="S1831" i="23"/>
  <c r="R1832" i="23"/>
  <c r="S1832" i="23"/>
  <c r="R1833" i="23"/>
  <c r="S1833" i="23"/>
  <c r="R1834" i="23"/>
  <c r="S1834" i="23"/>
  <c r="R1835" i="23"/>
  <c r="S1835" i="23"/>
  <c r="R1836" i="23"/>
  <c r="S1836" i="23"/>
  <c r="R1837" i="23"/>
  <c r="S1837" i="23"/>
  <c r="R1838" i="23"/>
  <c r="S1838" i="23"/>
  <c r="R1839" i="23"/>
  <c r="S1839" i="23"/>
  <c r="R1840" i="23"/>
  <c r="S1840" i="23"/>
  <c r="R1841" i="23"/>
  <c r="S1841" i="23"/>
  <c r="R1842" i="23"/>
  <c r="S1842" i="23"/>
  <c r="R1843" i="23"/>
  <c r="S1843" i="23"/>
  <c r="R1844" i="23"/>
  <c r="S1844" i="23"/>
  <c r="R1845" i="23"/>
  <c r="S1845" i="23"/>
  <c r="R1846" i="23"/>
  <c r="S1846" i="23"/>
  <c r="R1847" i="23"/>
  <c r="S1847" i="23"/>
  <c r="R1848" i="23"/>
  <c r="S1848" i="23"/>
  <c r="R1849" i="23"/>
  <c r="S1849" i="23"/>
  <c r="R1850" i="23"/>
  <c r="S1850" i="23"/>
  <c r="R1851" i="23"/>
  <c r="S1851" i="23"/>
  <c r="R1852" i="23"/>
  <c r="S1852" i="23"/>
  <c r="R1853" i="23"/>
  <c r="S1853" i="23"/>
  <c r="R1854" i="23"/>
  <c r="S1854" i="23"/>
  <c r="R1855" i="23"/>
  <c r="S1855" i="23"/>
  <c r="R1856" i="23"/>
  <c r="S1856" i="23"/>
  <c r="R1857" i="23"/>
  <c r="S1857" i="23"/>
  <c r="R1858" i="23"/>
  <c r="S1858" i="23"/>
  <c r="R1859" i="23"/>
  <c r="S1859" i="23"/>
  <c r="R1860" i="23"/>
  <c r="S1860" i="23"/>
  <c r="R1861" i="23"/>
  <c r="S1861" i="23"/>
  <c r="R1862" i="23"/>
  <c r="S1862" i="23"/>
  <c r="R1863" i="23"/>
  <c r="S1863" i="23"/>
  <c r="R1864" i="23"/>
  <c r="S1864" i="23"/>
  <c r="R1865" i="23"/>
  <c r="S1865" i="23"/>
  <c r="R1866" i="23"/>
  <c r="S1866" i="23"/>
  <c r="R1867" i="23"/>
  <c r="S1867" i="23"/>
  <c r="R1868" i="23"/>
  <c r="S1868" i="23"/>
  <c r="R1869" i="23"/>
  <c r="S1869" i="23"/>
  <c r="R1870" i="23"/>
  <c r="S1870" i="23"/>
  <c r="R1871" i="23"/>
  <c r="S1871" i="23"/>
  <c r="R1872" i="23"/>
  <c r="S1872" i="23"/>
  <c r="R1873" i="23"/>
  <c r="S1873" i="23"/>
  <c r="R1874" i="23"/>
  <c r="S1874" i="23"/>
  <c r="R1875" i="23"/>
  <c r="S1875" i="23"/>
  <c r="R1876" i="23"/>
  <c r="S1876" i="23"/>
  <c r="R1877" i="23"/>
  <c r="S1877" i="23"/>
  <c r="R1878" i="23"/>
  <c r="S1878" i="23"/>
  <c r="R1879" i="23"/>
  <c r="S1879" i="23"/>
  <c r="R1880" i="23"/>
  <c r="S1880" i="23"/>
  <c r="R1881" i="23"/>
  <c r="S1881" i="23"/>
  <c r="R1882" i="23"/>
  <c r="S1882" i="23"/>
  <c r="R1883" i="23"/>
  <c r="S1883" i="23"/>
  <c r="R1884" i="23"/>
  <c r="S1884" i="23"/>
  <c r="R1885" i="23"/>
  <c r="S1885" i="23"/>
  <c r="R1886" i="23"/>
  <c r="S1886" i="23"/>
  <c r="R1887" i="23"/>
  <c r="S1887" i="23"/>
  <c r="R1888" i="23"/>
  <c r="S1888" i="23"/>
  <c r="R1889" i="23"/>
  <c r="S1889" i="23"/>
  <c r="R1890" i="23"/>
  <c r="S1890" i="23"/>
  <c r="R1891" i="23"/>
  <c r="S1891" i="23"/>
  <c r="R1892" i="23"/>
  <c r="S1892" i="23"/>
  <c r="R1893" i="23"/>
  <c r="S1893" i="23"/>
  <c r="R1894" i="23"/>
  <c r="S1894" i="23"/>
  <c r="R1895" i="23"/>
  <c r="S1895" i="23"/>
  <c r="R1896" i="23"/>
  <c r="S1896" i="23"/>
  <c r="R1897" i="23"/>
  <c r="S1897" i="23"/>
  <c r="R1898" i="23"/>
  <c r="S1898" i="23"/>
  <c r="R1899" i="23"/>
  <c r="S1899" i="23"/>
  <c r="R1900" i="23"/>
  <c r="S1900" i="23"/>
  <c r="R1901" i="23"/>
  <c r="S1901" i="23"/>
  <c r="R1902" i="23"/>
  <c r="S1902" i="23"/>
  <c r="R1903" i="23"/>
  <c r="S1903" i="23"/>
  <c r="R1904" i="23"/>
  <c r="S1904" i="23"/>
  <c r="R1905" i="23"/>
  <c r="S1905" i="23"/>
  <c r="R1906" i="23"/>
  <c r="S1906" i="23"/>
  <c r="R1907" i="23"/>
  <c r="S1907" i="23"/>
  <c r="R1908" i="23"/>
  <c r="S1908" i="23"/>
  <c r="R1909" i="23"/>
  <c r="S1909" i="23"/>
  <c r="R1910" i="23"/>
  <c r="S1910" i="23"/>
  <c r="R1911" i="23"/>
  <c r="S1911" i="23"/>
  <c r="R1912" i="23"/>
  <c r="S1912" i="23"/>
  <c r="R1913" i="23"/>
  <c r="S1913" i="23"/>
  <c r="R1914" i="23"/>
  <c r="S1914" i="23"/>
  <c r="R1915" i="23"/>
  <c r="S1915" i="23"/>
  <c r="R1916" i="23"/>
  <c r="S1916" i="23"/>
  <c r="R1917" i="23"/>
  <c r="S1917" i="23"/>
  <c r="R1918" i="23"/>
  <c r="S1918" i="23"/>
  <c r="R1919" i="23"/>
  <c r="S1919" i="23"/>
  <c r="R1920" i="23"/>
  <c r="S1920" i="23"/>
  <c r="R1921" i="23"/>
  <c r="S1921" i="23"/>
  <c r="R1922" i="23"/>
  <c r="S1922" i="23"/>
  <c r="R1923" i="23"/>
  <c r="S1923" i="23"/>
  <c r="R1924" i="23"/>
  <c r="S1924" i="23"/>
  <c r="R1925" i="23"/>
  <c r="S1925" i="23"/>
  <c r="R1926" i="23"/>
  <c r="S1926" i="23"/>
  <c r="R1927" i="23"/>
  <c r="S1927" i="23"/>
  <c r="R1928" i="23"/>
  <c r="S1928" i="23"/>
  <c r="R1929" i="23"/>
  <c r="S1929" i="23"/>
  <c r="R1930" i="23"/>
  <c r="S1930" i="23"/>
  <c r="R1931" i="23"/>
  <c r="S1931" i="23"/>
  <c r="R1932" i="23"/>
  <c r="S1932" i="23"/>
  <c r="R1933" i="23"/>
  <c r="S1933" i="23"/>
  <c r="R1934" i="23"/>
  <c r="S1934" i="23"/>
  <c r="R1935" i="23"/>
  <c r="S1935" i="23"/>
  <c r="R1936" i="23"/>
  <c r="S1936" i="23"/>
  <c r="R1937" i="23"/>
  <c r="S1937" i="23"/>
  <c r="R1938" i="23"/>
  <c r="S1938" i="23"/>
  <c r="R1939" i="23"/>
  <c r="S1939" i="23"/>
  <c r="R1940" i="23"/>
  <c r="S1940" i="23"/>
  <c r="R1941" i="23"/>
  <c r="S1941" i="23"/>
  <c r="R1942" i="23"/>
  <c r="S1942" i="23"/>
  <c r="R1943" i="23"/>
  <c r="S1943" i="23"/>
  <c r="R1944" i="23"/>
  <c r="S1944" i="23"/>
  <c r="R1945" i="23"/>
  <c r="S1945" i="23"/>
  <c r="R1946" i="23"/>
  <c r="S1946" i="23"/>
  <c r="R1947" i="23"/>
  <c r="S1947" i="23"/>
  <c r="R1948" i="23"/>
  <c r="S1948" i="23"/>
  <c r="R1949" i="23"/>
  <c r="S1949" i="23"/>
  <c r="R1950" i="23"/>
  <c r="S1950" i="23"/>
  <c r="R1951" i="23"/>
  <c r="S1951" i="23"/>
  <c r="R1952" i="23"/>
  <c r="S1952" i="23"/>
  <c r="R1953" i="23"/>
  <c r="S1953" i="23"/>
  <c r="R1954" i="23"/>
  <c r="S1954" i="23"/>
  <c r="R1955" i="23"/>
  <c r="S1955" i="23"/>
  <c r="R1956" i="23"/>
  <c r="S1956" i="23"/>
  <c r="R1957" i="23"/>
  <c r="S1957" i="23"/>
  <c r="R1958" i="23"/>
  <c r="S1958" i="23"/>
  <c r="R1959" i="23"/>
  <c r="S1959" i="23"/>
  <c r="R1960" i="23"/>
  <c r="S1960" i="23"/>
  <c r="R1961" i="23"/>
  <c r="S1961" i="23"/>
  <c r="R1962" i="23"/>
  <c r="S1962" i="23"/>
  <c r="R1963" i="23"/>
  <c r="S1963" i="23"/>
  <c r="R1964" i="23"/>
  <c r="S1964" i="23"/>
  <c r="R1965" i="23"/>
  <c r="S1965" i="23"/>
  <c r="R1966" i="23"/>
  <c r="S1966" i="23"/>
  <c r="R1967" i="23"/>
  <c r="S1967" i="23"/>
  <c r="R1968" i="23"/>
  <c r="S1968" i="23"/>
  <c r="R1969" i="23"/>
  <c r="S1969" i="23"/>
  <c r="R1970" i="23"/>
  <c r="S1970" i="23"/>
  <c r="R1971" i="23"/>
  <c r="S1971" i="23"/>
  <c r="R1972" i="23"/>
  <c r="S1972" i="23"/>
  <c r="R1973" i="23"/>
  <c r="S1973" i="23"/>
  <c r="R1974" i="23"/>
  <c r="S1974" i="23"/>
  <c r="R1975" i="23"/>
  <c r="S1975" i="23"/>
  <c r="R1976" i="23"/>
  <c r="S1976" i="23"/>
  <c r="R1977" i="23"/>
  <c r="S1977" i="23"/>
  <c r="R1978" i="23"/>
  <c r="S1978" i="23"/>
  <c r="R1979" i="23"/>
  <c r="S1979" i="23"/>
  <c r="R1980" i="23"/>
  <c r="S1980" i="23"/>
  <c r="R1981" i="23"/>
  <c r="S1981" i="23"/>
  <c r="R1982" i="23"/>
  <c r="S1982" i="23"/>
  <c r="R1983" i="23"/>
  <c r="S1983" i="23"/>
  <c r="R1984" i="23"/>
  <c r="S1984" i="23"/>
  <c r="R1985" i="23"/>
  <c r="S1985" i="23"/>
  <c r="R1986" i="23"/>
  <c r="S1986" i="23"/>
  <c r="R1987" i="23"/>
  <c r="S1987" i="23"/>
  <c r="R1988" i="23"/>
  <c r="S1988" i="23"/>
  <c r="R1989" i="23"/>
  <c r="S1989" i="23"/>
  <c r="R1990" i="23"/>
  <c r="S1990" i="23"/>
  <c r="R1991" i="23"/>
  <c r="S1991" i="23"/>
  <c r="R1992" i="23"/>
  <c r="S1992" i="23"/>
  <c r="R1993" i="23"/>
  <c r="S1993" i="23"/>
  <c r="R1994" i="23"/>
  <c r="S1994" i="23"/>
  <c r="R1995" i="23"/>
  <c r="S1995" i="23"/>
  <c r="R1996" i="23"/>
  <c r="S1996" i="23"/>
  <c r="R1997" i="23"/>
  <c r="S1997" i="23"/>
  <c r="R1998" i="23"/>
  <c r="S1998" i="23"/>
  <c r="R1999" i="23"/>
  <c r="S1999" i="23"/>
  <c r="R2000" i="23"/>
  <c r="S2000" i="23"/>
  <c r="T32" i="33"/>
  <c r="T31" i="33"/>
  <c r="T30" i="33"/>
  <c r="B29" i="11"/>
  <c r="B29" i="29" s="1"/>
  <c r="T29" i="33"/>
  <c r="T28" i="33"/>
  <c r="T27" i="33"/>
  <c r="T26" i="33"/>
  <c r="T25" i="33"/>
  <c r="T18" i="33"/>
  <c r="T19" i="33"/>
  <c r="T20" i="33"/>
  <c r="T21" i="33"/>
  <c r="T22" i="33"/>
  <c r="T23" i="33"/>
  <c r="T24" i="33"/>
  <c r="T17" i="33"/>
  <c r="T16" i="33"/>
  <c r="T15" i="33"/>
  <c r="T14" i="33"/>
  <c r="T13" i="33"/>
  <c r="T12" i="33"/>
  <c r="T11" i="33"/>
  <c r="T10" i="33"/>
  <c r="T9" i="33"/>
  <c r="R5" i="23"/>
  <c r="S5" i="23"/>
  <c r="R6" i="23"/>
  <c r="S6" i="23"/>
  <c r="R7" i="23"/>
  <c r="S7" i="23"/>
  <c r="R8" i="23"/>
  <c r="S8" i="23"/>
  <c r="R9" i="23"/>
  <c r="S9" i="23"/>
  <c r="R10" i="23"/>
  <c r="S10" i="23"/>
  <c r="R11" i="23"/>
  <c r="S11" i="23"/>
  <c r="R12" i="23"/>
  <c r="S12" i="23"/>
  <c r="R13" i="23"/>
  <c r="S13" i="23"/>
  <c r="R14" i="23"/>
  <c r="S14" i="23"/>
  <c r="R15" i="23"/>
  <c r="S15" i="23"/>
  <c r="R16" i="23"/>
  <c r="S16" i="23"/>
  <c r="R17" i="23"/>
  <c r="S17" i="23"/>
  <c r="R18" i="23"/>
  <c r="S18" i="23"/>
  <c r="R19" i="23"/>
  <c r="S19" i="23"/>
  <c r="R20" i="23"/>
  <c r="S20" i="23"/>
  <c r="R21" i="23"/>
  <c r="S21" i="23"/>
  <c r="R22" i="23"/>
  <c r="S22" i="23"/>
  <c r="R23" i="23"/>
  <c r="S23" i="23"/>
  <c r="R24" i="23"/>
  <c r="S24" i="23"/>
  <c r="R25" i="23"/>
  <c r="S25" i="23"/>
  <c r="R26" i="23"/>
  <c r="S26" i="23"/>
  <c r="R27" i="23"/>
  <c r="S27" i="23"/>
  <c r="R28" i="23"/>
  <c r="S28" i="23"/>
  <c r="R29" i="23"/>
  <c r="S29" i="23"/>
  <c r="R30" i="23"/>
  <c r="S30" i="23"/>
  <c r="R31" i="23"/>
  <c r="S31" i="23"/>
  <c r="R32" i="23"/>
  <c r="S32" i="23"/>
  <c r="R33" i="23"/>
  <c r="S33" i="23"/>
  <c r="R34" i="23"/>
  <c r="S34" i="23"/>
  <c r="R35" i="23"/>
  <c r="S35" i="23"/>
  <c r="R36" i="23"/>
  <c r="S36" i="23"/>
  <c r="R37" i="23"/>
  <c r="S37" i="23"/>
  <c r="R38" i="23"/>
  <c r="S38" i="23"/>
  <c r="R39" i="23"/>
  <c r="S39" i="23"/>
  <c r="R40" i="23"/>
  <c r="S40" i="23"/>
  <c r="R41" i="23"/>
  <c r="S41" i="23"/>
  <c r="R42" i="23"/>
  <c r="S42" i="23"/>
  <c r="R43" i="23"/>
  <c r="S43" i="23"/>
  <c r="R44" i="23"/>
  <c r="S44" i="23"/>
  <c r="R45" i="23"/>
  <c r="S45" i="23"/>
  <c r="R46" i="23"/>
  <c r="S46" i="23"/>
  <c r="R47" i="23"/>
  <c r="S47" i="23"/>
  <c r="R48" i="23"/>
  <c r="S48" i="23"/>
  <c r="R49" i="23"/>
  <c r="S49" i="23"/>
  <c r="R50" i="23"/>
  <c r="S50" i="23"/>
  <c r="R51" i="23"/>
  <c r="S51" i="23"/>
  <c r="R52" i="23"/>
  <c r="S52" i="23"/>
  <c r="R53" i="23"/>
  <c r="S53" i="23"/>
  <c r="R54" i="23"/>
  <c r="S54" i="23"/>
  <c r="R55" i="23"/>
  <c r="S55" i="23"/>
  <c r="R56" i="23"/>
  <c r="S56" i="23"/>
  <c r="R57" i="23"/>
  <c r="S57" i="23"/>
  <c r="R58" i="23"/>
  <c r="S58" i="23"/>
  <c r="R59" i="23"/>
  <c r="S59" i="23"/>
  <c r="R60" i="23"/>
  <c r="S60" i="23"/>
  <c r="R61" i="23"/>
  <c r="S61" i="23"/>
  <c r="R62" i="23"/>
  <c r="S62" i="23"/>
  <c r="R63" i="23"/>
  <c r="S63" i="23"/>
  <c r="R64" i="23"/>
  <c r="S64" i="23"/>
  <c r="R65" i="23"/>
  <c r="S65" i="23"/>
  <c r="R66" i="23"/>
  <c r="S66" i="23"/>
  <c r="R67" i="23"/>
  <c r="S67" i="23"/>
  <c r="R68" i="23"/>
  <c r="S68" i="23"/>
  <c r="R69" i="23"/>
  <c r="S69" i="23"/>
  <c r="R70" i="23"/>
  <c r="S70" i="23"/>
  <c r="R71" i="23"/>
  <c r="S71" i="23"/>
  <c r="R72" i="23"/>
  <c r="S72" i="23"/>
  <c r="R73" i="23"/>
  <c r="S73" i="23"/>
  <c r="R74" i="23"/>
  <c r="S74" i="23"/>
  <c r="R75" i="23"/>
  <c r="S75" i="23"/>
  <c r="R76" i="23"/>
  <c r="S76" i="23"/>
  <c r="R77" i="23"/>
  <c r="S77" i="23"/>
  <c r="R78" i="23"/>
  <c r="S78" i="23"/>
  <c r="R79" i="23"/>
  <c r="S79" i="23"/>
  <c r="R80" i="23"/>
  <c r="S80" i="23"/>
  <c r="R81" i="23"/>
  <c r="S81" i="23"/>
  <c r="R82" i="23"/>
  <c r="S82" i="23"/>
  <c r="R83" i="23"/>
  <c r="S83" i="23"/>
  <c r="R84" i="23"/>
  <c r="S84" i="23"/>
  <c r="R85" i="23"/>
  <c r="S85" i="23"/>
  <c r="R86" i="23"/>
  <c r="S86" i="23"/>
  <c r="R87" i="23"/>
  <c r="S87" i="23"/>
  <c r="R88" i="23"/>
  <c r="S88" i="23"/>
  <c r="R89" i="23"/>
  <c r="S89" i="23"/>
  <c r="R90" i="23"/>
  <c r="S90" i="23"/>
  <c r="R91" i="23"/>
  <c r="S91" i="23"/>
  <c r="R92" i="23"/>
  <c r="S92" i="23"/>
  <c r="R93" i="23"/>
  <c r="S93" i="23"/>
  <c r="R94" i="23"/>
  <c r="S94" i="23"/>
  <c r="R95" i="23"/>
  <c r="S95" i="23"/>
  <c r="R96" i="23"/>
  <c r="S96" i="23"/>
  <c r="R97" i="23"/>
  <c r="S97" i="23"/>
  <c r="R98" i="23"/>
  <c r="S98" i="23"/>
  <c r="R99" i="23"/>
  <c r="S99" i="23"/>
  <c r="R100" i="23"/>
  <c r="S100" i="23"/>
  <c r="R101" i="23"/>
  <c r="S101" i="23"/>
  <c r="R102" i="23"/>
  <c r="S102" i="23"/>
  <c r="R103" i="23"/>
  <c r="S103" i="23"/>
  <c r="R104" i="23"/>
  <c r="S104" i="23"/>
  <c r="R105" i="23"/>
  <c r="S105" i="23"/>
  <c r="R106" i="23"/>
  <c r="S106" i="23"/>
  <c r="R107" i="23"/>
  <c r="S107" i="23"/>
  <c r="R108" i="23"/>
  <c r="S108" i="23"/>
  <c r="R109" i="23"/>
  <c r="S109" i="23"/>
  <c r="R110" i="23"/>
  <c r="S110" i="23"/>
  <c r="R111" i="23"/>
  <c r="S111" i="23"/>
  <c r="R112" i="23"/>
  <c r="S112" i="23"/>
  <c r="R113" i="23"/>
  <c r="S113" i="23"/>
  <c r="R114" i="23"/>
  <c r="S114" i="23"/>
  <c r="R115" i="23"/>
  <c r="S115" i="23"/>
  <c r="R116" i="23"/>
  <c r="S116" i="23"/>
  <c r="R117" i="23"/>
  <c r="S117" i="23"/>
  <c r="R118" i="23"/>
  <c r="S118" i="23"/>
  <c r="R119" i="23"/>
  <c r="S119" i="23"/>
  <c r="R120" i="23"/>
  <c r="S120" i="23"/>
  <c r="R121" i="23"/>
  <c r="S121" i="23"/>
  <c r="R122" i="23"/>
  <c r="S122" i="23"/>
  <c r="R123" i="23"/>
  <c r="S123" i="23"/>
  <c r="R124" i="23"/>
  <c r="S124" i="23"/>
  <c r="R125" i="23"/>
  <c r="S125" i="23"/>
  <c r="R126" i="23"/>
  <c r="S126" i="23"/>
  <c r="R127" i="23"/>
  <c r="S127" i="23"/>
  <c r="R128" i="23"/>
  <c r="S128" i="23"/>
  <c r="R129" i="23"/>
  <c r="S129" i="23"/>
  <c r="R130" i="23"/>
  <c r="S130" i="23"/>
  <c r="R131" i="23"/>
  <c r="S131" i="23"/>
  <c r="R132" i="23"/>
  <c r="S132" i="23"/>
  <c r="R133" i="23"/>
  <c r="S133" i="23"/>
  <c r="R134" i="23"/>
  <c r="S134" i="23"/>
  <c r="R135" i="23"/>
  <c r="S135" i="23"/>
  <c r="R136" i="23"/>
  <c r="S136" i="23"/>
  <c r="R137" i="23"/>
  <c r="S137" i="23"/>
  <c r="R138" i="23"/>
  <c r="S138" i="23"/>
  <c r="R139" i="23"/>
  <c r="S139" i="23"/>
  <c r="R140" i="23"/>
  <c r="S140" i="23"/>
  <c r="R141" i="23"/>
  <c r="S141" i="23"/>
  <c r="R142" i="23"/>
  <c r="S142" i="23"/>
  <c r="R143" i="23"/>
  <c r="S143" i="23"/>
  <c r="R144" i="23"/>
  <c r="S144" i="23"/>
  <c r="R145" i="23"/>
  <c r="S145" i="23"/>
  <c r="R146" i="23"/>
  <c r="S146" i="23"/>
  <c r="R147" i="23"/>
  <c r="S147" i="23"/>
  <c r="R148" i="23"/>
  <c r="S148" i="23"/>
  <c r="R149" i="23"/>
  <c r="S149" i="23"/>
  <c r="R150" i="23"/>
  <c r="S150" i="23"/>
  <c r="R151" i="23"/>
  <c r="S151" i="23"/>
  <c r="R152" i="23"/>
  <c r="S152" i="23"/>
  <c r="R153" i="23"/>
  <c r="S153" i="23"/>
  <c r="R154" i="23"/>
  <c r="S154" i="23"/>
  <c r="R155" i="23"/>
  <c r="S155" i="23"/>
  <c r="R156" i="23"/>
  <c r="S156" i="23"/>
  <c r="R157" i="23"/>
  <c r="S157" i="23"/>
  <c r="R158" i="23"/>
  <c r="S158" i="23"/>
  <c r="R159" i="23"/>
  <c r="S159" i="23"/>
  <c r="R160" i="23"/>
  <c r="S160" i="23"/>
  <c r="R161" i="23"/>
  <c r="S161" i="23"/>
  <c r="R162" i="23"/>
  <c r="S162" i="23"/>
  <c r="R163" i="23"/>
  <c r="S163" i="23"/>
  <c r="R164" i="23"/>
  <c r="S164" i="23"/>
  <c r="R165" i="23"/>
  <c r="S165" i="23"/>
  <c r="R166" i="23"/>
  <c r="S166" i="23"/>
  <c r="R167" i="23"/>
  <c r="S167" i="23"/>
  <c r="R168" i="23"/>
  <c r="S168" i="23"/>
  <c r="R169" i="23"/>
  <c r="S169" i="23"/>
  <c r="R170" i="23"/>
  <c r="S170" i="23"/>
  <c r="R171" i="23"/>
  <c r="S171" i="23"/>
  <c r="R172" i="23"/>
  <c r="S172" i="23"/>
  <c r="R173" i="23"/>
  <c r="S173" i="23"/>
  <c r="R174" i="23"/>
  <c r="S174" i="23"/>
  <c r="R175" i="23"/>
  <c r="S175" i="23"/>
  <c r="R176" i="23"/>
  <c r="S176" i="23"/>
  <c r="R177" i="23"/>
  <c r="S177" i="23"/>
  <c r="R178" i="23"/>
  <c r="S178" i="23"/>
  <c r="R179" i="23"/>
  <c r="S179" i="23"/>
  <c r="R180" i="23"/>
  <c r="S180" i="23"/>
  <c r="R181" i="23"/>
  <c r="S181" i="23"/>
  <c r="R182" i="23"/>
  <c r="S182" i="23"/>
  <c r="R183" i="23"/>
  <c r="S183" i="23"/>
  <c r="R184" i="23"/>
  <c r="S184" i="23"/>
  <c r="R185" i="23"/>
  <c r="S185" i="23"/>
  <c r="R186" i="23"/>
  <c r="S186" i="23"/>
  <c r="R187" i="23"/>
  <c r="S187" i="23"/>
  <c r="R188" i="23"/>
  <c r="S188" i="23"/>
  <c r="R189" i="23"/>
  <c r="S189" i="23"/>
  <c r="R190" i="23"/>
  <c r="S190" i="23"/>
  <c r="R191" i="23"/>
  <c r="S191" i="23"/>
  <c r="R192" i="23"/>
  <c r="S192" i="23"/>
  <c r="R193" i="23"/>
  <c r="S193" i="23"/>
  <c r="R194" i="23"/>
  <c r="S194" i="23"/>
  <c r="R195" i="23"/>
  <c r="S195" i="23"/>
  <c r="R196" i="23"/>
  <c r="S196" i="23"/>
  <c r="R197" i="23"/>
  <c r="S197" i="23"/>
  <c r="R198" i="23"/>
  <c r="S198" i="23"/>
  <c r="R199" i="23"/>
  <c r="S199" i="23"/>
  <c r="R200" i="23"/>
  <c r="S200" i="23"/>
  <c r="R201" i="23"/>
  <c r="S201" i="23"/>
  <c r="R202" i="23"/>
  <c r="S202" i="23"/>
  <c r="R203" i="23"/>
  <c r="S203" i="23"/>
  <c r="R204" i="23"/>
  <c r="S204" i="23"/>
  <c r="R205" i="23"/>
  <c r="S205" i="23"/>
  <c r="R206" i="23"/>
  <c r="S206" i="23"/>
  <c r="R207" i="23"/>
  <c r="S207" i="23"/>
  <c r="R208" i="23"/>
  <c r="S208" i="23"/>
  <c r="R209" i="23"/>
  <c r="S209" i="23"/>
  <c r="R210" i="23"/>
  <c r="S210" i="23"/>
  <c r="R211" i="23"/>
  <c r="S211" i="23"/>
  <c r="R212" i="23"/>
  <c r="S212" i="23"/>
  <c r="R213" i="23"/>
  <c r="S213" i="23"/>
  <c r="R214" i="23"/>
  <c r="S214" i="23"/>
  <c r="R215" i="23"/>
  <c r="S215" i="23"/>
  <c r="R216" i="23"/>
  <c r="S216" i="23"/>
  <c r="R217" i="23"/>
  <c r="S217" i="23"/>
  <c r="R218" i="23"/>
  <c r="S218" i="23"/>
  <c r="R219" i="23"/>
  <c r="S219" i="23"/>
  <c r="R220" i="23"/>
  <c r="S220" i="23"/>
  <c r="R221" i="23"/>
  <c r="S221" i="23"/>
  <c r="R222" i="23"/>
  <c r="S222" i="23"/>
  <c r="R223" i="23"/>
  <c r="S223" i="23"/>
  <c r="R224" i="23"/>
  <c r="S224" i="23"/>
  <c r="R225" i="23"/>
  <c r="S225" i="23"/>
  <c r="R226" i="23"/>
  <c r="S226" i="23"/>
  <c r="R227" i="23"/>
  <c r="S227" i="23"/>
  <c r="R228" i="23"/>
  <c r="S228" i="23"/>
  <c r="R229" i="23"/>
  <c r="S229" i="23"/>
  <c r="R230" i="23"/>
  <c r="S230" i="23"/>
  <c r="R231" i="23"/>
  <c r="S231" i="23"/>
  <c r="R232" i="23"/>
  <c r="S232" i="23"/>
  <c r="R233" i="23"/>
  <c r="S233" i="23"/>
  <c r="R234" i="23"/>
  <c r="S234" i="23"/>
  <c r="R235" i="23"/>
  <c r="S235" i="23"/>
  <c r="R236" i="23"/>
  <c r="S236" i="23"/>
  <c r="R237" i="23"/>
  <c r="S237" i="23"/>
  <c r="R238" i="23"/>
  <c r="S238" i="23"/>
  <c r="R239" i="23"/>
  <c r="S239" i="23"/>
  <c r="R240" i="23"/>
  <c r="S240" i="23"/>
  <c r="R241" i="23"/>
  <c r="S241" i="23"/>
  <c r="R242" i="23"/>
  <c r="S242" i="23"/>
  <c r="R243" i="23"/>
  <c r="S243" i="23"/>
  <c r="R244" i="23"/>
  <c r="S244" i="23"/>
  <c r="R245" i="23"/>
  <c r="S245" i="23"/>
  <c r="R246" i="23"/>
  <c r="S246" i="23"/>
  <c r="R247" i="23"/>
  <c r="S247" i="23"/>
  <c r="R248" i="23"/>
  <c r="S248" i="23"/>
  <c r="R249" i="23"/>
  <c r="S249" i="23"/>
  <c r="R250" i="23"/>
  <c r="S250" i="23"/>
  <c r="R251" i="23"/>
  <c r="S251" i="23"/>
  <c r="R252" i="23"/>
  <c r="S252" i="23"/>
  <c r="R253" i="23"/>
  <c r="S253" i="23"/>
  <c r="R254" i="23"/>
  <c r="S254" i="23"/>
  <c r="R255" i="23"/>
  <c r="S255" i="23"/>
  <c r="R256" i="23"/>
  <c r="S256" i="23"/>
  <c r="R257" i="23"/>
  <c r="S257" i="23"/>
  <c r="R258" i="23"/>
  <c r="S258" i="23"/>
  <c r="R259" i="23"/>
  <c r="S259" i="23"/>
  <c r="R260" i="23"/>
  <c r="S260" i="23"/>
  <c r="R261" i="23"/>
  <c r="S261" i="23"/>
  <c r="R262" i="23"/>
  <c r="S262" i="23"/>
  <c r="R263" i="23"/>
  <c r="S263" i="23"/>
  <c r="R264" i="23"/>
  <c r="S264" i="23"/>
  <c r="R265" i="23"/>
  <c r="S265" i="23"/>
  <c r="R266" i="23"/>
  <c r="S266" i="23"/>
  <c r="R267" i="23"/>
  <c r="S267" i="23"/>
  <c r="R268" i="23"/>
  <c r="S268" i="23"/>
  <c r="R269" i="23"/>
  <c r="S269" i="23"/>
  <c r="R270" i="23"/>
  <c r="S270" i="23"/>
  <c r="R271" i="23"/>
  <c r="S271" i="23"/>
  <c r="R272" i="23"/>
  <c r="S272" i="23"/>
  <c r="R273" i="23"/>
  <c r="S273" i="23"/>
  <c r="R274" i="23"/>
  <c r="S274" i="23"/>
  <c r="R275" i="23"/>
  <c r="S275" i="23"/>
  <c r="R276" i="23"/>
  <c r="S276" i="23"/>
  <c r="R277" i="23"/>
  <c r="S277" i="23"/>
  <c r="R278" i="23"/>
  <c r="S278" i="23"/>
  <c r="R279" i="23"/>
  <c r="S279" i="23"/>
  <c r="R280" i="23"/>
  <c r="S280" i="23"/>
  <c r="R281" i="23"/>
  <c r="S281" i="23"/>
  <c r="R282" i="23"/>
  <c r="S282" i="23"/>
  <c r="R283" i="23"/>
  <c r="S283" i="23"/>
  <c r="R284" i="23"/>
  <c r="S284" i="23"/>
  <c r="R285" i="23"/>
  <c r="S285" i="23"/>
  <c r="R286" i="23"/>
  <c r="S286" i="23"/>
  <c r="R287" i="23"/>
  <c r="S287" i="23"/>
  <c r="R288" i="23"/>
  <c r="S288" i="23"/>
  <c r="R289" i="23"/>
  <c r="S289" i="23"/>
  <c r="R290" i="23"/>
  <c r="S290" i="23"/>
  <c r="R291" i="23"/>
  <c r="S291" i="23"/>
  <c r="R292" i="23"/>
  <c r="S292" i="23"/>
  <c r="R293" i="23"/>
  <c r="S293" i="23"/>
  <c r="R294" i="23"/>
  <c r="S294" i="23"/>
  <c r="R295" i="23"/>
  <c r="S295" i="23"/>
  <c r="R296" i="23"/>
  <c r="S296" i="23"/>
  <c r="R297" i="23"/>
  <c r="S297" i="23"/>
  <c r="R298" i="23"/>
  <c r="S298" i="23"/>
  <c r="R299" i="23"/>
  <c r="S299" i="23"/>
  <c r="R300" i="23"/>
  <c r="S300" i="23"/>
  <c r="R301" i="23"/>
  <c r="S301" i="23"/>
  <c r="R302" i="23"/>
  <c r="S302" i="23"/>
  <c r="R303" i="23"/>
  <c r="S303" i="23"/>
  <c r="R304" i="23"/>
  <c r="S304" i="23"/>
  <c r="R305" i="23"/>
  <c r="S305" i="23"/>
  <c r="R306" i="23"/>
  <c r="S306" i="23"/>
  <c r="R307" i="23"/>
  <c r="S307" i="23"/>
  <c r="R308" i="23"/>
  <c r="S308" i="23"/>
  <c r="R309" i="23"/>
  <c r="S309" i="23"/>
  <c r="R310" i="23"/>
  <c r="S310" i="23"/>
  <c r="R311" i="23"/>
  <c r="S311" i="23"/>
  <c r="R312" i="23"/>
  <c r="S312" i="23"/>
  <c r="R313" i="23"/>
  <c r="S313" i="23"/>
  <c r="R314" i="23"/>
  <c r="S314" i="23"/>
  <c r="R315" i="23"/>
  <c r="S315" i="23"/>
  <c r="R316" i="23"/>
  <c r="S316" i="23"/>
  <c r="R317" i="23"/>
  <c r="S317" i="23"/>
  <c r="R318" i="23"/>
  <c r="S318" i="23"/>
  <c r="R319" i="23"/>
  <c r="S319" i="23"/>
  <c r="R320" i="23"/>
  <c r="S320" i="23"/>
  <c r="R321" i="23"/>
  <c r="S321" i="23"/>
  <c r="R322" i="23"/>
  <c r="S322" i="23"/>
  <c r="R323" i="23"/>
  <c r="S323" i="23"/>
  <c r="R324" i="23"/>
  <c r="S324" i="23"/>
  <c r="R325" i="23"/>
  <c r="S325" i="23"/>
  <c r="R326" i="23"/>
  <c r="S326" i="23"/>
  <c r="R327" i="23"/>
  <c r="S327" i="23"/>
  <c r="R328" i="23"/>
  <c r="S328" i="23"/>
  <c r="R329" i="23"/>
  <c r="S329" i="23"/>
  <c r="R330" i="23"/>
  <c r="S330" i="23"/>
  <c r="R331" i="23"/>
  <c r="S331" i="23"/>
  <c r="R332" i="23"/>
  <c r="S332" i="23"/>
  <c r="R333" i="23"/>
  <c r="S333" i="23"/>
  <c r="R334" i="23"/>
  <c r="S334" i="23"/>
  <c r="R335" i="23"/>
  <c r="S335" i="23"/>
  <c r="R336" i="23"/>
  <c r="S336" i="23"/>
  <c r="R337" i="23"/>
  <c r="S337" i="23"/>
  <c r="R338" i="23"/>
  <c r="S338" i="23"/>
  <c r="R339" i="23"/>
  <c r="S339" i="23"/>
  <c r="R340" i="23"/>
  <c r="S340" i="23"/>
  <c r="R341" i="23"/>
  <c r="S341" i="23"/>
  <c r="R342" i="23"/>
  <c r="S342" i="23"/>
  <c r="R343" i="23"/>
  <c r="S343" i="23"/>
  <c r="R344" i="23"/>
  <c r="S344" i="23"/>
  <c r="R345" i="23"/>
  <c r="S345" i="23"/>
  <c r="R346" i="23"/>
  <c r="S346" i="23"/>
  <c r="R347" i="23"/>
  <c r="S347" i="23"/>
  <c r="R348" i="23"/>
  <c r="S348" i="23"/>
  <c r="R349" i="23"/>
  <c r="S349" i="23"/>
  <c r="R350" i="23"/>
  <c r="S350" i="23"/>
  <c r="R351" i="23"/>
  <c r="S351" i="23"/>
  <c r="R352" i="23"/>
  <c r="S352" i="23"/>
  <c r="R353" i="23"/>
  <c r="S353" i="23"/>
  <c r="R354" i="23"/>
  <c r="S354" i="23"/>
  <c r="R355" i="23"/>
  <c r="S355" i="23"/>
  <c r="R356" i="23"/>
  <c r="S356" i="23"/>
  <c r="R357" i="23"/>
  <c r="S357" i="23"/>
  <c r="R358" i="23"/>
  <c r="S358" i="23"/>
  <c r="R359" i="23"/>
  <c r="S359" i="23"/>
  <c r="R360" i="23"/>
  <c r="S360" i="23"/>
  <c r="R361" i="23"/>
  <c r="S361" i="23"/>
  <c r="R362" i="23"/>
  <c r="S362" i="23"/>
  <c r="R363" i="23"/>
  <c r="S363" i="23"/>
  <c r="R364" i="23"/>
  <c r="S364" i="23"/>
  <c r="R365" i="23"/>
  <c r="S365" i="23"/>
  <c r="R366" i="23"/>
  <c r="S366" i="23"/>
  <c r="R367" i="23"/>
  <c r="S367" i="23"/>
  <c r="R368" i="23"/>
  <c r="S368" i="23"/>
  <c r="R369" i="23"/>
  <c r="S369" i="23"/>
  <c r="R370" i="23"/>
  <c r="S370" i="23"/>
  <c r="R371" i="23"/>
  <c r="S371" i="23"/>
  <c r="R372" i="23"/>
  <c r="S372" i="23"/>
  <c r="R373" i="23"/>
  <c r="S373" i="23"/>
  <c r="R374" i="23"/>
  <c r="S374" i="23"/>
  <c r="R375" i="23"/>
  <c r="S375" i="23"/>
  <c r="R376" i="23"/>
  <c r="S376" i="23"/>
  <c r="R377" i="23"/>
  <c r="S377" i="23"/>
  <c r="R378" i="23"/>
  <c r="S378" i="23"/>
  <c r="R379" i="23"/>
  <c r="S379" i="23"/>
  <c r="R380" i="23"/>
  <c r="S380" i="23"/>
  <c r="R381" i="23"/>
  <c r="S381" i="23"/>
  <c r="R382" i="23"/>
  <c r="S382" i="23"/>
  <c r="R383" i="23"/>
  <c r="S383" i="23"/>
  <c r="R384" i="23"/>
  <c r="S384" i="23"/>
  <c r="R385" i="23"/>
  <c r="S385" i="23"/>
  <c r="R386" i="23"/>
  <c r="S386" i="23"/>
  <c r="R387" i="23"/>
  <c r="S387" i="23"/>
  <c r="R388" i="23"/>
  <c r="S388" i="23"/>
  <c r="R389" i="23"/>
  <c r="S389" i="23"/>
  <c r="R390" i="23"/>
  <c r="S390" i="23"/>
  <c r="R391" i="23"/>
  <c r="S391" i="23"/>
  <c r="R392" i="23"/>
  <c r="S392" i="23"/>
  <c r="R393" i="23"/>
  <c r="S393" i="23"/>
  <c r="R394" i="23"/>
  <c r="S394" i="23"/>
  <c r="R395" i="23"/>
  <c r="S395" i="23"/>
  <c r="R396" i="23"/>
  <c r="S396" i="23"/>
  <c r="R397" i="23"/>
  <c r="S397" i="23"/>
  <c r="R398" i="23"/>
  <c r="S398" i="23"/>
  <c r="R399" i="23"/>
  <c r="S399" i="23"/>
  <c r="R400" i="23"/>
  <c r="S400" i="23"/>
  <c r="R401" i="23"/>
  <c r="S401" i="23"/>
  <c r="R402" i="23"/>
  <c r="S402" i="23"/>
  <c r="R403" i="23"/>
  <c r="S403" i="23"/>
  <c r="R404" i="23"/>
  <c r="S404" i="23"/>
  <c r="R405" i="23"/>
  <c r="S405" i="23"/>
  <c r="R406" i="23"/>
  <c r="S406" i="23"/>
  <c r="R407" i="23"/>
  <c r="S407" i="23"/>
  <c r="R408" i="23"/>
  <c r="S408" i="23"/>
  <c r="R409" i="23"/>
  <c r="S409" i="23"/>
  <c r="R410" i="23"/>
  <c r="S410" i="23"/>
  <c r="R411" i="23"/>
  <c r="S411" i="23"/>
  <c r="R412" i="23"/>
  <c r="S412" i="23"/>
  <c r="R413" i="23"/>
  <c r="S413" i="23"/>
  <c r="R414" i="23"/>
  <c r="S414" i="23"/>
  <c r="R415" i="23"/>
  <c r="S415" i="23"/>
  <c r="R416" i="23"/>
  <c r="S416" i="23"/>
  <c r="R417" i="23"/>
  <c r="S417" i="23"/>
  <c r="R418" i="23"/>
  <c r="S418" i="23"/>
  <c r="R419" i="23"/>
  <c r="S419" i="23"/>
  <c r="R420" i="23"/>
  <c r="S420" i="23"/>
  <c r="R421" i="23"/>
  <c r="S421" i="23"/>
  <c r="R422" i="23"/>
  <c r="S422" i="23"/>
  <c r="R423" i="23"/>
  <c r="S423" i="23"/>
  <c r="R424" i="23"/>
  <c r="S424" i="23"/>
  <c r="R425" i="23"/>
  <c r="S425" i="23"/>
  <c r="R426" i="23"/>
  <c r="S426" i="23"/>
  <c r="R427" i="23"/>
  <c r="S427" i="23"/>
  <c r="R428" i="23"/>
  <c r="S428" i="23"/>
  <c r="R429" i="23"/>
  <c r="S429" i="23"/>
  <c r="R430" i="23"/>
  <c r="S430" i="23"/>
  <c r="R431" i="23"/>
  <c r="S431" i="23"/>
  <c r="R432" i="23"/>
  <c r="S432" i="23"/>
  <c r="R433" i="23"/>
  <c r="S433" i="23"/>
  <c r="R434" i="23"/>
  <c r="S434" i="23"/>
  <c r="R435" i="23"/>
  <c r="S435" i="23"/>
  <c r="R436" i="23"/>
  <c r="S436" i="23"/>
  <c r="R437" i="23"/>
  <c r="S437" i="23"/>
  <c r="R438" i="23"/>
  <c r="S438" i="23"/>
  <c r="R439" i="23"/>
  <c r="S439" i="23"/>
  <c r="R440" i="23"/>
  <c r="S440" i="23"/>
  <c r="R441" i="23"/>
  <c r="S441" i="23"/>
  <c r="R442" i="23"/>
  <c r="S442" i="23"/>
  <c r="R443" i="23"/>
  <c r="S443" i="23"/>
  <c r="R444" i="23"/>
  <c r="S444" i="23"/>
  <c r="R445" i="23"/>
  <c r="S445" i="23"/>
  <c r="R446" i="23"/>
  <c r="S446" i="23"/>
  <c r="R447" i="23"/>
  <c r="S447" i="23"/>
  <c r="R448" i="23"/>
  <c r="S448" i="23"/>
  <c r="R449" i="23"/>
  <c r="S449" i="23"/>
  <c r="R450" i="23"/>
  <c r="S450" i="23"/>
  <c r="R451" i="23"/>
  <c r="S451" i="23"/>
  <c r="R452" i="23"/>
  <c r="S452" i="23"/>
  <c r="R453" i="23"/>
  <c r="S453" i="23"/>
  <c r="R454" i="23"/>
  <c r="S454" i="23"/>
  <c r="R455" i="23"/>
  <c r="S455" i="23"/>
  <c r="R456" i="23"/>
  <c r="S456" i="23"/>
  <c r="R457" i="23"/>
  <c r="S457" i="23"/>
  <c r="R458" i="23"/>
  <c r="S458" i="23"/>
  <c r="R459" i="23"/>
  <c r="S459" i="23"/>
  <c r="R460" i="23"/>
  <c r="S460" i="23"/>
  <c r="R461" i="23"/>
  <c r="S461" i="23"/>
  <c r="R462" i="23"/>
  <c r="S462" i="23"/>
  <c r="R463" i="23"/>
  <c r="S463" i="23"/>
  <c r="R464" i="23"/>
  <c r="S464" i="23"/>
  <c r="R465" i="23"/>
  <c r="S465" i="23"/>
  <c r="R466" i="23"/>
  <c r="S466" i="23"/>
  <c r="R467" i="23"/>
  <c r="S467" i="23"/>
  <c r="R468" i="23"/>
  <c r="S468" i="23"/>
  <c r="R469" i="23"/>
  <c r="S469" i="23"/>
  <c r="R470" i="23"/>
  <c r="S470" i="23"/>
  <c r="R471" i="23"/>
  <c r="S471" i="23"/>
  <c r="R472" i="23"/>
  <c r="S472" i="23"/>
  <c r="R473" i="23"/>
  <c r="S473" i="23"/>
  <c r="R474" i="23"/>
  <c r="S474" i="23"/>
  <c r="R475" i="23"/>
  <c r="S475" i="23"/>
  <c r="R476" i="23"/>
  <c r="S476" i="23"/>
  <c r="R477" i="23"/>
  <c r="S477" i="23"/>
  <c r="R478" i="23"/>
  <c r="S478" i="23"/>
  <c r="R479" i="23"/>
  <c r="S479" i="23"/>
  <c r="R480" i="23"/>
  <c r="S480" i="23"/>
  <c r="R481" i="23"/>
  <c r="S481" i="23"/>
  <c r="R482" i="23"/>
  <c r="S482" i="23"/>
  <c r="R483" i="23"/>
  <c r="S483" i="23"/>
  <c r="R484" i="23"/>
  <c r="S484" i="23"/>
  <c r="R485" i="23"/>
  <c r="S485" i="23"/>
  <c r="R486" i="23"/>
  <c r="S486" i="23"/>
  <c r="R487" i="23"/>
  <c r="S487" i="23"/>
  <c r="R488" i="23"/>
  <c r="S488" i="23"/>
  <c r="R489" i="23"/>
  <c r="S489" i="23"/>
  <c r="R490" i="23"/>
  <c r="S490" i="23"/>
  <c r="R491" i="23"/>
  <c r="S491" i="23"/>
  <c r="R492" i="23"/>
  <c r="S492" i="23"/>
  <c r="R493" i="23"/>
  <c r="S493" i="23"/>
  <c r="R494" i="23"/>
  <c r="S494" i="23"/>
  <c r="R495" i="23"/>
  <c r="S495" i="23"/>
  <c r="R496" i="23"/>
  <c r="S496" i="23"/>
  <c r="R497" i="23"/>
  <c r="S497" i="23"/>
  <c r="R498" i="23"/>
  <c r="S498" i="23"/>
  <c r="R499" i="23"/>
  <c r="S499" i="23"/>
  <c r="R500" i="23"/>
  <c r="S500" i="23"/>
  <c r="R501" i="23"/>
  <c r="S501" i="23"/>
  <c r="R502" i="23"/>
  <c r="S502" i="23"/>
  <c r="R503" i="23"/>
  <c r="S503" i="23"/>
  <c r="R504" i="23"/>
  <c r="S504" i="23"/>
  <c r="R505" i="23"/>
  <c r="S505" i="23"/>
  <c r="R506" i="23"/>
  <c r="S506" i="23"/>
  <c r="R507" i="23"/>
  <c r="S507" i="23"/>
  <c r="R508" i="23"/>
  <c r="S508" i="23"/>
  <c r="R509" i="23"/>
  <c r="S509" i="23"/>
  <c r="R510" i="23"/>
  <c r="S510" i="23"/>
  <c r="R511" i="23"/>
  <c r="S511" i="23"/>
  <c r="R512" i="23"/>
  <c r="S512" i="23"/>
  <c r="R513" i="23"/>
  <c r="S513" i="23"/>
  <c r="R514" i="23"/>
  <c r="S514" i="23"/>
  <c r="R515" i="23"/>
  <c r="S515" i="23"/>
  <c r="R516" i="23"/>
  <c r="S516" i="23"/>
  <c r="R517" i="23"/>
  <c r="S517" i="23"/>
  <c r="R518" i="23"/>
  <c r="S518" i="23"/>
  <c r="R519" i="23"/>
  <c r="S519" i="23"/>
  <c r="R520" i="23"/>
  <c r="S520" i="23"/>
  <c r="R521" i="23"/>
  <c r="S521" i="23"/>
  <c r="R522" i="23"/>
  <c r="S522" i="23"/>
  <c r="R523" i="23"/>
  <c r="S523" i="23"/>
  <c r="R524" i="23"/>
  <c r="S524" i="23"/>
  <c r="R525" i="23"/>
  <c r="S525" i="23"/>
  <c r="R526" i="23"/>
  <c r="S526" i="23"/>
  <c r="R527" i="23"/>
  <c r="S527" i="23"/>
  <c r="R528" i="23"/>
  <c r="S528" i="23"/>
  <c r="R529" i="23"/>
  <c r="S529" i="23"/>
  <c r="R530" i="23"/>
  <c r="S530" i="23"/>
  <c r="R531" i="23"/>
  <c r="S531" i="23"/>
  <c r="R532" i="23"/>
  <c r="S532" i="23"/>
  <c r="R533" i="23"/>
  <c r="S533" i="23"/>
  <c r="R534" i="23"/>
  <c r="S534" i="23"/>
  <c r="R535" i="23"/>
  <c r="S535" i="23"/>
  <c r="R536" i="23"/>
  <c r="S536" i="23"/>
  <c r="R537" i="23"/>
  <c r="S537" i="23"/>
  <c r="R538" i="23"/>
  <c r="S538" i="23"/>
  <c r="R539" i="23"/>
  <c r="S539" i="23"/>
  <c r="R540" i="23"/>
  <c r="S540" i="23"/>
  <c r="R541" i="23"/>
  <c r="S541" i="23"/>
  <c r="R542" i="23"/>
  <c r="S542" i="23"/>
  <c r="R543" i="23"/>
  <c r="S543" i="23"/>
  <c r="R544" i="23"/>
  <c r="S544" i="23"/>
  <c r="R545" i="23"/>
  <c r="S545" i="23"/>
  <c r="R546" i="23"/>
  <c r="S546" i="23"/>
  <c r="R547" i="23"/>
  <c r="S547" i="23"/>
  <c r="R548" i="23"/>
  <c r="S548" i="23"/>
  <c r="R549" i="23"/>
  <c r="S549" i="23"/>
  <c r="R550" i="23"/>
  <c r="S550" i="23"/>
  <c r="R551" i="23"/>
  <c r="S551" i="23"/>
  <c r="R552" i="23"/>
  <c r="S552" i="23"/>
  <c r="R553" i="23"/>
  <c r="S553" i="23"/>
  <c r="R554" i="23"/>
  <c r="S554" i="23"/>
  <c r="R555" i="23"/>
  <c r="S555" i="23"/>
  <c r="R556" i="23"/>
  <c r="S556" i="23"/>
  <c r="R557" i="23"/>
  <c r="S557" i="23"/>
  <c r="R558" i="23"/>
  <c r="S558" i="23"/>
  <c r="R559" i="23"/>
  <c r="S559" i="23"/>
  <c r="R560" i="23"/>
  <c r="S560" i="23"/>
  <c r="R561" i="23"/>
  <c r="S561" i="23"/>
  <c r="R562" i="23"/>
  <c r="S562" i="23"/>
  <c r="R563" i="23"/>
  <c r="S563" i="23"/>
  <c r="R564" i="23"/>
  <c r="S564" i="23"/>
  <c r="R565" i="23"/>
  <c r="S565" i="23"/>
  <c r="R566" i="23"/>
  <c r="S566" i="23"/>
  <c r="R567" i="23"/>
  <c r="S567" i="23"/>
  <c r="R568" i="23"/>
  <c r="S568" i="23"/>
  <c r="R569" i="23"/>
  <c r="S569" i="23"/>
  <c r="R570" i="23"/>
  <c r="S570" i="23"/>
  <c r="R571" i="23"/>
  <c r="S571" i="23"/>
  <c r="R572" i="23"/>
  <c r="S572" i="23"/>
  <c r="R573" i="23"/>
  <c r="S573" i="23"/>
  <c r="R574" i="23"/>
  <c r="S574" i="23"/>
  <c r="R575" i="23"/>
  <c r="S575" i="23"/>
  <c r="R576" i="23"/>
  <c r="S576" i="23"/>
  <c r="R577" i="23"/>
  <c r="S577" i="23"/>
  <c r="R578" i="23"/>
  <c r="S578" i="23"/>
  <c r="R579" i="23"/>
  <c r="S579" i="23"/>
  <c r="R580" i="23"/>
  <c r="S580" i="23"/>
  <c r="R581" i="23"/>
  <c r="S581" i="23"/>
  <c r="R582" i="23"/>
  <c r="S582" i="23"/>
  <c r="R583" i="23"/>
  <c r="S583" i="23"/>
  <c r="R584" i="23"/>
  <c r="S584" i="23"/>
  <c r="R585" i="23"/>
  <c r="S585" i="23"/>
  <c r="R586" i="23"/>
  <c r="S586" i="23"/>
  <c r="R587" i="23"/>
  <c r="S587" i="23"/>
  <c r="R588" i="23"/>
  <c r="S588" i="23"/>
  <c r="R589" i="23"/>
  <c r="S589" i="23"/>
  <c r="R590" i="23"/>
  <c r="S590" i="23"/>
  <c r="R591" i="23"/>
  <c r="S591" i="23"/>
  <c r="R592" i="23"/>
  <c r="S592" i="23"/>
  <c r="R593" i="23"/>
  <c r="S593" i="23"/>
  <c r="R594" i="23"/>
  <c r="S594" i="23"/>
  <c r="R595" i="23"/>
  <c r="S595" i="23"/>
  <c r="R596" i="23"/>
  <c r="S596" i="23"/>
  <c r="R597" i="23"/>
  <c r="S597" i="23"/>
  <c r="R598" i="23"/>
  <c r="S598" i="23"/>
  <c r="R599" i="23"/>
  <c r="S599" i="23"/>
  <c r="R600" i="23"/>
  <c r="S600" i="23"/>
  <c r="R601" i="23"/>
  <c r="S601" i="23"/>
  <c r="R602" i="23"/>
  <c r="S602" i="23"/>
  <c r="R603" i="23"/>
  <c r="S603" i="23"/>
  <c r="R604" i="23"/>
  <c r="S604" i="23"/>
  <c r="R605" i="23"/>
  <c r="S605" i="23"/>
  <c r="R606" i="23"/>
  <c r="S606" i="23"/>
  <c r="R607" i="23"/>
  <c r="S607" i="23"/>
  <c r="R608" i="23"/>
  <c r="S608" i="23"/>
  <c r="R609" i="23"/>
  <c r="S609" i="23"/>
  <c r="R610" i="23"/>
  <c r="S610" i="23"/>
  <c r="R611" i="23"/>
  <c r="S611" i="23"/>
  <c r="R612" i="23"/>
  <c r="S612" i="23"/>
  <c r="R613" i="23"/>
  <c r="S613" i="23"/>
  <c r="R614" i="23"/>
  <c r="S614" i="23"/>
  <c r="R615" i="23"/>
  <c r="S615" i="23"/>
  <c r="R616" i="23"/>
  <c r="S616" i="23"/>
  <c r="R617" i="23"/>
  <c r="S617" i="23"/>
  <c r="R618" i="23"/>
  <c r="S618" i="23"/>
  <c r="R619" i="23"/>
  <c r="S619" i="23"/>
  <c r="R620" i="23"/>
  <c r="S620" i="23"/>
  <c r="R621" i="23"/>
  <c r="S621" i="23"/>
  <c r="R622" i="23"/>
  <c r="S622" i="23"/>
  <c r="R623" i="23"/>
  <c r="S623" i="23"/>
  <c r="R624" i="23"/>
  <c r="S624" i="23"/>
  <c r="R625" i="23"/>
  <c r="S625" i="23"/>
  <c r="R626" i="23"/>
  <c r="S626" i="23"/>
  <c r="R627" i="23"/>
  <c r="S627" i="23"/>
  <c r="R628" i="23"/>
  <c r="S628" i="23"/>
  <c r="R629" i="23"/>
  <c r="S629" i="23"/>
  <c r="R630" i="23"/>
  <c r="S630" i="23"/>
  <c r="R631" i="23"/>
  <c r="S631" i="23"/>
  <c r="R632" i="23"/>
  <c r="S632" i="23"/>
  <c r="R633" i="23"/>
  <c r="S633" i="23"/>
  <c r="R634" i="23"/>
  <c r="S634" i="23"/>
  <c r="R635" i="23"/>
  <c r="S635" i="23"/>
  <c r="R636" i="23"/>
  <c r="S636" i="23"/>
  <c r="R637" i="23"/>
  <c r="S637" i="23"/>
  <c r="R638" i="23"/>
  <c r="S638" i="23"/>
  <c r="R639" i="23"/>
  <c r="S639" i="23"/>
  <c r="R640" i="23"/>
  <c r="S640" i="23"/>
  <c r="R641" i="23"/>
  <c r="S641" i="23"/>
  <c r="R642" i="23"/>
  <c r="S642" i="23"/>
  <c r="R643" i="23"/>
  <c r="S643" i="23"/>
  <c r="R644" i="23"/>
  <c r="S644" i="23"/>
  <c r="R645" i="23"/>
  <c r="S645" i="23"/>
  <c r="R646" i="23"/>
  <c r="S646" i="23"/>
  <c r="R647" i="23"/>
  <c r="S647" i="23"/>
  <c r="R648" i="23"/>
  <c r="S648" i="23"/>
  <c r="R649" i="23"/>
  <c r="S649" i="23"/>
  <c r="R650" i="23"/>
  <c r="S650" i="23"/>
  <c r="R651" i="23"/>
  <c r="S651" i="23"/>
  <c r="R652" i="23"/>
  <c r="S652" i="23"/>
  <c r="R653" i="23"/>
  <c r="S653" i="23"/>
  <c r="R654" i="23"/>
  <c r="S654" i="23"/>
  <c r="R655" i="23"/>
  <c r="S655" i="23"/>
  <c r="R656" i="23"/>
  <c r="S656" i="23"/>
  <c r="R657" i="23"/>
  <c r="S657" i="23"/>
  <c r="R658" i="23"/>
  <c r="S658" i="23"/>
  <c r="R659" i="23"/>
  <c r="S659" i="23"/>
  <c r="R660" i="23"/>
  <c r="S660" i="23"/>
  <c r="R661" i="23"/>
  <c r="S661" i="23"/>
  <c r="R662" i="23"/>
  <c r="S662" i="23"/>
  <c r="R663" i="23"/>
  <c r="S663" i="23"/>
  <c r="R664" i="23"/>
  <c r="S664" i="23"/>
  <c r="R665" i="23"/>
  <c r="S665" i="23"/>
  <c r="R666" i="23"/>
  <c r="S666" i="23"/>
  <c r="R667" i="23"/>
  <c r="S667" i="23"/>
  <c r="R668" i="23"/>
  <c r="S668" i="23"/>
  <c r="R669" i="23"/>
  <c r="S669" i="23"/>
  <c r="R670" i="23"/>
  <c r="S670" i="23"/>
  <c r="R671" i="23"/>
  <c r="S671" i="23"/>
  <c r="R672" i="23"/>
  <c r="S672" i="23"/>
  <c r="R673" i="23"/>
  <c r="S673" i="23"/>
  <c r="R674" i="23"/>
  <c r="S674" i="23"/>
  <c r="R675" i="23"/>
  <c r="S675" i="23"/>
  <c r="R676" i="23"/>
  <c r="S676" i="23"/>
  <c r="R677" i="23"/>
  <c r="S677" i="23"/>
  <c r="R678" i="23"/>
  <c r="S678" i="23"/>
  <c r="R679" i="23"/>
  <c r="S679" i="23"/>
  <c r="R680" i="23"/>
  <c r="S680" i="23"/>
  <c r="R681" i="23"/>
  <c r="S681" i="23"/>
  <c r="R682" i="23"/>
  <c r="S682" i="23"/>
  <c r="R683" i="23"/>
  <c r="S683" i="23"/>
  <c r="R684" i="23"/>
  <c r="S684" i="23"/>
  <c r="R685" i="23"/>
  <c r="S685" i="23"/>
  <c r="R686" i="23"/>
  <c r="S686" i="23"/>
  <c r="R687" i="23"/>
  <c r="S687" i="23"/>
  <c r="R688" i="23"/>
  <c r="S688" i="23"/>
  <c r="R689" i="23"/>
  <c r="S689" i="23"/>
  <c r="R690" i="23"/>
  <c r="S690" i="23"/>
  <c r="R691" i="23"/>
  <c r="S691" i="23"/>
  <c r="R692" i="23"/>
  <c r="S692" i="23"/>
  <c r="R693" i="23"/>
  <c r="S693" i="23"/>
  <c r="R694" i="23"/>
  <c r="S694" i="23"/>
  <c r="R695" i="23"/>
  <c r="S695" i="23"/>
  <c r="R696" i="23"/>
  <c r="S696" i="23"/>
  <c r="R697" i="23"/>
  <c r="S697" i="23"/>
  <c r="R698" i="23"/>
  <c r="S698" i="23"/>
  <c r="R699" i="23"/>
  <c r="S699" i="23"/>
  <c r="R700" i="23"/>
  <c r="S700" i="23"/>
  <c r="R701" i="23"/>
  <c r="S701" i="23"/>
  <c r="R702" i="23"/>
  <c r="S702" i="23"/>
  <c r="R703" i="23"/>
  <c r="S703" i="23"/>
  <c r="R704" i="23"/>
  <c r="S704" i="23"/>
  <c r="R705" i="23"/>
  <c r="S705" i="23"/>
  <c r="R706" i="23"/>
  <c r="S706" i="23"/>
  <c r="R707" i="23"/>
  <c r="S707" i="23"/>
  <c r="R708" i="23"/>
  <c r="S708" i="23"/>
  <c r="R709" i="23"/>
  <c r="S709" i="23"/>
  <c r="R710" i="23"/>
  <c r="S710" i="23"/>
  <c r="R711" i="23"/>
  <c r="S711" i="23"/>
  <c r="R712" i="23"/>
  <c r="S712" i="23"/>
  <c r="R713" i="23"/>
  <c r="S713" i="23"/>
  <c r="R714" i="23"/>
  <c r="S714" i="23"/>
  <c r="R715" i="23"/>
  <c r="S715" i="23"/>
  <c r="R716" i="23"/>
  <c r="S716" i="23"/>
  <c r="R717" i="23"/>
  <c r="S717" i="23"/>
  <c r="R718" i="23"/>
  <c r="S718" i="23"/>
  <c r="R719" i="23"/>
  <c r="S719" i="23"/>
  <c r="R720" i="23"/>
  <c r="S720" i="23"/>
  <c r="R721" i="23"/>
  <c r="S721" i="23"/>
  <c r="R722" i="23"/>
  <c r="S722" i="23"/>
  <c r="R723" i="23"/>
  <c r="S723" i="23"/>
  <c r="R724" i="23"/>
  <c r="S724" i="23"/>
  <c r="R725" i="23"/>
  <c r="S725" i="23"/>
  <c r="R726" i="23"/>
  <c r="S726" i="23"/>
  <c r="R727" i="23"/>
  <c r="S727" i="23"/>
  <c r="R728" i="23"/>
  <c r="S728" i="23"/>
  <c r="R729" i="23"/>
  <c r="S729" i="23"/>
  <c r="R730" i="23"/>
  <c r="S730" i="23"/>
  <c r="R731" i="23"/>
  <c r="S731" i="23"/>
  <c r="R732" i="23"/>
  <c r="S732" i="23"/>
  <c r="R733" i="23"/>
  <c r="S733" i="23"/>
  <c r="R734" i="23"/>
  <c r="S734" i="23"/>
  <c r="R735" i="23"/>
  <c r="S735" i="23"/>
  <c r="R736" i="23"/>
  <c r="S736" i="23"/>
  <c r="R737" i="23"/>
  <c r="S737" i="23"/>
  <c r="R738" i="23"/>
  <c r="S738" i="23"/>
  <c r="R739" i="23"/>
  <c r="S739" i="23"/>
  <c r="R740" i="23"/>
  <c r="S740" i="23"/>
  <c r="R741" i="23"/>
  <c r="S741" i="23"/>
  <c r="R742" i="23"/>
  <c r="S742" i="23"/>
  <c r="R743" i="23"/>
  <c r="S743" i="23"/>
  <c r="R744" i="23"/>
  <c r="S744" i="23"/>
  <c r="R745" i="23"/>
  <c r="S745" i="23"/>
  <c r="R746" i="23"/>
  <c r="S746" i="23"/>
  <c r="R747" i="23"/>
  <c r="S747" i="23"/>
  <c r="R748" i="23"/>
  <c r="S748" i="23"/>
  <c r="R749" i="23"/>
  <c r="S749" i="23"/>
  <c r="R750" i="23"/>
  <c r="S750" i="23"/>
  <c r="R751" i="23"/>
  <c r="S751" i="23"/>
  <c r="R752" i="23"/>
  <c r="S752" i="23"/>
  <c r="R753" i="23"/>
  <c r="S753" i="23"/>
  <c r="R754" i="23"/>
  <c r="S754" i="23"/>
  <c r="R755" i="23"/>
  <c r="S755" i="23"/>
  <c r="R756" i="23"/>
  <c r="S756" i="23"/>
  <c r="R757" i="23"/>
  <c r="S757" i="23"/>
  <c r="R758" i="23"/>
  <c r="S758" i="23"/>
  <c r="R759" i="23"/>
  <c r="S759" i="23"/>
  <c r="R760" i="23"/>
  <c r="S760" i="23"/>
  <c r="R761" i="23"/>
  <c r="S761" i="23"/>
  <c r="R762" i="23"/>
  <c r="S762" i="23"/>
  <c r="R763" i="23"/>
  <c r="S763" i="23"/>
  <c r="R764" i="23"/>
  <c r="S764" i="23"/>
  <c r="R765" i="23"/>
  <c r="S765" i="23"/>
  <c r="R766" i="23"/>
  <c r="S766" i="23"/>
  <c r="R767" i="23"/>
  <c r="S767" i="23"/>
  <c r="R768" i="23"/>
  <c r="S768" i="23"/>
  <c r="R769" i="23"/>
  <c r="S769" i="23"/>
  <c r="R770" i="23"/>
  <c r="S770" i="23"/>
  <c r="R771" i="23"/>
  <c r="S771" i="23"/>
  <c r="R772" i="23"/>
  <c r="S772" i="23"/>
  <c r="R773" i="23"/>
  <c r="S773" i="23"/>
  <c r="R774" i="23"/>
  <c r="S774" i="23"/>
  <c r="R775" i="23"/>
  <c r="S775" i="23"/>
  <c r="R776" i="23"/>
  <c r="S776" i="23"/>
  <c r="R777" i="23"/>
  <c r="S777" i="23"/>
  <c r="R778" i="23"/>
  <c r="S778" i="23"/>
  <c r="R779" i="23"/>
  <c r="S779" i="23"/>
  <c r="R780" i="23"/>
  <c r="S780" i="23"/>
  <c r="R781" i="23"/>
  <c r="S781" i="23"/>
  <c r="R782" i="23"/>
  <c r="S782" i="23"/>
  <c r="R783" i="23"/>
  <c r="S783" i="23"/>
  <c r="R784" i="23"/>
  <c r="S784" i="23"/>
  <c r="R785" i="23"/>
  <c r="S785" i="23"/>
  <c r="R786" i="23"/>
  <c r="S786" i="23"/>
  <c r="R787" i="23"/>
  <c r="S787" i="23"/>
  <c r="R788" i="23"/>
  <c r="S788" i="23"/>
  <c r="R789" i="23"/>
  <c r="S789" i="23"/>
  <c r="R790" i="23"/>
  <c r="S790" i="23"/>
  <c r="R791" i="23"/>
  <c r="S791" i="23"/>
  <c r="R792" i="23"/>
  <c r="S792" i="23"/>
  <c r="R793" i="23"/>
  <c r="S793" i="23"/>
  <c r="R794" i="23"/>
  <c r="S794" i="23"/>
  <c r="R795" i="23"/>
  <c r="S795" i="23"/>
  <c r="R796" i="23"/>
  <c r="S796" i="23"/>
  <c r="R797" i="23"/>
  <c r="S797" i="23"/>
  <c r="R798" i="23"/>
  <c r="S798" i="23"/>
  <c r="R799" i="23"/>
  <c r="S799" i="23"/>
  <c r="R800" i="23"/>
  <c r="S800" i="23"/>
  <c r="R801" i="23"/>
  <c r="S801" i="23"/>
  <c r="R802" i="23"/>
  <c r="S802" i="23"/>
  <c r="R803" i="23"/>
  <c r="S803" i="23"/>
  <c r="R804" i="23"/>
  <c r="S804" i="23"/>
  <c r="R805" i="23"/>
  <c r="S805" i="23"/>
  <c r="R806" i="23"/>
  <c r="S806" i="23"/>
  <c r="R807" i="23"/>
  <c r="S807" i="23"/>
  <c r="R808" i="23"/>
  <c r="S808" i="23"/>
  <c r="R809" i="23"/>
  <c r="S809" i="23"/>
  <c r="R810" i="23"/>
  <c r="S810" i="23"/>
  <c r="R811" i="23"/>
  <c r="S811" i="23"/>
  <c r="R812" i="23"/>
  <c r="S812" i="23"/>
  <c r="R813" i="23"/>
  <c r="S813" i="23"/>
  <c r="R814" i="23"/>
  <c r="S814" i="23"/>
  <c r="R815" i="23"/>
  <c r="S815" i="23"/>
  <c r="R816" i="23"/>
  <c r="S816" i="23"/>
  <c r="R817" i="23"/>
  <c r="S817" i="23"/>
  <c r="R818" i="23"/>
  <c r="S818" i="23"/>
  <c r="R819" i="23"/>
  <c r="S819" i="23"/>
  <c r="R820" i="23"/>
  <c r="S820" i="23"/>
  <c r="R821" i="23"/>
  <c r="S821" i="23"/>
  <c r="R822" i="23"/>
  <c r="S822" i="23"/>
  <c r="R823" i="23"/>
  <c r="S823" i="23"/>
  <c r="R824" i="23"/>
  <c r="S824" i="23"/>
  <c r="R825" i="23"/>
  <c r="S825" i="23"/>
  <c r="R826" i="23"/>
  <c r="S826" i="23"/>
  <c r="R827" i="23"/>
  <c r="S827" i="23"/>
  <c r="R828" i="23"/>
  <c r="S828" i="23"/>
  <c r="R829" i="23"/>
  <c r="S829" i="23"/>
  <c r="R830" i="23"/>
  <c r="S830" i="23"/>
  <c r="R831" i="23"/>
  <c r="S831" i="23"/>
  <c r="R832" i="23"/>
  <c r="S832" i="23"/>
  <c r="R833" i="23"/>
  <c r="S833" i="23"/>
  <c r="R834" i="23"/>
  <c r="S834" i="23"/>
  <c r="R835" i="23"/>
  <c r="S835" i="23"/>
  <c r="R836" i="23"/>
  <c r="S836" i="23"/>
  <c r="R837" i="23"/>
  <c r="S837" i="23"/>
  <c r="R838" i="23"/>
  <c r="S838" i="23"/>
  <c r="R839" i="23"/>
  <c r="S839" i="23"/>
  <c r="R840" i="23"/>
  <c r="S840" i="23"/>
  <c r="R841" i="23"/>
  <c r="S841" i="23"/>
  <c r="R842" i="23"/>
  <c r="S842" i="23"/>
  <c r="R843" i="23"/>
  <c r="S843" i="23"/>
  <c r="R844" i="23"/>
  <c r="S844" i="23"/>
  <c r="R845" i="23"/>
  <c r="S845" i="23"/>
  <c r="R846" i="23"/>
  <c r="S846" i="23"/>
  <c r="R847" i="23"/>
  <c r="S847" i="23"/>
  <c r="R848" i="23"/>
  <c r="S848" i="23"/>
  <c r="R849" i="23"/>
  <c r="S849" i="23"/>
  <c r="R850" i="23"/>
  <c r="S850" i="23"/>
  <c r="R851" i="23"/>
  <c r="S851" i="23"/>
  <c r="R852" i="23"/>
  <c r="S852" i="23"/>
  <c r="R853" i="23"/>
  <c r="S853" i="23"/>
  <c r="R854" i="23"/>
  <c r="S854" i="23"/>
  <c r="R855" i="23"/>
  <c r="S855" i="23"/>
  <c r="R856" i="23"/>
  <c r="S856" i="23"/>
  <c r="R857" i="23"/>
  <c r="S857" i="23"/>
  <c r="R858" i="23"/>
  <c r="S858" i="23"/>
  <c r="R859" i="23"/>
  <c r="S859" i="23"/>
  <c r="R860" i="23"/>
  <c r="S860" i="23"/>
  <c r="R861" i="23"/>
  <c r="S861" i="23"/>
  <c r="R862" i="23"/>
  <c r="S862" i="23"/>
  <c r="R863" i="23"/>
  <c r="S863" i="23"/>
  <c r="R864" i="23"/>
  <c r="S864" i="23"/>
  <c r="R865" i="23"/>
  <c r="S865" i="23"/>
  <c r="R866" i="23"/>
  <c r="S866" i="23"/>
  <c r="R867" i="23"/>
  <c r="S867" i="23"/>
  <c r="R868" i="23"/>
  <c r="S868" i="23"/>
  <c r="R869" i="23"/>
  <c r="S869" i="23"/>
  <c r="R870" i="23"/>
  <c r="S870" i="23"/>
  <c r="R871" i="23"/>
  <c r="S871" i="23"/>
  <c r="R872" i="23"/>
  <c r="S872" i="23"/>
  <c r="R873" i="23"/>
  <c r="S873" i="23"/>
  <c r="R874" i="23"/>
  <c r="S874" i="23"/>
  <c r="R875" i="23"/>
  <c r="S875" i="23"/>
  <c r="R876" i="23"/>
  <c r="S876" i="23"/>
  <c r="R877" i="23"/>
  <c r="S877" i="23"/>
  <c r="R878" i="23"/>
  <c r="S878" i="23"/>
  <c r="R879" i="23"/>
  <c r="S879" i="23"/>
  <c r="R880" i="23"/>
  <c r="S880" i="23"/>
  <c r="R881" i="23"/>
  <c r="S881" i="23"/>
  <c r="R882" i="23"/>
  <c r="S882" i="23"/>
  <c r="R883" i="23"/>
  <c r="S883" i="23"/>
  <c r="R884" i="23"/>
  <c r="S884" i="23"/>
  <c r="R885" i="23"/>
  <c r="S885" i="23"/>
  <c r="R886" i="23"/>
  <c r="S886" i="23"/>
  <c r="R887" i="23"/>
  <c r="S887" i="23"/>
  <c r="R888" i="23"/>
  <c r="S888" i="23"/>
  <c r="R889" i="23"/>
  <c r="S889" i="23"/>
  <c r="R890" i="23"/>
  <c r="S890" i="23"/>
  <c r="R891" i="23"/>
  <c r="S891" i="23"/>
  <c r="R892" i="23"/>
  <c r="S892" i="23"/>
  <c r="R893" i="23"/>
  <c r="S893" i="23"/>
  <c r="R894" i="23"/>
  <c r="S894" i="23"/>
  <c r="R895" i="23"/>
  <c r="S895" i="23"/>
  <c r="R896" i="23"/>
  <c r="S896" i="23"/>
  <c r="R897" i="23"/>
  <c r="S897" i="23"/>
  <c r="R898" i="23"/>
  <c r="S898" i="23"/>
  <c r="R899" i="23"/>
  <c r="S899" i="23"/>
  <c r="R900" i="23"/>
  <c r="S900" i="23"/>
  <c r="R901" i="23"/>
  <c r="S901" i="23"/>
  <c r="R902" i="23"/>
  <c r="S902" i="23"/>
  <c r="R903" i="23"/>
  <c r="S903" i="23"/>
  <c r="R904" i="23"/>
  <c r="S904" i="23"/>
  <c r="R905" i="23"/>
  <c r="S905" i="23"/>
  <c r="R906" i="23"/>
  <c r="S906" i="23"/>
  <c r="R907" i="23"/>
  <c r="S907" i="23"/>
  <c r="R908" i="23"/>
  <c r="S908" i="23"/>
  <c r="R909" i="23"/>
  <c r="S909" i="23"/>
  <c r="R910" i="23"/>
  <c r="S910" i="23"/>
  <c r="R911" i="23"/>
  <c r="S911" i="23"/>
  <c r="R912" i="23"/>
  <c r="S912" i="23"/>
  <c r="R913" i="23"/>
  <c r="S913" i="23"/>
  <c r="R914" i="23"/>
  <c r="S914" i="23"/>
  <c r="R915" i="23"/>
  <c r="S915" i="23"/>
  <c r="R916" i="23"/>
  <c r="S916" i="23"/>
  <c r="R917" i="23"/>
  <c r="S917" i="23"/>
  <c r="R918" i="23"/>
  <c r="S918" i="23"/>
  <c r="R919" i="23"/>
  <c r="S919" i="23"/>
  <c r="R920" i="23"/>
  <c r="S920" i="23"/>
  <c r="R921" i="23"/>
  <c r="S921" i="23"/>
  <c r="R922" i="23"/>
  <c r="S922" i="23"/>
  <c r="R923" i="23"/>
  <c r="S923" i="23"/>
  <c r="R924" i="23"/>
  <c r="S924" i="23"/>
  <c r="R925" i="23"/>
  <c r="S925" i="23"/>
  <c r="R926" i="23"/>
  <c r="S926" i="23"/>
  <c r="R927" i="23"/>
  <c r="S927" i="23"/>
  <c r="R928" i="23"/>
  <c r="S928" i="23"/>
  <c r="R929" i="23"/>
  <c r="S929" i="23"/>
  <c r="R930" i="23"/>
  <c r="S930" i="23"/>
  <c r="R931" i="23"/>
  <c r="S931" i="23"/>
  <c r="R932" i="23"/>
  <c r="S932" i="23"/>
  <c r="R933" i="23"/>
  <c r="S933" i="23"/>
  <c r="R934" i="23"/>
  <c r="S934" i="23"/>
  <c r="R935" i="23"/>
  <c r="S935" i="23"/>
  <c r="R936" i="23"/>
  <c r="S936" i="23"/>
  <c r="R937" i="23"/>
  <c r="S937" i="23"/>
  <c r="R938" i="23"/>
  <c r="S938" i="23"/>
  <c r="R939" i="23"/>
  <c r="S939" i="23"/>
  <c r="R940" i="23"/>
  <c r="S940" i="23"/>
  <c r="R941" i="23"/>
  <c r="S941" i="23"/>
  <c r="R942" i="23"/>
  <c r="S942" i="23"/>
  <c r="R943" i="23"/>
  <c r="S943" i="23"/>
  <c r="R944" i="23"/>
  <c r="S944" i="23"/>
  <c r="R945" i="23"/>
  <c r="S945" i="23"/>
  <c r="R946" i="23"/>
  <c r="S946" i="23"/>
  <c r="R947" i="23"/>
  <c r="S947" i="23"/>
  <c r="R948" i="23"/>
  <c r="S948" i="23"/>
  <c r="R949" i="23"/>
  <c r="S949" i="23"/>
  <c r="R950" i="23"/>
  <c r="S950" i="23"/>
  <c r="R951" i="23"/>
  <c r="S951" i="23"/>
  <c r="R952" i="23"/>
  <c r="S952" i="23"/>
  <c r="R953" i="23"/>
  <c r="S953" i="23"/>
  <c r="R954" i="23"/>
  <c r="S954" i="23"/>
  <c r="R955" i="23"/>
  <c r="S955" i="23"/>
  <c r="R956" i="23"/>
  <c r="S956" i="23"/>
  <c r="R957" i="23"/>
  <c r="S957" i="23"/>
  <c r="R958" i="23"/>
  <c r="S958" i="23"/>
  <c r="R959" i="23"/>
  <c r="S959" i="23"/>
  <c r="R960" i="23"/>
  <c r="S960" i="23"/>
  <c r="R961" i="23"/>
  <c r="S961" i="23"/>
  <c r="R962" i="23"/>
  <c r="S962" i="23"/>
  <c r="R963" i="23"/>
  <c r="S963" i="23"/>
  <c r="R964" i="23"/>
  <c r="S964" i="23"/>
  <c r="R965" i="23"/>
  <c r="S965" i="23"/>
  <c r="R966" i="23"/>
  <c r="S966" i="23"/>
  <c r="R967" i="23"/>
  <c r="S967" i="23"/>
  <c r="R968" i="23"/>
  <c r="S968" i="23"/>
  <c r="R969" i="23"/>
  <c r="S969" i="23"/>
  <c r="R970" i="23"/>
  <c r="S970" i="23"/>
  <c r="R971" i="23"/>
  <c r="S971" i="23"/>
  <c r="R972" i="23"/>
  <c r="S972" i="23"/>
  <c r="R973" i="23"/>
  <c r="S973" i="23"/>
  <c r="R974" i="23"/>
  <c r="S974" i="23"/>
  <c r="R975" i="23"/>
  <c r="S975" i="23"/>
  <c r="R976" i="23"/>
  <c r="S976" i="23"/>
  <c r="R977" i="23"/>
  <c r="S977" i="23"/>
  <c r="R978" i="23"/>
  <c r="S978" i="23"/>
  <c r="R979" i="23"/>
  <c r="S979" i="23"/>
  <c r="R980" i="23"/>
  <c r="S980" i="23"/>
  <c r="R981" i="23"/>
  <c r="S981" i="23"/>
  <c r="R982" i="23"/>
  <c r="S982" i="23"/>
  <c r="R983" i="23"/>
  <c r="S983" i="23"/>
  <c r="R984" i="23"/>
  <c r="S984" i="23"/>
  <c r="R985" i="23"/>
  <c r="S985" i="23"/>
  <c r="R986" i="23"/>
  <c r="S986" i="23"/>
  <c r="R987" i="23"/>
  <c r="S987" i="23"/>
  <c r="R988" i="23"/>
  <c r="S988" i="23"/>
  <c r="R989" i="23"/>
  <c r="S989" i="23"/>
  <c r="R990" i="23"/>
  <c r="S990" i="23"/>
  <c r="R991" i="23"/>
  <c r="S991" i="23"/>
  <c r="R992" i="23"/>
  <c r="S992" i="23"/>
  <c r="R993" i="23"/>
  <c r="S993" i="23"/>
  <c r="R994" i="23"/>
  <c r="S994" i="23"/>
  <c r="R995" i="23"/>
  <c r="S995" i="23"/>
  <c r="R996" i="23"/>
  <c r="S996" i="23"/>
  <c r="R997" i="23"/>
  <c r="S997" i="23"/>
  <c r="R998" i="23"/>
  <c r="S998" i="23"/>
  <c r="R999" i="23"/>
  <c r="S999" i="23"/>
  <c r="R1000" i="23"/>
  <c r="S1000" i="23"/>
  <c r="A3" i="32"/>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621" i="32"/>
  <c r="A622" i="32"/>
  <c r="A623" i="32"/>
  <c r="A624" i="32"/>
  <c r="A625" i="32"/>
  <c r="A626" i="32"/>
  <c r="A627" i="32"/>
  <c r="A628" i="32"/>
  <c r="A629" i="32"/>
  <c r="A630" i="32"/>
  <c r="A631" i="32"/>
  <c r="A632" i="32"/>
  <c r="A633" i="32"/>
  <c r="A634" i="32"/>
  <c r="A635" i="32"/>
  <c r="A636" i="32"/>
  <c r="A637" i="32"/>
  <c r="A638" i="32"/>
  <c r="A639" i="32"/>
  <c r="A640" i="32"/>
  <c r="A641" i="32"/>
  <c r="A642" i="32"/>
  <c r="A643" i="32"/>
  <c r="A644" i="32"/>
  <c r="A645" i="32"/>
  <c r="A646" i="32"/>
  <c r="A647" i="32"/>
  <c r="A648" i="32"/>
  <c r="A649" i="32"/>
  <c r="A650" i="32"/>
  <c r="A651" i="32"/>
  <c r="A652" i="32"/>
  <c r="A653" i="32"/>
  <c r="A654" i="32"/>
  <c r="A655" i="32"/>
  <c r="A656" i="32"/>
  <c r="A657" i="32"/>
  <c r="A658" i="32"/>
  <c r="A659" i="32"/>
  <c r="A660" i="32"/>
  <c r="A661" i="32"/>
  <c r="A662" i="32"/>
  <c r="A663" i="32"/>
  <c r="A664" i="32"/>
  <c r="A665" i="32"/>
  <c r="A666" i="32"/>
  <c r="A667" i="32"/>
  <c r="A668" i="32"/>
  <c r="A669" i="32"/>
  <c r="A670" i="32"/>
  <c r="A671" i="32"/>
  <c r="A672" i="32"/>
  <c r="A673" i="32"/>
  <c r="A674" i="32"/>
  <c r="A675" i="32"/>
  <c r="A676" i="32"/>
  <c r="A677" i="32"/>
  <c r="A678" i="32"/>
  <c r="A679" i="32"/>
  <c r="A680" i="32"/>
  <c r="A681" i="32"/>
  <c r="A682" i="32"/>
  <c r="A683" i="32"/>
  <c r="A684" i="32"/>
  <c r="A685" i="32"/>
  <c r="A686" i="32"/>
  <c r="A687" i="32"/>
  <c r="A688" i="32"/>
  <c r="A689" i="32"/>
  <c r="A690" i="32"/>
  <c r="A691" i="32"/>
  <c r="A692" i="32"/>
  <c r="A693" i="32"/>
  <c r="A694" i="32"/>
  <c r="A695" i="32"/>
  <c r="A696" i="32"/>
  <c r="A697" i="32"/>
  <c r="A698" i="32"/>
  <c r="A699" i="32"/>
  <c r="A700" i="32"/>
  <c r="A701" i="32"/>
  <c r="A702" i="32"/>
  <c r="A703" i="32"/>
  <c r="A704" i="32"/>
  <c r="A705" i="32"/>
  <c r="A706" i="32"/>
  <c r="A707" i="32"/>
  <c r="A708" i="32"/>
  <c r="A709" i="32"/>
  <c r="A710" i="32"/>
  <c r="A711" i="32"/>
  <c r="A712" i="32"/>
  <c r="A713" i="32"/>
  <c r="A714" i="32"/>
  <c r="A715" i="32"/>
  <c r="A716" i="32"/>
  <c r="A717" i="32"/>
  <c r="A718" i="32"/>
  <c r="A719" i="32"/>
  <c r="A720" i="32"/>
  <c r="A721" i="32"/>
  <c r="A722" i="32"/>
  <c r="A723" i="32"/>
  <c r="A724" i="32"/>
  <c r="A725" i="32"/>
  <c r="A726" i="32"/>
  <c r="A727" i="32"/>
  <c r="A728" i="32"/>
  <c r="A729" i="32"/>
  <c r="A730" i="32"/>
  <c r="A731" i="32"/>
  <c r="A732" i="32"/>
  <c r="A733" i="32"/>
  <c r="A734" i="32"/>
  <c r="A735" i="32"/>
  <c r="A736" i="32"/>
  <c r="A737" i="32"/>
  <c r="A738" i="32"/>
  <c r="A739" i="32"/>
  <c r="A740" i="32"/>
  <c r="A741" i="32"/>
  <c r="A742" i="32"/>
  <c r="A743" i="32"/>
  <c r="A744" i="32"/>
  <c r="A745" i="32"/>
  <c r="A746" i="32"/>
  <c r="A747" i="32"/>
  <c r="A748" i="32"/>
  <c r="A749" i="32"/>
  <c r="A750" i="32"/>
  <c r="A751" i="32"/>
  <c r="A752" i="32"/>
  <c r="A753" i="32"/>
  <c r="A754" i="32"/>
  <c r="A755" i="32"/>
  <c r="A756" i="32"/>
  <c r="A757" i="32"/>
  <c r="A758" i="32"/>
  <c r="A759" i="32"/>
  <c r="A760" i="32"/>
  <c r="A761" i="32"/>
  <c r="A762" i="32"/>
  <c r="A763" i="32"/>
  <c r="A764" i="32"/>
  <c r="A765" i="32"/>
  <c r="A766" i="32"/>
  <c r="A767" i="32"/>
  <c r="A768" i="32"/>
  <c r="A769" i="32"/>
  <c r="A770" i="32"/>
  <c r="A771" i="32"/>
  <c r="A772" i="32"/>
  <c r="A773" i="32"/>
  <c r="A774" i="32"/>
  <c r="A775" i="32"/>
  <c r="A776" i="32"/>
  <c r="A777" i="32"/>
  <c r="A778" i="32"/>
  <c r="A779" i="32"/>
  <c r="A780" i="32"/>
  <c r="A781" i="32"/>
  <c r="A782" i="32"/>
  <c r="A783" i="32"/>
  <c r="A784" i="32"/>
  <c r="A785" i="32"/>
  <c r="A786" i="32"/>
  <c r="A787" i="32"/>
  <c r="A788" i="32"/>
  <c r="A789" i="32"/>
  <c r="A790" i="32"/>
  <c r="A791" i="32"/>
  <c r="A792" i="32"/>
  <c r="A793" i="32"/>
  <c r="A794" i="32"/>
  <c r="A795" i="32"/>
  <c r="A796" i="32"/>
  <c r="A797" i="32"/>
  <c r="A798" i="32"/>
  <c r="A799" i="32"/>
  <c r="A800" i="32"/>
  <c r="A801" i="32"/>
  <c r="A802" i="32"/>
  <c r="A803" i="32"/>
  <c r="A804" i="32"/>
  <c r="A805" i="32"/>
  <c r="A806" i="32"/>
  <c r="A807" i="32"/>
  <c r="A808" i="32"/>
  <c r="A809" i="32"/>
  <c r="A810" i="32"/>
  <c r="A811" i="32"/>
  <c r="A812" i="32"/>
  <c r="A813" i="32"/>
  <c r="A814" i="32"/>
  <c r="A815" i="32"/>
  <c r="A816" i="32"/>
  <c r="A817" i="32"/>
  <c r="A818" i="32"/>
  <c r="A819" i="32"/>
  <c r="A820" i="32"/>
  <c r="A821" i="32"/>
  <c r="A822" i="32"/>
  <c r="A823" i="32"/>
  <c r="A824" i="32"/>
  <c r="A825" i="32"/>
  <c r="A826" i="32"/>
  <c r="A827" i="32"/>
  <c r="A828" i="32"/>
  <c r="A829" i="32"/>
  <c r="A830" i="32"/>
  <c r="A831" i="32"/>
  <c r="A832" i="32"/>
  <c r="A833" i="32"/>
  <c r="A834" i="32"/>
  <c r="A835" i="32"/>
  <c r="A836" i="32"/>
  <c r="A837" i="32"/>
  <c r="A838" i="32"/>
  <c r="A839" i="32"/>
  <c r="A840" i="32"/>
  <c r="A841" i="32"/>
  <c r="A842" i="32"/>
  <c r="A843" i="32"/>
  <c r="A844" i="32"/>
  <c r="A845" i="32"/>
  <c r="A846" i="32"/>
  <c r="A847" i="32"/>
  <c r="A848" i="32"/>
  <c r="A849" i="32"/>
  <c r="A850" i="32"/>
  <c r="A851" i="32"/>
  <c r="A852" i="32"/>
  <c r="A853" i="32"/>
  <c r="A854" i="32"/>
  <c r="A855" i="32"/>
  <c r="A856" i="32"/>
  <c r="A857" i="32"/>
  <c r="A858" i="32"/>
  <c r="A859" i="32"/>
  <c r="A860" i="32"/>
  <c r="A861" i="32"/>
  <c r="A862" i="32"/>
  <c r="A863" i="32"/>
  <c r="A864" i="32"/>
  <c r="A865" i="32"/>
  <c r="A866" i="32"/>
  <c r="A867" i="32"/>
  <c r="A868" i="32"/>
  <c r="A869" i="32"/>
  <c r="A870" i="32"/>
  <c r="A871" i="32"/>
  <c r="A872" i="32"/>
  <c r="A873" i="32"/>
  <c r="A874" i="32"/>
  <c r="A875" i="32"/>
  <c r="A876" i="32"/>
  <c r="A877" i="32"/>
  <c r="A878" i="32"/>
  <c r="A879" i="32"/>
  <c r="A880" i="32"/>
  <c r="A881" i="32"/>
  <c r="A882" i="32"/>
  <c r="A883" i="32"/>
  <c r="A884" i="32"/>
  <c r="A885" i="32"/>
  <c r="A886" i="32"/>
  <c r="A887" i="32"/>
  <c r="A888" i="32"/>
  <c r="A889" i="32"/>
  <c r="A890" i="32"/>
  <c r="A891" i="32"/>
  <c r="A892" i="32"/>
  <c r="A893" i="32"/>
  <c r="A894" i="32"/>
  <c r="A895" i="32"/>
  <c r="A896" i="32"/>
  <c r="A897" i="32"/>
  <c r="A898" i="32"/>
  <c r="A899" i="32"/>
  <c r="A900" i="32"/>
  <c r="A901" i="32"/>
  <c r="A902" i="32"/>
  <c r="A903" i="32"/>
  <c r="A904" i="32"/>
  <c r="A905" i="32"/>
  <c r="A906" i="32"/>
  <c r="A907" i="32"/>
  <c r="A908" i="32"/>
  <c r="A909" i="32"/>
  <c r="A910" i="32"/>
  <c r="A911" i="32"/>
  <c r="A912" i="32"/>
  <c r="A913" i="32"/>
  <c r="A914" i="32"/>
  <c r="A915" i="32"/>
  <c r="A916" i="32"/>
  <c r="A917" i="32"/>
  <c r="A918" i="32"/>
  <c r="A919" i="32"/>
  <c r="A920" i="32"/>
  <c r="A921" i="32"/>
  <c r="A922" i="32"/>
  <c r="A923" i="32"/>
  <c r="A924" i="32"/>
  <c r="A925" i="32"/>
  <c r="A926" i="32"/>
  <c r="A927" i="32"/>
  <c r="A928" i="32"/>
  <c r="A929" i="32"/>
  <c r="A930" i="32"/>
  <c r="A931" i="32"/>
  <c r="A932" i="32"/>
  <c r="A933" i="32"/>
  <c r="A934" i="32"/>
  <c r="A935" i="32"/>
  <c r="A936" i="32"/>
  <c r="A937" i="32"/>
  <c r="A938" i="32"/>
  <c r="A939" i="32"/>
  <c r="A940" i="32"/>
  <c r="A941" i="32"/>
  <c r="A942" i="32"/>
  <c r="A943" i="32"/>
  <c r="A944" i="32"/>
  <c r="A945" i="32"/>
  <c r="A946" i="32"/>
  <c r="A947" i="32"/>
  <c r="A948" i="32"/>
  <c r="A949" i="32"/>
  <c r="A950" i="32"/>
  <c r="A951" i="32"/>
  <c r="A952" i="32"/>
  <c r="A953" i="32"/>
  <c r="A954" i="32"/>
  <c r="A955" i="32"/>
  <c r="A956" i="32"/>
  <c r="A957" i="32"/>
  <c r="A958" i="32"/>
  <c r="A959" i="32"/>
  <c r="A960" i="32"/>
  <c r="A961" i="32"/>
  <c r="A962" i="32"/>
  <c r="A963" i="32"/>
  <c r="A964" i="32"/>
  <c r="A965" i="32"/>
  <c r="A966" i="32"/>
  <c r="A967" i="32"/>
  <c r="A968" i="32"/>
  <c r="A969" i="32"/>
  <c r="A970" i="32"/>
  <c r="A971" i="32"/>
  <c r="A972" i="32"/>
  <c r="A973" i="32"/>
  <c r="A974" i="32"/>
  <c r="A975" i="32"/>
  <c r="A976" i="32"/>
  <c r="A977" i="32"/>
  <c r="A978" i="32"/>
  <c r="A979" i="32"/>
  <c r="A980" i="32"/>
  <c r="A981" i="32"/>
  <c r="A982" i="32"/>
  <c r="A983" i="32"/>
  <c r="A984" i="32"/>
  <c r="A985" i="32"/>
  <c r="A986" i="32"/>
  <c r="A987" i="32"/>
  <c r="A988" i="32"/>
  <c r="A989" i="32"/>
  <c r="A990" i="32"/>
  <c r="A991" i="32"/>
  <c r="A992" i="32"/>
  <c r="A993" i="32"/>
  <c r="A994" i="32"/>
  <c r="A995" i="32"/>
  <c r="A996" i="32"/>
  <c r="A997" i="32"/>
  <c r="A998" i="32"/>
  <c r="A999" i="32"/>
  <c r="A1000" i="32"/>
  <c r="A1001" i="32"/>
  <c r="A1002" i="32"/>
  <c r="A1003" i="32"/>
  <c r="A1004" i="32"/>
  <c r="A1005" i="32"/>
  <c r="A1006" i="32"/>
  <c r="A1007" i="32"/>
  <c r="A1008" i="32"/>
  <c r="A1009" i="32"/>
  <c r="A1010" i="32"/>
  <c r="A1011" i="32"/>
  <c r="A1012" i="32"/>
  <c r="A1013" i="32"/>
  <c r="A1014" i="32"/>
  <c r="A1015" i="32"/>
  <c r="A1016" i="32"/>
  <c r="A1017" i="32"/>
  <c r="A1018" i="32"/>
  <c r="A1019" i="32"/>
  <c r="A1020" i="32"/>
  <c r="A1021" i="32"/>
  <c r="A1022" i="32"/>
  <c r="A1023" i="32"/>
  <c r="A1024" i="32"/>
  <c r="A1025" i="32"/>
  <c r="A1026" i="32"/>
  <c r="A1027" i="32"/>
  <c r="A1028" i="32"/>
  <c r="A1029" i="32"/>
  <c r="A1030" i="32"/>
  <c r="A1031" i="32"/>
  <c r="A1032" i="32"/>
  <c r="A1033" i="32"/>
  <c r="A1034" i="32"/>
  <c r="A1035" i="32"/>
  <c r="A1036" i="32"/>
  <c r="A1037" i="32"/>
  <c r="A1038" i="32"/>
  <c r="A1039" i="32"/>
  <c r="A1040" i="32"/>
  <c r="A1041" i="32"/>
  <c r="A1042" i="32"/>
  <c r="A1043" i="32"/>
  <c r="A1044" i="32"/>
  <c r="A1045" i="32"/>
  <c r="A1046" i="32"/>
  <c r="A1047" i="32"/>
  <c r="A1048" i="32"/>
  <c r="A1049" i="32"/>
  <c r="A1050" i="32"/>
  <c r="A1051" i="32"/>
  <c r="A1052" i="32"/>
  <c r="A1053" i="32"/>
  <c r="A1054" i="32"/>
  <c r="A1055" i="32"/>
  <c r="A1056" i="32"/>
  <c r="A1057" i="32"/>
  <c r="A1058" i="32"/>
  <c r="A1059" i="32"/>
  <c r="A1060" i="32"/>
  <c r="A1061" i="32"/>
  <c r="A1062" i="32"/>
  <c r="A1063" i="32"/>
  <c r="A1064" i="32"/>
  <c r="A1065" i="32"/>
  <c r="A1066" i="32"/>
  <c r="A1067" i="32"/>
  <c r="A1068" i="32"/>
  <c r="A1069" i="32"/>
  <c r="A1070" i="32"/>
  <c r="A1071" i="32"/>
  <c r="A1072" i="32"/>
  <c r="A1073" i="32"/>
  <c r="A1074" i="32"/>
  <c r="A1075" i="32"/>
  <c r="A1076" i="32"/>
  <c r="A1077" i="32"/>
  <c r="A1078" i="32"/>
  <c r="A1079" i="32"/>
  <c r="A1080" i="32"/>
  <c r="A1081" i="32"/>
  <c r="A1082" i="32"/>
  <c r="A1083" i="32"/>
  <c r="A1084" i="32"/>
  <c r="A1085" i="32"/>
  <c r="A1086" i="32"/>
  <c r="A1087" i="32"/>
  <c r="A1088" i="32"/>
  <c r="A1089" i="32"/>
  <c r="A1090" i="32"/>
  <c r="A1091" i="32"/>
  <c r="A1092" i="32"/>
  <c r="A1093" i="32"/>
  <c r="A1094" i="32"/>
  <c r="A1095" i="32"/>
  <c r="A1096" i="32"/>
  <c r="A1097" i="32"/>
  <c r="A1098" i="32"/>
  <c r="A1099" i="32"/>
  <c r="A1100" i="32"/>
  <c r="A1101" i="32"/>
  <c r="A1102" i="32"/>
  <c r="A1103" i="32"/>
  <c r="A1104" i="32"/>
  <c r="A1105" i="32"/>
  <c r="A1106" i="32"/>
  <c r="A1107" i="32"/>
  <c r="A1108" i="32"/>
  <c r="A1109" i="32"/>
  <c r="A1110" i="32"/>
  <c r="A1111" i="32"/>
  <c r="A1112" i="32"/>
  <c r="A1113" i="32"/>
  <c r="A1114" i="32"/>
  <c r="A1115" i="32"/>
  <c r="A1116" i="32"/>
  <c r="A1117" i="32"/>
  <c r="A1118" i="32"/>
  <c r="A1119" i="32"/>
  <c r="A2" i="32"/>
  <c r="B4" i="11"/>
  <c r="J3" i="34" s="1"/>
  <c r="L11" i="29"/>
  <c r="N41" i="29"/>
  <c r="U26" i="33"/>
  <c r="V26" i="33"/>
  <c r="W26" i="33"/>
  <c r="U27" i="33"/>
  <c r="V27" i="33"/>
  <c r="W27" i="33"/>
  <c r="U28" i="33"/>
  <c r="V28" i="33"/>
  <c r="W28" i="33"/>
  <c r="U29" i="33"/>
  <c r="V29" i="33"/>
  <c r="W29" i="33"/>
  <c r="U30" i="33"/>
  <c r="V30" i="33"/>
  <c r="W30" i="33"/>
  <c r="U31" i="33"/>
  <c r="V31" i="33"/>
  <c r="W31" i="33"/>
  <c r="U32" i="33"/>
  <c r="V32" i="33"/>
  <c r="W32" i="33"/>
  <c r="V25" i="33"/>
  <c r="W25" i="33"/>
  <c r="U25" i="33"/>
  <c r="U18" i="33"/>
  <c r="V18" i="33"/>
  <c r="W18" i="33"/>
  <c r="U19" i="33"/>
  <c r="V19" i="33"/>
  <c r="W19" i="33"/>
  <c r="U20" i="33"/>
  <c r="V20" i="33"/>
  <c r="W20" i="33"/>
  <c r="U21" i="33"/>
  <c r="V21" i="33"/>
  <c r="W21" i="33"/>
  <c r="U22" i="33"/>
  <c r="V22" i="33"/>
  <c r="W22" i="33"/>
  <c r="U23" i="33"/>
  <c r="V23" i="33"/>
  <c r="W23" i="33"/>
  <c r="U24" i="33"/>
  <c r="V24" i="33"/>
  <c r="W24" i="33"/>
  <c r="W17" i="33"/>
  <c r="V17" i="33"/>
  <c r="U17" i="33"/>
  <c r="U10" i="33"/>
  <c r="V10" i="33"/>
  <c r="W10" i="33"/>
  <c r="U11" i="33"/>
  <c r="V11" i="33"/>
  <c r="W11" i="33"/>
  <c r="U12" i="33"/>
  <c r="V12" i="33"/>
  <c r="W12" i="33"/>
  <c r="U13" i="33"/>
  <c r="V13" i="33"/>
  <c r="W13" i="33"/>
  <c r="U14" i="33"/>
  <c r="V14" i="33"/>
  <c r="W14" i="33"/>
  <c r="U15" i="33"/>
  <c r="V15" i="33"/>
  <c r="W15" i="33"/>
  <c r="U16" i="33"/>
  <c r="V16" i="33"/>
  <c r="W16" i="33"/>
  <c r="W9" i="33"/>
  <c r="V9" i="33"/>
  <c r="U9" i="33"/>
  <c r="L3" i="29"/>
  <c r="A2" i="37"/>
  <c r="BX2" i="37"/>
  <c r="BW2" i="37"/>
  <c r="BV2" i="37"/>
  <c r="CI2" i="37"/>
  <c r="B9" i="29"/>
  <c r="G2" i="37" s="1"/>
  <c r="P3" i="34"/>
  <c r="S4" i="23"/>
  <c r="R4" i="23"/>
  <c r="S3" i="23"/>
  <c r="U29" i="29"/>
  <c r="CG2" i="37" s="1"/>
  <c r="U28" i="29"/>
  <c r="CF2" i="37" s="1"/>
  <c r="U27" i="29"/>
  <c r="CE2" i="37" s="1"/>
  <c r="W18" i="29"/>
  <c r="CB2" i="37" s="1"/>
  <c r="S18" i="29"/>
  <c r="CA2" i="37" s="1"/>
  <c r="W15" i="29"/>
  <c r="BZ2" i="37" s="1"/>
  <c r="S15" i="29"/>
  <c r="BY2" i="37" s="1"/>
  <c r="R2" i="37"/>
  <c r="B11" i="29"/>
  <c r="I2" i="37" s="1"/>
  <c r="B10" i="29"/>
  <c r="H2" i="37" s="1"/>
  <c r="L9" i="29"/>
  <c r="P2" i="37" s="1"/>
  <c r="L8" i="29"/>
  <c r="O2" i="37"/>
  <c r="B8" i="29"/>
  <c r="L7" i="29"/>
  <c r="N2" i="37"/>
  <c r="B7" i="29"/>
  <c r="F2" i="37"/>
  <c r="L6" i="29"/>
  <c r="M2" i="37"/>
  <c r="E2" i="37"/>
  <c r="L5" i="29"/>
  <c r="L2" i="37"/>
  <c r="B5" i="29"/>
  <c r="D2" i="37"/>
  <c r="L4" i="29"/>
  <c r="K2" i="37"/>
  <c r="R42" i="11"/>
  <c r="R41" i="11"/>
  <c r="M23" i="11"/>
  <c r="F23" i="11"/>
  <c r="L21" i="11"/>
  <c r="L21" i="29" s="1"/>
  <c r="H21" i="11"/>
  <c r="J21" i="11" s="1"/>
  <c r="D21" i="11"/>
  <c r="B21" i="29" s="1"/>
  <c r="L20" i="11"/>
  <c r="L20" i="29" s="1"/>
  <c r="H20" i="11"/>
  <c r="J20" i="11" s="1"/>
  <c r="D20" i="11"/>
  <c r="B20" i="29" s="1"/>
  <c r="L19" i="11"/>
  <c r="L19" i="29" s="1"/>
  <c r="H19" i="11"/>
  <c r="J19" i="11" s="1"/>
  <c r="D19" i="11"/>
  <c r="B19" i="29" s="1"/>
  <c r="L18" i="11"/>
  <c r="N18" i="11" s="1"/>
  <c r="H18" i="11"/>
  <c r="H18" i="29" s="1"/>
  <c r="D18" i="11"/>
  <c r="B18" i="29" s="1"/>
  <c r="L17" i="11"/>
  <c r="L17" i="29" s="1"/>
  <c r="H17" i="11"/>
  <c r="J17" i="11" s="1"/>
  <c r="D17" i="11"/>
  <c r="D17" i="29" s="1"/>
  <c r="L16" i="11"/>
  <c r="N16" i="11" s="1"/>
  <c r="H16" i="11"/>
  <c r="J16" i="11" s="1"/>
  <c r="D16" i="11"/>
  <c r="D16" i="29" s="1"/>
  <c r="L15" i="11"/>
  <c r="N15" i="11" s="1"/>
  <c r="H15" i="11"/>
  <c r="H15" i="29" s="1"/>
  <c r="D15" i="11"/>
  <c r="F15" i="11" s="1"/>
  <c r="L14" i="11"/>
  <c r="H14" i="11"/>
  <c r="J14" i="11" s="1"/>
  <c r="D14" i="11"/>
  <c r="B14" i="29" s="1"/>
  <c r="Q2" i="37"/>
  <c r="B3" i="34"/>
  <c r="B3" i="29"/>
  <c r="B2" i="37" s="1"/>
  <c r="J2" i="37"/>
  <c r="H19" i="29" l="1"/>
  <c r="AY2" i="37" s="1"/>
  <c r="D19" i="29"/>
  <c r="F19" i="29" s="1"/>
  <c r="H16" i="29"/>
  <c r="J16" i="29" s="1"/>
  <c r="AH2" i="37" s="1"/>
  <c r="N21" i="11"/>
  <c r="H21" i="29"/>
  <c r="J21" i="29" s="1"/>
  <c r="BL2" i="37" s="1"/>
  <c r="H20" i="29"/>
  <c r="BE2" i="37" s="1"/>
  <c r="D20" i="29"/>
  <c r="F20" i="29" s="1"/>
  <c r="BD2" i="37" s="1"/>
  <c r="F20" i="11"/>
  <c r="J19" i="29"/>
  <c r="AZ2" i="37" s="1"/>
  <c r="M23" i="29"/>
  <c r="BP2" i="37" s="1"/>
  <c r="F18" i="11"/>
  <c r="D18" i="29"/>
  <c r="F16" i="11"/>
  <c r="P16" i="11" s="1"/>
  <c r="L15" i="29"/>
  <c r="AC2" i="37" s="1"/>
  <c r="N17" i="11"/>
  <c r="N20" i="29"/>
  <c r="BG2" i="37"/>
  <c r="L18" i="29"/>
  <c r="N18" i="29" s="1"/>
  <c r="D15" i="29"/>
  <c r="Y2" i="37" s="1"/>
  <c r="F19" i="11"/>
  <c r="B16" i="29"/>
  <c r="N20" i="11"/>
  <c r="H14" i="29"/>
  <c r="J14" i="29" s="1"/>
  <c r="V2" i="37" s="1"/>
  <c r="N21" i="29"/>
  <c r="BM2" i="37"/>
  <c r="BA2" i="37"/>
  <c r="N19" i="29"/>
  <c r="F16" i="29"/>
  <c r="AF2" i="37" s="1"/>
  <c r="AE2" i="37"/>
  <c r="F23" i="29"/>
  <c r="BO2" i="37" s="1"/>
  <c r="D21" i="29"/>
  <c r="L22" i="11"/>
  <c r="L16" i="29"/>
  <c r="AI2" i="37" s="1"/>
  <c r="N14" i="11"/>
  <c r="I35" i="11"/>
  <c r="N19" i="11"/>
  <c r="F21" i="11"/>
  <c r="P21" i="11" s="1"/>
  <c r="L14" i="29"/>
  <c r="H17" i="29"/>
  <c r="AM2" i="37" s="1"/>
  <c r="AO2" i="37"/>
  <c r="N17" i="29"/>
  <c r="AX2" i="37"/>
  <c r="AS2" i="37"/>
  <c r="J18" i="29"/>
  <c r="AT2" i="37" s="1"/>
  <c r="J15" i="29"/>
  <c r="AB2" i="37" s="1"/>
  <c r="AA2" i="37"/>
  <c r="F17" i="29"/>
  <c r="AK2" i="37"/>
  <c r="D14" i="29"/>
  <c r="B17" i="29"/>
  <c r="J18" i="11"/>
  <c r="J15" i="11"/>
  <c r="P15" i="11" s="1"/>
  <c r="AW2" i="37"/>
  <c r="W21" i="29"/>
  <c r="CD2" i="37" s="1"/>
  <c r="B15" i="29"/>
  <c r="F14" i="11"/>
  <c r="V31" i="29"/>
  <c r="CH2" i="37" s="1"/>
  <c r="F17" i="11"/>
  <c r="I29" i="11"/>
  <c r="S21" i="29"/>
  <c r="CC2" i="37" s="1"/>
  <c r="B4" i="29"/>
  <c r="C2" i="37" s="1"/>
  <c r="BK2" i="37" l="1"/>
  <c r="P20" i="11"/>
  <c r="P17" i="11"/>
  <c r="P19" i="29"/>
  <c r="BB2" i="37" s="1"/>
  <c r="P18" i="11"/>
  <c r="AG2" i="37"/>
  <c r="BC2" i="37"/>
  <c r="N15" i="29"/>
  <c r="J20" i="29"/>
  <c r="BF2" i="37" s="1"/>
  <c r="F15" i="29"/>
  <c r="P19" i="11"/>
  <c r="U2" i="37"/>
  <c r="F18" i="29"/>
  <c r="AR2" i="37" s="1"/>
  <c r="AQ2" i="37"/>
  <c r="I35" i="29"/>
  <c r="AU2" i="37"/>
  <c r="J17" i="29"/>
  <c r="AN2" i="37" s="1"/>
  <c r="W2" i="37"/>
  <c r="N14" i="29"/>
  <c r="P14" i="11"/>
  <c r="N16" i="29"/>
  <c r="P16" i="29" s="1"/>
  <c r="AJ2" i="37" s="1"/>
  <c r="L22" i="29"/>
  <c r="F21" i="29"/>
  <c r="BI2" i="37"/>
  <c r="S2" i="37"/>
  <c r="F14" i="29"/>
  <c r="I29" i="29"/>
  <c r="BS2" i="37" s="1"/>
  <c r="AL2" i="37"/>
  <c r="P15" i="29" l="1"/>
  <c r="AD2" i="37" s="1"/>
  <c r="E29" i="11"/>
  <c r="I31" i="11" s="1"/>
  <c r="L31" i="11" s="1"/>
  <c r="Z2" i="37"/>
  <c r="P20" i="29"/>
  <c r="BH2" i="37" s="1"/>
  <c r="P18" i="29"/>
  <c r="AV2" i="37" s="1"/>
  <c r="P17" i="29"/>
  <c r="AP2" i="37" s="1"/>
  <c r="BJ2" i="37"/>
  <c r="P21" i="29"/>
  <c r="BN2" i="37" s="1"/>
  <c r="P14" i="29"/>
  <c r="T2" i="37"/>
  <c r="I34" i="11" l="1"/>
  <c r="E29" i="29"/>
  <c r="X2" i="37"/>
  <c r="I31" i="29" l="1"/>
  <c r="BQ2" i="37"/>
  <c r="BR2" i="37"/>
  <c r="BT2" i="37" l="1"/>
  <c r="I34" i="29"/>
  <c r="L31" i="29"/>
  <c r="BU2" i="37" s="1"/>
</calcChain>
</file>

<file path=xl/comments1.xml><?xml version="1.0" encoding="utf-8"?>
<comments xmlns="http://schemas.openxmlformats.org/spreadsheetml/2006/main">
  <authors>
    <author>Joanna Wroniecka</author>
  </authors>
  <commentList>
    <comment ref="B3"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SDL Project Manager.</t>
        </r>
      </text>
    </comment>
    <comment ref="B4"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B5"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B6"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L7"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L8"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B9"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L9" authorId="0" shapeId="0">
      <text>
        <r>
          <rPr>
            <sz val="8"/>
            <color indexed="81"/>
            <rFont val="Tahoma"/>
            <family val="2"/>
          </rPr>
          <t xml:space="preserve">Enter the number of evaluated </t>
        </r>
        <r>
          <rPr>
            <b/>
            <sz val="8"/>
            <color indexed="81"/>
            <rFont val="Tahoma"/>
            <family val="2"/>
          </rPr>
          <t>TARGET</t>
        </r>
        <r>
          <rPr>
            <sz val="8"/>
            <color indexed="81"/>
            <rFont val="Tahoma"/>
            <family val="2"/>
          </rPr>
          <t xml:space="preserve"> words.</t>
        </r>
      </text>
    </comment>
  </commentList>
</comments>
</file>

<file path=xl/sharedStrings.xml><?xml version="1.0" encoding="utf-8"?>
<sst xmlns="http://schemas.openxmlformats.org/spreadsheetml/2006/main" count="3689" uniqueCount="2996">
  <si>
    <t>Client name</t>
  </si>
  <si>
    <t>Date</t>
  </si>
  <si>
    <t>Section evaluated</t>
  </si>
  <si>
    <t>Quality Scoring Matrix</t>
  </si>
  <si>
    <t>Style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</si>
  <si>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</si>
  <si>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</si>
  <si>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</si>
  <si>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</si>
  <si>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</si>
  <si>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</si>
  <si>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</si>
  <si>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</si>
  <si>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</si>
  <si>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</si>
  <si>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</si>
  <si>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</si>
  <si>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</si>
  <si>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</si>
  <si>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</si>
  <si>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</si>
  <si>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</si>
  <si>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</si>
  <si>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</si>
  <si>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</si>
  <si>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</si>
  <si>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</si>
  <si>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</si>
  <si>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</si>
  <si>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</si>
  <si>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</si>
  <si>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</si>
  <si>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</si>
  <si>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</si>
  <si>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</si>
  <si>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</si>
  <si>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</si>
  <si>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</si>
  <si>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</si>
  <si>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</si>
  <si>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</si>
  <si>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</si>
  <si>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</si>
  <si>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</si>
  <si>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</si>
  <si>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</si>
  <si>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</si>
  <si>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</si>
  <si>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SP</t>
  </si>
  <si>
    <t>ST</t>
  </si>
  <si>
    <t>Minor Error</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</si>
  <si>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</si>
  <si>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</si>
  <si>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</si>
  <si>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</si>
  <si>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</si>
  <si>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</si>
  <si>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</si>
  <si>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</si>
  <si>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</si>
  <si>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</si>
  <si>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</si>
  <si>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</si>
  <si>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</si>
  <si>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</si>
  <si>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</si>
  <si>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</si>
  <si>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</si>
  <si>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</si>
  <si>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</si>
  <si>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</si>
  <si>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</si>
  <si>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</si>
  <si>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</si>
  <si>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</si>
  <si>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</si>
  <si>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</si>
  <si>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</si>
  <si>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</si>
  <si>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</si>
  <si>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</si>
  <si>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</si>
  <si>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</si>
  <si>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</si>
  <si>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</si>
  <si>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</si>
  <si>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</si>
  <si>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</si>
  <si>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</si>
  <si>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</si>
  <si>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</si>
  <si>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</si>
  <si>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</si>
  <si>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</si>
  <si>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</si>
  <si>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</si>
  <si>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</si>
  <si>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</si>
  <si>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</si>
  <si>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</si>
  <si>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</si>
  <si>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</si>
  <si>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</si>
  <si>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</si>
  <si>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</si>
  <si>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</si>
  <si>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</si>
  <si>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</si>
  <si>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</si>
  <si>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</si>
  <si>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</si>
  <si>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</si>
  <si>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</si>
  <si>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</si>
  <si>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</si>
  <si>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</si>
  <si>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</si>
  <si>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</si>
  <si>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</si>
  <si>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</si>
  <si>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</si>
  <si>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</si>
  <si>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</si>
  <si>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</si>
  <si>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</si>
  <si>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</si>
  <si>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</si>
  <si>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</si>
  <si>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</si>
  <si>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</si>
  <si>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</si>
  <si>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</si>
  <si>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</si>
  <si>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</si>
  <si>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</si>
  <si>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</si>
  <si>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</si>
  <si>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</si>
  <si>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</si>
  <si>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</si>
  <si>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</si>
  <si>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</si>
  <si>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</si>
  <si>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</si>
  <si>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</si>
  <si>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</si>
  <si>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</si>
  <si>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</si>
  <si>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</si>
  <si>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</si>
  <si>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</si>
  <si>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</si>
  <si>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</si>
  <si>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</si>
  <si>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</si>
  <si>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</si>
  <si>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</si>
  <si>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</si>
  <si>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</si>
  <si>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</si>
  <si>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</si>
  <si>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</si>
  <si>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</si>
  <si>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</si>
  <si>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</si>
  <si>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</si>
  <si>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</si>
  <si>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</si>
  <si>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</si>
  <si>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</si>
  <si>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</si>
  <si>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</si>
  <si>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</si>
  <si>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</si>
  <si>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</si>
  <si>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</si>
  <si>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</si>
  <si>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</si>
  <si>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</si>
  <si>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</si>
  <si>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</si>
  <si>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</si>
  <si>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</si>
  <si>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</si>
  <si>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</si>
  <si>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</si>
  <si>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</si>
  <si>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</si>
  <si>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</si>
  <si>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</si>
  <si>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</si>
  <si>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</si>
  <si>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</si>
  <si>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</si>
  <si>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</si>
  <si>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</si>
  <si>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</si>
  <si>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</si>
  <si>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</si>
  <si>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</si>
  <si>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</si>
  <si>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</si>
  <si>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</si>
  <si>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</si>
  <si>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</si>
  <si>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</si>
  <si>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</si>
  <si>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</si>
  <si>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</si>
  <si>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</si>
  <si>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</si>
  <si>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</si>
  <si>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</si>
  <si>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</si>
  <si>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</si>
  <si>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</si>
  <si>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</si>
  <si>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</si>
  <si>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</si>
  <si>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</si>
  <si>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</si>
  <si>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</si>
  <si>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</si>
  <si>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</si>
  <si>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</si>
  <si>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</si>
  <si>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</si>
  <si>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</si>
  <si>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</si>
  <si>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</si>
  <si>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</si>
  <si>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</si>
  <si>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</si>
  <si>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</si>
  <si>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</si>
  <si>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</si>
  <si>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</si>
  <si>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</si>
  <si>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</si>
  <si>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</si>
  <si>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</si>
  <si>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</si>
  <si>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</si>
  <si>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</si>
  <si>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</si>
  <si>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</si>
  <si>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</si>
  <si>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</si>
  <si>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</si>
  <si>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</si>
  <si>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</si>
  <si>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</si>
  <si>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</si>
  <si>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</si>
  <si>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</si>
  <si>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</si>
  <si>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</si>
  <si>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</si>
  <si>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</si>
  <si>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</si>
  <si>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</si>
  <si>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</si>
  <si>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</si>
  <si>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</si>
  <si>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</si>
  <si>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</si>
  <si>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</si>
  <si>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</si>
  <si>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</si>
  <si>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</si>
  <si>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</si>
  <si>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</si>
  <si>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</si>
  <si>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</si>
  <si>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</si>
  <si>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</si>
  <si>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</si>
  <si>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</si>
  <si>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</si>
  <si>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</si>
  <si>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</si>
  <si>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</si>
  <si>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</si>
  <si>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</si>
  <si>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</si>
  <si>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</si>
  <si>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</si>
  <si>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</si>
  <si>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</si>
  <si>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</si>
  <si>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</si>
  <si>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</si>
  <si>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</si>
  <si>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</si>
  <si>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</si>
  <si>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</si>
  <si>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</si>
  <si>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</si>
  <si>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</si>
  <si>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</si>
  <si>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</si>
  <si>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</si>
  <si>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</si>
  <si>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</si>
  <si>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</si>
  <si>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</si>
  <si>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</si>
  <si>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</si>
  <si>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</si>
  <si>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</si>
  <si>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</si>
  <si>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</si>
  <si>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</si>
  <si>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</si>
  <si>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</si>
  <si>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</si>
  <si>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</si>
  <si>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</si>
  <si>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</si>
  <si>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</si>
  <si>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</si>
  <si>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</si>
  <si>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</si>
  <si>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</si>
  <si>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</si>
  <si>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</si>
  <si>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</si>
  <si>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Accor</t>
  </si>
  <si>
    <t>ADP</t>
  </si>
  <si>
    <t>Adobe Systems Incorporated</t>
  </si>
  <si>
    <t>Adam Hall GmbH</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</si>
  <si>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</si>
  <si>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</si>
  <si>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</si>
  <si>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</si>
  <si>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</si>
  <si>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</si>
  <si>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</si>
  <si>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</si>
  <si>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</si>
  <si>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</si>
  <si>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</si>
  <si>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</si>
  <si>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</si>
  <si>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</si>
  <si>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</si>
  <si>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</si>
  <si>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</si>
  <si>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</si>
  <si>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</si>
  <si>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</si>
  <si>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</si>
  <si>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</si>
  <si>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</si>
  <si>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</si>
  <si>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</si>
  <si>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</si>
  <si>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Basware Corporation</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</si>
  <si>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</si>
  <si>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</si>
  <si>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</si>
  <si>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</si>
  <si>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</si>
  <si>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</si>
  <si>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</si>
  <si>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</si>
  <si>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</si>
  <si>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</si>
  <si>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</si>
  <si>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Blondé NV</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</si>
  <si>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</si>
  <si>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</si>
  <si>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</si>
  <si>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</si>
  <si>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</si>
  <si>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</si>
  <si>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</si>
  <si>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</si>
  <si>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</si>
  <si>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</si>
  <si>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</si>
  <si>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</si>
  <si>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</si>
  <si>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</si>
  <si>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</si>
  <si>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Cerner Corporation</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</si>
  <si>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</si>
  <si>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</si>
  <si>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</si>
  <si>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</si>
  <si>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</si>
  <si>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</si>
  <si>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</si>
  <si>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</si>
  <si>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</si>
  <si>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</si>
  <si>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</si>
  <si>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</si>
  <si>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</si>
  <si>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</si>
  <si>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</si>
  <si>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</si>
  <si>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</si>
  <si>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</si>
  <si>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</si>
  <si>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</si>
  <si>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</si>
  <si>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</si>
  <si>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</si>
  <si>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</si>
  <si>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</si>
  <si>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</si>
  <si>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</si>
  <si>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</si>
  <si>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</si>
  <si>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</si>
  <si>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</si>
  <si>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</si>
  <si>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</si>
  <si>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</si>
  <si>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</si>
  <si>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</si>
  <si>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</si>
  <si>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</si>
  <si>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</si>
  <si>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AB Electrolux</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</si>
  <si>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</si>
  <si>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</si>
  <si>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</si>
  <si>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</si>
  <si>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</si>
  <si>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</si>
  <si>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</si>
  <si>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</si>
  <si>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</si>
  <si>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</si>
  <si>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</si>
  <si>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</si>
  <si>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</si>
  <si>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</si>
  <si>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</si>
  <si>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</si>
  <si>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</si>
  <si>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</si>
  <si>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</si>
  <si>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</si>
  <si>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</si>
  <si>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</si>
  <si>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</si>
  <si>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</si>
  <si>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</si>
  <si>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</si>
  <si>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</si>
  <si>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</si>
  <si>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</si>
  <si>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</si>
  <si>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</si>
  <si>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Greenland Home Rule Government</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</si>
  <si>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</si>
  <si>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</si>
  <si>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</si>
  <si>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</si>
  <si>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</si>
  <si>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</si>
  <si>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</si>
  <si>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</si>
  <si>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</si>
  <si>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</si>
  <si>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</si>
  <si>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</si>
  <si>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</si>
  <si>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</si>
  <si>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</si>
  <si>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</si>
  <si>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</si>
  <si>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</si>
  <si>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</si>
  <si>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</si>
  <si>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</si>
  <si>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Harman International Industries,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</si>
  <si>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</si>
  <si>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</si>
  <si>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</si>
  <si>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</si>
  <si>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</si>
  <si>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</si>
  <si>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</si>
  <si>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</si>
  <si>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</si>
  <si>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</si>
  <si>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</si>
  <si>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</si>
  <si>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</si>
  <si>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</si>
  <si>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Inverness Medical Innovations, Inc.</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</si>
  <si>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</si>
  <si>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</si>
  <si>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</si>
  <si>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</si>
  <si>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</si>
  <si>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</si>
  <si>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</si>
  <si>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</si>
  <si>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</si>
  <si>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</si>
  <si>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</si>
  <si>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</si>
  <si>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</si>
  <si>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</si>
  <si>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</si>
  <si>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</si>
  <si>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</si>
  <si>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</si>
  <si>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</si>
  <si>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</si>
  <si>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</si>
  <si>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</si>
  <si>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Krones AG</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</si>
  <si>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</si>
  <si>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</si>
  <si>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</si>
  <si>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</si>
  <si>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</si>
  <si>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</si>
  <si>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</si>
  <si>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</si>
  <si>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</si>
  <si>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</si>
  <si>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</si>
  <si>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</si>
  <si>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</si>
  <si>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</si>
  <si>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</si>
  <si>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Leids Universitair Medisch Centrum</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</si>
  <si>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</si>
  <si>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</si>
  <si>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</si>
  <si>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</si>
  <si>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</si>
  <si>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</si>
  <si>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</si>
  <si>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</si>
  <si>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</si>
  <si>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</si>
  <si>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</si>
  <si>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</si>
  <si>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</si>
  <si>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</si>
  <si>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</si>
  <si>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</si>
  <si>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</si>
  <si>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</si>
  <si>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</si>
  <si>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</si>
  <si>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</si>
  <si>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</si>
  <si>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</si>
  <si>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</si>
  <si>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</si>
  <si>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</si>
  <si>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</si>
  <si>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</si>
  <si>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</si>
  <si>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</si>
  <si>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</si>
  <si>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</si>
  <si>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</si>
  <si>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</si>
  <si>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</si>
  <si>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</si>
  <si>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</si>
  <si>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</si>
  <si>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Oce NV</t>
  </si>
  <si>
    <t>Omnicom Group Inc.</t>
  </si>
  <si>
    <t>Oki Electric Industry Company, Limited</t>
  </si>
  <si>
    <t>Omron Corporation</t>
  </si>
  <si>
    <t>Onex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</si>
  <si>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</si>
  <si>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</si>
  <si>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</si>
  <si>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</si>
  <si>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</si>
  <si>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</si>
  <si>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</si>
  <si>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</si>
  <si>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</si>
  <si>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</si>
  <si>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</si>
  <si>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Pilz GmbH &amp; Co. KG</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</si>
  <si>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</si>
  <si>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</si>
  <si>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</si>
  <si>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</si>
  <si>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</si>
  <si>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</si>
  <si>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</si>
  <si>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</si>
  <si>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</si>
  <si>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</si>
  <si>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</si>
  <si>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</si>
  <si>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</si>
  <si>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</si>
  <si>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</si>
  <si>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</si>
  <si>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</si>
  <si>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</si>
  <si>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</si>
  <si>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</si>
  <si>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</si>
  <si>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</si>
  <si>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</si>
  <si>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</si>
  <si>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SEIKO EPSON CORPORATION</t>
  </si>
  <si>
    <t>Salesforce.com, inc.</t>
  </si>
  <si>
    <t>Sigma-Aldrich Corporation</t>
  </si>
  <si>
    <t>SHIN Corporation</t>
  </si>
  <si>
    <t>SMS GmbH</t>
  </si>
  <si>
    <t>Siemens AG</t>
  </si>
  <si>
    <t>SKF AB</t>
  </si>
  <si>
    <t>Starbucks Corporation</t>
  </si>
  <si>
    <t>Semcon AB</t>
  </si>
  <si>
    <t>Société Nationale des Chemins de Fer Français</t>
  </si>
  <si>
    <t>SNC-Lavalin Group Inc.</t>
  </si>
  <si>
    <t>Sonoscape Co., Ltd.</t>
  </si>
  <si>
    <t>Sodexo</t>
  </si>
  <si>
    <t>Software AG</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</si>
  <si>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</si>
  <si>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</si>
  <si>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</si>
  <si>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</si>
  <si>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</si>
  <si>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</si>
  <si>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</si>
  <si>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</si>
  <si>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</si>
  <si>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</si>
  <si>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</si>
  <si>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 xml:space="preserve">Takeda Pharmaceutical Company Limited </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</si>
  <si>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</si>
  <si>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</si>
  <si>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</si>
  <si>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</si>
  <si>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</si>
  <si>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</si>
  <si>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</si>
  <si>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</si>
  <si>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</si>
  <si>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</si>
  <si>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</si>
  <si>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Travel Alberta</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</si>
  <si>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</si>
  <si>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</si>
  <si>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</si>
  <si>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</si>
  <si>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</si>
  <si>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</si>
  <si>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</si>
  <si>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</si>
  <si>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</si>
  <si>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</si>
  <si>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</si>
  <si>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</si>
  <si>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</si>
  <si>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</si>
  <si>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</si>
  <si>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Vaisala Oyj</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</si>
  <si>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</si>
  <si>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</si>
  <si>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</si>
  <si>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</si>
  <si>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</si>
  <si>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</si>
  <si>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</si>
  <si>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</si>
  <si>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</si>
  <si>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</si>
  <si>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</si>
  <si>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</si>
  <si>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</si>
  <si>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</si>
  <si>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</si>
  <si>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</si>
  <si>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</si>
  <si>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</si>
  <si>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</si>
  <si>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</si>
  <si>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</si>
  <si>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</si>
  <si>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</si>
  <si>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</si>
  <si>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</si>
  <si>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</si>
  <si>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</si>
  <si>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</si>
  <si>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</si>
  <si>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</si>
  <si>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</si>
  <si>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</si>
  <si>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</si>
  <si>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</si>
  <si>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</si>
  <si>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</si>
  <si>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</si>
  <si>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</si>
  <si>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</si>
  <si>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</si>
  <si>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</si>
  <si>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</si>
  <si>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</si>
  <si>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</si>
  <si>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</si>
  <si>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</si>
  <si>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</si>
  <si>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</si>
  <si>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</si>
  <si>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</si>
  <si>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</si>
  <si>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</si>
  <si>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</si>
  <si>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</si>
  <si>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</si>
  <si>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</si>
  <si>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</si>
  <si>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</si>
  <si>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</si>
  <si>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</si>
  <si>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</si>
  <si>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</si>
  <si>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</si>
  <si>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</si>
  <si>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</si>
  <si>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</si>
  <si>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</si>
  <si>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</si>
  <si>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</si>
  <si>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</si>
  <si>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</si>
  <si>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</si>
  <si>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</si>
  <si>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MakeMyTrip Limited</t>
  </si>
  <si>
    <t>Goldcorp Inc.</t>
  </si>
  <si>
    <t>H.I.S. Co., Ltd.</t>
  </si>
  <si>
    <t>Handwriting without Tears</t>
  </si>
  <si>
    <t>Kerry Group plc</t>
  </si>
  <si>
    <t>LION'S SHARE COMMUNICATION INC</t>
  </si>
  <si>
    <t>Learning Well, AB</t>
  </si>
  <si>
    <t>Province of Manitoba</t>
  </si>
  <si>
    <t>CTB Inc.</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</si>
  <si>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</si>
  <si>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</si>
  <si>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</si>
  <si>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</si>
  <si>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</si>
  <si>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</si>
  <si>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</si>
  <si>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</si>
  <si>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</si>
  <si>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</si>
  <si>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</si>
  <si>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</si>
  <si>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</si>
  <si>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</si>
  <si>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</si>
  <si>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</si>
  <si>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</si>
  <si>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</si>
  <si>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</si>
  <si>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</si>
  <si>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</si>
  <si>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</si>
  <si>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</si>
  <si>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</si>
  <si>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</si>
  <si>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</si>
  <si>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</si>
  <si>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</si>
  <si>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</si>
  <si>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</si>
  <si>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</si>
  <si>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</si>
  <si>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</si>
  <si>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</si>
  <si>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</si>
  <si>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</si>
  <si>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</si>
  <si>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</si>
  <si>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</si>
  <si>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</si>
  <si>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</si>
  <si>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</si>
  <si>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</si>
  <si>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</si>
  <si>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</si>
  <si>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</si>
  <si>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</si>
  <si>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</si>
  <si>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</si>
  <si>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</si>
  <si>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</si>
  <si>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</si>
  <si>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</si>
  <si>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</si>
  <si>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</si>
  <si>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</si>
  <si>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</si>
  <si>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</si>
  <si>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Archer Daniels Midland Company</t>
  </si>
  <si>
    <t>China Airlines Ltd.</t>
  </si>
  <si>
    <t>ERIKS N.V</t>
  </si>
  <si>
    <t>FANUC CORPORATION</t>
  </si>
  <si>
    <t>Ferring B.V.</t>
  </si>
  <si>
    <t>George Weston Limited</t>
  </si>
  <si>
    <t>Gildan Activewear Inc.</t>
  </si>
  <si>
    <t>Global Business Travel</t>
  </si>
  <si>
    <t>HI CORPORATION</t>
  </si>
  <si>
    <t>Ishida Co.,Ltd</t>
  </si>
  <si>
    <t>KBC Group NV</t>
  </si>
  <si>
    <t>Molson Coors Brewing Company</t>
  </si>
  <si>
    <t>Smith &amp; Nephew plc</t>
  </si>
  <si>
    <t>Udemy</t>
  </si>
  <si>
    <t>Zimmer Biomet Holdings, Inc</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</si>
  <si>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</si>
  <si>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</si>
  <si>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</si>
  <si>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</si>
  <si>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</si>
  <si>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</si>
  <si>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</si>
  <si>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</si>
  <si>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</si>
  <si>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</si>
  <si>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</si>
  <si>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</si>
  <si>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</si>
  <si>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</si>
  <si>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</si>
  <si>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</si>
  <si>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</si>
  <si>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</si>
  <si>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</si>
  <si>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</si>
  <si>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</si>
  <si>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</si>
  <si>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</si>
  <si>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</si>
  <si>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</si>
  <si>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</si>
  <si>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</si>
  <si>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</si>
  <si>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</si>
  <si>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</si>
  <si>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</si>
  <si>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</si>
  <si>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</si>
  <si>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</si>
  <si>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</si>
  <si>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</si>
  <si>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</si>
  <si>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</si>
  <si>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</si>
  <si>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</si>
  <si>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</si>
  <si>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</si>
  <si>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</si>
  <si>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</si>
  <si>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</si>
  <si>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</si>
  <si>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</si>
  <si>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</si>
  <si>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</si>
  <si>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</si>
  <si>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</si>
  <si>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</si>
  <si>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</si>
  <si>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</si>
  <si>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</si>
  <si>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</si>
  <si>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</si>
  <si>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</si>
  <si>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</si>
  <si>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</si>
  <si>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</si>
  <si>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</si>
  <si>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</si>
  <si>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</si>
  <si>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</si>
  <si>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</si>
  <si>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</si>
  <si>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</si>
  <si>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</si>
  <si>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</si>
  <si>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</si>
  <si>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</si>
  <si>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</si>
  <si>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</si>
  <si>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</si>
  <si>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</si>
  <si>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</si>
  <si>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</si>
  <si>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</si>
  <si>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</si>
  <si>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</si>
  <si>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</si>
  <si>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</si>
  <si>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</si>
  <si>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</si>
  <si>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</si>
  <si>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</si>
  <si>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</si>
  <si>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</si>
  <si>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</si>
  <si>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</si>
  <si>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</si>
  <si>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</si>
  <si>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</si>
  <si>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</si>
  <si>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</si>
  <si>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</si>
  <si>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</si>
  <si>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</si>
  <si>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</si>
  <si>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</si>
  <si>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</si>
  <si>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</si>
  <si>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</si>
  <si>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</si>
  <si>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</si>
  <si>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</si>
  <si>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</si>
  <si>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</si>
  <si>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</si>
  <si>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</si>
  <si>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</si>
  <si>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</si>
  <si>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</si>
  <si>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</si>
  <si>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</si>
  <si>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</si>
  <si>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</si>
  <si>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</si>
  <si>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</si>
  <si>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</si>
  <si>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</si>
  <si>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</si>
  <si>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</si>
  <si>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</si>
  <si>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</si>
  <si>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</si>
  <si>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</si>
  <si>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</si>
  <si>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</si>
  <si>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</si>
  <si>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</si>
  <si>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</si>
  <si>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</si>
  <si>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</si>
  <si>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</si>
  <si>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</si>
  <si>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</si>
  <si>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</si>
  <si>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</si>
  <si>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</si>
  <si>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</si>
  <si>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</si>
  <si>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</si>
  <si>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</si>
  <si>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</si>
  <si>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</si>
  <si>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</si>
  <si>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</si>
  <si>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</si>
  <si>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</si>
  <si>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</si>
  <si>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</si>
  <si>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</si>
  <si>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</si>
  <si>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</si>
  <si>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</si>
  <si>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</si>
  <si>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</si>
  <si>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</si>
  <si>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</si>
  <si>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</si>
  <si>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</si>
  <si>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</si>
  <si>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</si>
  <si>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</si>
  <si>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</si>
  <si>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</si>
  <si>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</si>
  <si>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</si>
  <si>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</si>
  <si>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</si>
  <si>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</si>
  <si>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</si>
  <si>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</si>
  <si>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</si>
  <si>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</si>
  <si>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</si>
  <si>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</si>
  <si>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</si>
  <si>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</si>
  <si>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</si>
  <si>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</si>
  <si>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</si>
  <si>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</si>
  <si>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</si>
  <si>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</si>
  <si>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</si>
  <si>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</si>
  <si>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</si>
  <si>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</si>
  <si>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</si>
  <si>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</si>
  <si>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</si>
  <si>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</si>
  <si>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</si>
  <si>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</si>
  <si>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</si>
  <si>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</si>
  <si>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</si>
  <si>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Ant Financial Services Group</t>
  </si>
  <si>
    <t>ASICS CORPORATION</t>
  </si>
  <si>
    <t>BlackBerry Ltd.</t>
  </si>
  <si>
    <t>Belmond Management Limited</t>
  </si>
  <si>
    <t>Canadian Standard Association (CSA)</t>
  </si>
  <si>
    <t>Tesco PLC</t>
  </si>
  <si>
    <t>Daktronics, Inc.</t>
  </si>
  <si>
    <t>E-Trade Financial Corporation</t>
  </si>
  <si>
    <t>Equicare Health Inc.</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</si>
  <si>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</si>
  <si>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</si>
  <si>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</si>
  <si>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</si>
  <si>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</si>
  <si>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</si>
  <si>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</si>
  <si>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</si>
  <si>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</si>
  <si>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</si>
  <si>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</si>
  <si>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</si>
  <si>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</si>
  <si>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</si>
  <si>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</si>
  <si>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Medrobotics Corporation</t>
  </si>
  <si>
    <t>Mi9 Retail Inc.</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</si>
  <si>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</si>
  <si>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</si>
  <si>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</si>
  <si>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</si>
  <si>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</si>
  <si>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</si>
  <si>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</si>
  <si>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</si>
  <si>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</si>
  <si>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</si>
  <si>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</si>
  <si>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</si>
  <si>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</si>
  <si>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Wrrh Investments LP</t>
  </si>
  <si>
    <t>Raymond James Financial, Inc.</t>
  </si>
  <si>
    <t>SAI Global Pty Ltd.</t>
  </si>
  <si>
    <t>BANCO SANTANDER SA</t>
  </si>
  <si>
    <t>Sato Technology CO., LTD</t>
  </si>
  <si>
    <t>ScienceMedia Inc.</t>
  </si>
  <si>
    <t>StarTech.com Ltd</t>
  </si>
  <si>
    <t>Swiss Reinsurance Company Ltd</t>
  </si>
  <si>
    <t>TransCanada Corporation</t>
  </si>
  <si>
    <t>Toppan Printing Co. Ltd.</t>
  </si>
  <si>
    <t>Tree of Life Inc.</t>
  </si>
  <si>
    <t>UEFA</t>
  </si>
  <si>
    <t>U&amp;I Learning</t>
  </si>
  <si>
    <t>Under Armour, Inc.</t>
  </si>
  <si>
    <t>Voelker GmbH</t>
  </si>
  <si>
    <t>Vistana Signature Experiences, Inc</t>
  </si>
  <si>
    <t>Hainan Airlines</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</si>
  <si>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</si>
  <si>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</si>
  <si>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</si>
  <si>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</si>
  <si>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t>Client Abbreviation</t>
  </si>
  <si>
    <t>Client Name</t>
  </si>
  <si>
    <t>3D Systems, Inc.</t>
  </si>
  <si>
    <t>Astellas Pharma Inc.</t>
  </si>
  <si>
    <t>Air China Ltd.</t>
  </si>
  <si>
    <t>Al-Futtaim Group</t>
  </si>
  <si>
    <t>Aktina Medical</t>
  </si>
  <si>
    <t>Arcelik Anonim Sirketi</t>
  </si>
  <si>
    <t>ARRIS Group, Inc.</t>
  </si>
  <si>
    <t>Arlo Technologies INC.</t>
  </si>
  <si>
    <t>ARKRAY, Inc.</t>
  </si>
  <si>
    <t>ASML</t>
  </si>
  <si>
    <t>Applied Medical Resources Corporation</t>
  </si>
  <si>
    <t>Biomed Diagnostics, Inc</t>
  </si>
  <si>
    <t>Borusan Otomotiv</t>
  </si>
  <si>
    <t>Campbell Soup Company</t>
  </si>
  <si>
    <t>ChargePoint, Inc.</t>
  </si>
  <si>
    <t>Centrica plc</t>
  </si>
  <si>
    <t>Ctrip</t>
  </si>
  <si>
    <t>Curetis GmbH</t>
  </si>
  <si>
    <t>Delta Electronics Inc.</t>
  </si>
  <si>
    <t>Direct General Corporation</t>
  </si>
  <si>
    <t>Donnelley Language Solutions</t>
  </si>
  <si>
    <t>DEPT Design &amp; Technology Ltd</t>
  </si>
  <si>
    <t>ECAD Solutions Co.,Ltd.</t>
  </si>
  <si>
    <t>Elekta Beijing Medical Systems Co., Ltd.</t>
  </si>
  <si>
    <t>Epiroc</t>
  </si>
  <si>
    <t>EY Catalyst Limited</t>
  </si>
  <si>
    <t>The Fitch Group</t>
  </si>
  <si>
    <t>Flirt Communications</t>
  </si>
  <si>
    <t>Fuze, Inc.</t>
  </si>
  <si>
    <t>Genesys Telecommunications Laboratories, Inc</t>
  </si>
  <si>
    <t>Hach Lange GmbH</t>
  </si>
  <si>
    <t>HOOQ</t>
  </si>
  <si>
    <t>Health Services Advisory Group LLC</t>
  </si>
  <si>
    <t>Janus Henderson Group plc</t>
  </si>
  <si>
    <t xml:space="preserve">Jones Lang Lasalle </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</si>
  <si>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</si>
  <si>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</si>
  <si>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</si>
  <si>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</si>
  <si>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</si>
  <si>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</si>
  <si>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</si>
  <si>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</si>
  <si>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</si>
  <si>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</si>
  <si>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</si>
  <si>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</si>
  <si>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</si>
  <si>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</si>
  <si>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</si>
  <si>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P3 Data Systems, Inc</t>
  </si>
  <si>
    <t>Paco Home GmbH</t>
  </si>
  <si>
    <t>Peter Kremser GmbH &amp; CO KG</t>
  </si>
  <si>
    <t xml:space="preserve">Polaris Industries, Inc. </t>
  </si>
  <si>
    <t>The Pokemon Company</t>
  </si>
  <si>
    <t>Perfect World Co., Ltd.</t>
  </si>
  <si>
    <t>Radisson Hotel Group</t>
  </si>
  <si>
    <t>Rally Health Inc.</t>
  </si>
  <si>
    <t>Refinitiv</t>
  </si>
  <si>
    <t>Rakuten, Inc</t>
  </si>
  <si>
    <t>Santen UK Ltd</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</si>
  <si>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</si>
  <si>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</si>
  <si>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</si>
  <si>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</si>
  <si>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</si>
  <si>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</si>
  <si>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</si>
  <si>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</si>
  <si>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</si>
  <si>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</si>
  <si>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Technical Systems Integration, Inc.</t>
  </si>
  <si>
    <t>Twilio Inc.</t>
  </si>
  <si>
    <t>Tweddle Group</t>
  </si>
  <si>
    <t>Shanghai United Imaging Healthcare Co., Ltd.</t>
  </si>
  <si>
    <t>UP Global Sourcing UK Limited</t>
  </si>
  <si>
    <t>uvex group</t>
  </si>
  <si>
    <t>Varex Imaging Corporation</t>
  </si>
  <si>
    <t>Vision RT Limited</t>
  </si>
  <si>
    <t>WeissComm Partners, LTD</t>
  </si>
  <si>
    <t>World Economic Forum</t>
  </si>
  <si>
    <t>QRF-121 J2450 Quality Evaluation Report</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</si>
  <si>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</si>
  <si>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</si>
  <si>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</si>
  <si>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</si>
  <si>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</si>
  <si>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</si>
  <si>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</si>
  <si>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</si>
  <si>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</si>
  <si>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</si>
  <si>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</si>
  <si>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</si>
  <si>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</si>
  <si>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</si>
  <si>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</si>
  <si>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</si>
  <si>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</si>
  <si>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</si>
  <si>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</si>
  <si>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</si>
  <si>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</si>
  <si>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</si>
  <si>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</si>
  <si>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</si>
  <si>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</si>
  <si>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</si>
  <si>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</si>
  <si>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</si>
  <si>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</si>
  <si>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</si>
  <si>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</si>
  <si>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</si>
  <si>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</si>
  <si>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</si>
  <si>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</si>
  <si>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</si>
  <si>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</si>
  <si>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</si>
  <si>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</si>
  <si>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</si>
  <si>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</si>
  <si>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</si>
  <si>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</si>
  <si>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</si>
  <si>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</si>
  <si>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</si>
  <si>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</si>
  <si>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</si>
  <si>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</si>
  <si>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</si>
  <si>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</si>
  <si>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</si>
  <si>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</si>
  <si>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</si>
  <si>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</si>
  <si>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</si>
  <si>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</si>
  <si>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</si>
  <si>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</si>
  <si>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</si>
  <si>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</si>
  <si>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</si>
  <si>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</si>
  <si>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</si>
  <si>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</si>
  <si>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</si>
  <si>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</si>
  <si>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</si>
  <si>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</si>
  <si>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</si>
  <si>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</si>
  <si>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</si>
  <si>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</si>
  <si>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</si>
  <si>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</si>
  <si>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</si>
  <si>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</si>
  <si>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</si>
  <si>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</si>
  <si>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</si>
  <si>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</si>
  <si>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</si>
  <si>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</si>
  <si>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</si>
  <si>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</si>
  <si>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</si>
  <si>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</si>
  <si>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</si>
  <si>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</si>
  <si>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</si>
  <si>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</si>
  <si>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</si>
  <si>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</si>
  <si>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</si>
  <si>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</si>
  <si>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</si>
  <si>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</si>
  <si>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</si>
  <si>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</si>
  <si>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</si>
  <si>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</si>
  <si>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</si>
  <si>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</si>
  <si>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</si>
  <si>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</si>
  <si>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</si>
  <si>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</si>
  <si>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</si>
  <si>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</si>
  <si>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</si>
  <si>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</si>
  <si>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</si>
  <si>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</si>
  <si>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</si>
  <si>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</si>
  <si>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</si>
  <si>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</si>
  <si>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</si>
  <si>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</si>
  <si>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</si>
  <si>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</si>
  <si>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</si>
  <si>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</si>
  <si>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</si>
  <si>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</si>
  <si>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</si>
  <si>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</si>
  <si>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</si>
  <si>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</si>
  <si>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</si>
  <si>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</si>
  <si>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</si>
  <si>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</si>
  <si>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</si>
  <si>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</si>
  <si>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</si>
  <si>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</si>
  <si>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</si>
  <si>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</si>
  <si>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</si>
  <si>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</si>
  <si>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</si>
  <si>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</si>
  <si>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</si>
  <si>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</si>
  <si>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</si>
  <si>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</si>
  <si>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</si>
  <si>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</si>
  <si>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</si>
  <si>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ROHM Co., LTD.</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</si>
  <si>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</si>
  <si>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</si>
  <si>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</si>
  <si>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</si>
  <si>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</si>
  <si>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</si>
  <si>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</si>
  <si>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</si>
  <si>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</si>
  <si>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</si>
  <si>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</si>
  <si>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</si>
  <si>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</si>
  <si>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</si>
  <si>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</si>
  <si>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</si>
  <si>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</si>
  <si>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</si>
  <si>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</si>
  <si>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</si>
  <si>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</si>
  <si>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</si>
  <si>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</si>
  <si>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</si>
  <si>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</si>
  <si>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</si>
  <si>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</si>
  <si>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</si>
  <si>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</si>
  <si>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</si>
  <si>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</si>
  <si>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</si>
  <si>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</si>
  <si>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</si>
  <si>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</si>
  <si>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</si>
  <si>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</si>
  <si>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</si>
  <si>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</si>
  <si>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</si>
  <si>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</si>
  <si>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</si>
  <si>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</si>
  <si>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</si>
  <si>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</si>
  <si>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</si>
  <si>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</si>
  <si>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</si>
  <si>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</si>
  <si>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</si>
  <si>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</si>
  <si>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</si>
  <si>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</si>
  <si>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</si>
  <si>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</si>
  <si>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</si>
  <si>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</si>
  <si>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</si>
  <si>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</si>
  <si>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</si>
  <si>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</si>
  <si>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</si>
  <si>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</si>
  <si>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</si>
  <si>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</si>
  <si>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</si>
  <si>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HealthMyne</t>
  </si>
  <si>
    <t>Tencent Gaming</t>
  </si>
  <si>
    <t>GEP</t>
  </si>
  <si>
    <t>Antalis International</t>
  </si>
  <si>
    <t>Cloudflare, Inc.</t>
  </si>
  <si>
    <t>Project Management Institute</t>
  </si>
  <si>
    <t>Merit Medical Systems, Inc</t>
  </si>
  <si>
    <t>DIGI GIMC</t>
  </si>
  <si>
    <t>Current</t>
  </si>
  <si>
    <t>Endpoint Clinical</t>
  </si>
  <si>
    <t>Accuray</t>
  </si>
  <si>
    <t>Precision Content</t>
  </si>
  <si>
    <t>Bionano Genomics</t>
  </si>
  <si>
    <t>Cerence Inc.</t>
  </si>
  <si>
    <t>Belden Wire &amp; Cable B.V.</t>
  </si>
  <si>
    <t>u-blox</t>
  </si>
  <si>
    <t xml:space="preserve">SUNGROW POWER SUPPLY Co., Ltd. </t>
  </si>
  <si>
    <t>Kim &amp; Chang</t>
  </si>
  <si>
    <t>Freshfields Bruckhaus Deringer LLP</t>
  </si>
  <si>
    <t>Nordics PMO</t>
  </si>
  <si>
    <t>Revision 20</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</si>
  <si>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</si>
  <si>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</si>
  <si>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</si>
  <si>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</si>
  <si>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</si>
  <si>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</si>
  <si>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</si>
  <si>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</si>
  <si>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</si>
  <si>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</si>
  <si>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</si>
  <si>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</si>
  <si>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</si>
  <si>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</si>
  <si>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</si>
  <si>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</si>
  <si>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</si>
  <si>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</si>
  <si>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</si>
  <si>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</si>
  <si>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</si>
  <si>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SYSTEM</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</si>
  <si>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</si>
  <si>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</si>
  <si>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</si>
  <si>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</si>
  <si>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</si>
  <si>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</si>
  <si>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</si>
  <si>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</si>
  <si>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</si>
  <si>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</si>
  <si>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</si>
  <si>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</si>
  <si>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</si>
  <si>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</si>
  <si>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</si>
  <si>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</si>
  <si>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</si>
  <si>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</si>
  <si>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</si>
  <si>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</si>
  <si>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</si>
  <si>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</si>
  <si>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</si>
  <si>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</si>
  <si>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</si>
  <si>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</si>
  <si>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</si>
  <si>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</si>
  <si>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</si>
  <si>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</si>
  <si>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</si>
  <si>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</si>
  <si>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</si>
  <si>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</si>
  <si>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</si>
  <si>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</si>
  <si>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</si>
  <si>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</si>
  <si>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</si>
  <si>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</si>
  <si>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</si>
  <si>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Cardionics, Inc.</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</si>
  <si>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</si>
  <si>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</si>
  <si>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</si>
  <si>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</si>
  <si>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</si>
  <si>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</si>
  <si>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</si>
  <si>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</si>
  <si>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</si>
  <si>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</si>
  <si>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</si>
  <si>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</si>
  <si>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</si>
  <si>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</si>
  <si>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</si>
  <si>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</si>
  <si>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</si>
  <si>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</si>
  <si>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</si>
  <si>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</si>
  <si>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</si>
  <si>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</si>
  <si>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</si>
  <si>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</si>
  <si>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Chatly</t>
  </si>
  <si>
    <t>Covance, Inc</t>
  </si>
  <si>
    <t>Core Products International, Inc</t>
  </si>
  <si>
    <t>Critical Past LLC</t>
  </si>
  <si>
    <t>China Productivity Center</t>
  </si>
  <si>
    <t>ctrl QS</t>
  </si>
  <si>
    <t>Cromsource</t>
  </si>
  <si>
    <t>C&amp;R Research Inc.</t>
  </si>
  <si>
    <t>CRH PLC</t>
  </si>
  <si>
    <t>Charles River Laboratories, Inc.</t>
  </si>
  <si>
    <t>Clemex Technologies inc.</t>
  </si>
  <si>
    <t>Customeyes B.V.</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</si>
  <si>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</si>
  <si>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</si>
  <si>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</si>
  <si>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</si>
  <si>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</si>
  <si>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</si>
  <si>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</si>
  <si>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</si>
  <si>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</si>
  <si>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</si>
  <si>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</si>
  <si>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D-Link Corporation</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</si>
  <si>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</si>
  <si>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</si>
  <si>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</si>
  <si>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</si>
  <si>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</si>
  <si>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</si>
  <si>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</si>
  <si>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</si>
  <si>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</si>
  <si>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</si>
  <si>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Eagle Home Mortgage, LLC.</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</si>
  <si>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</si>
  <si>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</si>
  <si>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</si>
  <si>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</si>
  <si>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</si>
  <si>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</si>
  <si>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</si>
  <si>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</si>
  <si>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</si>
  <si>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</si>
  <si>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</si>
  <si>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</si>
  <si>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</si>
  <si>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</si>
  <si>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</si>
  <si>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</si>
  <si>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</si>
  <si>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</si>
  <si>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</si>
  <si>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</si>
  <si>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</si>
  <si>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</si>
  <si>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</si>
  <si>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</si>
  <si>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</si>
  <si>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</si>
  <si>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</si>
  <si>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</si>
  <si>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</si>
  <si>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</si>
  <si>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Green Park Content</t>
  </si>
  <si>
    <t>Graco, Inc.</t>
  </si>
  <si>
    <t>Group SJR</t>
  </si>
  <si>
    <t>Graphite Systems, Inc.</t>
  </si>
  <si>
    <t>Grant Thornton LLP</t>
  </si>
  <si>
    <t>Greenyard NV</t>
  </si>
  <si>
    <t>Groupe SEB</t>
  </si>
  <si>
    <t>Gateley Plc</t>
  </si>
  <si>
    <t>GIANT TIGER STORES LIMITED</t>
  </si>
  <si>
    <t>Gravity</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</si>
  <si>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</si>
  <si>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</si>
  <si>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</si>
  <si>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</si>
  <si>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</si>
  <si>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</si>
  <si>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</si>
  <si>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</si>
  <si>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</si>
  <si>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</si>
  <si>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</si>
  <si>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</si>
  <si>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</si>
  <si>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</si>
  <si>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</si>
  <si>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</si>
  <si>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</si>
  <si>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</si>
  <si>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</si>
  <si>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</si>
  <si>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</si>
  <si>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</si>
  <si>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</si>
  <si>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</si>
  <si>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</si>
  <si>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</si>
  <si>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</si>
  <si>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</si>
  <si>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</si>
  <si>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</si>
  <si>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</si>
  <si>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</si>
  <si>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</si>
  <si>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</si>
  <si>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</si>
  <si>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Jam Worldwide</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</si>
  <si>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</si>
  <si>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</si>
  <si>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</si>
  <si>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</si>
  <si>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</si>
  <si>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</si>
  <si>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</si>
  <si>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</si>
  <si>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</si>
  <si>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</si>
  <si>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</si>
  <si>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</si>
  <si>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</si>
  <si>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</si>
  <si>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</si>
  <si>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</si>
  <si>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</si>
  <si>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</si>
  <si>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</si>
  <si>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</si>
  <si>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</si>
  <si>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</si>
  <si>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</si>
  <si>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</si>
  <si>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</si>
  <si>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</si>
  <si>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</si>
  <si>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</si>
  <si>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</si>
  <si>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</si>
  <si>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</si>
  <si>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</si>
  <si>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</si>
  <si>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</si>
  <si>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</si>
  <si>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</si>
  <si>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</si>
  <si>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</si>
  <si>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</si>
  <si>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</si>
  <si>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</si>
  <si>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</si>
  <si>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</si>
  <si>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</si>
  <si>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</si>
  <si>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</si>
  <si>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</si>
  <si>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</si>
  <si>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</si>
  <si>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</si>
  <si>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</si>
  <si>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</si>
  <si>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</si>
  <si>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</si>
  <si>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Natus Medical Inc.</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</si>
  <si>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</si>
  <si>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</si>
  <si>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</si>
  <si>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</si>
  <si>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</si>
  <si>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</si>
  <si>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</si>
  <si>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</si>
  <si>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</si>
  <si>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</si>
  <si>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</si>
  <si>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</si>
  <si>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</si>
  <si>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</si>
  <si>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</si>
  <si>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</si>
  <si>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Oncocyte</t>
  </si>
  <si>
    <t>ORPEA</t>
  </si>
  <si>
    <t>Otis Worldwide Corp</t>
  </si>
  <si>
    <t>Ping An Insurance</t>
  </si>
  <si>
    <t>Phase Clinca</t>
  </si>
  <si>
    <t>Petco Animal Supplies, Inc.,</t>
  </si>
  <si>
    <t>Petroleo Brasileiro S.A. - Petrobras</t>
  </si>
  <si>
    <t xml:space="preserve">Phoenix Contact GmbH &amp; Co KG </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</si>
  <si>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</si>
  <si>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</si>
  <si>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</si>
  <si>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</si>
  <si>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</si>
  <si>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</si>
  <si>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</si>
  <si>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</si>
  <si>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</si>
  <si>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</si>
  <si>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</si>
  <si>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</si>
  <si>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</si>
  <si>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</si>
  <si>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</si>
  <si>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</si>
  <si>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</si>
  <si>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</si>
  <si>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</si>
  <si>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</si>
  <si>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</si>
  <si>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</si>
  <si>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</si>
  <si>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</si>
  <si>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</si>
  <si>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</si>
  <si>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</si>
  <si>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</si>
  <si>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</si>
  <si>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</si>
  <si>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</si>
  <si>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</si>
  <si>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</si>
  <si>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</si>
  <si>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</si>
  <si>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</si>
  <si>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</si>
  <si>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</si>
  <si>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</si>
  <si>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</si>
  <si>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</si>
  <si>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</si>
  <si>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</si>
  <si>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</si>
  <si>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 xml:space="preserve">Soterius, Inc.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</si>
  <si>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</si>
  <si>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</si>
  <si>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</si>
  <si>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</si>
  <si>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</si>
  <si>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</si>
  <si>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</si>
  <si>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</si>
  <si>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</si>
  <si>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</si>
  <si>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</si>
  <si>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TB Digital Services GmbH</t>
  </si>
  <si>
    <t>Tereos SCA</t>
  </si>
  <si>
    <t>Telefónica S.A.</t>
  </si>
  <si>
    <t>Trafigura Group Pte. Ltd.</t>
  </si>
  <si>
    <t>Teleflex Incorporated</t>
  </si>
  <si>
    <t>Trudell Medical Group Ltd.</t>
  </si>
  <si>
    <t>Time Technical Support</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</si>
  <si>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</si>
  <si>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</si>
  <si>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</si>
  <si>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</si>
  <si>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</si>
  <si>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</si>
  <si>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</si>
  <si>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</si>
  <si>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</si>
  <si>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</si>
  <si>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</si>
  <si>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</si>
  <si>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</si>
  <si>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</si>
  <si>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</si>
  <si>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</si>
  <si>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</si>
  <si>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ViewRay</t>
  </si>
  <si>
    <t>VIOHALCO S.A.</t>
  </si>
  <si>
    <t>VSolvit LLC</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</si>
  <si>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</si>
  <si>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</si>
  <si>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</si>
  <si>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</si>
  <si>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</si>
  <si>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</si>
  <si>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</si>
  <si>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</si>
  <si>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</si>
  <si>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</si>
  <si>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</si>
  <si>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2CV_AZAAUX_001</t>
  </si>
  <si>
    <t>3DD_HLITQO_003</t>
  </si>
  <si>
    <t>72S_7MAAUM_???</t>
  </si>
  <si>
    <t>A&amp;M_EZHAMM_001</t>
  </si>
  <si>
    <t>A&amp;O_DZFAMX_001</t>
  </si>
  <si>
    <t>A01_ALIAQO_002</t>
  </si>
  <si>
    <t>A2P_AFLATO_001</t>
  </si>
  <si>
    <t>AA0_EZCAMZ_001</t>
  </si>
  <si>
    <t>AA1_EZHAMM_001</t>
  </si>
  <si>
    <t>AAR_AYAWMO_001</t>
  </si>
  <si>
    <t>AAT_CEPBTM_003</t>
  </si>
  <si>
    <t>AB2_AZDAMX_001</t>
  </si>
  <si>
    <t>AB7_EZEAGU_001</t>
  </si>
  <si>
    <t>ABB_AXBWKV_006</t>
  </si>
  <si>
    <t>ABF_EZCAMZ_001</t>
  </si>
  <si>
    <t>ABN_DZCAMZ_001</t>
  </si>
  <si>
    <t>ABV_AZJAQJ_001</t>
  </si>
  <si>
    <t>ABX_EZCAQZ_001</t>
  </si>
  <si>
    <t>AC4_EZEAVU_001</t>
  </si>
  <si>
    <t>AC7_ECCAYZ_004</t>
  </si>
  <si>
    <t>ACE_AZJAQJ_001</t>
  </si>
  <si>
    <t>ACK_HIEAGO_001</t>
  </si>
  <si>
    <t>ACN_ALIAQX_001</t>
  </si>
  <si>
    <t>ACR_1PHARV_013</t>
  </si>
  <si>
    <t>ACX_EZCAMZ_001</t>
  </si>
  <si>
    <t>ACY_ALIAQO_002</t>
  </si>
  <si>
    <t>AD3_RYAHSO_001</t>
  </si>
  <si>
    <t>ADB_DHOALM_253</t>
  </si>
  <si>
    <t>ADH_NYCWJM_002</t>
  </si>
  <si>
    <t>Admin</t>
  </si>
  <si>
    <t>AE0_AZAAUX_001</t>
  </si>
  <si>
    <t>AEE_NZLAQX_001</t>
  </si>
  <si>
    <t>AEL_NZUAVO_001</t>
  </si>
  <si>
    <t>AEN_EZCAMZ_001</t>
  </si>
  <si>
    <t>AFT_DZBAEV_001</t>
  </si>
  <si>
    <t>AG1_EZKAEX_001</t>
  </si>
  <si>
    <t>AGC_1PHAGV_255</t>
  </si>
  <si>
    <t>AGM_DZUATO_001</t>
  </si>
  <si>
    <t>AH1_NZUAXO_001</t>
  </si>
  <si>
    <t>AHA_DLIAQO_003</t>
  </si>
  <si>
    <t>AIA_EZCAMZ_001</t>
  </si>
  <si>
    <t>AIG_DFDAYO_005</t>
  </si>
  <si>
    <t>AIO_!LIAQO_044</t>
  </si>
  <si>
    <t>AKK_MLMAQM_004</t>
  </si>
  <si>
    <t>AKT_HTXWTO_002</t>
  </si>
  <si>
    <t>AL6_BZAAXX_001</t>
  </si>
  <si>
    <t>AL7_DZCAKZ_001</t>
  </si>
  <si>
    <t>ALL_CZBAMV_002</t>
  </si>
  <si>
    <t>ALN_AZJAQJ_001</t>
  </si>
  <si>
    <t>ALO_MGONXI_001</t>
  </si>
  <si>
    <t>ALQ_DZEAKU_001</t>
  </si>
  <si>
    <t>ALV_KXBWGV_003</t>
  </si>
  <si>
    <t>AM3_ALIAQO_010</t>
  </si>
  <si>
    <t>AM9_EZCAUZ_001</t>
  </si>
  <si>
    <t>AMF_AZJAQJ_001</t>
  </si>
  <si>
    <t>AMK_PJJAUJ_002</t>
  </si>
  <si>
    <t>AMS_ATXWQO_005</t>
  </si>
  <si>
    <t>AMW_AMMAQX_007</t>
  </si>
  <si>
    <t>AMX_AMMAMX_021</t>
  </si>
  <si>
    <t>AMZ_3FLAXO_107</t>
  </si>
  <si>
    <t>AN0_DZLAQX_001</t>
  </si>
  <si>
    <t>AN1_PCCATZ_005</t>
  </si>
  <si>
    <t>ANF_PMMAXX_008</t>
  </si>
  <si>
    <t>ANI_EPHAHV_001</t>
  </si>
  <si>
    <t>ANL_AJJAYJ_009</t>
  </si>
  <si>
    <t>AP3_NZDAMX_001</t>
  </si>
  <si>
    <t>AP5_EZCAWZ_001</t>
  </si>
  <si>
    <t>APM_HXAWQO_005</t>
  </si>
  <si>
    <t>APO_MLIAQX_005</t>
  </si>
  <si>
    <t>APR_ASMAVU_005</t>
  </si>
  <si>
    <t>APX_CFLAJO_002</t>
  </si>
  <si>
    <t>AQU_CMMAEO_001</t>
  </si>
  <si>
    <t>AR0_BHOASM_003</t>
  </si>
  <si>
    <t>AR1_RXAWFO_002</t>
  </si>
  <si>
    <t>ARF_EZCAMZ_001</t>
  </si>
  <si>
    <t>ARL_EZEAVU_001</t>
  </si>
  <si>
    <t>ARQ_LCCATZ_004</t>
  </si>
  <si>
    <t>ARU_HCMHQX_002</t>
  </si>
  <si>
    <t>ARY_AZJAQJ_001</t>
  </si>
  <si>
    <t>AS3_EZCAMZ_001</t>
  </si>
  <si>
    <t>ASL_AXBWJM_013</t>
  </si>
  <si>
    <t>ASM_PFDATO_002</t>
  </si>
  <si>
    <t>ASX_GYDWDJ_001</t>
  </si>
  <si>
    <t>ATC_GPHAGV_219</t>
  </si>
  <si>
    <t>AUT_EZEATU_001</t>
  </si>
  <si>
    <t>AV2_DZUAXO_001</t>
  </si>
  <si>
    <t>AVA_CXAWTO_005</t>
  </si>
  <si>
    <t>AVI_DZBAMV_001</t>
  </si>
  <si>
    <t>AWP_NZDAMX_001</t>
  </si>
  <si>
    <t>AXA_AZBAMV_001</t>
  </si>
  <si>
    <t>AXT_AZAABX_001</t>
  </si>
  <si>
    <t>AYM_TLMAQM_004</t>
  </si>
  <si>
    <t>AYX_GFLATO_001</t>
  </si>
  <si>
    <t>B4N_IFHHXK_004</t>
  </si>
  <si>
    <t>BA1_DZEAXX_001</t>
  </si>
  <si>
    <t>BA5_EZEAVU_001</t>
  </si>
  <si>
    <t>BAR_AZBAMV_001</t>
  </si>
  <si>
    <t>BAS_FNPAMX_003</t>
  </si>
  <si>
    <t>BAY_LYCWQM_004</t>
  </si>
  <si>
    <t>BB2_EZCAMZ_001</t>
  </si>
  <si>
    <t>BBA_EZCAMZ_001</t>
  </si>
  <si>
    <t>BBE_BFDAFO_013</t>
  </si>
  <si>
    <t>BBG_EZCAMZ_001</t>
  </si>
  <si>
    <t>BBV_DZCAMZ_001</t>
  </si>
  <si>
    <t>BCB_BZLAQX_001</t>
  </si>
  <si>
    <t>BCG_AZUATO_001</t>
  </si>
  <si>
    <t>BCM_EZEAFU_001</t>
  </si>
  <si>
    <t>BCO_AYAHQO_001</t>
  </si>
  <si>
    <t>BCT_ALMAQM_008</t>
  </si>
  <si>
    <t>BDC_BLMAQM_013</t>
  </si>
  <si>
    <t>BE1_AZAASX_001</t>
  </si>
  <si>
    <t>BEB_LEPHTM_006</t>
  </si>
  <si>
    <t>BED_EHEAFH_002</t>
  </si>
  <si>
    <t>BEN_IHOAGM_001</t>
  </si>
  <si>
    <t>BFI_NXKWMO_001</t>
  </si>
  <si>
    <t>BGD_EZCAMZ_001</t>
  </si>
  <si>
    <t>BID_RLIAQO_002</t>
  </si>
  <si>
    <t>BIN_ALIAQO_001</t>
  </si>
  <si>
    <t>BJ2_AZBAMV_001</t>
  </si>
  <si>
    <t>BKA_AZBAMV_001</t>
  </si>
  <si>
    <t>BLK_BYAHFO_001</t>
  </si>
  <si>
    <t>BLN_AXBWNV_002</t>
  </si>
  <si>
    <t>BLO_HYKBMO_001</t>
  </si>
  <si>
    <t>BM2_DXKWAM_001</t>
  </si>
  <si>
    <t>BMK_EZHAMM_001</t>
  </si>
  <si>
    <t>BML_BGONRI_001</t>
  </si>
  <si>
    <t>BMS_1SXUQI_001</t>
  </si>
  <si>
    <t>BMT_DZKAQX_001</t>
  </si>
  <si>
    <t>BNP_AZBAMV_001</t>
  </si>
  <si>
    <t>BNY_EZCAMZ_001</t>
  </si>
  <si>
    <t>BOE_BXKWAO_012</t>
  </si>
  <si>
    <t>BOP_AZBAMV_001</t>
  </si>
  <si>
    <t>BOS_OSMABX_006</t>
  </si>
  <si>
    <t>BOX_BFLATO_009</t>
  </si>
  <si>
    <t>BPC_AZJAQJ_001</t>
  </si>
  <si>
    <t>BR2_EZHAMM_001</t>
  </si>
  <si>
    <t>BRB_LYKBTO_001</t>
  </si>
  <si>
    <t>BRF_NZDAMX_001</t>
  </si>
  <si>
    <t>BRK_DZBAMV_001</t>
  </si>
  <si>
    <t>BRS_JTUABX_001</t>
  </si>
  <si>
    <t>BRW_BSMAXX_006</t>
  </si>
  <si>
    <t>BSE_CJJAJJ_006</t>
  </si>
  <si>
    <t>BSF_EZCAMZ_001</t>
  </si>
  <si>
    <t>BSJ_EZKAQX_001</t>
  </si>
  <si>
    <t>BSW_MMAAXM_001</t>
  </si>
  <si>
    <t>BTP_EZEATU_001</t>
  </si>
  <si>
    <t>BU1_EZEASU_001</t>
  </si>
  <si>
    <t>BWH_AZFAMX_001</t>
  </si>
  <si>
    <t>BWI_HMMARX_001</t>
  </si>
  <si>
    <t>BYK_EZEAVU_001</t>
  </si>
  <si>
    <t>C0B_CZSWPX_001</t>
  </si>
  <si>
    <t>C8R_DZCAMZ_001</t>
  </si>
  <si>
    <t>CA3_HCCAYX_006</t>
  </si>
  <si>
    <t>CA4_ALIAQO_001</t>
  </si>
  <si>
    <t>CA5_AZAAYX_001</t>
  </si>
  <si>
    <t>CAH_AZJAQJ_001</t>
  </si>
  <si>
    <t>CAL_EZCAEZ_001</t>
  </si>
  <si>
    <t>CAS_BJJAJJ_031</t>
  </si>
  <si>
    <t>CBI_AZBAMV_001</t>
  </si>
  <si>
    <t>CBN_DZFAMX_001</t>
  </si>
  <si>
    <t>CBS_EZCAMZ_001</t>
  </si>
  <si>
    <t>CC0_CLIAQO_004</t>
  </si>
  <si>
    <t>CC1_AZFAMX_001</t>
  </si>
  <si>
    <t>CC2_AZBAMV_001</t>
  </si>
  <si>
    <t>CCB_EZCAJZ_001</t>
  </si>
  <si>
    <t>CCC_ESXUNI_001</t>
  </si>
  <si>
    <t>CCE_EZCAMZ_001</t>
  </si>
  <si>
    <t>CCG_CZDAMX_001</t>
  </si>
  <si>
    <t>CCN_IMMAGX_001</t>
  </si>
  <si>
    <t>CD3_CFLABO_???</t>
  </si>
  <si>
    <t>CDA_EYLBTM_001</t>
  </si>
  <si>
    <t>CE3_EZKAQX_001</t>
  </si>
  <si>
    <t>CE4_SSMA?U_???</t>
  </si>
  <si>
    <t>CEG_LLWBJO_004</t>
  </si>
  <si>
    <t>CEJ_HZLAQX_001</t>
  </si>
  <si>
    <t>CER_TLMAQM_003</t>
  </si>
  <si>
    <t>CES_DZEAKX_001</t>
  </si>
  <si>
    <t>CFA_EZCAMZ_001</t>
  </si>
  <si>
    <t>CFD_EZEAPU_001</t>
  </si>
  <si>
    <t>CFF_EFLATO_001</t>
  </si>
  <si>
    <t>CGD_EZCAJZ_001</t>
  </si>
  <si>
    <t>CGG_EZCAMZ_001</t>
  </si>
  <si>
    <t>CH7_NZDAMX_001</t>
  </si>
  <si>
    <t>CHP_CZUAJO_001</t>
  </si>
  <si>
    <t>CHU_UYKHIO_002</t>
  </si>
  <si>
    <t>CHV_ITXWBO_007</t>
  </si>
  <si>
    <t>CI1_AZBAMV_001</t>
  </si>
  <si>
    <t>CIG_DZBAMV_001</t>
  </si>
  <si>
    <t>CII_FXBWKV_002</t>
  </si>
  <si>
    <t>CIQ_NLWBMM_002</t>
  </si>
  <si>
    <t>CKD_AZJAQJ_001</t>
  </si>
  <si>
    <t>CL0_NZLAQX_001</t>
  </si>
  <si>
    <t>CL2_NZUAKO_001</t>
  </si>
  <si>
    <t>CL3_EZHAMM_001</t>
  </si>
  <si>
    <t>CLL_DZJACJ_001</t>
  </si>
  <si>
    <t>CLW_AZJAQJ_001</t>
  </si>
  <si>
    <t>CLY_CCCATZ_001</t>
  </si>
  <si>
    <t>CMI_SYKBUO_001</t>
  </si>
  <si>
    <t>CNA_MGMAKU_001</t>
  </si>
  <si>
    <t>CO8_ALAAQX_002</t>
  </si>
  <si>
    <t>COF_DZDAMX_001</t>
  </si>
  <si>
    <t>COL_DZLAQX_001</t>
  </si>
  <si>
    <t>COV_ALIAQO_010</t>
  </si>
  <si>
    <t>COY_NZLAQX_001</t>
  </si>
  <si>
    <t>CP2_NZLAQX_001</t>
  </si>
  <si>
    <t>CPA_QGMAIU_005</t>
  </si>
  <si>
    <t>CPB_RYKBTO_001</t>
  </si>
  <si>
    <t>CPC_AZAAPX_001</t>
  </si>
  <si>
    <t>CPS_EZCAMZ_001</t>
  </si>
  <si>
    <t>CQS_GTYWTM_001</t>
  </si>
  <si>
    <t>CR2_EZKAQX_001</t>
  </si>
  <si>
    <t>CR3_AZJAQJ_001</t>
  </si>
  <si>
    <t>CR4_EZEAGU_001</t>
  </si>
  <si>
    <t>CR5_EZKAQX_001</t>
  </si>
  <si>
    <t>CRG_FZBAMV_001</t>
  </si>
  <si>
    <t>CRX_AMMABO_002</t>
  </si>
  <si>
    <t>CS6_MIEAGX_001</t>
  </si>
  <si>
    <t>CSG_AZBAMV_001</t>
  </si>
  <si>
    <t>CT1_CCCAYZ_012</t>
  </si>
  <si>
    <t>CTE_NZLAEX_001</t>
  </si>
  <si>
    <t>CTI_HMMAXX_018</t>
  </si>
  <si>
    <t>CTX_AZBAMV_001</t>
  </si>
  <si>
    <t>CUD_PHEAEH_001</t>
  </si>
  <si>
    <t>CUR_ELMAQX_003</t>
  </si>
  <si>
    <t>CUT_CFLAJO_001</t>
  </si>
  <si>
    <t>CVR_DZLAQX_001</t>
  </si>
  <si>
    <t>CYM_HXAWFO_006</t>
  </si>
  <si>
    <t>CYR_NZUABO_001</t>
  </si>
  <si>
    <t>CYX_EZHAQM_001</t>
  </si>
  <si>
    <t>CZT_EHEATH_001</t>
  </si>
  <si>
    <t>D2L_ASMAIU_006</t>
  </si>
  <si>
    <t>DA0_JIAAXJ_001</t>
  </si>
  <si>
    <t>DA2_EZCAMZ_001</t>
  </si>
  <si>
    <t>DA3_AZJAQJ_001</t>
  </si>
  <si>
    <t>DAA_KZJAQJ_001</t>
  </si>
  <si>
    <t>DAD_SLMAQX_003</t>
  </si>
  <si>
    <t>DAS_EHOATV_011</t>
  </si>
  <si>
    <t>DBG_EZCAYZ_001</t>
  </si>
  <si>
    <t>DBK_EZCAMZ_001</t>
  </si>
  <si>
    <t>DBP_AZFAMX_001</t>
  </si>
  <si>
    <t>DDP_DCCAIZ_007</t>
  </si>
  <si>
    <t>DEK_EGEAJX_002</t>
  </si>
  <si>
    <t>DEL_DFLATO_177</t>
  </si>
  <si>
    <t>DF0_DZUAKO_001</t>
  </si>
  <si>
    <t>DFS_DZAADX_001</t>
  </si>
  <si>
    <t>DG1_EZEAAU_001</t>
  </si>
  <si>
    <t>DGE_GCMHMX_001</t>
  </si>
  <si>
    <t>DHR_9LMAJX_020</t>
  </si>
  <si>
    <t>DHY_HSMAXU_002</t>
  </si>
  <si>
    <t>DIC_MCCATZ_002</t>
  </si>
  <si>
    <t>DIL_EYKBTO_001</t>
  </si>
  <si>
    <t>DIS_DGEAXX_026</t>
  </si>
  <si>
    <t>DKD_DZCAEZ_001</t>
  </si>
  <si>
    <t>DKG_DYLBPM_001</t>
  </si>
  <si>
    <t>DKM_EZKAQX_001</t>
  </si>
  <si>
    <t>DKS_TGONJI_001</t>
  </si>
  <si>
    <t>DL1_DZHAMM_001</t>
  </si>
  <si>
    <t>DLK_PFLATO_011</t>
  </si>
  <si>
    <t>DLN_GCCAFX_001</t>
  </si>
  <si>
    <t>DLS_0MAAUM_001</t>
  </si>
  <si>
    <t>DLT_AZBAMV_001</t>
  </si>
  <si>
    <t>DMC_CFDANO_008</t>
  </si>
  <si>
    <t>DNI_NZUAKO_001</t>
  </si>
  <si>
    <t>DNP_TYDWEJ_001</t>
  </si>
  <si>
    <t>DOA_AZJAQJ_001</t>
  </si>
  <si>
    <t>DOH_RYCBJM_???</t>
  </si>
  <si>
    <t>DPI_DZFAMX_001</t>
  </si>
  <si>
    <t>DPT_ATXWAO_002</t>
  </si>
  <si>
    <t>DSN_NZLAQX_001</t>
  </si>
  <si>
    <t>DYS_ATXWLO_004</t>
  </si>
  <si>
    <t>E0L_EZCASZ_001</t>
  </si>
  <si>
    <t>EA1_NZLAQX_001</t>
  </si>
  <si>
    <t>EAH_AZAAKX_001</t>
  </si>
  <si>
    <t>EBS_BXAWTO_006</t>
  </si>
  <si>
    <t>EBY_PZBAMV_001</t>
  </si>
  <si>
    <t>EC0_NZLAQX_001</t>
  </si>
  <si>
    <t>EC2_AZBAMV_001</t>
  </si>
  <si>
    <t>ECB_EZCAMZ_001</t>
  </si>
  <si>
    <t>ECD_EJJAJJ_003</t>
  </si>
  <si>
    <t>ECN_HXBWAV_006</t>
  </si>
  <si>
    <t>EDL_IXAWQO_005</t>
  </si>
  <si>
    <t>EDM_DZCATZ_001</t>
  </si>
  <si>
    <t>EDN_RLAAJZ_005</t>
  </si>
  <si>
    <t>EEC_1ZUAJO_001</t>
  </si>
  <si>
    <t>EFC_GFDAMO_005</t>
  </si>
  <si>
    <t>EFF_HHEAEH_002</t>
  </si>
  <si>
    <t>EFG_AZBAMV_001</t>
  </si>
  <si>
    <t>EFM_AZBAMV_001</t>
  </si>
  <si>
    <t>EHO_AMMAMX_001</t>
  </si>
  <si>
    <t>EHP_AZFAMX_001</t>
  </si>
  <si>
    <t>EIA_DZKAQX_001</t>
  </si>
  <si>
    <t>EL1_EZEAQU_001</t>
  </si>
  <si>
    <t>ELC_RGMAJU_045</t>
  </si>
  <si>
    <t>ELD_ESMAJX_004</t>
  </si>
  <si>
    <t>ELE_ELMAQM_026</t>
  </si>
  <si>
    <t>ELL_CLAAQZ_003</t>
  </si>
  <si>
    <t>ELX_GXBWJH_003</t>
  </si>
  <si>
    <t>ENA_DSMAKX_001</t>
  </si>
  <si>
    <t>ENC_ALIAQO_001</t>
  </si>
  <si>
    <t>ENP_BFDAXO_027</t>
  </si>
  <si>
    <t>EON_DZEAKU_001</t>
  </si>
  <si>
    <t>EP0_EPHAGV_001</t>
  </si>
  <si>
    <t>EPA_IYCWPI_005</t>
  </si>
  <si>
    <t>EPO_OLIAQO_005</t>
  </si>
  <si>
    <t>EQH_TLIAQO_005</t>
  </si>
  <si>
    <t>EQX_DZCAMZ_001</t>
  </si>
  <si>
    <t>ERZ_EZCAMZ_001</t>
  </si>
  <si>
    <t>ETB_EHEALH_002</t>
  </si>
  <si>
    <t>ETE_AZAATX_001</t>
  </si>
  <si>
    <t>ETT_LXBWGH_002</t>
  </si>
  <si>
    <t>EUD_EZKAQX_001</t>
  </si>
  <si>
    <t>EUR_CSXUPI_004</t>
  </si>
  <si>
    <t>EUS_ENPATX_005</t>
  </si>
  <si>
    <t>EUZ_EZCAEZ_001</t>
  </si>
  <si>
    <t>EVG_ECCAYX_005</t>
  </si>
  <si>
    <t>EVS_EZCAMZ_001</t>
  </si>
  <si>
    <t>EXD_EYAHXO_001</t>
  </si>
  <si>
    <t>EXP_SCMHFX_008</t>
  </si>
  <si>
    <t>EXR_EZEAEU_001</t>
  </si>
  <si>
    <t>EXX_GHOAKM_023</t>
  </si>
  <si>
    <t>EYC_AHOAMM_003</t>
  </si>
  <si>
    <t>FAI_FXAWMM_001</t>
  </si>
  <si>
    <t>FBD_AZFAMX_001</t>
  </si>
  <si>
    <t>FCC_NZUAXO_001</t>
  </si>
  <si>
    <t>FD5_EZCAJZ_001</t>
  </si>
  <si>
    <t>FFM_AZBAMV_001</t>
  </si>
  <si>
    <t>FH1_EZCAMZ_001</t>
  </si>
  <si>
    <t>FHO_CZJTQJ_001</t>
  </si>
  <si>
    <t>FID_TTXWMO_002</t>
  </si>
  <si>
    <t>FIH_RHOAMM_006</t>
  </si>
  <si>
    <t>FII_DZDAMX_001</t>
  </si>
  <si>
    <t>FIS_AZJAQJ_001</t>
  </si>
  <si>
    <t>FLB_NZLAQX_001</t>
  </si>
  <si>
    <t>FLC_FLIAFO_002</t>
  </si>
  <si>
    <t>FLE_AYCWGI_005</t>
  </si>
  <si>
    <t>FLI_SNPAJX_004</t>
  </si>
  <si>
    <t>FMG_GHOAMM_004</t>
  </si>
  <si>
    <t>FMV_AZBAMV_001</t>
  </si>
  <si>
    <t>FNC_RIAAJJ_001</t>
  </si>
  <si>
    <t>FNP_FSMAGX_004</t>
  </si>
  <si>
    <t>FPT_EZEAAU_001</t>
  </si>
  <si>
    <t>FR0_FZDAMX_001</t>
  </si>
  <si>
    <t>FR1_FZLAQX_001</t>
  </si>
  <si>
    <t>FRD_DZUABO_001</t>
  </si>
  <si>
    <t>FRE_DZCAMZ_001</t>
  </si>
  <si>
    <t>FRR_PLIAQX_001</t>
  </si>
  <si>
    <t>FRT_AZBAMV_001</t>
  </si>
  <si>
    <t>FTG_AZEAFU_001</t>
  </si>
  <si>
    <t>FTO_AZAATX_001</t>
  </si>
  <si>
    <t>FTV_MFLAJO_017</t>
  </si>
  <si>
    <t>FUF_9LIAQO_001</t>
  </si>
  <si>
    <t>FUZ_CFLAFO_009</t>
  </si>
  <si>
    <t>FVS_EZCAMZ_001</t>
  </si>
  <si>
    <t>GAA_GXAWAO_001</t>
  </si>
  <si>
    <t>GB3_EZCAMZ_001</t>
  </si>
  <si>
    <t>GBS_BMMAMX_014</t>
  </si>
  <si>
    <t>GCG_AZFAMX_001</t>
  </si>
  <si>
    <t>GCH_AZJAQJ_001</t>
  </si>
  <si>
    <t>GCM_AZBAMV_001</t>
  </si>
  <si>
    <t>GCO_HTYWMM_003</t>
  </si>
  <si>
    <t>GCP_DZUAVO_001</t>
  </si>
  <si>
    <t>GDA_GHBUDO_001</t>
  </si>
  <si>
    <t>GDC_AXKWA2_005</t>
  </si>
  <si>
    <t>GE1_EZCAMZ_001</t>
  </si>
  <si>
    <t>GEP_GSMATU_002</t>
  </si>
  <si>
    <t>GEQ_EZCAMZ_001</t>
  </si>
  <si>
    <t>GES_EZHAMM_001</t>
  </si>
  <si>
    <t>GET_ASMAUU_005</t>
  </si>
  <si>
    <t>GGA_AZBAMV_001</t>
  </si>
  <si>
    <t>GGL_AGLATO_028</t>
  </si>
  <si>
    <t>GGS_AZAATX_001</t>
  </si>
  <si>
    <t>GHE_ALIAQO_007</t>
  </si>
  <si>
    <t>GHR_AYCWPM_005</t>
  </si>
  <si>
    <t>GI1_AZJAQJ_001</t>
  </si>
  <si>
    <t>GIK_EZCAMZ_001</t>
  </si>
  <si>
    <t>GIM_DZUAUO_001</t>
  </si>
  <si>
    <t>GLL_OFLAUO_029</t>
  </si>
  <si>
    <t>GMC_GFLABO_019</t>
  </si>
  <si>
    <t>GML_TMMANX_025</t>
  </si>
  <si>
    <t>GNL_UTYWPH_012</t>
  </si>
  <si>
    <t>GOR_LFDAJO_001</t>
  </si>
  <si>
    <t>GOS_AZBAMV_001</t>
  </si>
  <si>
    <t>GPC_GSMAUU_001</t>
  </si>
  <si>
    <t>GR1_GZUABO_001</t>
  </si>
  <si>
    <t>GR2_GZUAEO_001</t>
  </si>
  <si>
    <t>GRC_DZCAMZ_001</t>
  </si>
  <si>
    <t>GRP_EZCAMZ_001</t>
  </si>
  <si>
    <t>GRS_EFDATO_002</t>
  </si>
  <si>
    <t>GRT_EZCAMZ_001</t>
  </si>
  <si>
    <t>GRV_EZHANM_001</t>
  </si>
  <si>
    <t>GSC_MYANDO_002</t>
  </si>
  <si>
    <t>GSE_EZCAJZ_001</t>
  </si>
  <si>
    <t>GTE_DSMABU_001</t>
  </si>
  <si>
    <t>GTO_HIEAFX_001</t>
  </si>
  <si>
    <t>GTP_EZHAMM_001</t>
  </si>
  <si>
    <t>GTS_NZUAXO_001</t>
  </si>
  <si>
    <t>GUL_BLWBRO_001</t>
  </si>
  <si>
    <t>GVT_OKKALX_001</t>
  </si>
  <si>
    <t>GWS_CFLAMO_002</t>
  </si>
  <si>
    <t>GYS_AFLATO_002</t>
  </si>
  <si>
    <t>H0M_DZLAMX_001</t>
  </si>
  <si>
    <t>HAH_UGONTU_001</t>
  </si>
  <si>
    <t>HAS_WYAWLO_003</t>
  </si>
  <si>
    <t>HAV_EZEAUU_001</t>
  </si>
  <si>
    <t>HB1_AZJAQJ_001</t>
  </si>
  <si>
    <t>HBR_NZIAMI_001</t>
  </si>
  <si>
    <t>HCS_HZLAQX_001</t>
  </si>
  <si>
    <t>HDA_DJJABJ_200</t>
  </si>
  <si>
    <t>HDZ_DJJAJJ_001</t>
  </si>
  <si>
    <t>HE0_EZEASU_001</t>
  </si>
  <si>
    <t>HEC_EZEAMU_001</t>
  </si>
  <si>
    <t>HEN_HYCWVY_004</t>
  </si>
  <si>
    <t>HEP_%YMTTM_001</t>
  </si>
  <si>
    <t>HEU_EZEASU_001</t>
  </si>
  <si>
    <t>HEX_AZJAQJ_001</t>
  </si>
  <si>
    <t>HFD_DZHAMM_001</t>
  </si>
  <si>
    <t>HFP_EZCAMZ_001</t>
  </si>
  <si>
    <t>HFT_DZCAMZ_001</t>
  </si>
  <si>
    <t>HG1_AZBAMV_001</t>
  </si>
  <si>
    <t>HGO_EZCADZ_001</t>
  </si>
  <si>
    <t>HHD_HCCATZ_003</t>
  </si>
  <si>
    <t>HHW_HIEAXX_001</t>
  </si>
  <si>
    <t>HHY_NZLAQX_001</t>
  </si>
  <si>
    <t>HID_OJJATJ_004</t>
  </si>
  <si>
    <t>HIQ_IYDWYJ_001</t>
  </si>
  <si>
    <t>HIT_0JJAGJ_036</t>
  </si>
  <si>
    <t>HLN_NZUAXO_001</t>
  </si>
  <si>
    <t>HLO_DZIAMI_001</t>
  </si>
  <si>
    <t>HM1_ALIAQO_002</t>
  </si>
  <si>
    <t>HMN_HKKABX_007</t>
  </si>
  <si>
    <t>HOM_0GEAGX_046</t>
  </si>
  <si>
    <t>HOQ_DCCAUZ_001</t>
  </si>
  <si>
    <t>HP1_EZCASZ_001</t>
  </si>
  <si>
    <t>HRK_HGEARX_001</t>
  </si>
  <si>
    <t>HRM_AFLAJO_009</t>
  </si>
  <si>
    <t>HRO_ALIAQO_017</t>
  </si>
  <si>
    <t>HSA_DZLAQX_001</t>
  </si>
  <si>
    <t>HSB_1ZBAMV_001</t>
  </si>
  <si>
    <t>HSD_AZJAQJ_001</t>
  </si>
  <si>
    <t>HSI_HYLBRM_001</t>
  </si>
  <si>
    <t>HSK_MMMAGX_070</t>
  </si>
  <si>
    <t>HTU_TSMAGX_006</t>
  </si>
  <si>
    <t>HTZ_DFDAXO_009</t>
  </si>
  <si>
    <t>HUA_BMAUTZ_015</t>
  </si>
  <si>
    <t>HUO_AZJAQJ_001</t>
  </si>
  <si>
    <t>HUS_CNPASX_005</t>
  </si>
  <si>
    <t>HWT_HCMHIX_002</t>
  </si>
  <si>
    <t>HYL_ELIAQO_007</t>
  </si>
  <si>
    <t>HYU_RKKABX_010</t>
  </si>
  <si>
    <t>IAX_IXAWGO_006</t>
  </si>
  <si>
    <t>IB1_TLMAQV_006</t>
  </si>
  <si>
    <t>IBD_DZKAKX_001</t>
  </si>
  <si>
    <t>IBM_MNWATX_???</t>
  </si>
  <si>
    <t>ICB_AZBAMV_001</t>
  </si>
  <si>
    <t>ICC_EZEAPU_001</t>
  </si>
  <si>
    <t>ICW_EZEAKU_001</t>
  </si>
  <si>
    <t>ICX_HLIAQO_005</t>
  </si>
  <si>
    <t>IDV_MSMAJU_001</t>
  </si>
  <si>
    <t>IFP_AZBAMV_001</t>
  </si>
  <si>
    <t>IFS_RHOATM_004</t>
  </si>
  <si>
    <t>IG2_EZEASU_001</t>
  </si>
  <si>
    <t>IGG_HYCWMI_005</t>
  </si>
  <si>
    <t>IH5_NZLAQX_001</t>
  </si>
  <si>
    <t>IHS_MTXWEO_003</t>
  </si>
  <si>
    <t>IKG_AZAAXX_001</t>
  </si>
  <si>
    <t>IMF_HSXUMI_001</t>
  </si>
  <si>
    <t>IN5_EZCAMZ_001</t>
  </si>
  <si>
    <t>IN6_AZBAMV_001</t>
  </si>
  <si>
    <t>INA_RFDATO_005</t>
  </si>
  <si>
    <t>INM_HFLAQO_019</t>
  </si>
  <si>
    <t>IQV_DZKATX_001</t>
  </si>
  <si>
    <t>ISH_MJJAJJ_004</t>
  </si>
  <si>
    <t>ISL_TLIAQO_002</t>
  </si>
  <si>
    <t>ISO_LHOAUM_001</t>
  </si>
  <si>
    <t>ISU_AZJAQJ_001</t>
  </si>
  <si>
    <t>IT5_NZLAQX_001</t>
  </si>
  <si>
    <t>ITD_EZCAMZ_001</t>
  </si>
  <si>
    <t>ITL_GFDATO_004</t>
  </si>
  <si>
    <t>ITS_HFHHXX_???</t>
  </si>
  <si>
    <t>ITU_CYAHTO_001</t>
  </si>
  <si>
    <t>IVC_AZBAMV_001</t>
  </si>
  <si>
    <t>JA0_PMAAUM_001</t>
  </si>
  <si>
    <t>JAL_JIAAYJ_002</t>
  </si>
  <si>
    <t>JAN_DZCAMZ_001</t>
  </si>
  <si>
    <t>JAW_WHEAXH_001</t>
  </si>
  <si>
    <t>JC0_MIAAMJ_001</t>
  </si>
  <si>
    <t>JCB_JSMAGU_005</t>
  </si>
  <si>
    <t>JDS_AZFAMX_001</t>
  </si>
  <si>
    <t>JEO_JGEAGX_001</t>
  </si>
  <si>
    <t>JHA_HXAWMO_002</t>
  </si>
  <si>
    <t>JHG_AZBAMV_001</t>
  </si>
  <si>
    <t>JJS_AZJAQJ_001</t>
  </si>
  <si>
    <t>JLL_TFDAWO_002</t>
  </si>
  <si>
    <t>JLR_JTYWBM_017</t>
  </si>
  <si>
    <t>JNJ_ALAAQX_002</t>
  </si>
  <si>
    <t>JNT_LMAAUM_003</t>
  </si>
  <si>
    <t>JPM_AZBAMV_001</t>
  </si>
  <si>
    <t>JRS_PIEANO_001</t>
  </si>
  <si>
    <t>JUN_MFLATO_001</t>
  </si>
  <si>
    <t>JUS_UYCWAY_???</t>
  </si>
  <si>
    <t>K&amp;C_AZFAMX_002</t>
  </si>
  <si>
    <t>KAE_HGEAGX_008</t>
  </si>
  <si>
    <t>KAM_AZFAMX_001</t>
  </si>
  <si>
    <t>KBG_EZCAMZ_001</t>
  </si>
  <si>
    <t>KCC_CFDASO_006</t>
  </si>
  <si>
    <t>KCG_AZAANX_001</t>
  </si>
  <si>
    <t>KCI_EZKAQX_001</t>
  </si>
  <si>
    <t>KCR_FNPAGX_003</t>
  </si>
  <si>
    <t>KDK_RFLALO_515</t>
  </si>
  <si>
    <t>KE0_MJJAGJ_013</t>
  </si>
  <si>
    <t>KGF_GGMAXU_003</t>
  </si>
  <si>
    <t>KIO_LYCWXI_006</t>
  </si>
  <si>
    <t>KKR_AZBAMV_001</t>
  </si>
  <si>
    <t>KLC_KGEAGX_019</t>
  </si>
  <si>
    <t>KLG_TMMANX_023</t>
  </si>
  <si>
    <t>KMI_BGEAJX_007</t>
  </si>
  <si>
    <t>KMS_MFDAGO_001</t>
  </si>
  <si>
    <t>KOG_GSMATX_001</t>
  </si>
  <si>
    <t>KOL_AZJAQJ_001</t>
  </si>
  <si>
    <t>KOY_AZJAQJ_001</t>
  </si>
  <si>
    <t>KPM_HYAHQO_001</t>
  </si>
  <si>
    <t>KRA_MSMAGH_001</t>
  </si>
  <si>
    <t>KRO_MYCWGX_004</t>
  </si>
  <si>
    <t>KS1_AZAANX_001</t>
  </si>
  <si>
    <t>KSB_KGEAGX_024</t>
  </si>
  <si>
    <t>KSM_AZJAQJ_001</t>
  </si>
  <si>
    <t>KSP_HHOATM_024</t>
  </si>
  <si>
    <t>KST_AZJAQJ_001</t>
  </si>
  <si>
    <t>KSW_PJJAGJ_010</t>
  </si>
  <si>
    <t>KTA_APHASV_002</t>
  </si>
  <si>
    <t>KTB_LPHADV_001</t>
  </si>
  <si>
    <t>KUB_AIAAGJ_001</t>
  </si>
  <si>
    <t>KUK_KSXUGI_001</t>
  </si>
  <si>
    <t>KVO_EZEAPU_001</t>
  </si>
  <si>
    <t>L&amp;W_AZFAMX_001</t>
  </si>
  <si>
    <t>LA0_LZUAEO_001</t>
  </si>
  <si>
    <t>LAG_NZUAKO_001</t>
  </si>
  <si>
    <t>LAI_IFLAGO_022</t>
  </si>
  <si>
    <t>LAM_LFDAJO_006</t>
  </si>
  <si>
    <t>LAZ_ATXWMO_001</t>
  </si>
  <si>
    <t>LDS_CFLAIO_002</t>
  </si>
  <si>
    <t>LE0_NZUAGO_001</t>
  </si>
  <si>
    <t>LEM_DZCAMZ_001</t>
  </si>
  <si>
    <t>LFP_EMAAXU_002</t>
  </si>
  <si>
    <t>LGV_EZEAPU_001</t>
  </si>
  <si>
    <t>LI0_ALIAQO_001</t>
  </si>
  <si>
    <t>LIK_DZFAMX_001</t>
  </si>
  <si>
    <t>LIL_AZJAQJ_001</t>
  </si>
  <si>
    <t>LIO_AZBAMV_001</t>
  </si>
  <si>
    <t>LNK_UFLAIO_001</t>
  </si>
  <si>
    <t>LNT_EZKAQX_001</t>
  </si>
  <si>
    <t>LOS_EZHAMM_001</t>
  </si>
  <si>
    <t>LR1_AZBAMV_001</t>
  </si>
  <si>
    <t>LRG_HXBWKM_004</t>
  </si>
  <si>
    <t>LSI_HCMHCX_006</t>
  </si>
  <si>
    <t>LTB_NZUANO_001</t>
  </si>
  <si>
    <t>LUB_SKKATX_001</t>
  </si>
  <si>
    <t>LUE_LLMABU_001</t>
  </si>
  <si>
    <t>LUM_HTYWQH_002</t>
  </si>
  <si>
    <t>LVO_TCCAFZ_026</t>
  </si>
  <si>
    <t>LWB_LYLBPO_001</t>
  </si>
  <si>
    <t>M&amp;F_AZFAMX_001</t>
  </si>
  <si>
    <t>M&amp;P_EZCAKZ_001</t>
  </si>
  <si>
    <t>M6M_AZAALX_001</t>
  </si>
  <si>
    <t>M8S_DSMAXU_005</t>
  </si>
  <si>
    <t>MA2_MZUAEO_001</t>
  </si>
  <si>
    <t>MAD_EZCAMZ_001</t>
  </si>
  <si>
    <t>MAI_HPHAEV_002</t>
  </si>
  <si>
    <t>MBD_EZCAMZ_001</t>
  </si>
  <si>
    <t>MC5_EZCAMZ_001</t>
  </si>
  <si>
    <t>MCK_DZCAMZ_001</t>
  </si>
  <si>
    <t>MCT_AZJAQJ_001</t>
  </si>
  <si>
    <t>MDG_AZBAMV_001</t>
  </si>
  <si>
    <t>MDM_APHASV_001</t>
  </si>
  <si>
    <t>MDZ_MHOAIM_001</t>
  </si>
  <si>
    <t>ME1_EZCAQZ_001</t>
  </si>
  <si>
    <t>ME6_MSMAJU_003</t>
  </si>
  <si>
    <t>MEB_TLIAQO_002</t>
  </si>
  <si>
    <t>MED_1ZLAQX_001</t>
  </si>
  <si>
    <t>MEI_SLMAQM_001</t>
  </si>
  <si>
    <t>MF1_EZCAMZ_001</t>
  </si>
  <si>
    <t>MFC_MFLATO_017</t>
  </si>
  <si>
    <t>MHC_NZLAQX_001</t>
  </si>
  <si>
    <t>MHL_AZJAQJ_001</t>
  </si>
  <si>
    <t>MI1_NZDAMX_001</t>
  </si>
  <si>
    <t>MI9_RFLAXO_004</t>
  </si>
  <si>
    <t>MIC_9FLATO_071</t>
  </si>
  <si>
    <t>MIF_MZBAMV_001</t>
  </si>
  <si>
    <t>MIT_HIAAJJ_001</t>
  </si>
  <si>
    <t>MKI_MSXUXI_001</t>
  </si>
  <si>
    <t>MKN_RLIAQX_001</t>
  </si>
  <si>
    <t>MKO_MFLUDO_002</t>
  </si>
  <si>
    <t>ML1_DZLAQX_001</t>
  </si>
  <si>
    <t>MLE_AZAALX_001</t>
  </si>
  <si>
    <t>MLI_NZDAMX_001</t>
  </si>
  <si>
    <t>MME_CFLAUO_???</t>
  </si>
  <si>
    <t>MMH_DZLAQX_001</t>
  </si>
  <si>
    <t>MMS_NZLAQX_001</t>
  </si>
  <si>
    <t>MMT_AZBAMV_001</t>
  </si>
  <si>
    <t>MNA_MYAHPO_001</t>
  </si>
  <si>
    <t>MNC_MIEAFX_001</t>
  </si>
  <si>
    <t>MNF_BYCWBX_011</t>
  </si>
  <si>
    <t>MOA_1PHALV_004</t>
  </si>
  <si>
    <t>MOE_BHEAGH_003</t>
  </si>
  <si>
    <t>MOH_DZUASO_002</t>
  </si>
  <si>
    <t>MOL_HMMANX_011</t>
  </si>
  <si>
    <t>MOM_MFDAVO_005</t>
  </si>
  <si>
    <t>MOO_NZDAMX_001</t>
  </si>
  <si>
    <t>MOR_DZCAMZ_001</t>
  </si>
  <si>
    <t>MOS_HKKABX_011</t>
  </si>
  <si>
    <t>MPF_DZCAMZ_001</t>
  </si>
  <si>
    <t>MPI_DZKAQX_001</t>
  </si>
  <si>
    <t>MPO_LYABTO_001</t>
  </si>
  <si>
    <t>MPS_UYAHIO_001</t>
  </si>
  <si>
    <t>MRB_EXBWEH_001</t>
  </si>
  <si>
    <t>MRC_FYCWEH_004</t>
  </si>
  <si>
    <t>MRG_MYCWMX_011</t>
  </si>
  <si>
    <t>MRK_HXBWEM_001</t>
  </si>
  <si>
    <t>MRM_AZJAQJ_001</t>
  </si>
  <si>
    <t>MS1_DMMAJX_015</t>
  </si>
  <si>
    <t>MS5_AZBAMV_001</t>
  </si>
  <si>
    <t>MSM_9JJAJJ_015</t>
  </si>
  <si>
    <t>MST_WFLANO_002</t>
  </si>
  <si>
    <t>MSX_MGONTI_001</t>
  </si>
  <si>
    <t>MTI_NXBWTH_005</t>
  </si>
  <si>
    <t>MTL_EYAHXO_001</t>
  </si>
  <si>
    <t>MTT_DZUAUO_001</t>
  </si>
  <si>
    <t>MUB_NZDAMX_001</t>
  </si>
  <si>
    <t>MYL_AZJAQJ_001</t>
  </si>
  <si>
    <t>MYN_OXBWNV_001</t>
  </si>
  <si>
    <t>MYX_DZJAQJ_001</t>
  </si>
  <si>
    <t>MÆL_EZEAKU_001</t>
  </si>
  <si>
    <t>N&amp;A_AZFAMX_001</t>
  </si>
  <si>
    <t>NA1_NLIAQO_001</t>
  </si>
  <si>
    <t>NAP_ULWBTO_001</t>
  </si>
  <si>
    <t>NAV_NHEAJH_005</t>
  </si>
  <si>
    <t>NAW_HLIAQO_001</t>
  </si>
  <si>
    <t>NDX_NZLAQX_001</t>
  </si>
  <si>
    <t>NE2_AZJAQJ_001</t>
  </si>
  <si>
    <t>NES_GYAHXO_001</t>
  </si>
  <si>
    <t>NEU_DZBAMV_001</t>
  </si>
  <si>
    <t>NFI_EZCAMZ_001</t>
  </si>
  <si>
    <t>NGO_NZUAXO_001</t>
  </si>
  <si>
    <t>NGR_TCCATZ_017</t>
  </si>
  <si>
    <t>NHP_NSMARU_001</t>
  </si>
  <si>
    <t>NIK_DORAXO_073</t>
  </si>
  <si>
    <t>NIP_AJJAFJ_011</t>
  </si>
  <si>
    <t>NLG_NZDAMX_001</t>
  </si>
  <si>
    <t>NML_AZJAQJ_001</t>
  </si>
  <si>
    <t>NNG_EZCAMZ_001</t>
  </si>
  <si>
    <t>NPP_STXWTO_001</t>
  </si>
  <si>
    <t>NRC_NZUAXO_001</t>
  </si>
  <si>
    <t>NS1_NCCALZ_001</t>
  </si>
  <si>
    <t>NSC_AZAAGX_001</t>
  </si>
  <si>
    <t>NTG_VXKWAO_001</t>
  </si>
  <si>
    <t>NTU_AZJAQJ_001</t>
  </si>
  <si>
    <t>NVA_ALIAQX_003</t>
  </si>
  <si>
    <t>NVO_MLIAQX_003</t>
  </si>
  <si>
    <t>NVR_AZBAMV_001</t>
  </si>
  <si>
    <t>NWI_HTXWMO_005</t>
  </si>
  <si>
    <t>NXU_AXAWJO_005</t>
  </si>
  <si>
    <t>OAA_OSMAGX_001</t>
  </si>
  <si>
    <t>OCE_AXBWGH_011</t>
  </si>
  <si>
    <t>ODI_EPHAYV_001</t>
  </si>
  <si>
    <t>OGI_AZAAUX_001</t>
  </si>
  <si>
    <t>OKI_EMAAJM_009</t>
  </si>
  <si>
    <t>OKT_AZBAMV_001</t>
  </si>
  <si>
    <t>ONO_MLIAQO_001</t>
  </si>
  <si>
    <t>ORA_6MMATX_026</t>
  </si>
  <si>
    <t>ORP_EZCAMZ_001</t>
  </si>
  <si>
    <t>OT1_IMMAGX_001</t>
  </si>
  <si>
    <t>OTH_#IEAAO_003</t>
  </si>
  <si>
    <t>OTR_OIEATO_001</t>
  </si>
  <si>
    <t>OTT_WGEAXX_029</t>
  </si>
  <si>
    <t>P3D_NXKWT2_003</t>
  </si>
  <si>
    <t>PA2_AZBAMV_001</t>
  </si>
  <si>
    <t>PAC_0HEABH_544</t>
  </si>
  <si>
    <t>PAQ_PSMADX_003</t>
  </si>
  <si>
    <t>PAS_SJJAJJ_013</t>
  </si>
  <si>
    <t>PC1_ALIAQO_001</t>
  </si>
  <si>
    <t>PCO_EFDANO_007</t>
  </si>
  <si>
    <t>PDW_EZCAUZ_001</t>
  </si>
  <si>
    <t>PE2_NZUAXO_001</t>
  </si>
  <si>
    <t>PEB_PZUAVO_001</t>
  </si>
  <si>
    <t>PEK_PSMAJX_006</t>
  </si>
  <si>
    <t>PFG_PGMAXU_023</t>
  </si>
  <si>
    <t>PH5_HLIAQX_001</t>
  </si>
  <si>
    <t>PHI_!LIAQO_063</t>
  </si>
  <si>
    <t>PHL_DZFAMX_001</t>
  </si>
  <si>
    <t>PHX_CGEAJX_001</t>
  </si>
  <si>
    <t>PII_SIEABO_001</t>
  </si>
  <si>
    <t>PIT_BGOATI_062</t>
  </si>
  <si>
    <t>PKE_ILIACO_005</t>
  </si>
  <si>
    <t>PKM_PYDWLJ_003</t>
  </si>
  <si>
    <t>PLA_SFLAFO_001</t>
  </si>
  <si>
    <t>PLZ_JJJAJJ_048</t>
  </si>
  <si>
    <t>PM3_NZLAQX_001</t>
  </si>
  <si>
    <t>PME_PLIAQO_005</t>
  </si>
  <si>
    <t>PMG_AZJAQJ_001</t>
  </si>
  <si>
    <t>PMP_CFDAIO_002</t>
  </si>
  <si>
    <t>PO8_EZHAQM_001</t>
  </si>
  <si>
    <t>POA_AZAABX_001</t>
  </si>
  <si>
    <t>POR_SGONBI_001</t>
  </si>
  <si>
    <t>PPC_AZJAQJ_001</t>
  </si>
  <si>
    <t>PPD_PYCWQM_012</t>
  </si>
  <si>
    <t>PPF_MGEAJX_012</t>
  </si>
  <si>
    <t>PR0_PXAWTO_003</t>
  </si>
  <si>
    <t>PR1_PZLAQX_001</t>
  </si>
  <si>
    <t>PRS_EFLAIO_027</t>
  </si>
  <si>
    <t>PRU_DZBAMV_001</t>
  </si>
  <si>
    <t>PSA_IPHABM_021</t>
  </si>
  <si>
    <t>PUM_EZCADZ_001</t>
  </si>
  <si>
    <t>PWC_AZBAMV_001</t>
  </si>
  <si>
    <t>PWD_CCCALZ_001</t>
  </si>
  <si>
    <t>PXL_1ZLAQX_001</t>
  </si>
  <si>
    <t>QFC_EZHAMM_001</t>
  </si>
  <si>
    <t>QSD_MLAAQX_004</t>
  </si>
  <si>
    <t>QSS_EZKAQX_001</t>
  </si>
  <si>
    <t>QUO_ISXUQI_001</t>
  </si>
  <si>
    <t>QUS_QFLATO_011</t>
  </si>
  <si>
    <t>RAL_TLIAQO_004</t>
  </si>
  <si>
    <t>RBA_RMMAGX_002</t>
  </si>
  <si>
    <t>RBB_EZCAMZ_001</t>
  </si>
  <si>
    <t>RCH_AZJAQJ_001</t>
  </si>
  <si>
    <t>RCK_EZHAMM_001</t>
  </si>
  <si>
    <t>RDC_AZJAQJ_001</t>
  </si>
  <si>
    <t>REF_AZBAMV_001</t>
  </si>
  <si>
    <t>REJ_ICMHKX_002</t>
  </si>
  <si>
    <t>REU_UHOAIM_005</t>
  </si>
  <si>
    <t>RFT_AZJAQJ_001</t>
  </si>
  <si>
    <t>RHA_REPHTN_???</t>
  </si>
  <si>
    <t>RIE_MGEAGX_008</t>
  </si>
  <si>
    <t>RIG_RTZWJZ_001</t>
  </si>
  <si>
    <t>RIH_EZKAQX_001</t>
  </si>
  <si>
    <t>RKT_AZBAMV_001</t>
  </si>
  <si>
    <t>RL1_EZKAQX_001</t>
  </si>
  <si>
    <t>RLD_RLIAQO_001</t>
  </si>
  <si>
    <t>RNV_AZFAMX_001</t>
  </si>
  <si>
    <t>ROB_AMMASX_001</t>
  </si>
  <si>
    <t>ROC_OYKBTO_002</t>
  </si>
  <si>
    <t>ROL_RCCALZ_001</t>
  </si>
  <si>
    <t>ROM_CJJAJJ_003</t>
  </si>
  <si>
    <t>RPN_EZKAQX_001</t>
  </si>
  <si>
    <t>RRD_AZBAMV_001</t>
  </si>
  <si>
    <t>RRI_HTXWRM_006</t>
  </si>
  <si>
    <t>RTX_EMMAGX_004</t>
  </si>
  <si>
    <t>RWE_EZEAKU_001</t>
  </si>
  <si>
    <t>RYJ_MFDAMO_006</t>
  </si>
  <si>
    <t>S&amp;C_EZHAMM_001</t>
  </si>
  <si>
    <t>S&amp;S_DZCAMZ_001</t>
  </si>
  <si>
    <t>SA5_MLMAQM_002</t>
  </si>
  <si>
    <t>SA6_EZCAHZ_001</t>
  </si>
  <si>
    <t>SA7_EZCAKZ_001</t>
  </si>
  <si>
    <t>SA9_CMMAMX_001</t>
  </si>
  <si>
    <t>SAB_AFDAXO_004</t>
  </si>
  <si>
    <t>SAH_SYAHTO_001</t>
  </si>
  <si>
    <t>SAJ_SYCWMI_003</t>
  </si>
  <si>
    <t>SAO_HXBWTJ_001</t>
  </si>
  <si>
    <t>SAP_WSXUTI_001</t>
  </si>
  <si>
    <t>SAW_RJJAEJ_001</t>
  </si>
  <si>
    <t>SAX_FNPAVX_003</t>
  </si>
  <si>
    <t>SB1_AZBAMV_001</t>
  </si>
  <si>
    <t>SBN_AZJACJ_001</t>
  </si>
  <si>
    <t>SC1_AZBAMV_001</t>
  </si>
  <si>
    <t>SC2_NZDAMX_001</t>
  </si>
  <si>
    <t>SC8_NZUAXO_001</t>
  </si>
  <si>
    <t>SCH_EZEAJU_001</t>
  </si>
  <si>
    <t>SDZ_RLMAQM_002</t>
  </si>
  <si>
    <t>SED_AZBAMV_001</t>
  </si>
  <si>
    <t>SEP_TXCWTJ_001</t>
  </si>
  <si>
    <t>SEV_IGMATU_002</t>
  </si>
  <si>
    <t>SF1_AZBAMV_001</t>
  </si>
  <si>
    <t>SFD_AORATO_018</t>
  </si>
  <si>
    <t>SG0_DGMALU_003</t>
  </si>
  <si>
    <t>SG2_AZAALX_001</t>
  </si>
  <si>
    <t>SGG_IYCWEX_002</t>
  </si>
  <si>
    <t>SGL_UYAWCO_005</t>
  </si>
  <si>
    <t>SGN_DZEAIU_001</t>
  </si>
  <si>
    <t>SGR_CCCAKZ_002</t>
  </si>
  <si>
    <t>SGW_AZAAPX_001</t>
  </si>
  <si>
    <t>SGZ_LYNWJZ_001</t>
  </si>
  <si>
    <t>SHI_TJJAGJ_006</t>
  </si>
  <si>
    <t>SHQ_AZJAQJ_001</t>
  </si>
  <si>
    <t>SI3_SYCWGM_002</t>
  </si>
  <si>
    <t>SIM_8NPAGX_002</t>
  </si>
  <si>
    <t>SJI_AZJACJ_001</t>
  </si>
  <si>
    <t>SJM_NZLAQX_001</t>
  </si>
  <si>
    <t>SKB_FXBWGS_001</t>
  </si>
  <si>
    <t>SKN_LTYWDH_005</t>
  </si>
  <si>
    <t>SL1_EZHAMM_001</t>
  </si>
  <si>
    <t>SL2_EZHAMM_001</t>
  </si>
  <si>
    <t>SLF_AZBAMV_001</t>
  </si>
  <si>
    <t>SLX_STZWYX_001</t>
  </si>
  <si>
    <t>SM0_AZJAQJ_001</t>
  </si>
  <si>
    <t>SM2_EZEAXU_001</t>
  </si>
  <si>
    <t>SMX_INPAFX_011</t>
  </si>
  <si>
    <t>SN0_NZUAKO_001</t>
  </si>
  <si>
    <t>SNB_SLAAJZ_004</t>
  </si>
  <si>
    <t>SNC_HTYWYX_002</t>
  </si>
  <si>
    <t>SNP_GLMAQM_010</t>
  </si>
  <si>
    <t>SNS_GLAAQZ_005</t>
  </si>
  <si>
    <t>SNU_SLIAQO_004</t>
  </si>
  <si>
    <t>SO2_NZLASX_001</t>
  </si>
  <si>
    <t>SOD_DZEAEU_001</t>
  </si>
  <si>
    <t>SOG_JJJATJ_002</t>
  </si>
  <si>
    <t>SOT_FNPAGX_007</t>
  </si>
  <si>
    <t>SOX_SLIAQO_001</t>
  </si>
  <si>
    <t>SPN_HMMALX_002</t>
  </si>
  <si>
    <t>SPO_AFDATO_009</t>
  </si>
  <si>
    <t>SPX_NYAWJO_002</t>
  </si>
  <si>
    <t>SQG_EZCAMZ_001</t>
  </si>
  <si>
    <t>SR5_EZEAKU_001</t>
  </si>
  <si>
    <t>SRH_HIEATX_001</t>
  </si>
  <si>
    <t>SS1_AZFAMX_001</t>
  </si>
  <si>
    <t>SS7_AZBAMV_001</t>
  </si>
  <si>
    <t>SSM_HYNWTJ_001</t>
  </si>
  <si>
    <t>ST3_EZEAPU_001</t>
  </si>
  <si>
    <t>ST4_AZBAMV_001</t>
  </si>
  <si>
    <t>ST5_EZHAMM_001</t>
  </si>
  <si>
    <t>STP_CHEAXH_012</t>
  </si>
  <si>
    <t>SUE_EZCAKZ_001</t>
  </si>
  <si>
    <t>SUG_SSMALM_001</t>
  </si>
  <si>
    <t>SUS_GFLATO_005</t>
  </si>
  <si>
    <t>SUZ_NZUABO_001</t>
  </si>
  <si>
    <t>SVF_DZCAMZ_001</t>
  </si>
  <si>
    <t>SWE_EGEAMX_002</t>
  </si>
  <si>
    <t>SXI_TLIAQO_005</t>
  </si>
  <si>
    <t>SXP_DZIAMI_001</t>
  </si>
  <si>
    <t>SY0_SZUAVO_001</t>
  </si>
  <si>
    <t>SYA_AZJAQJ_001</t>
  </si>
  <si>
    <t>SYK_AZKAQX_002</t>
  </si>
  <si>
    <t>SYL_TCCATX_020</t>
  </si>
  <si>
    <t>SYM_MYMTTO_002</t>
  </si>
  <si>
    <t>SYO_NZUANO_001</t>
  </si>
  <si>
    <t>TAA_BGMABU_076</t>
  </si>
  <si>
    <t>TAK_HLIAQX_005</t>
  </si>
  <si>
    <t>TAS_NZUAUO_001</t>
  </si>
  <si>
    <t>TAW_DZHAMM_001</t>
  </si>
  <si>
    <t>TB7_EZCAMZ_001</t>
  </si>
  <si>
    <t>TBS_UYAWTO_006</t>
  </si>
  <si>
    <t>TC2_GCCALZ_001</t>
  </si>
  <si>
    <t>TCC_CMMAKX_001</t>
  </si>
  <si>
    <t>TDB_STXWMO_003</t>
  </si>
  <si>
    <t>TE1_EZCANZ_001</t>
  </si>
  <si>
    <t>TEB_TBRA?X_???</t>
  </si>
  <si>
    <t>TEF_EZCAFZ_001</t>
  </si>
  <si>
    <t>TEM_BZJAQJ_001</t>
  </si>
  <si>
    <t>TEQ_CFLATO_001</t>
  </si>
  <si>
    <t>TEX_DXAWJO_001</t>
  </si>
  <si>
    <t>TFA_EZCAKZ_001</t>
  </si>
  <si>
    <t>TFX_AZJAQJ_001</t>
  </si>
  <si>
    <t>TGO_AZBAMV_001</t>
  </si>
  <si>
    <t>TH1_JIAAGJ_001</t>
  </si>
  <si>
    <t>THA_NHEAAH_022</t>
  </si>
  <si>
    <t>THF_EHOAIM_002</t>
  </si>
  <si>
    <t>THZ_HTZWTO_001</t>
  </si>
  <si>
    <t>TLF_MGONNI_001</t>
  </si>
  <si>
    <t>TMG_EZCAMZ_001</t>
  </si>
  <si>
    <t>TMP_NZLAQX_001</t>
  </si>
  <si>
    <t>TMT_TKKAAX_001</t>
  </si>
  <si>
    <t>TOL_MZEAEU_001</t>
  </si>
  <si>
    <t>TPR_TLWBRO_001</t>
  </si>
  <si>
    <t>TPV_TCCAJX_012</t>
  </si>
  <si>
    <t>TPW_NZUATO_001</t>
  </si>
  <si>
    <t>TR3_EZHATX_001</t>
  </si>
  <si>
    <t>TR5_EZEAGU_001</t>
  </si>
  <si>
    <t>TRL_HSMAPX_003</t>
  </si>
  <si>
    <t>TRP_AZBAMV_001</t>
  </si>
  <si>
    <t>TS1_NXKWA2_002</t>
  </si>
  <si>
    <t>TSE_BSMALU_005</t>
  </si>
  <si>
    <t>TSL_UFLABO_001</t>
  </si>
  <si>
    <t>TTI_HHEAJH_013</t>
  </si>
  <si>
    <t>TVG_AZBAMV_001</t>
  </si>
  <si>
    <t>TW0_1MAAFM_001</t>
  </si>
  <si>
    <t>TWB_AZFAMX_001</t>
  </si>
  <si>
    <t>TWD_DHOABM_016</t>
  </si>
  <si>
    <t>TYA_NZDAMX_001</t>
  </si>
  <si>
    <t>UAL_UYAHYO_001</t>
  </si>
  <si>
    <t>UBP_EZCAMZ_001</t>
  </si>
  <si>
    <t>UCA_EGMAIU_001</t>
  </si>
  <si>
    <t>UDY_UGMAIU_005</t>
  </si>
  <si>
    <t>UEF_SSXUUI_001</t>
  </si>
  <si>
    <t>UFH_AZJAQJ_001</t>
  </si>
  <si>
    <t>UGA_EZHAMM_001</t>
  </si>
  <si>
    <t>UIC_AZBAMV_001</t>
  </si>
  <si>
    <t>UIG_EZCAMZ_001</t>
  </si>
  <si>
    <t>UIL_UHEAIH_005</t>
  </si>
  <si>
    <t>UIM_UXCWQM_???</t>
  </si>
  <si>
    <t>UKG_EZHAPM_001</t>
  </si>
  <si>
    <t>UNB_DZUAEO_001</t>
  </si>
  <si>
    <t>UNC_DZCAMZ_001</t>
  </si>
  <si>
    <t>UND_MMAAXM_011</t>
  </si>
  <si>
    <t>UNF_DZUAGO_001</t>
  </si>
  <si>
    <t>UNG_DZCAMZ_001</t>
  </si>
  <si>
    <t>UNL_CTYWSK_007</t>
  </si>
  <si>
    <t>UNS_AZUAPO_001</t>
  </si>
  <si>
    <t>UPG_SSMAHU_003</t>
  </si>
  <si>
    <t>UPM_FNPAOX_004</t>
  </si>
  <si>
    <t>USG_GXKWP2_013</t>
  </si>
  <si>
    <t>USS_CYAWPO_001</t>
  </si>
  <si>
    <t>USY_0ZUATO_001</t>
  </si>
  <si>
    <t>UTC_1TXWTO_003</t>
  </si>
  <si>
    <t>UVS_NZUAQO_001</t>
  </si>
  <si>
    <t>VA1_FXBWGV_004</t>
  </si>
  <si>
    <t>VA5_EZEAGU_001</t>
  </si>
  <si>
    <t>VAR_LLMAQX_009</t>
  </si>
  <si>
    <t>VAX_NLMAQM_004</t>
  </si>
  <si>
    <t>VDG_EHEAGH_001</t>
  </si>
  <si>
    <t>VDL_DZCARZ_001</t>
  </si>
  <si>
    <t>VE1_EZHASM_001</t>
  </si>
  <si>
    <t>VEM_MSMAGX_007</t>
  </si>
  <si>
    <t>Vendor Relations</t>
  </si>
  <si>
    <t>VEO_DZAAEX_001</t>
  </si>
  <si>
    <t>VI1_EZCAMZ_001</t>
  </si>
  <si>
    <t>VIB_DZCAMZ_001</t>
  </si>
  <si>
    <t>VII_PLIAQO_005</t>
  </si>
  <si>
    <t>VML_AZAATX_001</t>
  </si>
  <si>
    <t>VMW_VCCATI_001</t>
  </si>
  <si>
    <t>VNU_CXAWFO_002</t>
  </si>
  <si>
    <t>VOE_VLMAQX_002</t>
  </si>
  <si>
    <t>VOH_HYCWLM_001</t>
  </si>
  <si>
    <t>VRA_VLIAQO_001</t>
  </si>
  <si>
    <t>VRL_MLMAQM_004</t>
  </si>
  <si>
    <t>VS1_EZEAVU_001</t>
  </si>
  <si>
    <t>VSA_CFLAMO_016</t>
  </si>
  <si>
    <t>VSE_BMMARX_002</t>
  </si>
  <si>
    <t>VSI_VXKWTO_001</t>
  </si>
  <si>
    <t>VSS_AZAATX_001</t>
  </si>
  <si>
    <t>VWA_0GEABX_173</t>
  </si>
  <si>
    <t>W&amp;C_DZHAMM_001</t>
  </si>
  <si>
    <t>W2O_ULMAUM_003</t>
  </si>
  <si>
    <t>WBL_WHEAJH_001</t>
  </si>
  <si>
    <t>Web and CRM Corporate</t>
  </si>
  <si>
    <t>WEC_DZLAQX_001</t>
  </si>
  <si>
    <t>WEE_MLIAQO_012</t>
  </si>
  <si>
    <t>WEF_WSMAIX_002</t>
  </si>
  <si>
    <t>WEP_EZEAIU_001</t>
  </si>
  <si>
    <t>WEU_DFLAMO_021</t>
  </si>
  <si>
    <t>WFC_1ORAMO_001</t>
  </si>
  <si>
    <t>WFD_TFDAGO_005</t>
  </si>
  <si>
    <t>WLL_AZBAMV_001</t>
  </si>
  <si>
    <t>WLM_UYAWXO_005</t>
  </si>
  <si>
    <t>WOC_HGONBV_001</t>
  </si>
  <si>
    <t>WON_AZJAQJ_001</t>
  </si>
  <si>
    <t>WPP_BBRAUX_001</t>
  </si>
  <si>
    <t>WRI_EZKAQX_001</t>
  </si>
  <si>
    <t>WSF_AZBAMV_001</t>
  </si>
  <si>
    <t>WSJ_MGONYI_001</t>
  </si>
  <si>
    <t>WTC_WXAWKO_004</t>
  </si>
  <si>
    <t>WUR_AGEAXX_047</t>
  </si>
  <si>
    <t>WWR_SGMAUU_021</t>
  </si>
  <si>
    <t>WYN_HMMARX_020</t>
  </si>
  <si>
    <t>XME_6XCWFZ_001</t>
  </si>
  <si>
    <t>XXX_CXKWTM_???</t>
  </si>
  <si>
    <t>YAC_EGEAXX_001</t>
  </si>
  <si>
    <t>YAR_YHEAVH_004</t>
  </si>
  <si>
    <t>YKG_HXBWKM_001</t>
  </si>
  <si>
    <t>ZHA_OCCAYZ_005</t>
  </si>
  <si>
    <t>ZI2_AZJAQJ_001</t>
  </si>
  <si>
    <t>ZIH_TFLAJO_012</t>
  </si>
  <si>
    <t>ZIP_DZBAMV_001</t>
  </si>
  <si>
    <t>ZOH_CGONYI_001</t>
  </si>
  <si>
    <t>ZST_NZLAQX_001</t>
  </si>
  <si>
    <t>Premium</t>
  </si>
  <si>
    <t>Value</t>
  </si>
  <si>
    <t>J2450 - Value</t>
  </si>
  <si>
    <t>J2450 - Premium</t>
  </si>
  <si>
    <t>J2450 - Economy</t>
  </si>
  <si>
    <t>Economy</t>
  </si>
  <si>
    <r>
      <t xml:space="preserve">A Repeated severity can only be selected for the 2nd and subsequent occurrences of </t>
    </r>
    <r>
      <rPr>
        <b/>
        <sz val="12"/>
        <color rgb="FFFF0000"/>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</si>
  <si>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</si>
  <si>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</si>
  <si>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</si>
  <si>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</si>
  <si>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</si>
  <si>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</si>
  <si>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</si>
  <si>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</si>
  <si>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</si>
  <si>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</si>
  <si>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</si>
  <si>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</si>
  <si>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</si>
  <si>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</si>
  <si>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</si>
  <si>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</si>
  <si>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</si>
  <si>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</si>
  <si>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</si>
  <si>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</si>
  <si>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</si>
  <si>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</si>
  <si>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</si>
  <si>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</si>
  <si>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</si>
  <si>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</si>
  <si>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</si>
  <si>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</si>
  <si>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</si>
  <si>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</si>
  <si>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</si>
  <si>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</si>
  <si>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</si>
  <si>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</si>
  <si>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</si>
  <si>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</si>
  <si>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</si>
  <si>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</si>
  <si>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</si>
  <si>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</si>
  <si>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</si>
  <si>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</si>
  <si>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</si>
  <si>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</si>
  <si>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</si>
  <si>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</si>
  <si>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</si>
  <si>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</si>
  <si>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</si>
  <si>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</si>
  <si>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</si>
  <si>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</si>
  <si>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</si>
  <si>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</si>
  <si>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</si>
  <si>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</si>
  <si>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</si>
  <si>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</si>
  <si>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</si>
  <si>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</si>
  <si>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ESET, spol. s r.o.</t>
  </si>
  <si>
    <t>Extreme Networks</t>
  </si>
  <si>
    <t>Facebook, Inc.</t>
  </si>
  <si>
    <t>Fuji Xerox Asia Pacific Pte. Ltd</t>
  </si>
  <si>
    <t>GeneReach Biotechnology Corporation</t>
  </si>
  <si>
    <t>General Electric Company</t>
  </si>
  <si>
    <t>GoGlobal RI</t>
  </si>
  <si>
    <t>Guided Solutions LTD</t>
  </si>
  <si>
    <t>Healthwise Incorporated</t>
  </si>
  <si>
    <t>HLB Lifesience Co.Ltd</t>
  </si>
  <si>
    <t>Hollister, Inc.</t>
  </si>
  <si>
    <t>Interprefy AG</t>
  </si>
  <si>
    <t>Invacare Corporation</t>
  </si>
  <si>
    <t>Jotun A/S</t>
  </si>
  <si>
    <t>Kingfisher International Products Limited</t>
  </si>
  <si>
    <t>Lego Group (The)</t>
  </si>
  <si>
    <t>Lunit Inc.</t>
  </si>
  <si>
    <t>Matheson</t>
  </si>
  <si>
    <t>McAfee Inc</t>
  </si>
  <si>
    <t>M&amp;G Investments</t>
  </si>
  <si>
    <t>Nordea Asset Management</t>
  </si>
  <si>
    <t>Opus LLC</t>
  </si>
  <si>
    <t>Privacy Analytics</t>
  </si>
  <si>
    <t>RBI GmbH</t>
  </si>
  <si>
    <t>Realize/Réalise</t>
  </si>
  <si>
    <t>iRobot Corporation</t>
  </si>
  <si>
    <t>Scotiabank</t>
  </si>
  <si>
    <t>SDL International</t>
  </si>
  <si>
    <t>Sushiro Global Holdings Ltd.</t>
  </si>
  <si>
    <t>Spectris plc</t>
  </si>
  <si>
    <t>TCY Group</t>
  </si>
  <si>
    <t>Tetra Pak International S.A</t>
  </si>
  <si>
    <t>Uniper SE</t>
  </si>
  <si>
    <t>Yuhan Corporation</t>
  </si>
  <si>
    <t xml:space="preserve"> =---_RGONXI_001</t>
  </si>
  <si>
    <t>ACC_AHOATM_072</t>
  </si>
  <si>
    <t>AGV_ATXWMO_001</t>
  </si>
  <si>
    <t>AH2_NZLAMX_001</t>
  </si>
  <si>
    <t>AP4_NZLAQX_001</t>
  </si>
  <si>
    <t>ASZ_HLMAQM_015</t>
  </si>
  <si>
    <t>BAX_BLAAQX_001</t>
  </si>
  <si>
    <t>BBY_TIEAXO_002</t>
  </si>
  <si>
    <t>BG1_ALIAQO_002</t>
  </si>
  <si>
    <t>BHI_OIEAKO_001</t>
  </si>
  <si>
    <t>BMC_TYAWTO_001</t>
  </si>
  <si>
    <t>BUS_HMMAPX_008</t>
  </si>
  <si>
    <t>CA1_PFDANO_003</t>
  </si>
  <si>
    <t>CAN_EHOAJM_089</t>
  </si>
  <si>
    <t>CF1_NZLAQX_001</t>
  </si>
  <si>
    <t>CLI_CSMATU_004</t>
  </si>
  <si>
    <t>CNH_AHOAGM_154</t>
  </si>
  <si>
    <t>CP1_EZCAMZ_001</t>
  </si>
  <si>
    <t>DAM_TXKWB2_002</t>
  </si>
  <si>
    <t>DRU_EZKAQX_001</t>
  </si>
  <si>
    <t>DSO_TYDWBJ_001</t>
  </si>
  <si>
    <t>DWS_EZCAMZ_002</t>
  </si>
  <si>
    <t>EMI_DPHAYO_003</t>
  </si>
  <si>
    <t>ENG_DZCAKZ_001</t>
  </si>
  <si>
    <t>ERK_BHEAJH_012</t>
  </si>
  <si>
    <t>ES1_LHEATH_???</t>
  </si>
  <si>
    <t>EXE_HXAWTO_004</t>
  </si>
  <si>
    <t>FAC_AZAAUX_001</t>
  </si>
  <si>
    <t>FES_FMMATX_007</t>
  </si>
  <si>
    <t>FNN_FNPAYX_005</t>
  </si>
  <si>
    <t>FSG_AZBAMV_001</t>
  </si>
  <si>
    <t>FUJ_PMAAJM_001</t>
  </si>
  <si>
    <t>FXB_AIAAJX_001</t>
  </si>
  <si>
    <t>GB2_AZJAQJ_001</t>
  </si>
  <si>
    <t>GEN_#LIAQO_007</t>
  </si>
  <si>
    <t>GPS_EHOAIM_007</t>
  </si>
  <si>
    <t>GRI_RZNACU_001</t>
  </si>
  <si>
    <t>GRM_CFLAJO_112</t>
  </si>
  <si>
    <t>GSO_DLMAQM_003</t>
  </si>
  <si>
    <t>HEI_CSMAGH_001</t>
  </si>
  <si>
    <t>HEL_ISXUUI_001</t>
  </si>
  <si>
    <t>HL8_AZJAQJ_001</t>
  </si>
  <si>
    <t>HOL_EZKAQX_001</t>
  </si>
  <si>
    <t>HON_FSMAKU_001</t>
  </si>
  <si>
    <t>HPI_HXAWTO_006</t>
  </si>
  <si>
    <t>IA1_AZAAEX_001</t>
  </si>
  <si>
    <t>INC_ALIAQO_001</t>
  </si>
  <si>
    <t>JOT_HTYWVS_003</t>
  </si>
  <si>
    <t>KEF_GHOANM_003</t>
  </si>
  <si>
    <t>KRG_AMAADV_004</t>
  </si>
  <si>
    <t>LAT_HTZWGX_002</t>
  </si>
  <si>
    <t>LCP_MIEANX_001</t>
  </si>
  <si>
    <t>LEG_DSMAXX_001</t>
  </si>
  <si>
    <t>LEX_RHOATI_004</t>
  </si>
  <si>
    <t>LGE_AZJASJ_001</t>
  </si>
  <si>
    <t>LUN_AZJAQJ_001</t>
  </si>
  <si>
    <t>LVM_CMMAXX_005</t>
  </si>
  <si>
    <t>MA3_EZHAMM_001</t>
  </si>
  <si>
    <t>MCA_OXAWTO_004</t>
  </si>
  <si>
    <t>MGL_AHOABM_004</t>
  </si>
  <si>
    <t>MGR_AZBAMV_001</t>
  </si>
  <si>
    <t>MMC_AMMAMX_012</t>
  </si>
  <si>
    <t>MNG_EZCAMZ_001</t>
  </si>
  <si>
    <t>MRL_AHOAFM_046</t>
  </si>
  <si>
    <t>NA2_EZCAMZ_001</t>
  </si>
  <si>
    <t>NBC_OMMALX_007</t>
  </si>
  <si>
    <t>NFX_JFLAUO_009</t>
  </si>
  <si>
    <t>NKC_AZJAQJ_002</t>
  </si>
  <si>
    <t>NMI_NSMABU_002</t>
  </si>
  <si>
    <t>NSW_NXKWA2_009</t>
  </si>
  <si>
    <t>OMR_EHEAJH_036</t>
  </si>
  <si>
    <t>ONC_TMMAGX_082</t>
  </si>
  <si>
    <t>OPU_UMAAUM_001</t>
  </si>
  <si>
    <t>PA3_NZLAEX_001</t>
  </si>
  <si>
    <t>PHR_PIEAQX_001</t>
  </si>
  <si>
    <t>PRH_ALMAQM_008</t>
  </si>
  <si>
    <t>RAD_HTYW?M_???</t>
  </si>
  <si>
    <t>RBI_VGEAGX_003</t>
  </si>
  <si>
    <t>RE3_NZLAQX_001</t>
  </si>
  <si>
    <t>SAE_SSMATV_002</t>
  </si>
  <si>
    <t>SAM_1MAAJX_043</t>
  </si>
  <si>
    <t>SC4_NZDAMX_001</t>
  </si>
  <si>
    <t>SCF_AGEABX_009</t>
  </si>
  <si>
    <t>SDL_#IWATM_001</t>
  </si>
  <si>
    <t>SG3_AZAARX_001</t>
  </si>
  <si>
    <t>SKC_EMMANX_106</t>
  </si>
  <si>
    <t>SMI_DLIAQO_005</t>
  </si>
  <si>
    <t>SON_1GMAXU_138</t>
  </si>
  <si>
    <t>SPE_MYCWQI_003</t>
  </si>
  <si>
    <t>STS_SYDWJX_001</t>
  </si>
  <si>
    <t>TCY_AZAAXX_001</t>
  </si>
  <si>
    <t>TDS_HYCWTI_002</t>
  </si>
  <si>
    <t>TPK_TKKAJX_002</t>
  </si>
  <si>
    <t>TRY_LIEATX_001</t>
  </si>
  <si>
    <t>TUA_3SMALX_001</t>
  </si>
  <si>
    <t>UBX_HCCATZ_002</t>
  </si>
  <si>
    <t>UNP_DZEAKU_001</t>
  </si>
  <si>
    <t>UVE_SSMAXX_001</t>
  </si>
  <si>
    <t>VMW_VCCATI_003</t>
  </si>
  <si>
    <t>WFC_AYKBMO_002</t>
  </si>
  <si>
    <t>WOC_HPHABV_013</t>
  </si>
  <si>
    <t>YUH_AZJAQJ_001</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</si>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</sst>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100">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strike/>
      <sz val="10"/>
      <color rgb="FFFF0000"/>
      <name val="Arial"/>
      <family val="2"/>
      <charset val="238"/>
    </font>
    <font>
      <sz val="10"/>
      <color rgb="FF009900"/>
      <name val="Arial"/>
      <family val="2"/>
      <charset val="238"/>
    </font>
    <font>
      <b/>
      <sz val="12"/>
      <color rgb="FFFF000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charset val="238"/>
    </font>
    <font>
      <sz val="8"/>
      <color rgb="FF000000"/>
      <name val="Tahoma"/>
      <family val="2"/>
      <charset val="238"/>
    </font>
  </fonts>
  <fills count="27">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style="thin">
        <color rgb="FF25BD59"/>
      </right>
      <top/>
      <bottom style="thick">
        <color rgb="FF25BD59"/>
      </bottom>
      <diagonal/>
    </border>
    <border>
      <left style="thin">
        <color rgb="FF25BD59"/>
      </left>
      <right/>
      <top style="thin">
        <color rgb="FF25BD59"/>
      </top>
      <bottom/>
      <diagonal/>
    </border>
    <border>
      <left/>
      <right style="thick">
        <color rgb="FF25BD59"/>
      </right>
      <top style="thin">
        <color rgb="FF25BD59"/>
      </top>
      <bottom/>
      <diagonal/>
    </border>
    <border>
      <left style="thick">
        <color rgb="FF25BD59"/>
      </left>
      <right/>
      <top/>
      <bottom style="thin">
        <color rgb="FF25BD59"/>
      </bottom>
      <diagonal/>
    </border>
    <border>
      <left style="thin">
        <color rgb="FF25BD59"/>
      </left>
      <right style="thin">
        <color rgb="FF25BD59"/>
      </right>
      <top/>
      <bottom style="thin">
        <color rgb="FF25BD59"/>
      </bottom>
      <diagonal/>
    </border>
    <border>
      <left style="thin">
        <color rgb="FF25BD59"/>
      </left>
      <right/>
      <top/>
      <bottom style="thin">
        <color rgb="FF25BD59"/>
      </bottom>
      <diagonal/>
    </border>
    <border>
      <left/>
      <right style="thick">
        <color rgb="FF25BD59"/>
      </right>
      <top/>
      <bottom style="thin">
        <color rgb="FF25BD59"/>
      </bottom>
      <diagonal/>
    </border>
    <border>
      <left style="thin">
        <color rgb="FF25BD59"/>
      </left>
      <right style="thin">
        <color rgb="FF25BD59"/>
      </right>
      <top style="thin">
        <color rgb="FF25BD59"/>
      </top>
      <bottom/>
      <diagonal/>
    </border>
    <border>
      <left/>
      <right style="thin">
        <color rgb="FF25BD59"/>
      </right>
      <top style="thin">
        <color rgb="FF25BD59"/>
      </top>
      <bottom style="thick">
        <color rgb="FF25BD59"/>
      </bottom>
      <diagonal/>
    </border>
  </borders>
  <cellStyleXfs count="7">
    <xf numFmtId="0" fontId="0" fillId="0" borderId="0"/>
    <xf numFmtId="0" fontId="2" fillId="0" borderId="0"/>
    <xf numFmtId="0" fontId="2" fillId="0" borderId="0"/>
    <xf numFmtId="0" fontId="1" fillId="0" borderId="0"/>
    <xf numFmtId="9" fontId="42" fillId="0" borderId="0" applyFont="0" applyFill="0" applyBorder="0" applyAlignment="0" applyProtection="0"/>
    <xf numFmtId="0" fontId="38" fillId="0" borderId="0"/>
    <xf numFmtId="0" fontId="78" fillId="0" borderId="0" applyNumberFormat="0" applyFill="0" applyBorder="0" applyAlignment="0" applyProtection="0">
      <alignment vertical="top"/>
      <protection locked="0"/>
    </xf>
  </cellStyleXfs>
  <cellXfs count="618">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5"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0" fillId="14" borderId="0" xfId="0" applyFont="1" applyFill="1"/>
    <xf numFmtId="0" fontId="41" fillId="0" borderId="0" xfId="0" applyFont="1" applyProtection="1">
      <protection hidden="1"/>
    </xf>
    <xf numFmtId="0" fontId="41" fillId="0" borderId="0" xfId="0" applyFont="1" applyAlignment="1" applyProtection="1">
      <alignment vertical="top"/>
      <protection hidden="1"/>
    </xf>
    <xf numFmtId="0" fontId="36" fillId="15" borderId="1" xfId="0" applyFont="1" applyFill="1" applyBorder="1" applyAlignment="1" applyProtection="1">
      <alignment horizontal="center" vertical="center"/>
      <protection hidden="1"/>
    </xf>
    <xf numFmtId="0" fontId="36"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46"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27"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29" xfId="0" applyFont="1" applyFill="1" applyBorder="1" applyAlignment="1">
      <alignment vertical="center"/>
    </xf>
    <xf numFmtId="0" fontId="2" fillId="0" borderId="30" xfId="0" applyFont="1" applyFill="1" applyBorder="1" applyAlignment="1">
      <alignment vertical="center"/>
    </xf>
    <xf numFmtId="0" fontId="17" fillId="9" borderId="33" xfId="0" applyFont="1" applyFill="1" applyBorder="1" applyAlignment="1" applyProtection="1">
      <alignment horizontal="center" vertical="center"/>
    </xf>
    <xf numFmtId="0" fontId="17" fillId="9" borderId="24" xfId="0" applyFont="1" applyFill="1" applyBorder="1" applyAlignment="1" applyProtection="1">
      <alignment horizontal="center" vertical="center"/>
    </xf>
    <xf numFmtId="0" fontId="51" fillId="21" borderId="35"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4" xfId="0" applyFont="1" applyFill="1" applyBorder="1" applyAlignment="1" applyProtection="1">
      <alignment horizontal="left" vertical="center"/>
    </xf>
    <xf numFmtId="0" fontId="43" fillId="0" borderId="0" xfId="0" applyFont="1" applyFill="1" applyBorder="1" applyAlignment="1">
      <alignment vertical="center"/>
    </xf>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49" xfId="0" applyFont="1" applyBorder="1" applyAlignment="1" applyProtection="1">
      <alignment horizontal="right"/>
      <protection hidden="1"/>
    </xf>
    <xf numFmtId="0" fontId="7" fillId="0" borderId="50" xfId="0" applyFont="1" applyBorder="1" applyProtection="1">
      <protection hidden="1"/>
    </xf>
    <xf numFmtId="0" fontId="4" fillId="0" borderId="49" xfId="0" applyFont="1" applyBorder="1" applyAlignment="1" applyProtection="1">
      <alignment horizontal="right"/>
      <protection hidden="1"/>
    </xf>
    <xf numFmtId="0" fontId="2" fillId="0" borderId="50" xfId="0" applyFont="1" applyBorder="1" applyProtection="1">
      <protection hidden="1"/>
    </xf>
    <xf numFmtId="0" fontId="2" fillId="0" borderId="49" xfId="0" applyFont="1" applyBorder="1" applyProtection="1">
      <protection hidden="1"/>
    </xf>
    <xf numFmtId="0" fontId="4" fillId="0" borderId="49" xfId="0" applyFont="1" applyBorder="1" applyAlignment="1" applyProtection="1">
      <alignment horizontal="right" indent="1"/>
      <protection hidden="1"/>
    </xf>
    <xf numFmtId="0" fontId="7" fillId="0" borderId="50" xfId="0" applyFont="1" applyBorder="1" applyAlignment="1" applyProtection="1">
      <protection hidden="1"/>
    </xf>
    <xf numFmtId="0" fontId="13" fillId="0" borderId="50" xfId="0" applyFont="1" applyBorder="1" applyAlignment="1" applyProtection="1">
      <protection hidden="1"/>
    </xf>
    <xf numFmtId="0" fontId="7" fillId="0" borderId="44" xfId="0" applyFont="1" applyBorder="1" applyProtection="1">
      <protection hidden="1"/>
    </xf>
    <xf numFmtId="0" fontId="7" fillId="0" borderId="51" xfId="0" applyFont="1" applyBorder="1" applyProtection="1">
      <protection hidden="1"/>
    </xf>
    <xf numFmtId="0" fontId="7" fillId="0" borderId="46" xfId="0" applyFont="1" applyBorder="1" applyProtection="1">
      <protection hidden="1"/>
    </xf>
    <xf numFmtId="0" fontId="10" fillId="22" borderId="39" xfId="0" applyFont="1" applyFill="1" applyBorder="1" applyAlignment="1" applyProtection="1">
      <alignment vertical="center"/>
      <protection hidden="1"/>
    </xf>
    <xf numFmtId="0" fontId="7" fillId="0" borderId="49" xfId="0" applyFont="1" applyBorder="1" applyProtection="1">
      <protection hidden="1"/>
    </xf>
    <xf numFmtId="0" fontId="2" fillId="10" borderId="55" xfId="0" applyFont="1" applyFill="1" applyBorder="1" applyAlignment="1" applyProtection="1">
      <alignment horizontal="center"/>
      <protection hidden="1"/>
    </xf>
    <xf numFmtId="0" fontId="23" fillId="22" borderId="66" xfId="0" applyFont="1" applyFill="1" applyBorder="1" applyAlignment="1" applyProtection="1">
      <alignment horizontal="center" vertical="center" wrapText="1"/>
      <protection hidden="1"/>
    </xf>
    <xf numFmtId="0" fontId="23" fillId="22" borderId="41" xfId="0" applyFont="1" applyFill="1" applyBorder="1" applyAlignment="1" applyProtection="1">
      <alignment horizontal="center" vertical="center" wrapText="1"/>
    </xf>
    <xf numFmtId="0" fontId="60" fillId="0" borderId="0" xfId="0" applyFont="1"/>
    <xf numFmtId="0" fontId="60" fillId="0" borderId="0" xfId="0" applyFont="1" applyFill="1"/>
    <xf numFmtId="0" fontId="62" fillId="0" borderId="0" xfId="5" applyFont="1" applyFill="1" applyBorder="1" applyAlignment="1">
      <alignment horizontal="center" wrapText="1" readingOrder="1"/>
    </xf>
    <xf numFmtId="0" fontId="38" fillId="0" borderId="0" xfId="0" applyFont="1"/>
    <xf numFmtId="10" fontId="4" fillId="0" borderId="0" xfId="0" applyNumberFormat="1" applyFont="1" applyBorder="1" applyAlignment="1" applyProtection="1">
      <alignment horizontal="center"/>
      <protection hidden="1"/>
    </xf>
    <xf numFmtId="0" fontId="55"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4" fillId="0" borderId="0" xfId="0" applyFont="1" applyBorder="1" applyAlignment="1" applyProtection="1">
      <alignment horizontal="left"/>
      <protection hidden="1"/>
    </xf>
    <xf numFmtId="0" fontId="55"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4" fillId="22" borderId="49" xfId="0" applyFont="1" applyFill="1" applyBorder="1" applyAlignment="1" applyProtection="1">
      <alignment vertical="center"/>
      <protection hidden="1"/>
    </xf>
    <xf numFmtId="0" fontId="45" fillId="22" borderId="0" xfId="0" applyFont="1" applyFill="1" applyBorder="1" applyAlignment="1" applyProtection="1">
      <alignment vertical="center"/>
      <protection hidden="1"/>
    </xf>
    <xf numFmtId="0" fontId="44" fillId="22" borderId="0" xfId="0" applyFont="1" applyFill="1" applyBorder="1" applyAlignment="1" applyProtection="1">
      <alignment vertical="center"/>
      <protection hidden="1"/>
    </xf>
    <xf numFmtId="0" fontId="45" fillId="22" borderId="50"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0" xfId="0" applyFont="1" applyBorder="1" applyAlignment="1" applyProtection="1">
      <alignment vertical="center"/>
      <protection hidden="1"/>
    </xf>
    <xf numFmtId="0" fontId="7" fillId="0" borderId="49" xfId="0" applyFont="1" applyBorder="1" applyAlignment="1" applyProtection="1">
      <alignment vertical="center"/>
      <protection hidden="1"/>
    </xf>
    <xf numFmtId="0" fontId="44" fillId="22" borderId="0" xfId="0" applyFont="1" applyFill="1" applyBorder="1" applyAlignment="1" applyProtection="1">
      <alignment horizontal="left" vertical="center"/>
      <protection hidden="1"/>
    </xf>
    <xf numFmtId="0" fontId="44" fillId="22" borderId="50" xfId="0" applyFont="1" applyFill="1" applyBorder="1" applyAlignment="1" applyProtection="1">
      <alignment horizontal="center" vertical="center"/>
      <protection hidden="1"/>
    </xf>
    <xf numFmtId="0" fontId="7" fillId="0" borderId="51" xfId="0" applyFont="1" applyBorder="1" applyAlignment="1" applyProtection="1">
      <alignment vertical="center"/>
      <protection hidden="1"/>
    </xf>
    <xf numFmtId="1" fontId="7" fillId="0" borderId="51" xfId="0" applyNumberFormat="1" applyFont="1" applyBorder="1" applyAlignment="1" applyProtection="1">
      <alignment vertical="center"/>
      <protection hidden="1"/>
    </xf>
    <xf numFmtId="0" fontId="7" fillId="0" borderId="46" xfId="0" applyFont="1" applyBorder="1" applyAlignment="1" applyProtection="1">
      <alignment vertical="center"/>
      <protection hidden="1"/>
    </xf>
    <xf numFmtId="0" fontId="48" fillId="0" borderId="2" xfId="0" applyFont="1" applyBorder="1" applyAlignment="1" applyProtection="1">
      <alignment horizontal="right"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left" vertical="center" wrapText="1"/>
    </xf>
    <xf numFmtId="0" fontId="48"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67" fillId="22" borderId="38" xfId="0" applyFont="1" applyFill="1" applyBorder="1" applyAlignment="1" applyProtection="1">
      <alignment horizontal="left" vertical="center"/>
      <protection hidden="1"/>
    </xf>
    <xf numFmtId="0" fontId="2" fillId="22" borderId="39" xfId="0" applyFont="1" applyFill="1" applyBorder="1" applyAlignment="1">
      <alignment vertical="center"/>
    </xf>
    <xf numFmtId="0" fontId="2" fillId="22" borderId="40" xfId="0" applyFont="1" applyFill="1" applyBorder="1" applyAlignment="1">
      <alignment vertical="center"/>
    </xf>
    <xf numFmtId="0" fontId="0" fillId="0" borderId="0" xfId="0" applyAlignment="1">
      <alignment vertical="center"/>
    </xf>
    <xf numFmtId="0" fontId="52"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2" xfId="0" applyFont="1" applyFill="1" applyBorder="1" applyAlignment="1" applyProtection="1">
      <alignment vertical="center" wrapText="1"/>
    </xf>
    <xf numFmtId="0" fontId="2" fillId="0" borderId="0" xfId="0" applyFont="1" applyAlignment="1">
      <alignment horizontal="right" vertical="center"/>
    </xf>
    <xf numFmtId="0" fontId="2" fillId="13" borderId="26" xfId="0" applyFont="1" applyFill="1" applyBorder="1" applyAlignment="1" applyProtection="1">
      <alignment vertical="center"/>
      <protection locked="0"/>
    </xf>
    <xf numFmtId="0" fontId="40" fillId="0" borderId="0" xfId="0" applyFont="1" applyBorder="1" applyAlignment="1">
      <alignment vertical="center"/>
    </xf>
    <xf numFmtId="0" fontId="50" fillId="13" borderId="0" xfId="0" applyFont="1" applyFill="1" applyBorder="1" applyAlignment="1" applyProtection="1">
      <alignment horizontal="center" vertical="center"/>
    </xf>
    <xf numFmtId="0" fontId="0" fillId="0" borderId="0" xfId="0" applyBorder="1" applyAlignment="1">
      <alignment vertical="center"/>
    </xf>
    <xf numFmtId="0" fontId="2" fillId="15" borderId="47" xfId="0" applyFont="1" applyFill="1" applyBorder="1" applyAlignment="1">
      <alignment vertical="center"/>
    </xf>
    <xf numFmtId="0" fontId="0" fillId="0" borderId="28" xfId="0" applyBorder="1" applyAlignment="1">
      <alignment vertical="center"/>
    </xf>
    <xf numFmtId="0" fontId="17" fillId="0" borderId="0" xfId="0" applyFont="1" applyBorder="1" applyAlignment="1">
      <alignment vertical="center" wrapText="1"/>
    </xf>
    <xf numFmtId="0" fontId="37"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23" xfId="0" applyFont="1" applyBorder="1" applyAlignment="1">
      <alignment horizontal="center" vertical="center" wrapText="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72" fillId="0" borderId="0" xfId="1" applyFont="1" applyFill="1" applyAlignment="1" applyProtection="1"/>
    <xf numFmtId="0" fontId="38" fillId="0" borderId="0" xfId="1" applyFont="1" applyFill="1" applyProtection="1"/>
    <xf numFmtId="0" fontId="38" fillId="0" borderId="0" xfId="1" applyFont="1" applyFill="1" applyAlignment="1" applyProtection="1">
      <alignment wrapText="1"/>
    </xf>
    <xf numFmtId="0" fontId="2" fillId="0" borderId="0" xfId="1" applyFill="1" applyAlignment="1" applyProtection="1">
      <alignment wrapText="1"/>
    </xf>
    <xf numFmtId="0" fontId="38" fillId="0" borderId="0" xfId="1" applyFont="1" applyFill="1" applyAlignment="1" applyProtection="1">
      <alignment horizontal="left" vertical="top" indent="2"/>
    </xf>
    <xf numFmtId="0" fontId="2" fillId="3" borderId="0" xfId="1" applyFill="1" applyAlignment="1" applyProtection="1">
      <alignment horizontal="left" vertical="top" indent="2"/>
    </xf>
    <xf numFmtId="0" fontId="38"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8" fillId="0" borderId="0" xfId="1" applyFont="1" applyFill="1" applyAlignment="1" applyProtection="1">
      <alignment vertical="center"/>
    </xf>
    <xf numFmtId="0" fontId="2" fillId="0" borderId="0" xfId="1" applyFill="1" applyAlignment="1" applyProtection="1">
      <alignment vertical="center"/>
    </xf>
    <xf numFmtId="0" fontId="38" fillId="0" borderId="1" xfId="1" applyFont="1" applyFill="1" applyBorder="1" applyAlignment="1" applyProtection="1">
      <alignment vertical="center"/>
    </xf>
    <xf numFmtId="0" fontId="38" fillId="0" borderId="24" xfId="1" applyFont="1" applyFill="1" applyBorder="1" applyProtection="1"/>
    <xf numFmtId="0" fontId="38" fillId="0" borderId="0" xfId="1" applyFont="1" applyFill="1" applyBorder="1" applyProtection="1"/>
    <xf numFmtId="0" fontId="38" fillId="0" borderId="25" xfId="1" applyFont="1" applyFill="1" applyBorder="1" applyProtection="1"/>
    <xf numFmtId="0" fontId="2" fillId="3" borderId="0" xfId="1" applyFill="1" applyAlignment="1" applyProtection="1">
      <alignment wrapText="1"/>
    </xf>
    <xf numFmtId="0" fontId="72" fillId="0" borderId="0" xfId="1" applyFont="1" applyFill="1" applyAlignment="1" applyProtection="1">
      <alignment horizontal="left"/>
    </xf>
    <xf numFmtId="0" fontId="38" fillId="21" borderId="0" xfId="0" applyFont="1" applyFill="1" applyAlignment="1">
      <alignment vertical="center"/>
    </xf>
    <xf numFmtId="0" fontId="2" fillId="0" borderId="67" xfId="0" applyFont="1" applyBorder="1" applyAlignment="1" applyProtection="1">
      <alignment horizontal="left" vertical="center" indent="1"/>
      <protection hidden="1"/>
    </xf>
    <xf numFmtId="0" fontId="2" fillId="0" borderId="66"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 fillId="0" borderId="67" xfId="0" applyFont="1" applyBorder="1" applyAlignment="1" applyProtection="1">
      <alignment horizontal="left" vertical="center" indent="1"/>
      <protection hidden="1"/>
    </xf>
    <xf numFmtId="0" fontId="22" fillId="2" borderId="92" xfId="0" applyFont="1" applyFill="1" applyBorder="1" applyAlignment="1" applyProtection="1">
      <alignment horizontal="left" vertical="center"/>
      <protection hidden="1"/>
    </xf>
    <xf numFmtId="0" fontId="22" fillId="7" borderId="93" xfId="0" applyFont="1" applyFill="1" applyBorder="1" applyAlignment="1" applyProtection="1">
      <alignment horizontal="right" vertical="center"/>
      <protection hidden="1"/>
    </xf>
    <xf numFmtId="9" fontId="22" fillId="8" borderId="93" xfId="0" applyNumberFormat="1" applyFont="1" applyFill="1" applyBorder="1" applyAlignment="1" applyProtection="1">
      <alignment vertical="center"/>
      <protection hidden="1"/>
    </xf>
    <xf numFmtId="2" fontId="22" fillId="11" borderId="96" xfId="0" applyNumberFormat="1" applyFont="1" applyFill="1" applyBorder="1" applyAlignment="1" applyProtection="1">
      <alignment horizontal="right" vertical="center"/>
      <protection hidden="1"/>
    </xf>
    <xf numFmtId="0" fontId="17" fillId="0" borderId="0" xfId="0" applyFont="1" applyAlignment="1">
      <alignment horizontal="center" vertical="center"/>
    </xf>
    <xf numFmtId="0" fontId="0" fillId="22" borderId="97" xfId="0" applyFill="1" applyBorder="1" applyAlignment="1">
      <alignment horizontal="center" vertical="center"/>
    </xf>
    <xf numFmtId="0" fontId="36" fillId="25" borderId="0" xfId="0" applyFont="1" applyFill="1" applyAlignment="1">
      <alignment horizontal="left" vertical="center"/>
    </xf>
    <xf numFmtId="0" fontId="36" fillId="25" borderId="0" xfId="0" applyFont="1" applyFill="1" applyAlignment="1">
      <alignment horizontal="left" vertical="center" wrapText="1"/>
    </xf>
    <xf numFmtId="0" fontId="86" fillId="0" borderId="0" xfId="0" applyFont="1"/>
    <xf numFmtId="0" fontId="49" fillId="0" borderId="0" xfId="0" applyFont="1" applyAlignment="1">
      <alignment horizontal="left" vertical="center"/>
    </xf>
    <xf numFmtId="167" fontId="49" fillId="0" borderId="0" xfId="0" applyNumberFormat="1" applyFont="1" applyAlignment="1">
      <alignment horizontal="left" vertical="center"/>
    </xf>
    <xf numFmtId="0" fontId="49" fillId="0" borderId="0" xfId="0" applyFont="1"/>
    <xf numFmtId="0" fontId="49" fillId="0" borderId="0" xfId="0" applyFont="1" applyAlignment="1">
      <alignment horizontal="left" vertical="center" wrapText="1"/>
    </xf>
    <xf numFmtId="0" fontId="87" fillId="0" borderId="0" xfId="0" applyFont="1" applyAlignment="1">
      <alignment horizontal="left" vertical="center"/>
    </xf>
    <xf numFmtId="0" fontId="87" fillId="0" borderId="0" xfId="0" applyFont="1" applyAlignment="1">
      <alignment horizontal="left" vertical="center" wrapText="1"/>
    </xf>
    <xf numFmtId="10" fontId="49" fillId="0" borderId="0" xfId="0" applyNumberFormat="1" applyFont="1" applyAlignment="1">
      <alignment horizontal="left" vertical="center"/>
    </xf>
    <xf numFmtId="1" fontId="49" fillId="0" borderId="0" xfId="0" applyNumberFormat="1" applyFont="1" applyAlignment="1">
      <alignment horizontal="left" vertical="center"/>
    </xf>
    <xf numFmtId="0" fontId="2" fillId="0" borderId="67" xfId="0" applyFont="1" applyBorder="1" applyAlignment="1" applyProtection="1">
      <alignment horizontal="left" vertical="center" indent="1"/>
      <protection hidden="1"/>
    </xf>
    <xf numFmtId="0" fontId="71" fillId="0" borderId="0" xfId="1" applyFont="1" applyFill="1" applyAlignment="1" applyProtection="1">
      <alignment horizontal="left"/>
    </xf>
    <xf numFmtId="0" fontId="38" fillId="0" borderId="0" xfId="1" applyFont="1" applyFill="1" applyAlignment="1" applyProtection="1"/>
    <xf numFmtId="0" fontId="38"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8" fillId="0" borderId="0" xfId="1" applyFont="1" applyFill="1" applyBorder="1" applyAlignment="1" applyProtection="1">
      <alignment vertical="center"/>
    </xf>
    <xf numFmtId="0" fontId="38" fillId="0" borderId="0" xfId="1" applyFont="1" applyFill="1" applyBorder="1" applyAlignment="1" applyProtection="1">
      <alignment horizontal="left" vertical="center" wrapText="1"/>
    </xf>
    <xf numFmtId="0" fontId="52" fillId="0" borderId="0" xfId="1" applyFont="1" applyFill="1" applyBorder="1" applyAlignment="1" applyProtection="1">
      <alignment horizontal="left" vertical="top" wrapText="1"/>
    </xf>
    <xf numFmtId="0" fontId="38" fillId="0" borderId="0" xfId="1" applyFont="1" applyFill="1" applyBorder="1" applyAlignment="1" applyProtection="1">
      <alignment horizontal="left" vertical="top" wrapText="1"/>
    </xf>
    <xf numFmtId="0" fontId="81" fillId="0" borderId="0" xfId="6" applyFont="1" applyFill="1" applyAlignment="1" applyProtection="1">
      <alignment horizontal="right"/>
    </xf>
    <xf numFmtId="0" fontId="51" fillId="0" borderId="0" xfId="6" applyFont="1" applyFill="1" applyAlignment="1" applyProtection="1">
      <alignment horizontal="left"/>
    </xf>
    <xf numFmtId="0" fontId="80" fillId="0" borderId="0" xfId="6" applyFont="1" applyAlignment="1" applyProtection="1"/>
    <xf numFmtId="0" fontId="4" fillId="0" borderId="0" xfId="1" applyFont="1" applyFill="1" applyAlignment="1" applyProtection="1">
      <alignment horizontal="left"/>
    </xf>
    <xf numFmtId="0" fontId="25" fillId="0" borderId="0" xfId="1" applyFont="1" applyFill="1" applyAlignment="1" applyProtection="1">
      <alignment horizontal="left" vertical="center"/>
    </xf>
    <xf numFmtId="0" fontId="0" fillId="22" borderId="97" xfId="0" applyFill="1" applyBorder="1" applyAlignment="1">
      <alignment horizontal="left" vertical="center"/>
    </xf>
    <xf numFmtId="0" fontId="38" fillId="0" borderId="0" xfId="0" applyFont="1" applyAlignment="1">
      <alignment horizontal="left"/>
    </xf>
    <xf numFmtId="0" fontId="0" fillId="0" borderId="0" xfId="0" applyAlignment="1">
      <alignment horizontal="left"/>
    </xf>
    <xf numFmtId="0" fontId="60" fillId="0" borderId="6" xfId="0" applyFont="1" applyFill="1" applyBorder="1"/>
    <xf numFmtId="0" fontId="60" fillId="0" borderId="7" xfId="0" applyFont="1" applyFill="1" applyBorder="1"/>
    <xf numFmtId="0" fontId="60" fillId="0" borderId="19" xfId="0" applyFont="1" applyFill="1" applyBorder="1"/>
    <xf numFmtId="0" fontId="60" fillId="0" borderId="0" xfId="0" applyFont="1" applyFill="1" applyBorder="1"/>
    <xf numFmtId="0" fontId="60" fillId="0" borderId="9" xfId="0" applyFont="1" applyFill="1" applyBorder="1"/>
    <xf numFmtId="0" fontId="60" fillId="0" borderId="10" xfId="0" applyFont="1" applyFill="1" applyBorder="1"/>
    <xf numFmtId="0" fontId="60" fillId="0" borderId="99" xfId="0" applyFont="1" applyFill="1" applyBorder="1"/>
    <xf numFmtId="0" fontId="62" fillId="0" borderId="99" xfId="0" applyFont="1" applyFill="1" applyBorder="1" applyAlignment="1">
      <alignment horizontal="center" wrapText="1" readingOrder="1"/>
    </xf>
    <xf numFmtId="0" fontId="62" fillId="0" borderId="100" xfId="0" applyFont="1" applyFill="1" applyBorder="1" applyAlignment="1">
      <alignment horizontal="center" wrapText="1" readingOrder="1"/>
    </xf>
    <xf numFmtId="0" fontId="60" fillId="0" borderId="1" xfId="0" applyFont="1" applyFill="1" applyBorder="1"/>
    <xf numFmtId="0" fontId="62" fillId="0" borderId="1" xfId="0" applyFont="1" applyFill="1" applyBorder="1" applyAlignment="1">
      <alignment horizontal="center" wrapText="1" readingOrder="1"/>
    </xf>
    <xf numFmtId="0" fontId="62" fillId="0" borderId="101" xfId="0" applyFont="1" applyFill="1" applyBorder="1" applyAlignment="1">
      <alignment horizontal="center" wrapText="1" readingOrder="1"/>
    </xf>
    <xf numFmtId="0" fontId="60" fillId="0" borderId="17" xfId="0" applyFont="1" applyFill="1" applyBorder="1"/>
    <xf numFmtId="0" fontId="62" fillId="0" borderId="17" xfId="0" applyFont="1" applyFill="1" applyBorder="1" applyAlignment="1">
      <alignment horizontal="center" wrapText="1" readingOrder="1"/>
    </xf>
    <xf numFmtId="0" fontId="62" fillId="0" borderId="18" xfId="0" applyFont="1" applyFill="1" applyBorder="1" applyAlignment="1">
      <alignment horizontal="center" wrapText="1" readingOrder="1"/>
    </xf>
    <xf numFmtId="0" fontId="60" fillId="0" borderId="6" xfId="5" applyFont="1" applyFill="1" applyBorder="1"/>
    <xf numFmtId="0" fontId="60" fillId="0" borderId="7" xfId="5" applyFont="1" applyFill="1" applyBorder="1"/>
    <xf numFmtId="0" fontId="60" fillId="0" borderId="8" xfId="5" applyFont="1" applyFill="1" applyBorder="1"/>
    <xf numFmtId="0" fontId="61" fillId="0" borderId="103" xfId="5" applyFont="1" applyFill="1" applyBorder="1" applyAlignment="1">
      <alignment horizontal="center" wrapText="1" readingOrder="1"/>
    </xf>
    <xf numFmtId="0" fontId="60" fillId="0" borderId="9" xfId="5" applyFont="1" applyFill="1" applyBorder="1"/>
    <xf numFmtId="0" fontId="60" fillId="0" borderId="10" xfId="5" applyFont="1" applyFill="1" applyBorder="1"/>
    <xf numFmtId="0" fontId="60" fillId="0" borderId="11" xfId="5" applyFont="1" applyFill="1" applyBorder="1"/>
    <xf numFmtId="0" fontId="62" fillId="0" borderId="104" xfId="5" applyFont="1" applyFill="1" applyBorder="1" applyAlignment="1">
      <alignment horizontal="center" wrapText="1" readingOrder="1"/>
    </xf>
    <xf numFmtId="0" fontId="62" fillId="0" borderId="107" xfId="5" applyFont="1" applyFill="1" applyBorder="1" applyAlignment="1">
      <alignment horizontal="center" wrapText="1" readingOrder="1"/>
    </xf>
    <xf numFmtId="0" fontId="62" fillId="0" borderId="108" xfId="5" applyFont="1" applyFill="1" applyBorder="1" applyAlignment="1">
      <alignment horizontal="left" wrapText="1" readingOrder="1"/>
    </xf>
    <xf numFmtId="0" fontId="62" fillId="0" borderId="98" xfId="5" applyFont="1" applyFill="1" applyBorder="1" applyAlignment="1">
      <alignment horizontal="center" wrapText="1" readingOrder="1"/>
    </xf>
    <xf numFmtId="9" fontId="62" fillId="0" borderId="98" xfId="5" applyNumberFormat="1" applyFont="1" applyFill="1" applyBorder="1" applyAlignment="1">
      <alignment horizontal="center" wrapText="1" readingOrder="1"/>
    </xf>
    <xf numFmtId="9" fontId="62" fillId="0" borderId="109" xfId="5" applyNumberFormat="1" applyFont="1" applyFill="1" applyBorder="1" applyAlignment="1">
      <alignment horizontal="center" wrapText="1" readingOrder="1"/>
    </xf>
    <xf numFmtId="0" fontId="62" fillId="0" borderId="1" xfId="5" applyFont="1" applyFill="1" applyBorder="1" applyAlignment="1">
      <alignment horizontal="center" wrapText="1" readingOrder="1"/>
    </xf>
    <xf numFmtId="0" fontId="62" fillId="0" borderId="101" xfId="5" applyFont="1" applyFill="1" applyBorder="1" applyAlignment="1">
      <alignment horizontal="center" wrapText="1" readingOrder="1"/>
    </xf>
    <xf numFmtId="0" fontId="62" fillId="0" borderId="110" xfId="5" applyFont="1" applyFill="1" applyBorder="1" applyAlignment="1">
      <alignment horizontal="left" wrapText="1" readingOrder="1"/>
    </xf>
    <xf numFmtId="0" fontId="62" fillId="26" borderId="110" xfId="5" applyFont="1" applyFill="1" applyBorder="1" applyAlignment="1">
      <alignment horizontal="center" wrapText="1" readingOrder="1"/>
    </xf>
    <xf numFmtId="0" fontId="63" fillId="0" borderId="110" xfId="5" applyFont="1" applyFill="1" applyBorder="1" applyAlignment="1">
      <alignment horizontal="left" wrapText="1" readingOrder="1"/>
    </xf>
    <xf numFmtId="0" fontId="63" fillId="0" borderId="1" xfId="5" applyFont="1" applyFill="1" applyBorder="1" applyAlignment="1">
      <alignment horizontal="center" wrapText="1" readingOrder="1"/>
    </xf>
    <xf numFmtId="0" fontId="63" fillId="0" borderId="101" xfId="5" applyFont="1" applyFill="1" applyBorder="1" applyAlignment="1">
      <alignment horizontal="center" wrapText="1" readingOrder="1"/>
    </xf>
    <xf numFmtId="0" fontId="2" fillId="0" borderId="67" xfId="0" applyFont="1" applyBorder="1" applyAlignment="1" applyProtection="1">
      <alignment horizontal="left" vertical="center" indent="1"/>
      <protection hidden="1"/>
    </xf>
    <xf numFmtId="0" fontId="2" fillId="0" borderId="62" xfId="0" applyFont="1" applyBorder="1" applyAlignment="1" applyProtection="1">
      <alignment horizontal="left" vertical="center" indent="1"/>
      <protection hidden="1"/>
    </xf>
    <xf numFmtId="0" fontId="2" fillId="0" borderId="78" xfId="0" applyFont="1" applyBorder="1" applyAlignment="1" applyProtection="1">
      <alignment horizontal="left" vertical="center" indent="1"/>
      <protection hidden="1"/>
    </xf>
    <xf numFmtId="0" fontId="43" fillId="18" borderId="49" xfId="0" applyFont="1" applyFill="1" applyBorder="1" applyAlignment="1" applyProtection="1">
      <alignment horizontal="left"/>
      <protection hidden="1"/>
    </xf>
    <xf numFmtId="0" fontId="43" fillId="18" borderId="0" xfId="0" applyFont="1" applyFill="1" applyBorder="1" applyAlignment="1" applyProtection="1">
      <alignment horizontal="left"/>
      <protection hidden="1"/>
    </xf>
    <xf numFmtId="0" fontId="28" fillId="0" borderId="0" xfId="0" applyFont="1" applyBorder="1" applyAlignment="1">
      <alignment horizontal="center" vertical="top" wrapText="1"/>
    </xf>
    <xf numFmtId="0" fontId="22" fillId="18" borderId="67" xfId="0" applyFont="1" applyFill="1" applyBorder="1" applyAlignment="1" applyProtection="1">
      <alignment horizontal="left" vertical="center" indent="1"/>
      <protection hidden="1"/>
    </xf>
    <xf numFmtId="0" fontId="22" fillId="18" borderId="82" xfId="0" applyFont="1" applyFill="1" applyBorder="1" applyAlignment="1" applyProtection="1">
      <alignment horizontal="left" vertical="center" indent="1"/>
      <protection hidden="1"/>
    </xf>
    <xf numFmtId="0" fontId="22" fillId="18" borderId="114" xfId="0" applyFont="1" applyFill="1" applyBorder="1" applyAlignment="1" applyProtection="1">
      <alignment horizontal="left" vertical="center" indent="1"/>
      <protection hidden="1"/>
    </xf>
    <xf numFmtId="0" fontId="22" fillId="18" borderId="68" xfId="0" applyFont="1" applyFill="1" applyBorder="1" applyAlignment="1" applyProtection="1">
      <alignment horizontal="left" vertical="center" indent="1"/>
      <protection hidden="1"/>
    </xf>
    <xf numFmtId="0" fontId="72" fillId="0" borderId="0" xfId="1" applyFont="1" applyFill="1" applyAlignment="1" applyProtection="1">
      <alignment horizontal="left" indent="3"/>
    </xf>
    <xf numFmtId="0" fontId="94" fillId="0" borderId="0" xfId="1" applyFont="1" applyFill="1" applyAlignment="1" applyProtection="1">
      <alignment horizontal="left"/>
    </xf>
    <xf numFmtId="0" fontId="95" fillId="0" borderId="0" xfId="1" applyFont="1" applyFill="1" applyAlignment="1" applyProtection="1">
      <alignment horizontal="left"/>
    </xf>
    <xf numFmtId="0" fontId="96" fillId="0" borderId="0" xfId="1" applyFont="1" applyFill="1" applyProtection="1"/>
    <xf numFmtId="0" fontId="95" fillId="0" borderId="0" xfId="1" applyFont="1" applyFill="1" applyAlignment="1" applyProtection="1">
      <alignment horizontal="left" indent="3"/>
    </xf>
    <xf numFmtId="10" fontId="82" fillId="0" borderId="19" xfId="0" applyNumberFormat="1" applyFont="1" applyBorder="1" applyAlignment="1" applyProtection="1">
      <alignment horizontal="left" vertical="center" wrapText="1" indent="1"/>
      <protection hidden="1"/>
    </xf>
    <xf numFmtId="10" fontId="82" fillId="0" borderId="0" xfId="0" applyNumberFormat="1" applyFont="1" applyBorder="1" applyAlignment="1" applyProtection="1">
      <alignment horizontal="left" vertical="center" wrapText="1" indent="1"/>
      <protection hidden="1"/>
    </xf>
    <xf numFmtId="10" fontId="82" fillId="0" borderId="50" xfId="0" applyNumberFormat="1" applyFont="1" applyBorder="1" applyAlignment="1" applyProtection="1">
      <alignment horizontal="left" vertical="center" wrapText="1" indent="1"/>
      <protection hidden="1"/>
    </xf>
    <xf numFmtId="0" fontId="23" fillId="22" borderId="56" xfId="0" applyFont="1" applyFill="1" applyBorder="1" applyAlignment="1" applyProtection="1">
      <alignment horizontal="center" vertical="center" wrapText="1"/>
      <protection hidden="1"/>
    </xf>
    <xf numFmtId="0" fontId="23" fillId="22" borderId="57" xfId="0" applyFont="1" applyFill="1" applyBorder="1" applyAlignment="1" applyProtection="1">
      <alignment horizontal="center" vertical="center" wrapText="1"/>
      <protection hidden="1"/>
    </xf>
    <xf numFmtId="0" fontId="23" fillId="22" borderId="84" xfId="0" applyFont="1" applyFill="1" applyBorder="1" applyAlignment="1" applyProtection="1">
      <alignment horizontal="center" vertical="center" wrapText="1"/>
      <protection hidden="1"/>
    </xf>
    <xf numFmtId="0" fontId="66" fillId="0" borderId="0" xfId="0" applyFont="1" applyBorder="1" applyAlignment="1" applyProtection="1">
      <alignment horizontal="left"/>
      <protection hidden="1"/>
    </xf>
    <xf numFmtId="0" fontId="38" fillId="18" borderId="39" xfId="0" applyFont="1" applyFill="1" applyBorder="1" applyAlignment="1" applyProtection="1">
      <alignment horizontal="center" vertical="center"/>
      <protection locked="0" hidden="1"/>
    </xf>
    <xf numFmtId="0" fontId="38" fillId="18" borderId="40" xfId="0" applyFont="1" applyFill="1" applyBorder="1" applyAlignment="1" applyProtection="1">
      <alignment horizontal="center" vertical="center"/>
      <protection locked="0" hidden="1"/>
    </xf>
    <xf numFmtId="0" fontId="2" fillId="18" borderId="62" xfId="0" applyFont="1" applyFill="1" applyBorder="1" applyAlignment="1" applyProtection="1">
      <alignment horizontal="left" vertical="center"/>
    </xf>
    <xf numFmtId="0" fontId="2" fillId="18" borderId="63" xfId="0" applyFont="1" applyFill="1" applyBorder="1" applyAlignment="1" applyProtection="1">
      <alignment horizontal="left" vertical="center"/>
    </xf>
    <xf numFmtId="0" fontId="2" fillId="18" borderId="61" xfId="0" applyFont="1" applyFill="1" applyBorder="1" applyAlignment="1" applyProtection="1">
      <alignment horizontal="left" vertical="center"/>
      <protection locked="0"/>
    </xf>
    <xf numFmtId="0" fontId="2" fillId="18" borderId="62" xfId="0" applyFont="1" applyFill="1" applyBorder="1" applyAlignment="1" applyProtection="1">
      <alignment horizontal="left" vertical="center"/>
      <protection locked="0"/>
    </xf>
    <xf numFmtId="0" fontId="2" fillId="18" borderId="63" xfId="0" applyFont="1" applyFill="1" applyBorder="1" applyAlignment="1" applyProtection="1">
      <alignment horizontal="left" vertical="center"/>
      <protection locked="0"/>
    </xf>
    <xf numFmtId="0" fontId="2" fillId="18" borderId="61" xfId="0" applyFont="1" applyFill="1" applyBorder="1" applyAlignment="1" applyProtection="1">
      <alignment horizontal="left" vertical="center" wrapText="1"/>
      <protection locked="0"/>
    </xf>
    <xf numFmtId="0" fontId="18" fillId="0" borderId="61" xfId="0" applyFont="1" applyBorder="1" applyAlignment="1" applyProtection="1">
      <alignment horizontal="center" vertical="center"/>
      <protection hidden="1"/>
    </xf>
    <xf numFmtId="0" fontId="18" fillId="0" borderId="78" xfId="0" applyFont="1" applyBorder="1" applyAlignment="1" applyProtection="1">
      <alignment horizontal="center" vertical="center"/>
      <protection hidden="1"/>
    </xf>
    <xf numFmtId="0" fontId="18" fillId="0" borderId="118" xfId="0" applyFont="1" applyFill="1" applyBorder="1" applyAlignment="1" applyProtection="1">
      <alignment horizontal="center" vertical="center"/>
      <protection hidden="1"/>
    </xf>
    <xf numFmtId="0" fontId="18" fillId="18" borderId="76" xfId="0" applyFont="1" applyFill="1" applyBorder="1" applyAlignment="1" applyProtection="1">
      <alignment horizontal="center" vertical="center"/>
      <protection hidden="1"/>
    </xf>
    <xf numFmtId="0" fontId="18" fillId="0" borderId="76" xfId="0" applyFont="1" applyFill="1" applyBorder="1" applyAlignment="1" applyProtection="1">
      <alignment horizontal="center" vertical="center"/>
      <protection hidden="1"/>
    </xf>
    <xf numFmtId="0" fontId="18" fillId="18" borderId="118" xfId="0" applyFont="1" applyFill="1" applyBorder="1" applyAlignment="1" applyProtection="1">
      <alignment horizontal="center" vertical="center"/>
      <protection hidden="1"/>
    </xf>
    <xf numFmtId="0" fontId="18" fillId="18" borderId="61" xfId="0" applyFont="1" applyFill="1" applyBorder="1" applyAlignment="1" applyProtection="1">
      <alignment horizontal="center" vertical="center"/>
      <protection hidden="1"/>
    </xf>
    <xf numFmtId="0" fontId="18" fillId="18" borderId="78" xfId="0" applyFont="1" applyFill="1" applyBorder="1" applyAlignment="1" applyProtection="1">
      <alignment horizontal="center" vertical="center"/>
      <protection hidden="1"/>
    </xf>
    <xf numFmtId="0" fontId="23" fillId="22" borderId="69" xfId="0" applyFont="1" applyFill="1" applyBorder="1" applyAlignment="1" applyProtection="1">
      <alignment horizontal="center" vertical="center" wrapText="1"/>
      <protection hidden="1"/>
    </xf>
    <xf numFmtId="0" fontId="23" fillId="22" borderId="70" xfId="0" applyFont="1" applyFill="1" applyBorder="1" applyAlignment="1" applyProtection="1">
      <alignment horizontal="center" vertical="center" wrapText="1"/>
      <protection hidden="1"/>
    </xf>
    <xf numFmtId="0" fontId="3" fillId="18" borderId="62" xfId="0" applyFont="1" applyFill="1" applyBorder="1" applyAlignment="1" applyProtection="1">
      <alignment horizontal="left" vertical="center"/>
      <protection locked="0" hidden="1"/>
    </xf>
    <xf numFmtId="0" fontId="3" fillId="18" borderId="63" xfId="0" applyFont="1" applyFill="1" applyBorder="1" applyAlignment="1" applyProtection="1">
      <alignment horizontal="left" vertical="center"/>
      <protection locked="0" hidden="1"/>
    </xf>
    <xf numFmtId="0" fontId="2" fillId="0" borderId="38" xfId="0" applyFont="1" applyFill="1" applyBorder="1" applyAlignment="1" applyProtection="1">
      <alignment horizontal="center" vertical="center"/>
      <protection hidden="1"/>
    </xf>
    <xf numFmtId="0" fontId="2" fillId="0" borderId="39" xfId="0" applyFont="1" applyFill="1" applyBorder="1" applyAlignment="1" applyProtection="1">
      <alignment horizontal="center" vertical="center"/>
      <protection hidden="1"/>
    </xf>
    <xf numFmtId="0" fontId="2" fillId="0" borderId="81" xfId="0" applyFont="1" applyFill="1" applyBorder="1" applyAlignment="1" applyProtection="1">
      <alignment horizontal="center" vertical="center"/>
      <protection hidden="1"/>
    </xf>
    <xf numFmtId="0" fontId="2" fillId="0" borderId="67" xfId="0" applyFont="1" applyBorder="1" applyAlignment="1" applyProtection="1">
      <alignment horizontal="left" vertical="center" indent="1"/>
      <protection hidden="1"/>
    </xf>
    <xf numFmtId="0" fontId="2" fillId="0" borderId="62" xfId="0" applyFont="1" applyBorder="1" applyAlignment="1" applyProtection="1">
      <alignment horizontal="left" vertical="center" indent="1"/>
      <protection hidden="1"/>
    </xf>
    <xf numFmtId="0" fontId="2" fillId="0" borderId="78" xfId="0" applyFont="1" applyBorder="1" applyAlignment="1" applyProtection="1">
      <alignment horizontal="left" vertical="center" indent="1"/>
      <protection hidden="1"/>
    </xf>
    <xf numFmtId="0" fontId="2" fillId="18" borderId="79" xfId="0" applyFont="1" applyFill="1" applyBorder="1" applyAlignment="1" applyProtection="1">
      <alignment horizontal="left" vertical="center"/>
      <protection locked="0" hidden="1"/>
    </xf>
    <xf numFmtId="0" fontId="3" fillId="18" borderId="51" xfId="0" applyFont="1" applyFill="1" applyBorder="1" applyAlignment="1" applyProtection="1">
      <alignment horizontal="left" vertical="center"/>
      <protection locked="0" hidden="1"/>
    </xf>
    <xf numFmtId="14" fontId="2" fillId="18" borderId="61" xfId="0" applyNumberFormat="1" applyFont="1" applyFill="1" applyBorder="1" applyAlignment="1" applyProtection="1">
      <alignment horizontal="left" vertical="center"/>
      <protection locked="0"/>
    </xf>
    <xf numFmtId="0" fontId="2" fillId="0" borderId="82" xfId="0" applyFont="1" applyBorder="1" applyAlignment="1" applyProtection="1">
      <alignment horizontal="center" vertical="center"/>
      <protection hidden="1"/>
    </xf>
    <xf numFmtId="0" fontId="2" fillId="0" borderId="71" xfId="0" applyFont="1" applyBorder="1" applyAlignment="1" applyProtection="1">
      <alignment horizontal="center" vertical="center"/>
      <protection hidden="1"/>
    </xf>
    <xf numFmtId="0" fontId="2" fillId="0" borderId="80" xfId="0" applyFont="1" applyBorder="1" applyAlignment="1" applyProtection="1">
      <alignment horizontal="center" vertical="center"/>
      <protection hidden="1"/>
    </xf>
    <xf numFmtId="0" fontId="2" fillId="0" borderId="44" xfId="0" applyFont="1" applyBorder="1" applyAlignment="1" applyProtection="1">
      <alignment horizontal="center" vertical="center"/>
      <protection hidden="1"/>
    </xf>
    <xf numFmtId="0" fontId="2" fillId="0" borderId="51" xfId="0" applyFont="1" applyBorder="1" applyAlignment="1" applyProtection="1">
      <alignment horizontal="center" vertical="center"/>
      <protection hidden="1"/>
    </xf>
    <xf numFmtId="0" fontId="2" fillId="0" borderId="111" xfId="0" applyFont="1" applyBorder="1" applyAlignment="1" applyProtection="1">
      <alignment horizontal="center" vertical="center"/>
      <protection hidden="1"/>
    </xf>
    <xf numFmtId="0" fontId="11" fillId="18" borderId="112" xfId="0" applyFont="1" applyFill="1" applyBorder="1" applyAlignment="1" applyProtection="1">
      <alignment horizontal="center" vertical="center"/>
      <protection locked="0" hidden="1"/>
    </xf>
    <xf numFmtId="0" fontId="11" fillId="18" borderId="71" xfId="0" applyFont="1" applyFill="1" applyBorder="1" applyAlignment="1" applyProtection="1">
      <alignment horizontal="center" vertical="center"/>
      <protection locked="0" hidden="1"/>
    </xf>
    <xf numFmtId="0" fontId="11" fillId="18" borderId="113" xfId="0" applyFont="1" applyFill="1" applyBorder="1" applyAlignment="1" applyProtection="1">
      <alignment horizontal="center" vertical="center"/>
      <protection locked="0" hidden="1"/>
    </xf>
    <xf numFmtId="0" fontId="11" fillId="18" borderId="79" xfId="0" applyFont="1" applyFill="1" applyBorder="1" applyAlignment="1" applyProtection="1">
      <alignment horizontal="center" vertical="center"/>
      <protection locked="0" hidden="1"/>
    </xf>
    <xf numFmtId="0" fontId="11" fillId="18" borderId="51" xfId="0" applyFont="1" applyFill="1" applyBorder="1" applyAlignment="1" applyProtection="1">
      <alignment horizontal="center" vertical="center"/>
      <protection locked="0" hidden="1"/>
    </xf>
    <xf numFmtId="0" fontId="11" fillId="18" borderId="46" xfId="0" applyFont="1" applyFill="1" applyBorder="1" applyAlignment="1" applyProtection="1">
      <alignment horizontal="center" vertical="center"/>
      <protection locked="0" hidden="1"/>
    </xf>
    <xf numFmtId="0" fontId="23" fillId="16" borderId="69" xfId="0" applyFont="1" applyFill="1" applyBorder="1" applyAlignment="1" applyProtection="1">
      <alignment horizontal="center" vertical="center" wrapText="1"/>
      <protection hidden="1"/>
    </xf>
    <xf numFmtId="0" fontId="23" fillId="16" borderId="60" xfId="0" applyFont="1" applyFill="1" applyBorder="1" applyAlignment="1" applyProtection="1">
      <alignment horizontal="center" vertical="center" wrapText="1"/>
      <protection hidden="1"/>
    </xf>
    <xf numFmtId="0" fontId="18" fillId="18" borderId="115" xfId="0" applyFont="1" applyFill="1" applyBorder="1" applyAlignment="1" applyProtection="1">
      <alignment horizontal="center" vertical="center"/>
      <protection hidden="1"/>
    </xf>
    <xf numFmtId="0" fontId="22" fillId="17" borderId="61" xfId="0" applyFont="1" applyFill="1" applyBorder="1" applyAlignment="1" applyProtection="1">
      <alignment horizontal="center" vertical="center"/>
      <protection hidden="1"/>
    </xf>
    <xf numFmtId="0" fontId="22" fillId="17" borderId="63" xfId="0" applyFont="1" applyFill="1" applyBorder="1" applyAlignment="1" applyProtection="1">
      <alignment horizontal="center" vertical="center"/>
      <protection hidden="1"/>
    </xf>
    <xf numFmtId="0" fontId="22" fillId="17" borderId="116" xfId="0" applyFont="1" applyFill="1" applyBorder="1" applyAlignment="1" applyProtection="1">
      <alignment horizontal="center" vertical="center"/>
      <protection hidden="1"/>
    </xf>
    <xf numFmtId="0" fontId="22" fillId="17" borderId="117" xfId="0" applyFont="1" applyFill="1" applyBorder="1" applyAlignment="1" applyProtection="1">
      <alignment horizontal="center" vertical="center"/>
      <protection hidden="1"/>
    </xf>
    <xf numFmtId="0" fontId="22" fillId="17" borderId="112" xfId="0" applyFont="1" applyFill="1" applyBorder="1" applyAlignment="1" applyProtection="1">
      <alignment horizontal="center" vertical="center"/>
      <protection hidden="1"/>
    </xf>
    <xf numFmtId="0" fontId="22" fillId="17" borderId="113" xfId="0" applyFont="1" applyFill="1" applyBorder="1" applyAlignment="1" applyProtection="1">
      <alignment horizontal="center" vertical="center"/>
      <protection hidden="1"/>
    </xf>
    <xf numFmtId="0" fontId="2" fillId="18" borderId="49"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49" xfId="0" applyFont="1" applyFill="1" applyBorder="1" applyAlignment="1" applyProtection="1">
      <alignment horizontal="left" vertical="top" wrapText="1"/>
      <protection locked="0"/>
    </xf>
    <xf numFmtId="0" fontId="3" fillId="18" borderId="44" xfId="0" applyFont="1" applyFill="1" applyBorder="1" applyAlignment="1" applyProtection="1">
      <alignment horizontal="left" vertical="top" wrapText="1"/>
      <protection locked="0"/>
    </xf>
    <xf numFmtId="0" fontId="3" fillId="18" borderId="51" xfId="0" applyFont="1" applyFill="1" applyBorder="1" applyAlignment="1" applyProtection="1">
      <alignment horizontal="left" vertical="top" wrapText="1"/>
      <protection locked="0"/>
    </xf>
    <xf numFmtId="0" fontId="3" fillId="18" borderId="46" xfId="0" applyFont="1" applyFill="1" applyBorder="1" applyAlignment="1" applyProtection="1">
      <alignment horizontal="left" vertical="top" wrapText="1"/>
      <protection locked="0"/>
    </xf>
    <xf numFmtId="0" fontId="65" fillId="22" borderId="38" xfId="0" applyFont="1" applyFill="1" applyBorder="1" applyAlignment="1" applyProtection="1">
      <alignment horizontal="center" vertical="center"/>
      <protection hidden="1"/>
    </xf>
    <xf numFmtId="0" fontId="65" fillId="22" borderId="39" xfId="0" applyFont="1" applyFill="1" applyBorder="1" applyAlignment="1" applyProtection="1">
      <alignment horizontal="center" vertical="center"/>
      <protection hidden="1"/>
    </xf>
    <xf numFmtId="0" fontId="18" fillId="0" borderId="75" xfId="0" applyFont="1" applyFill="1" applyBorder="1" applyAlignment="1" applyProtection="1">
      <alignment horizontal="center" vertical="center"/>
      <protection hidden="1"/>
    </xf>
    <xf numFmtId="0" fontId="18" fillId="18" borderId="75"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0" fontId="18" fillId="0" borderId="64" xfId="0" applyFont="1" applyBorder="1" applyAlignment="1" applyProtection="1">
      <alignment horizontal="center" vertical="center"/>
      <protection hidden="1"/>
    </xf>
    <xf numFmtId="0" fontId="18" fillId="0" borderId="119" xfId="0" applyFont="1" applyBorder="1" applyAlignment="1" applyProtection="1">
      <alignment horizontal="center" vertical="center"/>
      <protection hidden="1"/>
    </xf>
    <xf numFmtId="164" fontId="22" fillId="12" borderId="94" xfId="0" applyNumberFormat="1" applyFont="1" applyFill="1" applyBorder="1" applyAlignment="1" applyProtection="1">
      <alignment horizontal="center" vertical="center"/>
      <protection hidden="1"/>
    </xf>
    <xf numFmtId="164" fontId="22" fillId="12" borderId="95"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22" fillId="17" borderId="64" xfId="0" applyFont="1" applyFill="1" applyBorder="1" applyAlignment="1" applyProtection="1">
      <alignment horizontal="center" vertical="center"/>
      <protection hidden="1"/>
    </xf>
    <xf numFmtId="0" fontId="22" fillId="17" borderId="65" xfId="0" applyFont="1" applyFill="1" applyBorder="1" applyAlignment="1" applyProtection="1">
      <alignment horizontal="center" vertical="center"/>
      <protection hidden="1"/>
    </xf>
    <xf numFmtId="0" fontId="43" fillId="0" borderId="6" xfId="0" applyFont="1" applyBorder="1" applyAlignment="1" applyProtection="1">
      <alignment horizontal="center" vertical="center" shrinkToFit="1"/>
      <protection hidden="1"/>
    </xf>
    <xf numFmtId="0" fontId="43" fillId="0" borderId="8" xfId="0" applyFont="1" applyBorder="1" applyAlignment="1" applyProtection="1">
      <alignment horizontal="center" vertical="center" shrinkToFit="1"/>
      <protection hidden="1"/>
    </xf>
    <xf numFmtId="0" fontId="43" fillId="0" borderId="9" xfId="0" applyFont="1" applyBorder="1" applyAlignment="1" applyProtection="1">
      <alignment horizontal="center" vertical="center" shrinkToFit="1"/>
      <protection hidden="1"/>
    </xf>
    <xf numFmtId="0" fontId="43"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6" fillId="0" borderId="0" xfId="0" applyFont="1" applyBorder="1" applyAlignment="1" applyProtection="1">
      <alignment horizontal="center" vertical="top"/>
      <protection hidden="1"/>
    </xf>
    <xf numFmtId="1" fontId="38" fillId="0" borderId="16" xfId="0" applyNumberFormat="1" applyFont="1" applyBorder="1" applyAlignment="1" applyProtection="1">
      <alignment horizontal="center" vertical="center"/>
      <protection hidden="1"/>
    </xf>
    <xf numFmtId="1" fontId="38" fillId="0" borderId="18" xfId="0" applyNumberFormat="1" applyFont="1" applyBorder="1" applyAlignment="1" applyProtection="1">
      <alignment horizontal="center" vertical="center"/>
      <protection hidden="1"/>
    </xf>
    <xf numFmtId="0" fontId="38" fillId="17" borderId="89" xfId="0" applyFont="1" applyFill="1" applyBorder="1" applyAlignment="1" applyProtection="1">
      <alignment horizontal="center" vertical="center"/>
      <protection hidden="1"/>
    </xf>
    <xf numFmtId="0" fontId="38" fillId="17" borderId="90" xfId="0" applyFont="1" applyFill="1" applyBorder="1" applyAlignment="1" applyProtection="1">
      <alignment horizontal="center" vertical="center"/>
      <protection hidden="1"/>
    </xf>
    <xf numFmtId="0" fontId="38" fillId="17" borderId="91"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5" fillId="0" borderId="7" xfId="0" applyFont="1" applyBorder="1" applyAlignment="1" applyProtection="1">
      <alignment horizontal="center"/>
      <protection hidden="1"/>
    </xf>
    <xf numFmtId="0" fontId="66" fillId="0" borderId="0" xfId="0" applyFont="1" applyBorder="1" applyAlignment="1" applyProtection="1">
      <alignment horizontal="right"/>
      <protection hidden="1"/>
    </xf>
    <xf numFmtId="0" fontId="4" fillId="18" borderId="39" xfId="0" applyFont="1" applyFill="1" applyBorder="1" applyAlignment="1" applyProtection="1">
      <alignment horizontal="center" vertical="center" wrapText="1"/>
      <protection locked="0" hidden="1"/>
    </xf>
    <xf numFmtId="0" fontId="4" fillId="18" borderId="40" xfId="0" applyFont="1" applyFill="1" applyBorder="1" applyAlignment="1" applyProtection="1">
      <alignment horizontal="center" vertical="center" wrapText="1"/>
      <protection locked="0" hidden="1"/>
    </xf>
    <xf numFmtId="0" fontId="47" fillId="22" borderId="43" xfId="0" applyFont="1" applyFill="1" applyBorder="1" applyAlignment="1" applyProtection="1">
      <alignment horizontal="center" vertical="center" wrapText="1"/>
      <protection hidden="1"/>
    </xf>
    <xf numFmtId="0" fontId="39" fillId="22" borderId="45" xfId="0" applyFont="1" applyFill="1" applyBorder="1" applyAlignment="1" applyProtection="1">
      <alignment horizontal="center" vertical="center" wrapText="1"/>
      <protection hidden="1"/>
    </xf>
    <xf numFmtId="0" fontId="39" fillId="22" borderId="44" xfId="0" applyFont="1" applyFill="1" applyBorder="1" applyAlignment="1" applyProtection="1">
      <alignment horizontal="center" vertical="center" wrapText="1"/>
      <protection hidden="1"/>
    </xf>
    <xf numFmtId="0" fontId="39" fillId="22" borderId="46" xfId="0" applyFont="1" applyFill="1" applyBorder="1" applyAlignment="1" applyProtection="1">
      <alignment horizontal="center" vertical="center" wrapText="1"/>
      <protection hidden="1"/>
    </xf>
    <xf numFmtId="0" fontId="40" fillId="10" borderId="45" xfId="0" applyFont="1" applyFill="1" applyBorder="1" applyAlignment="1" applyProtection="1">
      <alignment horizontal="center" vertical="center"/>
      <protection locked="0"/>
    </xf>
    <xf numFmtId="0" fontId="40" fillId="10" borderId="77" xfId="0" applyFont="1" applyFill="1" applyBorder="1" applyAlignment="1" applyProtection="1">
      <alignment horizontal="center" vertical="center"/>
      <protection locked="0"/>
    </xf>
    <xf numFmtId="10" fontId="38" fillId="0" borderId="16" xfId="0" applyNumberFormat="1" applyFont="1" applyBorder="1" applyAlignment="1" applyProtection="1">
      <alignment horizontal="center" vertical="center"/>
      <protection hidden="1"/>
    </xf>
    <xf numFmtId="10" fontId="38" fillId="0" borderId="17" xfId="0" applyNumberFormat="1" applyFont="1" applyBorder="1" applyAlignment="1" applyProtection="1">
      <alignment horizontal="center" vertical="center"/>
      <protection hidden="1"/>
    </xf>
    <xf numFmtId="10" fontId="38" fillId="0" borderId="18" xfId="0" applyNumberFormat="1" applyFont="1" applyBorder="1" applyAlignment="1" applyProtection="1">
      <alignment horizontal="center" vertical="center"/>
      <protection hidden="1"/>
    </xf>
    <xf numFmtId="0" fontId="68" fillId="22" borderId="38" xfId="0" applyFont="1" applyFill="1" applyBorder="1" applyAlignment="1" applyProtection="1">
      <alignment horizontal="left" wrapText="1"/>
      <protection hidden="1"/>
    </xf>
    <xf numFmtId="0" fontId="69" fillId="22" borderId="39" xfId="0" applyFont="1" applyFill="1" applyBorder="1" applyAlignment="1" applyProtection="1">
      <alignment horizontal="left" wrapText="1"/>
      <protection hidden="1"/>
    </xf>
    <xf numFmtId="0" fontId="70" fillId="22" borderId="39" xfId="0" applyFont="1" applyFill="1" applyBorder="1" applyAlignment="1">
      <alignment horizontal="left" wrapText="1"/>
    </xf>
    <xf numFmtId="0" fontId="70" fillId="22" borderId="40" xfId="0" applyFont="1" applyFill="1" applyBorder="1" applyAlignment="1">
      <alignment horizontal="left" wrapText="1"/>
    </xf>
    <xf numFmtId="0" fontId="44" fillId="22" borderId="38" xfId="0" applyFont="1" applyFill="1" applyBorder="1" applyAlignment="1" applyProtection="1">
      <alignment horizontal="left" vertical="top" wrapText="1"/>
      <protection hidden="1"/>
    </xf>
    <xf numFmtId="0" fontId="85" fillId="22" borderId="39" xfId="0" applyFont="1" applyFill="1" applyBorder="1" applyAlignment="1" applyProtection="1">
      <alignment horizontal="left" vertical="top" wrapText="1"/>
      <protection hidden="1"/>
    </xf>
    <xf numFmtId="0" fontId="38" fillId="22" borderId="39" xfId="0" applyFont="1" applyFill="1" applyBorder="1" applyAlignment="1">
      <alignment horizontal="left" vertical="top" wrapText="1"/>
    </xf>
    <xf numFmtId="0" fontId="38" fillId="22" borderId="40" xfId="0" applyFont="1" applyFill="1" applyBorder="1" applyAlignment="1">
      <alignment horizontal="left" vertical="top" wrapText="1"/>
    </xf>
    <xf numFmtId="0" fontId="2" fillId="18" borderId="61" xfId="0" applyFont="1" applyFill="1" applyBorder="1" applyAlignment="1" applyProtection="1">
      <alignment horizontal="left" vertical="center" shrinkToFit="1"/>
      <protection locked="0"/>
    </xf>
    <xf numFmtId="0" fontId="2" fillId="18" borderId="62" xfId="0" applyFont="1" applyFill="1" applyBorder="1" applyAlignment="1" applyProtection="1">
      <alignment horizontal="left" vertical="center" shrinkToFit="1"/>
      <protection locked="0"/>
    </xf>
    <xf numFmtId="0" fontId="2" fillId="18" borderId="63"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87" xfId="0" applyFont="1" applyFill="1" applyBorder="1" applyAlignment="1" applyProtection="1">
      <alignment horizontal="center" vertical="center" wrapText="1"/>
      <protection hidden="1"/>
    </xf>
    <xf numFmtId="0" fontId="10" fillId="22" borderId="88"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19"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8" fillId="0" borderId="115" xfId="0" applyFont="1" applyFill="1" applyBorder="1" applyAlignment="1" applyProtection="1">
      <alignment horizontal="center" vertical="center"/>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87"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88" xfId="0" applyFont="1" applyFill="1" applyBorder="1" applyAlignment="1" applyProtection="1">
      <alignment horizontal="center" vertical="center" wrapText="1"/>
      <protection hidden="1"/>
    </xf>
    <xf numFmtId="0" fontId="5" fillId="0" borderId="41" xfId="0" applyFont="1" applyBorder="1" applyAlignment="1" applyProtection="1">
      <alignment horizontal="center" vertical="center"/>
      <protection hidden="1"/>
    </xf>
    <xf numFmtId="0" fontId="5" fillId="0" borderId="47"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34" fillId="0" borderId="47" xfId="0" applyFont="1" applyFill="1" applyBorder="1" applyAlignment="1" applyProtection="1">
      <alignment horizontal="center"/>
      <protection hidden="1"/>
    </xf>
    <xf numFmtId="0" fontId="43" fillId="18" borderId="49" xfId="0" applyFont="1" applyFill="1" applyBorder="1" applyAlignment="1" applyProtection="1">
      <alignment horizontal="left" vertical="center"/>
      <protection hidden="1"/>
    </xf>
    <xf numFmtId="0" fontId="43" fillId="18" borderId="0" xfId="0" applyFont="1" applyFill="1" applyBorder="1" applyAlignment="1" applyProtection="1">
      <alignment horizontal="left" vertical="center"/>
      <protection hidden="1"/>
    </xf>
    <xf numFmtId="0" fontId="22" fillId="17" borderId="62" xfId="0" applyFont="1" applyFill="1" applyBorder="1" applyAlignment="1" applyProtection="1">
      <alignment horizontal="center" vertical="center"/>
      <protection hidden="1"/>
    </xf>
    <xf numFmtId="0" fontId="23" fillId="22" borderId="73" xfId="0" applyFont="1" applyFill="1" applyBorder="1" applyAlignment="1" applyProtection="1">
      <alignment horizontal="center" vertical="center" wrapText="1"/>
    </xf>
    <xf numFmtId="0" fontId="23" fillId="22" borderId="74" xfId="0" applyFont="1" applyFill="1" applyBorder="1" applyAlignment="1" applyProtection="1">
      <alignment horizontal="center" vertical="center" wrapText="1"/>
    </xf>
    <xf numFmtId="166" fontId="2" fillId="18" borderId="61" xfId="0" applyNumberFormat="1" applyFont="1" applyFill="1" applyBorder="1" applyAlignment="1" applyProtection="1">
      <alignment horizontal="left" vertical="center"/>
    </xf>
    <xf numFmtId="166" fontId="2" fillId="18" borderId="62" xfId="0" applyNumberFormat="1" applyFont="1" applyFill="1" applyBorder="1" applyAlignment="1" applyProtection="1">
      <alignment horizontal="left" vertical="center"/>
    </xf>
    <xf numFmtId="166" fontId="2" fillId="18" borderId="63" xfId="0" applyNumberFormat="1" applyFont="1" applyFill="1" applyBorder="1" applyAlignment="1" applyProtection="1">
      <alignment horizontal="left" vertical="center"/>
    </xf>
    <xf numFmtId="14" fontId="2" fillId="18" borderId="61" xfId="0" applyNumberFormat="1" applyFont="1" applyFill="1" applyBorder="1" applyAlignment="1" applyProtection="1">
      <alignment horizontal="left" vertical="center"/>
    </xf>
    <xf numFmtId="14" fontId="2" fillId="18" borderId="62" xfId="0" applyNumberFormat="1" applyFont="1" applyFill="1" applyBorder="1" applyAlignment="1" applyProtection="1">
      <alignment horizontal="left" vertical="center"/>
    </xf>
    <xf numFmtId="14" fontId="2" fillId="18" borderId="63" xfId="0" applyNumberFormat="1" applyFont="1" applyFill="1" applyBorder="1" applyAlignment="1" applyProtection="1">
      <alignment horizontal="left" vertical="center"/>
    </xf>
    <xf numFmtId="166" fontId="2" fillId="18" borderId="79" xfId="0" applyNumberFormat="1" applyFont="1" applyFill="1" applyBorder="1" applyAlignment="1" applyProtection="1">
      <alignment horizontal="left" vertical="center"/>
    </xf>
    <xf numFmtId="166" fontId="2" fillId="18" borderId="51" xfId="0" applyNumberFormat="1" applyFont="1" applyFill="1" applyBorder="1" applyAlignment="1" applyProtection="1">
      <alignment horizontal="left" vertical="center"/>
    </xf>
    <xf numFmtId="166" fontId="2" fillId="18" borderId="46" xfId="0" applyNumberFormat="1" applyFont="1" applyFill="1" applyBorder="1" applyAlignment="1" applyProtection="1">
      <alignment horizontal="left" vertical="center"/>
    </xf>
    <xf numFmtId="0" fontId="18" fillId="0" borderId="76" xfId="0" applyFont="1" applyBorder="1" applyAlignment="1" applyProtection="1">
      <alignment horizontal="center" vertical="center"/>
      <protection hidden="1"/>
    </xf>
    <xf numFmtId="0" fontId="5" fillId="0" borderId="41" xfId="0" applyFont="1" applyBorder="1" applyAlignment="1" applyProtection="1">
      <alignment horizontal="center" vertical="center" wrapText="1"/>
      <protection hidden="1"/>
    </xf>
    <xf numFmtId="0" fontId="5" fillId="0" borderId="47" xfId="0" applyFont="1" applyBorder="1" applyAlignment="1" applyProtection="1">
      <alignment horizontal="center" vertical="center" wrapText="1"/>
      <protection hidden="1"/>
    </xf>
    <xf numFmtId="0" fontId="5" fillId="0" borderId="48" xfId="0" applyFont="1" applyBorder="1" applyAlignment="1" applyProtection="1">
      <alignment horizontal="center" vertical="center" wrapText="1"/>
      <protection hidden="1"/>
    </xf>
    <xf numFmtId="0" fontId="5" fillId="0" borderId="49"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0" xfId="0" applyFont="1" applyBorder="1" applyAlignment="1" applyProtection="1">
      <alignment horizontal="center" vertical="center" wrapText="1"/>
      <protection hidden="1"/>
    </xf>
    <xf numFmtId="0" fontId="23" fillId="22" borderId="47" xfId="0" applyFont="1" applyFill="1" applyBorder="1" applyAlignment="1" applyProtection="1">
      <alignment horizontal="center" vertical="center" wrapText="1"/>
    </xf>
    <xf numFmtId="0" fontId="23" fillId="22" borderId="59" xfId="0" applyFont="1" applyFill="1" applyBorder="1" applyAlignment="1" applyProtection="1">
      <alignment horizontal="center" vertical="center" wrapText="1"/>
      <protection hidden="1"/>
    </xf>
    <xf numFmtId="0" fontId="7" fillId="0" borderId="49"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44" xfId="0" applyNumberFormat="1" applyFont="1" applyBorder="1" applyAlignment="1" applyProtection="1">
      <alignment horizontal="center" vertical="center"/>
      <protection hidden="1"/>
    </xf>
    <xf numFmtId="1" fontId="7" fillId="0" borderId="51" xfId="0" applyNumberFormat="1" applyFont="1" applyBorder="1" applyAlignment="1" applyProtection="1">
      <alignment horizontal="center" vertical="center"/>
      <protection hidden="1"/>
    </xf>
    <xf numFmtId="166" fontId="3" fillId="18" borderId="61" xfId="0" applyNumberFormat="1" applyFont="1" applyFill="1" applyBorder="1" applyAlignment="1" applyProtection="1">
      <alignment horizontal="left" vertical="center"/>
    </xf>
    <xf numFmtId="166" fontId="3" fillId="18" borderId="62" xfId="0" applyNumberFormat="1" applyFont="1" applyFill="1" applyBorder="1" applyAlignment="1" applyProtection="1">
      <alignment horizontal="left" vertical="center"/>
    </xf>
    <xf numFmtId="166" fontId="3" fillId="18" borderId="63" xfId="0" applyNumberFormat="1" applyFont="1" applyFill="1" applyBorder="1" applyAlignment="1" applyProtection="1">
      <alignment horizontal="left" vertical="center"/>
    </xf>
    <xf numFmtId="0" fontId="23" fillId="16" borderId="73" xfId="0" applyFont="1" applyFill="1" applyBorder="1" applyAlignment="1" applyProtection="1">
      <alignment horizontal="center" vertical="center" wrapText="1"/>
    </xf>
    <xf numFmtId="0" fontId="23" fillId="16" borderId="48" xfId="0" applyFont="1" applyFill="1" applyBorder="1" applyAlignment="1" applyProtection="1">
      <alignment horizontal="center" vertical="center" wrapText="1"/>
    </xf>
    <xf numFmtId="166" fontId="38" fillId="18" borderId="72" xfId="0" applyNumberFormat="1" applyFont="1" applyFill="1" applyBorder="1" applyAlignment="1" applyProtection="1">
      <alignment horizontal="center" vertical="center"/>
      <protection hidden="1"/>
    </xf>
    <xf numFmtId="166" fontId="38" fillId="18" borderId="39" xfId="0" applyNumberFormat="1" applyFont="1" applyFill="1" applyBorder="1" applyAlignment="1" applyProtection="1">
      <alignment horizontal="center" vertical="center"/>
      <protection hidden="1"/>
    </xf>
    <xf numFmtId="166" fontId="38" fillId="18" borderId="40" xfId="0" applyNumberFormat="1" applyFont="1" applyFill="1" applyBorder="1" applyAlignment="1" applyProtection="1">
      <alignment horizontal="center" vertical="center"/>
      <protection hidden="1"/>
    </xf>
    <xf numFmtId="0" fontId="11" fillId="18" borderId="112" xfId="0" applyFont="1" applyFill="1" applyBorder="1" applyAlignment="1" applyProtection="1">
      <alignment horizontal="center" vertical="center"/>
      <protection hidden="1"/>
    </xf>
    <xf numFmtId="0" fontId="11" fillId="18" borderId="71" xfId="0" applyFont="1" applyFill="1" applyBorder="1" applyAlignment="1" applyProtection="1">
      <alignment horizontal="center" vertical="center"/>
      <protection hidden="1"/>
    </xf>
    <xf numFmtId="0" fontId="11" fillId="18" borderId="113" xfId="0" applyFont="1" applyFill="1" applyBorder="1" applyAlignment="1" applyProtection="1">
      <alignment horizontal="center" vertical="center"/>
      <protection hidden="1"/>
    </xf>
    <xf numFmtId="0" fontId="11" fillId="18" borderId="79" xfId="0" applyFont="1" applyFill="1" applyBorder="1" applyAlignment="1" applyProtection="1">
      <alignment horizontal="center" vertical="center"/>
      <protection hidden="1"/>
    </xf>
    <xf numFmtId="0" fontId="11" fillId="18" borderId="51" xfId="0" applyFont="1" applyFill="1" applyBorder="1" applyAlignment="1" applyProtection="1">
      <alignment horizontal="center" vertical="center"/>
      <protection hidden="1"/>
    </xf>
    <xf numFmtId="0" fontId="11" fillId="18" borderId="46" xfId="0" applyFont="1" applyFill="1" applyBorder="1" applyAlignment="1" applyProtection="1">
      <alignment horizontal="center" vertical="center"/>
      <protection hidden="1"/>
    </xf>
    <xf numFmtId="0" fontId="85" fillId="22" borderId="52" xfId="0" applyFont="1" applyFill="1" applyBorder="1" applyAlignment="1" applyProtection="1">
      <alignment horizontal="left" vertical="top" wrapText="1"/>
      <protection hidden="1"/>
    </xf>
    <xf numFmtId="0" fontId="69" fillId="22" borderId="53" xfId="0" applyFont="1" applyFill="1" applyBorder="1" applyAlignment="1" applyProtection="1">
      <alignment horizontal="left" vertical="top"/>
      <protection hidden="1"/>
    </xf>
    <xf numFmtId="0" fontId="69" fillId="22" borderId="47" xfId="0" applyFont="1" applyFill="1" applyBorder="1" applyAlignment="1" applyProtection="1">
      <alignment horizontal="left" vertical="top"/>
      <protection hidden="1"/>
    </xf>
    <xf numFmtId="0" fontId="70" fillId="22" borderId="47" xfId="0" applyFont="1" applyFill="1" applyBorder="1" applyAlignment="1">
      <alignment horizontal="left" vertical="top"/>
    </xf>
    <xf numFmtId="0" fontId="70" fillId="22" borderId="53" xfId="0" applyFont="1" applyFill="1" applyBorder="1" applyAlignment="1">
      <alignment horizontal="left" vertical="top"/>
    </xf>
    <xf numFmtId="0" fontId="70" fillId="22" borderId="54" xfId="0" applyFont="1" applyFill="1" applyBorder="1" applyAlignment="1">
      <alignment horizontal="left" vertical="top"/>
    </xf>
    <xf numFmtId="166" fontId="2" fillId="18" borderId="58" xfId="0" applyNumberFormat="1" applyFont="1" applyFill="1" applyBorder="1" applyAlignment="1" applyProtection="1">
      <alignment horizontal="left" vertical="center"/>
    </xf>
    <xf numFmtId="166" fontId="2" fillId="18" borderId="59" xfId="0" applyNumberFormat="1" applyFont="1" applyFill="1" applyBorder="1" applyAlignment="1" applyProtection="1">
      <alignment horizontal="left" vertical="center"/>
    </xf>
    <xf numFmtId="166" fontId="2" fillId="18" borderId="60" xfId="0" applyNumberFormat="1" applyFont="1" applyFill="1" applyBorder="1" applyAlignment="1" applyProtection="1">
      <alignment horizontal="left" vertical="center"/>
    </xf>
    <xf numFmtId="0" fontId="2" fillId="0" borderId="66" xfId="0" applyFont="1" applyBorder="1" applyAlignment="1" applyProtection="1">
      <alignment horizontal="left" vertical="center" indent="1"/>
      <protection hidden="1"/>
    </xf>
    <xf numFmtId="0" fontId="2" fillId="0" borderId="59" xfId="0" applyFont="1" applyBorder="1" applyAlignment="1" applyProtection="1">
      <alignment horizontal="left" vertical="center" indent="1"/>
      <protection hidden="1"/>
    </xf>
    <xf numFmtId="0" fontId="2" fillId="0" borderId="83" xfId="0" applyFont="1" applyBorder="1" applyAlignment="1" applyProtection="1">
      <alignment horizontal="left" vertical="center" indent="1"/>
      <protection hidden="1"/>
    </xf>
    <xf numFmtId="166" fontId="3" fillId="18" borderId="58" xfId="0" applyNumberFormat="1" applyFont="1" applyFill="1" applyBorder="1" applyAlignment="1" applyProtection="1">
      <alignment horizontal="left" vertical="center"/>
    </xf>
    <xf numFmtId="166" fontId="3" fillId="18" borderId="59" xfId="0" applyNumberFormat="1" applyFont="1" applyFill="1" applyBorder="1" applyAlignment="1" applyProtection="1">
      <alignment horizontal="left" vertical="center"/>
    </xf>
    <xf numFmtId="166" fontId="3" fillId="18" borderId="60" xfId="0" applyNumberFormat="1" applyFont="1" applyFill="1" applyBorder="1" applyAlignment="1" applyProtection="1">
      <alignment horizontal="left" vertical="center"/>
    </xf>
    <xf numFmtId="0" fontId="23" fillId="22" borderId="56" xfId="0" applyFont="1" applyFill="1" applyBorder="1" applyAlignment="1" applyProtection="1">
      <alignment horizontal="center" vertical="center" wrapText="1"/>
    </xf>
    <xf numFmtId="0" fontId="23" fillId="22" borderId="57" xfId="0" applyFont="1" applyFill="1" applyBorder="1" applyAlignment="1" applyProtection="1">
      <alignment horizontal="center" vertical="center" wrapText="1"/>
    </xf>
    <xf numFmtId="0" fontId="23" fillId="22" borderId="84" xfId="0" applyFont="1" applyFill="1" applyBorder="1" applyAlignment="1" applyProtection="1">
      <alignment horizontal="center" vertical="center" wrapText="1"/>
    </xf>
    <xf numFmtId="0" fontId="69" fillId="22" borderId="52" xfId="0" applyFont="1" applyFill="1" applyBorder="1" applyAlignment="1" applyProtection="1">
      <alignment horizontal="left" wrapText="1"/>
      <protection hidden="1"/>
    </xf>
    <xf numFmtId="0" fontId="69" fillId="22" borderId="53" xfId="0" applyFont="1" applyFill="1" applyBorder="1" applyAlignment="1" applyProtection="1">
      <alignment horizontal="left"/>
      <protection hidden="1"/>
    </xf>
    <xf numFmtId="0" fontId="70" fillId="22" borderId="53" xfId="0" applyFont="1" applyFill="1" applyBorder="1" applyAlignment="1">
      <alignment horizontal="left"/>
    </xf>
    <xf numFmtId="0" fontId="70" fillId="22" borderId="54" xfId="0" applyFont="1" applyFill="1" applyBorder="1" applyAlignment="1">
      <alignment horizontal="left"/>
    </xf>
    <xf numFmtId="0" fontId="18" fillId="0" borderId="75" xfId="0" applyFont="1" applyBorder="1" applyAlignment="1" applyProtection="1">
      <alignment horizontal="center" vertical="center"/>
      <protection hidden="1"/>
    </xf>
    <xf numFmtId="0" fontId="17" fillId="0" borderId="5" xfId="0" applyFont="1" applyBorder="1" applyAlignment="1">
      <alignment horizontal="center" vertical="center" wrapText="1"/>
    </xf>
    <xf numFmtId="0" fontId="2" fillId="22" borderId="19" xfId="0" applyFont="1" applyFill="1" applyBorder="1" applyAlignment="1">
      <alignment horizontal="left" vertical="top" wrapText="1"/>
    </xf>
    <xf numFmtId="0" fontId="2" fillId="22" borderId="0" xfId="0" applyFont="1" applyFill="1" applyBorder="1" applyAlignment="1">
      <alignment horizontal="left" vertical="top" wrapText="1"/>
    </xf>
    <xf numFmtId="0" fontId="72" fillId="0" borderId="0" xfId="1" applyFont="1" applyFill="1" applyAlignment="1" applyProtection="1">
      <alignment horizontal="left" indent="3"/>
    </xf>
    <xf numFmtId="0" fontId="81" fillId="0" borderId="0" xfId="6" applyFont="1" applyFill="1" applyAlignment="1" applyProtection="1">
      <alignment horizontal="right"/>
    </xf>
    <xf numFmtId="0" fontId="71" fillId="0" borderId="0" xfId="1" applyFont="1" applyFill="1" applyAlignment="1" applyProtection="1">
      <alignment horizontal="left"/>
    </xf>
    <xf numFmtId="0" fontId="38" fillId="0" borderId="0" xfId="1" applyFont="1" applyFill="1" applyAlignment="1" applyProtection="1">
      <alignment horizontal="left" vertical="top" wrapText="1" indent="2"/>
    </xf>
    <xf numFmtId="0" fontId="51" fillId="9" borderId="0" xfId="1" applyFont="1" applyFill="1" applyAlignment="1" applyProtection="1">
      <alignment horizontal="left" wrapText="1"/>
    </xf>
    <xf numFmtId="0" fontId="38" fillId="0" borderId="0" xfId="1" applyFont="1" applyFill="1" applyAlignment="1" applyProtection="1">
      <alignment horizontal="left" vertical="top" wrapText="1"/>
    </xf>
    <xf numFmtId="0" fontId="38" fillId="0" borderId="0" xfId="1" applyFont="1" applyFill="1" applyAlignment="1" applyProtection="1">
      <alignment horizontal="left" wrapText="1" indent="2"/>
    </xf>
    <xf numFmtId="0" fontId="38" fillId="0" borderId="0" xfId="1" applyFont="1" applyFill="1" applyAlignment="1" applyProtection="1">
      <alignment horizontal="left" wrapText="1"/>
    </xf>
    <xf numFmtId="0" fontId="38" fillId="0" borderId="0" xfId="1" applyFont="1" applyFill="1" applyAlignment="1" applyProtection="1">
      <alignment horizontal="left"/>
    </xf>
    <xf numFmtId="0" fontId="38" fillId="0" borderId="0" xfId="1" applyFont="1" applyFill="1" applyAlignment="1" applyProtection="1">
      <alignment horizontal="left" indent="2"/>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5" fillId="9" borderId="0" xfId="1" applyFont="1" applyFill="1" applyAlignment="1" applyProtection="1">
      <alignment horizontal="left" wrapText="1"/>
    </xf>
    <xf numFmtId="0" fontId="25" fillId="9" borderId="0" xfId="1" applyFont="1" applyFill="1" applyAlignment="1" applyProtection="1">
      <alignment horizontal="left"/>
    </xf>
    <xf numFmtId="0" fontId="38" fillId="0" borderId="1" xfId="1" applyFont="1" applyFill="1" applyBorder="1" applyAlignment="1" applyProtection="1">
      <alignment horizontal="left" vertical="center" wrapText="1"/>
    </xf>
    <xf numFmtId="0" fontId="44" fillId="24" borderId="1" xfId="1" applyFont="1" applyFill="1" applyBorder="1" applyAlignment="1" applyProtection="1">
      <alignment horizontal="left"/>
    </xf>
    <xf numFmtId="0" fontId="38" fillId="0" borderId="24" xfId="1" applyFont="1" applyFill="1" applyBorder="1" applyAlignment="1" applyProtection="1">
      <alignment horizontal="left" indent="2"/>
    </xf>
    <xf numFmtId="0" fontId="38" fillId="0" borderId="0" xfId="1" applyFont="1" applyFill="1" applyBorder="1" applyAlignment="1" applyProtection="1">
      <alignment horizontal="left" indent="2"/>
    </xf>
    <xf numFmtId="0" fontId="38" fillId="0" borderId="25" xfId="1" applyFont="1" applyFill="1" applyBorder="1" applyAlignment="1" applyProtection="1">
      <alignment horizontal="left" indent="2"/>
    </xf>
    <xf numFmtId="0" fontId="38" fillId="0" borderId="24" xfId="1" applyFont="1" applyFill="1" applyBorder="1" applyAlignment="1" applyProtection="1">
      <alignment horizontal="left"/>
    </xf>
    <xf numFmtId="0" fontId="38" fillId="0" borderId="0" xfId="1" applyFont="1" applyFill="1" applyBorder="1" applyAlignment="1" applyProtection="1">
      <alignment horizontal="left"/>
    </xf>
    <xf numFmtId="0" fontId="38" fillId="0" borderId="25" xfId="1" applyFont="1" applyFill="1" applyBorder="1" applyAlignment="1" applyProtection="1">
      <alignment horizontal="left"/>
    </xf>
    <xf numFmtId="0" fontId="52" fillId="0" borderId="14" xfId="1" applyFont="1" applyFill="1" applyBorder="1" applyAlignment="1" applyProtection="1">
      <alignment horizontal="left" vertical="top" wrapText="1"/>
    </xf>
    <xf numFmtId="0" fontId="38" fillId="0" borderId="5" xfId="1" applyFont="1" applyFill="1" applyBorder="1" applyAlignment="1" applyProtection="1">
      <alignment horizontal="left" vertical="top" wrapText="1"/>
    </xf>
    <xf numFmtId="0" fontId="38" fillId="0" borderId="15" xfId="1" applyFont="1" applyFill="1" applyBorder="1" applyAlignment="1" applyProtection="1">
      <alignment horizontal="left" vertical="top" wrapText="1"/>
    </xf>
    <xf numFmtId="0" fontId="44" fillId="23" borderId="1" xfId="1" applyFont="1" applyFill="1" applyBorder="1" applyAlignment="1" applyProtection="1">
      <alignment horizontal="left"/>
    </xf>
    <xf numFmtId="0" fontId="38" fillId="0" borderId="36" xfId="1" applyFont="1" applyFill="1" applyBorder="1" applyAlignment="1" applyProtection="1">
      <alignment horizontal="left" vertical="center" wrapText="1"/>
    </xf>
    <xf numFmtId="0" fontId="38" fillId="0" borderId="35" xfId="1" applyFont="1" applyFill="1" applyBorder="1" applyAlignment="1" applyProtection="1">
      <alignment horizontal="left" vertical="center" wrapText="1"/>
    </xf>
    <xf numFmtId="0" fontId="38" fillId="0" borderId="24" xfId="1" applyFont="1" applyFill="1" applyBorder="1" applyAlignment="1" applyProtection="1">
      <alignment horizontal="left" wrapText="1" indent="2"/>
    </xf>
    <xf numFmtId="0" fontId="38" fillId="0" borderId="0" xfId="1" applyFont="1" applyFill="1" applyBorder="1" applyAlignment="1" applyProtection="1">
      <alignment horizontal="left" wrapText="1" indent="2"/>
    </xf>
    <xf numFmtId="0" fontId="38" fillId="0" borderId="25" xfId="1" applyFont="1" applyFill="1" applyBorder="1" applyAlignment="1" applyProtection="1">
      <alignment horizontal="left" wrapText="1" indent="2"/>
    </xf>
    <xf numFmtId="0" fontId="38" fillId="0" borderId="24" xfId="1" applyFont="1" applyFill="1" applyBorder="1" applyAlignment="1" applyProtection="1"/>
    <xf numFmtId="0" fontId="38" fillId="0" borderId="0" xfId="1" applyFont="1" applyFill="1" applyBorder="1" applyAlignment="1" applyProtection="1"/>
    <xf numFmtId="0" fontId="38" fillId="0" borderId="25" xfId="1" applyFont="1" applyFill="1" applyBorder="1" applyAlignment="1" applyProtection="1"/>
    <xf numFmtId="0" fontId="38" fillId="0" borderId="24" xfId="1" applyFont="1" applyFill="1" applyBorder="1" applyAlignment="1" applyProtection="1">
      <alignment horizontal="left" wrapText="1"/>
    </xf>
    <xf numFmtId="0" fontId="38" fillId="0" borderId="0" xfId="1" applyFont="1" applyFill="1" applyBorder="1" applyAlignment="1" applyProtection="1">
      <alignment horizontal="left" wrapText="1"/>
    </xf>
    <xf numFmtId="0" fontId="38" fillId="0" borderId="25" xfId="1" applyFont="1" applyFill="1" applyBorder="1" applyAlignment="1" applyProtection="1">
      <alignment horizontal="left" wrapText="1"/>
    </xf>
    <xf numFmtId="0" fontId="38" fillId="0" borderId="3" xfId="1" applyFont="1" applyFill="1" applyBorder="1" applyAlignment="1" applyProtection="1">
      <alignment horizontal="left" vertical="center" wrapText="1"/>
    </xf>
    <xf numFmtId="0" fontId="38" fillId="0" borderId="2" xfId="1" applyFont="1" applyFill="1" applyBorder="1" applyAlignment="1" applyProtection="1">
      <alignment horizontal="left" vertical="center" wrapText="1"/>
    </xf>
    <xf numFmtId="0" fontId="38" fillId="0" borderId="4" xfId="1" applyFont="1" applyFill="1" applyBorder="1" applyAlignment="1" applyProtection="1">
      <alignment horizontal="left" vertical="center" wrapText="1"/>
    </xf>
    <xf numFmtId="0" fontId="38" fillId="0" borderId="3" xfId="1" applyFont="1" applyFill="1" applyBorder="1" applyAlignment="1" applyProtection="1">
      <alignment horizontal="left" vertical="center"/>
    </xf>
    <xf numFmtId="0" fontId="38" fillId="0" borderId="2" xfId="1" applyFont="1" applyFill="1" applyBorder="1" applyAlignment="1" applyProtection="1">
      <alignment horizontal="left" vertical="center"/>
    </xf>
    <xf numFmtId="0" fontId="38" fillId="0" borderId="4" xfId="1" applyFont="1" applyFill="1" applyBorder="1" applyAlignment="1" applyProtection="1">
      <alignment horizontal="left" vertical="center"/>
    </xf>
    <xf numFmtId="0" fontId="25" fillId="4" borderId="0" xfId="1" applyFont="1" applyFill="1" applyAlignment="1" applyProtection="1">
      <alignment horizontal="left" vertical="center"/>
    </xf>
    <xf numFmtId="0" fontId="52" fillId="0" borderId="0" xfId="1" applyFont="1" applyFill="1" applyAlignment="1" applyProtection="1">
      <alignment horizontal="left" wrapText="1"/>
    </xf>
    <xf numFmtId="0" fontId="38" fillId="0" borderId="0" xfId="1" applyFont="1" applyFill="1" applyAlignment="1" applyProtection="1">
      <alignment vertical="top" wrapText="1"/>
    </xf>
    <xf numFmtId="0" fontId="38" fillId="0" borderId="0" xfId="1" applyFont="1" applyFill="1" applyAlignment="1" applyProtection="1"/>
    <xf numFmtId="0" fontId="2" fillId="0" borderId="0" xfId="1" applyFill="1" applyAlignment="1" applyProtection="1">
      <alignment horizontal="left" wrapText="1" indent="2"/>
    </xf>
    <xf numFmtId="0" fontId="2" fillId="0" borderId="0" xfId="1" applyFill="1" applyAlignment="1" applyProtection="1">
      <alignment horizontal="left" vertical="top" indent="2"/>
    </xf>
    <xf numFmtId="0" fontId="80" fillId="0" borderId="0" xfId="6" applyFont="1" applyFill="1" applyAlignment="1" applyProtection="1">
      <alignment horizontal="left"/>
    </xf>
    <xf numFmtId="0" fontId="2" fillId="0" borderId="0" xfId="1" applyFill="1" applyAlignment="1" applyProtection="1">
      <alignment horizontal="left"/>
    </xf>
    <xf numFmtId="0" fontId="38" fillId="0" borderId="0" xfId="1" applyFont="1" applyFill="1" applyAlignment="1" applyProtection="1">
      <alignment horizontal="left" vertical="top" wrapText="1" indent="1"/>
    </xf>
    <xf numFmtId="0" fontId="79" fillId="0" borderId="0" xfId="6" applyFont="1" applyFill="1" applyAlignment="1" applyProtection="1">
      <alignment horizontal="left"/>
    </xf>
    <xf numFmtId="0" fontId="25" fillId="0" borderId="0" xfId="1" applyFont="1" applyFill="1" applyAlignment="1" applyProtection="1">
      <alignment horizontal="left"/>
    </xf>
    <xf numFmtId="0" fontId="51" fillId="0" borderId="0" xfId="6" applyFont="1" applyFill="1" applyAlignment="1" applyProtection="1">
      <alignment horizontal="left"/>
    </xf>
    <xf numFmtId="0" fontId="9" fillId="22" borderId="86" xfId="5" applyFont="1" applyFill="1" applyBorder="1" applyAlignment="1" applyProtection="1">
      <alignment horizontal="left" vertical="center" indent="1"/>
    </xf>
    <xf numFmtId="0" fontId="77" fillId="3" borderId="0" xfId="1" applyFont="1" applyFill="1" applyAlignment="1" applyProtection="1">
      <alignment horizontal="left" vertical="top" wrapText="1"/>
    </xf>
    <xf numFmtId="0" fontId="44" fillId="23" borderId="0" xfId="1" applyFont="1" applyFill="1" applyBorder="1" applyAlignment="1" applyProtection="1">
      <alignment horizontal="left" wrapText="1"/>
    </xf>
    <xf numFmtId="0" fontId="40" fillId="0" borderId="0" xfId="1" applyFont="1" applyFill="1" applyAlignment="1" applyProtection="1">
      <alignment horizontal="left" wrapText="1"/>
    </xf>
    <xf numFmtId="0" fontId="2" fillId="0" borderId="0" xfId="1" applyFill="1" applyAlignment="1" applyProtection="1">
      <alignment horizontal="left" wrapText="1"/>
    </xf>
    <xf numFmtId="0" fontId="44"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0" fillId="9" borderId="0" xfId="1" applyFont="1" applyFill="1" applyAlignment="1" applyProtection="1">
      <alignment horizontal="left"/>
    </xf>
    <xf numFmtId="0" fontId="2" fillId="0" borderId="0" xfId="1" applyFill="1" applyAlignment="1" applyProtection="1">
      <alignment vertical="top" wrapText="1"/>
    </xf>
    <xf numFmtId="0" fontId="44" fillId="22" borderId="3" xfId="1" applyFont="1" applyFill="1" applyBorder="1" applyAlignment="1" applyProtection="1">
      <alignment horizontal="center" vertical="center"/>
    </xf>
    <xf numFmtId="0" fontId="44" fillId="22" borderId="4" xfId="1" applyFont="1" applyFill="1" applyBorder="1" applyAlignment="1" applyProtection="1">
      <alignment horizontal="center" vertical="center"/>
    </xf>
    <xf numFmtId="0" fontId="9" fillId="22" borderId="53" xfId="5" applyFont="1" applyFill="1" applyBorder="1" applyAlignment="1" applyProtection="1">
      <alignment horizontal="left" vertical="center" indent="1"/>
    </xf>
    <xf numFmtId="0" fontId="40" fillId="0" borderId="0" xfId="1" applyFont="1" applyFill="1" applyAlignment="1" applyProtection="1">
      <alignment horizontal="left" indent="2"/>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4"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26"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2" xfId="0" applyFont="1" applyFill="1" applyBorder="1" applyAlignment="1" applyProtection="1">
      <alignment vertical="center"/>
    </xf>
    <xf numFmtId="0" fontId="31" fillId="22" borderId="39" xfId="0" applyFont="1" applyFill="1" applyBorder="1" applyAlignment="1" applyProtection="1">
      <alignment vertical="center"/>
    </xf>
    <xf numFmtId="0" fontId="2" fillId="21" borderId="5" xfId="0" applyFont="1" applyFill="1" applyBorder="1" applyAlignment="1">
      <alignment horizontal="left" vertical="center" wrapText="1"/>
    </xf>
    <xf numFmtId="14" fontId="40" fillId="0" borderId="0" xfId="0" applyNumberFormat="1" applyFont="1" applyFill="1" applyBorder="1" applyAlignment="1">
      <alignment horizontal="left" vertical="center"/>
    </xf>
    <xf numFmtId="0" fontId="40"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85" xfId="0" applyFont="1" applyFill="1" applyBorder="1" applyAlignment="1" applyProtection="1">
      <alignment horizontal="left" vertical="center" wrapText="1"/>
    </xf>
    <xf numFmtId="0" fontId="2" fillId="13" borderId="51" xfId="0" applyFont="1" applyFill="1" applyBorder="1" applyAlignment="1" applyProtection="1">
      <alignment horizontal="left" vertical="center" wrapText="1"/>
    </xf>
    <xf numFmtId="0" fontId="2" fillId="21" borderId="12" xfId="0" applyFont="1" applyFill="1" applyBorder="1" applyAlignment="1">
      <alignment horizontal="left" vertical="center" wrapText="1"/>
    </xf>
    <xf numFmtId="0" fontId="31" fillId="22" borderId="37" xfId="0" applyFont="1" applyFill="1" applyBorder="1" applyAlignment="1" applyProtection="1">
      <alignment vertical="center"/>
    </xf>
    <xf numFmtId="0" fontId="31" fillId="22" borderId="28" xfId="0" applyFont="1" applyFill="1" applyBorder="1" applyAlignment="1" applyProtection="1">
      <alignment vertical="center"/>
    </xf>
    <xf numFmtId="0" fontId="83"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5" xfId="0" applyFont="1" applyFill="1" applyBorder="1" applyAlignment="1">
      <alignment vertical="center" wrapText="1"/>
    </xf>
    <xf numFmtId="0" fontId="2" fillId="21" borderId="35" xfId="0" applyFont="1" applyFill="1" applyBorder="1" applyAlignment="1">
      <alignment vertical="center" wrapText="1"/>
    </xf>
    <xf numFmtId="0" fontId="2" fillId="21" borderId="14" xfId="0" applyFont="1" applyFill="1" applyBorder="1" applyAlignment="1">
      <alignment vertical="center" wrapText="1"/>
    </xf>
    <xf numFmtId="0" fontId="49" fillId="13" borderId="0" xfId="0" applyFont="1" applyFill="1" applyBorder="1" applyAlignment="1" applyProtection="1">
      <alignment horizontal="left" vertical="center"/>
    </xf>
    <xf numFmtId="0" fontId="31" fillId="22" borderId="31" xfId="0" applyFont="1" applyFill="1" applyBorder="1" applyAlignment="1" applyProtection="1">
      <alignment horizontal="left" vertical="center" wrapText="1"/>
    </xf>
    <xf numFmtId="0" fontId="31" fillId="22" borderId="32" xfId="0" applyFont="1" applyFill="1" applyBorder="1" applyAlignment="1" applyProtection="1">
      <alignment horizontal="left" vertical="center" wrapText="1"/>
    </xf>
    <xf numFmtId="0" fontId="49" fillId="9" borderId="24" xfId="0" applyFont="1" applyFill="1" applyBorder="1" applyAlignment="1" applyProtection="1">
      <alignment vertical="center"/>
    </xf>
    <xf numFmtId="0" fontId="49" fillId="9" borderId="0" xfId="0" applyFont="1" applyFill="1" applyBorder="1" applyAlignment="1" applyProtection="1">
      <alignment vertical="center"/>
    </xf>
    <xf numFmtId="0" fontId="49" fillId="9" borderId="25" xfId="0" applyFont="1" applyFill="1" applyBorder="1" applyAlignment="1" applyProtection="1">
      <alignment vertical="center"/>
    </xf>
    <xf numFmtId="0" fontId="49" fillId="9" borderId="24" xfId="0" applyFont="1" applyFill="1" applyBorder="1" applyAlignment="1" applyProtection="1">
      <alignment horizontal="center" vertical="center"/>
    </xf>
    <xf numFmtId="0" fontId="49" fillId="9" borderId="0" xfId="0" applyFont="1" applyFill="1" applyBorder="1" applyAlignment="1" applyProtection="1">
      <alignment horizontal="center" vertical="center"/>
    </xf>
    <xf numFmtId="0" fontId="49" fillId="9" borderId="34" xfId="0" applyFont="1" applyFill="1" applyBorder="1" applyAlignment="1" applyProtection="1">
      <alignment horizontal="center" vertical="center"/>
    </xf>
    <xf numFmtId="0" fontId="84" fillId="0" borderId="0" xfId="0" applyFont="1" applyFill="1" applyBorder="1" applyAlignment="1">
      <alignment horizontal="left" vertical="center"/>
    </xf>
    <xf numFmtId="0" fontId="84" fillId="13" borderId="0" xfId="0" applyFont="1" applyFill="1" applyAlignment="1">
      <alignment horizontal="left" vertical="center"/>
    </xf>
    <xf numFmtId="0" fontId="2" fillId="21" borderId="15" xfId="0" applyFont="1" applyFill="1" applyBorder="1" applyAlignment="1">
      <alignment horizontal="left" vertical="center" wrapText="1"/>
    </xf>
    <xf numFmtId="0" fontId="2" fillId="21" borderId="35" xfId="0" applyFont="1" applyFill="1" applyBorder="1" applyAlignment="1">
      <alignment horizontal="left" vertical="center" wrapText="1"/>
    </xf>
    <xf numFmtId="0" fontId="2" fillId="21" borderId="14"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5" xfId="0" applyFont="1" applyFill="1" applyBorder="1" applyAlignment="1">
      <alignment horizontal="center" vertical="center" wrapText="1"/>
    </xf>
    <xf numFmtId="0" fontId="2" fillId="21" borderId="35" xfId="0" applyFont="1" applyFill="1" applyBorder="1" applyAlignment="1">
      <alignment horizontal="center" vertical="center" wrapText="1"/>
    </xf>
    <xf numFmtId="0" fontId="2" fillId="20" borderId="26"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48" fillId="9" borderId="24" xfId="0" applyFont="1" applyFill="1" applyBorder="1" applyAlignment="1" applyProtection="1">
      <alignment horizontal="left" vertical="center"/>
    </xf>
    <xf numFmtId="0" fontId="48" fillId="9" borderId="0" xfId="0" applyFont="1" applyFill="1" applyBorder="1" applyAlignment="1" applyProtection="1">
      <alignment horizontal="left" vertical="center"/>
    </xf>
    <xf numFmtId="0" fontId="48" fillId="9" borderId="25" xfId="0" applyFont="1" applyFill="1" applyBorder="1" applyAlignment="1" applyProtection="1">
      <alignment horizontal="left" vertical="center"/>
    </xf>
    <xf numFmtId="0" fontId="48" fillId="9" borderId="24" xfId="0" applyFont="1" applyFill="1" applyBorder="1" applyAlignment="1" applyProtection="1">
      <alignment horizontal="center" vertical="center"/>
    </xf>
    <xf numFmtId="0" fontId="48" fillId="9" borderId="0" xfId="0" applyFont="1" applyFill="1" applyBorder="1" applyAlignment="1" applyProtection="1">
      <alignment horizontal="center" vertical="center"/>
    </xf>
    <xf numFmtId="0" fontId="48" fillId="9" borderId="25" xfId="0" applyFont="1" applyFill="1" applyBorder="1" applyAlignment="1" applyProtection="1">
      <alignment horizontal="center" vertical="center"/>
    </xf>
    <xf numFmtId="0" fontId="31" fillId="22" borderId="42" xfId="0" applyFont="1" applyFill="1" applyBorder="1" applyAlignment="1" applyProtection="1">
      <alignment horizontal="left" vertical="center"/>
    </xf>
    <xf numFmtId="0" fontId="31" fillId="22" borderId="39" xfId="0" applyFont="1" applyFill="1" applyBorder="1" applyAlignment="1" applyProtection="1">
      <alignment horizontal="left" vertical="center"/>
    </xf>
    <xf numFmtId="0" fontId="48"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3" xfId="0" applyFont="1" applyFill="1" applyBorder="1" applyAlignment="1">
      <alignment horizontal="left" vertical="center" wrapText="1"/>
    </xf>
    <xf numFmtId="0" fontId="2" fillId="21" borderId="36" xfId="0" applyFont="1" applyFill="1" applyBorder="1" applyAlignment="1">
      <alignment horizontal="left" vertical="center" wrapText="1"/>
    </xf>
    <xf numFmtId="0" fontId="2" fillId="21" borderId="24"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25" xfId="0" applyFont="1" applyFill="1" applyBorder="1" applyAlignment="1">
      <alignment horizontal="center" vertical="center" wrapText="1"/>
    </xf>
    <xf numFmtId="0" fontId="2" fillId="21" borderId="33" xfId="0" applyFont="1" applyFill="1" applyBorder="1" applyAlignment="1">
      <alignment horizontal="center" vertical="center" wrapText="1"/>
    </xf>
    <xf numFmtId="0" fontId="31" fillId="22" borderId="38" xfId="0" applyFont="1" applyFill="1" applyBorder="1" applyAlignment="1" applyProtection="1">
      <alignment horizontal="left" vertical="center"/>
    </xf>
    <xf numFmtId="0" fontId="31" fillId="22" borderId="40" xfId="0" applyFont="1" applyFill="1" applyBorder="1" applyAlignment="1" applyProtection="1">
      <alignment horizontal="left" vertical="center"/>
    </xf>
    <xf numFmtId="0" fontId="48"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48"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center"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4" fillId="18" borderId="0" xfId="0" applyFont="1" applyFill="1" applyAlignment="1">
      <alignment horizontal="left" vertical="center"/>
    </xf>
    <xf numFmtId="0" fontId="25" fillId="18" borderId="0" xfId="0" applyFont="1" applyFill="1" applyAlignment="1">
      <alignment horizontal="left" vertical="center"/>
    </xf>
    <xf numFmtId="0" fontId="62" fillId="0" borderId="105" xfId="5" applyFont="1" applyFill="1" applyBorder="1" applyAlignment="1">
      <alignment horizontal="center" wrapText="1" readingOrder="1"/>
    </xf>
    <xf numFmtId="0" fontId="62" fillId="0" borderId="106" xfId="5" applyFont="1" applyFill="1" applyBorder="1" applyAlignment="1">
      <alignment horizontal="center" wrapText="1" readingOrder="1"/>
    </xf>
    <xf numFmtId="0" fontId="61" fillId="0" borderId="102" xfId="5" applyFont="1" applyFill="1" applyBorder="1" applyAlignment="1">
      <alignment horizontal="center" wrapText="1" readingOrder="1"/>
    </xf>
    <xf numFmtId="0" fontId="61" fillId="0" borderId="21" xfId="5" applyFont="1" applyFill="1" applyBorder="1" applyAlignment="1">
      <alignment horizontal="center" wrapText="1" readingOrder="1"/>
    </xf>
    <xf numFmtId="0" fontId="61" fillId="0" borderId="22"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39">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ill>
        <patternFill>
          <bgColor rgb="FF00B050"/>
        </patternFill>
      </fill>
    </dxf>
    <dxf>
      <fill>
        <patternFill>
          <bgColor rgb="FFFF0000"/>
        </patternFill>
      </fill>
    </dxf>
    <dxf>
      <font>
        <color theme="0"/>
      </font>
      <fill>
        <patternFill>
          <bgColor rgb="FFFF0000"/>
        </patternFill>
      </fill>
    </dxf>
    <dxf>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00B050"/>
        </patternFill>
      </fill>
    </dxf>
    <dxf>
      <fill>
        <patternFill>
          <bgColor rgb="FFFF0000"/>
        </patternFill>
      </fill>
    </dxf>
    <dxf>
      <fill>
        <patternFill>
          <bgColor rgb="FFFF0000"/>
        </patternFill>
      </fill>
    </dxf>
    <dxf>
      <font>
        <color theme="0"/>
      </font>
    </dxf>
    <dxf>
      <font>
        <color theme="0"/>
      </font>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FF0000"/>
      <color rgb="FF009900"/>
      <color rgb="FFFF99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5.jpg"/></Relationships>
</file>

<file path=xl/drawings/_rels/drawing8.xml.rels><?xml version="1.0" encoding="UTF-8" standalone="yes"?>
<Relationships xmlns="http://schemas.openxmlformats.org/package/2006/relationships"><Relationship Id="rId1" Type="http://schemas.openxmlformats.org/officeDocument/2006/relationships/image" Target="../media/image5.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13</xdr:col>
      <xdr:colOff>0</xdr:colOff>
      <xdr:row>0</xdr:row>
      <xdr:rowOff>9524</xdr:rowOff>
    </xdr:from>
    <xdr:to>
      <xdr:col>17</xdr:col>
      <xdr:colOff>21750</xdr:colOff>
      <xdr:row>2</xdr:row>
      <xdr:rowOff>84941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68950" y="9524"/>
          <a:ext cx="1317150" cy="710417"/>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7</xdr:col>
          <xdr:colOff>104775</xdr:colOff>
          <xdr:row>10</xdr:row>
          <xdr:rowOff>19050</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7</xdr:col>
          <xdr:colOff>95250</xdr:colOff>
          <xdr:row>11</xdr:row>
          <xdr:rowOff>9525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2</xdr:row>
      <xdr:rowOff>84942</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18</xdr:col>
          <xdr:colOff>571500</xdr:colOff>
          <xdr:row>0</xdr:row>
          <xdr:rowOff>352425</xdr:rowOff>
        </xdr:from>
        <xdr:to>
          <xdr:col>22</xdr:col>
          <xdr:colOff>228600</xdr:colOff>
          <xdr:row>3</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673061</xdr:colOff>
      <xdr:row>0</xdr:row>
      <xdr:rowOff>153328</xdr:rowOff>
    </xdr:from>
    <xdr:to>
      <xdr:col>13</xdr:col>
      <xdr:colOff>1164440</xdr:colOff>
      <xdr:row>0</xdr:row>
      <xdr:rowOff>1743075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425655" y="153328"/>
          <a:ext cx="2801191" cy="1589747"/>
        </a:xfrm>
        <a:prstGeom prst="rect">
          <a:avLst/>
        </a:prstGeom>
        <a:solidFill>
          <a:srgbClr val="25BD59"/>
        </a:solidFill>
      </xdr:spPr>
    </xdr:pic>
    <xdr:clientData/>
  </xdr:twoCellAnchor>
  <xdr:twoCellAnchor editAs="oneCell">
    <xdr:from>
      <xdr:col>15</xdr:col>
      <xdr:colOff>180975</xdr:colOff>
      <xdr:row>0</xdr:row>
      <xdr:rowOff>381000</xdr:rowOff>
    </xdr:from>
    <xdr:to>
      <xdr:col>19</xdr:col>
      <xdr:colOff>1333500</xdr:colOff>
      <xdr:row>0</xdr:row>
      <xdr:rowOff>981075</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15</xdr:col>
          <xdr:colOff>419100</xdr:colOff>
          <xdr:row>0</xdr:row>
          <xdr:rowOff>571500</xdr:rowOff>
        </xdr:from>
        <xdr:to>
          <xdr:col>19</xdr:col>
          <xdr:colOff>923925</xdr:colOff>
          <xdr:row>0</xdr:row>
          <xdr:rowOff>1285875</xdr:rowOff>
        </xdr:to>
        <xdr:sp macro="" textlink="">
          <xdr:nvSpPr>
            <xdr:cNvPr id="11279" name="Button 15" hidden="1">
              <a:extLst>
                <a:ext uri="{63B3BB69-23CF-44E3-9099-C40C66FF867C}">
                  <a14:compatExt spid="_x0000_s1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Create RCA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xdr:row>
          <xdr:rowOff>676275</xdr:rowOff>
        </xdr:from>
        <xdr:to>
          <xdr:col>12</xdr:col>
          <xdr:colOff>2009775</xdr:colOff>
          <xdr:row>1</xdr:row>
          <xdr:rowOff>923925</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twoCellAnchor editAs="oneCell">
    <xdr:from>
      <xdr:col>4</xdr:col>
      <xdr:colOff>2559411</xdr:colOff>
      <xdr:row>0</xdr:row>
      <xdr:rowOff>28574</xdr:rowOff>
    </xdr:from>
    <xdr:to>
      <xdr:col>4</xdr:col>
      <xdr:colOff>3695700</xdr:colOff>
      <xdr:row>0</xdr:row>
      <xdr:rowOff>672103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361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xmlns:a14="http://schemas.microsoft.com/office/drawing/2010/main" spid="_x0000_s1639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xmlns:a14="http://schemas.microsoft.com/office/drawing/2010/main" spid="_x0000_s163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xmlns:a14="http://schemas.microsoft.com/office/drawing/2010/main" spid="_x0000_s163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xmlns:a14="http://schemas.microsoft.com/office/drawing/2010/main" spid="_x0000_s163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xmlns:a14="http://schemas.microsoft.com/office/drawing/2010/main" spid="_x0000_s164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xmlns:a14="http://schemas.microsoft.com/office/drawing/2010/main" spid="_x0000_s1640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xmlns:a14="http://schemas.microsoft.com/office/drawing/2010/main" spid="_x0000_s1640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xmlns:a14="http://schemas.microsoft.com/office/drawing/2010/main" spid="_x0000_s164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xmlns:a14="http://schemas.microsoft.com/office/drawing/2010/main" spid="_x0000_s164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xmlns:a14="http://schemas.microsoft.com/office/drawing/2010/main" spid="_x0000_s1640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xmlns:a14="http://schemas.microsoft.com/office/drawing/2010/main" spid="_x0000_s164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xmlns:a14="http://schemas.microsoft.com/office/drawing/2010/main" spid="_x0000_s1640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xmlns:a14="http://schemas.microsoft.com/office/drawing/2010/main" spid="_x0000_s1640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xmlns:a14="http://schemas.microsoft.com/office/drawing/2010/main" spid="_x0000_s1640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xmlns:a14="http://schemas.microsoft.com/office/drawing/2010/main" spid="_x0000_s164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xmlns:a14="http://schemas.microsoft.com/office/drawing/2010/main" spid="_x0000_s1641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xmlns:a14="http://schemas.microsoft.com/office/drawing/2010/main" spid="_x0000_s164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xmlns:a14="http://schemas.microsoft.com/office/drawing/2010/main" spid="_x0000_s1641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3"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5"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6"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7</xdr:row>
          <xdr:rowOff>381000</xdr:rowOff>
        </xdr:from>
        <xdr:to>
          <xdr:col>21</xdr:col>
          <xdr:colOff>457200</xdr:colOff>
          <xdr:row>10</xdr:row>
          <xdr:rowOff>28575</xdr:rowOff>
        </xdr:to>
        <xdr:sp macro="" textlink="">
          <xdr:nvSpPr>
            <xdr:cNvPr id="17" name="Button 29" hidden="1">
              <a:extLst>
                <a:ext uri="{63B3BB69-23CF-44E3-9099-C40C66FF867C}">
                  <a14:compatExt spid="_x0000_s164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35</xdr:row>
          <xdr:rowOff>0</xdr:rowOff>
        </xdr:from>
        <xdr:to>
          <xdr:col>21</xdr:col>
          <xdr:colOff>457200</xdr:colOff>
          <xdr:row>37</xdr:row>
          <xdr:rowOff>57150</xdr:rowOff>
        </xdr:to>
        <xdr:sp macro="" textlink="">
          <xdr:nvSpPr>
            <xdr:cNvPr id="16416" name="Button 32" hidden="1">
              <a:extLst>
                <a:ext uri="{63B3BB69-23CF-44E3-9099-C40C66FF867C}">
                  <a14:compatExt spid="_x0000_s164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42</xdr:row>
          <xdr:rowOff>28575</xdr:rowOff>
        </xdr:from>
        <xdr:to>
          <xdr:col>21</xdr:col>
          <xdr:colOff>457200</xdr:colOff>
          <xdr:row>45</xdr:row>
          <xdr:rowOff>114300</xdr:rowOff>
        </xdr:to>
        <xdr:sp macro="" textlink="">
          <xdr:nvSpPr>
            <xdr:cNvPr id="16417" name="Button 33" hidden="1">
              <a:extLst>
                <a:ext uri="{63B3BB69-23CF-44E3-9099-C40C66FF867C}">
                  <a14:compatExt spid="_x0000_s16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2.xml"/><Relationship Id="rId4" Type="http://schemas.openxmlformats.org/officeDocument/2006/relationships/image" Target="../media/image4.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vmlDrawing" Target="../drawings/vmlDrawing4.vml"/><Relationship Id="rId16" Type="http://schemas.openxmlformats.org/officeDocument/2006/relationships/ctrlProp" Target="../ctrlProps/ctrlProp16.xml"/><Relationship Id="rId1" Type="http://schemas.openxmlformats.org/officeDocument/2006/relationships/drawing" Target="../drawings/drawing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L5" sqref="L5:Q5"/>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30" customHeight="1" thickTop="1" thickBot="1">
      <c r="A1" s="369" t="s">
        <v>1165</v>
      </c>
      <c r="B1" s="370"/>
      <c r="C1" s="370"/>
      <c r="D1" s="370"/>
      <c r="E1" s="370"/>
      <c r="F1" s="370"/>
      <c r="G1" s="370"/>
      <c r="H1" s="370"/>
      <c r="I1" s="371"/>
      <c r="J1" s="371"/>
      <c r="K1" s="371"/>
      <c r="L1" s="371"/>
      <c r="M1" s="371"/>
      <c r="N1" s="371"/>
      <c r="O1" s="371"/>
      <c r="P1" s="371"/>
      <c r="Q1" s="372"/>
      <c r="S1" s="30"/>
    </row>
    <row r="2" spans="1:21" s="45" customFormat="1" ht="20.25" customHeight="1" thickTop="1" thickBot="1">
      <c r="A2" s="373" t="s">
        <v>1403</v>
      </c>
      <c r="B2" s="374"/>
      <c r="C2" s="374"/>
      <c r="D2" s="374"/>
      <c r="E2" s="374"/>
      <c r="F2" s="374"/>
      <c r="G2" s="374"/>
      <c r="H2" s="374"/>
      <c r="I2" s="375"/>
      <c r="J2" s="375"/>
      <c r="K2" s="375"/>
      <c r="L2" s="375"/>
      <c r="M2" s="375"/>
      <c r="N2" s="375"/>
      <c r="O2" s="375"/>
      <c r="P2" s="375"/>
      <c r="Q2" s="376"/>
    </row>
    <row r="3" spans="1:21" ht="15" customHeight="1" thickTop="1">
      <c r="A3" s="171" t="s">
        <v>55</v>
      </c>
      <c r="B3" s="377"/>
      <c r="C3" s="378"/>
      <c r="D3" s="378"/>
      <c r="E3" s="378"/>
      <c r="F3" s="378"/>
      <c r="G3" s="379"/>
      <c r="H3" s="292" t="s">
        <v>823</v>
      </c>
      <c r="I3" s="293"/>
      <c r="J3" s="293"/>
      <c r="K3" s="294"/>
      <c r="L3" s="287"/>
      <c r="M3" s="287"/>
      <c r="N3" s="287"/>
      <c r="O3" s="287"/>
      <c r="P3" s="287"/>
      <c r="Q3" s="288"/>
      <c r="S3" s="360" t="s">
        <v>766</v>
      </c>
      <c r="T3" s="361"/>
      <c r="U3" s="364" t="s">
        <v>832</v>
      </c>
    </row>
    <row r="4" spans="1:21" ht="15" customHeight="1" thickBot="1">
      <c r="A4" s="170" t="s">
        <v>0</v>
      </c>
      <c r="B4" s="273" t="str">
        <f>IFERROR(VLOOKUP(LEFT($B3,3),clients,2,FALSE),"Do Not Fill Manually")</f>
        <v>Do Not Fill Manually</v>
      </c>
      <c r="C4" s="274"/>
      <c r="D4" s="274"/>
      <c r="E4" s="274"/>
      <c r="F4" s="274"/>
      <c r="G4" s="274"/>
      <c r="H4" s="247" t="s">
        <v>6</v>
      </c>
      <c r="I4" s="248"/>
      <c r="J4" s="248"/>
      <c r="K4" s="249"/>
      <c r="L4" s="274"/>
      <c r="M4" s="274"/>
      <c r="N4" s="274"/>
      <c r="O4" s="274"/>
      <c r="P4" s="274"/>
      <c r="Q4" s="275"/>
      <c r="S4" s="362"/>
      <c r="T4" s="363"/>
      <c r="U4" s="365"/>
    </row>
    <row r="5" spans="1:21" ht="15" customHeight="1" thickTop="1">
      <c r="A5" s="170" t="s">
        <v>1404</v>
      </c>
      <c r="B5" s="273"/>
      <c r="C5" s="274"/>
      <c r="D5" s="274"/>
      <c r="E5" s="274"/>
      <c r="F5" s="274"/>
      <c r="G5" s="274"/>
      <c r="H5" s="247" t="s">
        <v>19</v>
      </c>
      <c r="I5" s="248"/>
      <c r="J5" s="248"/>
      <c r="K5" s="249"/>
      <c r="L5" s="274"/>
      <c r="M5" s="274"/>
      <c r="N5" s="274"/>
      <c r="O5" s="274"/>
      <c r="P5" s="274"/>
      <c r="Q5" s="275"/>
    </row>
    <row r="6" spans="1:21" ht="15" customHeight="1">
      <c r="A6" s="170" t="s">
        <v>1405</v>
      </c>
      <c r="B6" s="273"/>
      <c r="C6" s="274"/>
      <c r="D6" s="274"/>
      <c r="E6" s="274"/>
      <c r="F6" s="274"/>
      <c r="G6" s="274"/>
      <c r="H6" s="292" t="s">
        <v>8</v>
      </c>
      <c r="I6" s="293"/>
      <c r="J6" s="293"/>
      <c r="K6" s="294"/>
      <c r="L6" s="274"/>
      <c r="M6" s="274"/>
      <c r="N6" s="274"/>
      <c r="O6" s="274"/>
      <c r="P6" s="274"/>
      <c r="Q6" s="275"/>
    </row>
    <row r="7" spans="1:21" ht="15" customHeight="1">
      <c r="A7" s="170" t="s">
        <v>2</v>
      </c>
      <c r="B7" s="276"/>
      <c r="C7" s="274"/>
      <c r="D7" s="274"/>
      <c r="E7" s="274"/>
      <c r="F7" s="274"/>
      <c r="G7" s="274"/>
      <c r="H7" s="292" t="s">
        <v>1192</v>
      </c>
      <c r="I7" s="293"/>
      <c r="J7" s="293"/>
      <c r="K7" s="294"/>
      <c r="L7" s="273"/>
      <c r="M7" s="274"/>
      <c r="N7" s="274"/>
      <c r="O7" s="274"/>
      <c r="P7" s="274"/>
      <c r="Q7" s="275"/>
    </row>
    <row r="8" spans="1:21" ht="15" customHeight="1">
      <c r="A8" s="170" t="s">
        <v>834</v>
      </c>
      <c r="B8" s="273"/>
      <c r="C8" s="274"/>
      <c r="D8" s="274"/>
      <c r="E8" s="274"/>
      <c r="F8" s="274"/>
      <c r="G8" s="274"/>
      <c r="H8" s="292" t="s">
        <v>839</v>
      </c>
      <c r="I8" s="293"/>
      <c r="J8" s="293"/>
      <c r="K8" s="294"/>
      <c r="L8" s="271" t="s">
        <v>841</v>
      </c>
      <c r="M8" s="271"/>
      <c r="N8" s="271"/>
      <c r="O8" s="271"/>
      <c r="P8" s="271"/>
      <c r="Q8" s="272"/>
    </row>
    <row r="9" spans="1:21" ht="15" customHeight="1">
      <c r="A9" s="170" t="s">
        <v>1</v>
      </c>
      <c r="B9" s="297"/>
      <c r="C9" s="274"/>
      <c r="D9" s="274"/>
      <c r="E9" s="274"/>
      <c r="F9" s="274"/>
      <c r="G9" s="274"/>
      <c r="H9" s="298" t="s">
        <v>1201</v>
      </c>
      <c r="I9" s="299"/>
      <c r="J9" s="299"/>
      <c r="K9" s="300"/>
      <c r="L9" s="304">
        <v>1000</v>
      </c>
      <c r="M9" s="305"/>
      <c r="N9" s="305"/>
      <c r="O9" s="305"/>
      <c r="P9" s="305"/>
      <c r="Q9" s="306"/>
    </row>
    <row r="10" spans="1:21" ht="17.100000000000001" customHeight="1" thickBot="1">
      <c r="A10" s="170" t="s">
        <v>25</v>
      </c>
      <c r="B10" s="273" t="s">
        <v>2995</v>
      </c>
      <c r="C10" s="274"/>
      <c r="D10" s="274"/>
      <c r="E10" s="274"/>
      <c r="F10" s="274"/>
      <c r="G10" s="274"/>
      <c r="H10" s="301"/>
      <c r="I10" s="302"/>
      <c r="J10" s="302"/>
      <c r="K10" s="303"/>
      <c r="L10" s="307"/>
      <c r="M10" s="308"/>
      <c r="N10" s="308"/>
      <c r="O10" s="308"/>
      <c r="P10" s="308"/>
      <c r="Q10" s="309"/>
    </row>
    <row r="11" spans="1:21" ht="17.100000000000001" customHeight="1" thickTop="1" thickBot="1">
      <c r="A11" s="172" t="s">
        <v>24</v>
      </c>
      <c r="B11" s="295" t="s">
        <v>2995</v>
      </c>
      <c r="C11" s="296"/>
      <c r="D11" s="296"/>
      <c r="E11" s="296"/>
      <c r="F11" s="296"/>
      <c r="G11" s="296"/>
      <c r="H11" s="289" t="s">
        <v>2748</v>
      </c>
      <c r="I11" s="290"/>
      <c r="J11" s="290"/>
      <c r="K11" s="291"/>
      <c r="L11" s="269" t="s">
        <v>2739</v>
      </c>
      <c r="M11" s="269"/>
      <c r="N11" s="269"/>
      <c r="O11" s="269"/>
      <c r="P11" s="269"/>
      <c r="Q11" s="270"/>
    </row>
    <row r="12" spans="1:21" ht="15" customHeight="1" thickTop="1" thickBot="1">
      <c r="F12" s="2"/>
      <c r="G12" s="2"/>
      <c r="H12" s="2"/>
      <c r="I12" s="2"/>
    </row>
    <row r="13" spans="1:21" ht="39.950000000000003" customHeight="1" thickTop="1">
      <c r="A13" s="93" t="s">
        <v>60</v>
      </c>
      <c r="B13" s="285" t="s">
        <v>2994</v>
      </c>
      <c r="C13" s="286"/>
      <c r="D13" s="285" t="s">
        <v>50</v>
      </c>
      <c r="E13" s="286"/>
      <c r="F13" s="285" t="s">
        <v>61</v>
      </c>
      <c r="G13" s="286"/>
      <c r="H13" s="285" t="s">
        <v>51</v>
      </c>
      <c r="I13" s="286"/>
      <c r="J13" s="285" t="s">
        <v>61</v>
      </c>
      <c r="K13" s="286"/>
      <c r="L13" s="285" t="s">
        <v>856</v>
      </c>
      <c r="M13" s="286"/>
      <c r="N13" s="285" t="s">
        <v>61</v>
      </c>
      <c r="O13" s="286"/>
      <c r="P13" s="310" t="s">
        <v>72</v>
      </c>
      <c r="Q13" s="311"/>
    </row>
    <row r="14" spans="1:21" ht="15" customHeight="1">
      <c r="A14" s="253" t="s">
        <v>2750</v>
      </c>
      <c r="B14" s="277">
        <f>SUMPRODUCT(('Evaluation details_input'!$F$1:$F$1000=$A14)*('Evaluation details_input'!$G$1:$G$1000="Preferential Improvement"))</f>
        <v>0</v>
      </c>
      <c r="C14" s="278"/>
      <c r="D14" s="283">
        <f>SUMPRODUCT(('Evaluation details_input'!F1:F1000=$A14)*('Evaluation details_input'!G1:G1000=$D$13))</f>
        <v>0</v>
      </c>
      <c r="E14" s="284"/>
      <c r="F14" s="281">
        <f>D14*VLOOKUP($L$11&amp;$A14,adequacy_weight,2,FALSE)</f>
        <v>0</v>
      </c>
      <c r="G14" s="281"/>
      <c r="H14" s="280">
        <f>SUMPRODUCT(('Evaluation details_input'!$F$2:$F$1000=$A14)*('Evaluation details_input'!$G$2:$G$1000=$H$13))</f>
        <v>0</v>
      </c>
      <c r="I14" s="280"/>
      <c r="J14" s="281">
        <f t="shared" ref="J14:J18" si="0">H14*VLOOKUP($L$11&amp;$A14,adequacy_weight,3,FALSE)</f>
        <v>0</v>
      </c>
      <c r="K14" s="281"/>
      <c r="L14" s="280">
        <f>SUMPRODUCT(('Evaluation details_input'!$F$2:$F$1000=$A14)*('Evaluation details_input'!$G$2:$G$1000=$L$13))</f>
        <v>0</v>
      </c>
      <c r="M14" s="280"/>
      <c r="N14" s="281">
        <f t="shared" ref="N14:N18" si="1">L14*VLOOKUP($L$11&amp;$A14,adequacy_weight,4,FALSE)</f>
        <v>0</v>
      </c>
      <c r="O14" s="281"/>
      <c r="P14" s="313">
        <f t="shared" ref="P14:P18" si="2">F14+J14+N14</f>
        <v>0</v>
      </c>
      <c r="Q14" s="314"/>
    </row>
    <row r="15" spans="1:21" ht="15" customHeight="1">
      <c r="A15" s="253" t="s">
        <v>2751</v>
      </c>
      <c r="B15" s="277">
        <f>SUMPRODUCT(('Evaluation details_input'!$F$1:$F$1000=$A15)*('Evaluation details_input'!$G$1:$G$1000="Preferential Improvement"))</f>
        <v>0</v>
      </c>
      <c r="C15" s="278"/>
      <c r="D15" s="280">
        <f>SUMPRODUCT(('Evaluation details_input'!F2:F1000=$A15)*('Evaluation details_input'!G2:G1000=$D$13))</f>
        <v>0</v>
      </c>
      <c r="E15" s="280"/>
      <c r="F15" s="281">
        <f t="shared" ref="F15:F18" si="3">D15*VLOOKUP($L$11&amp;$A15,adequacy_weight,2,FALSE)</f>
        <v>0</v>
      </c>
      <c r="G15" s="281"/>
      <c r="H15" s="280">
        <f>SUMPRODUCT(('Evaluation details_input'!$F$2:$F$1000=$A15)*('Evaluation details_input'!$G$2:$G$1000=$H$13))</f>
        <v>0</v>
      </c>
      <c r="I15" s="280"/>
      <c r="J15" s="281">
        <f t="shared" si="0"/>
        <v>0</v>
      </c>
      <c r="K15" s="281"/>
      <c r="L15" s="280">
        <f>SUMPRODUCT(('Evaluation details_input'!$F$2:$F$1000=$A15)*('Evaluation details_input'!$G$2:$G$1000=$L$13))</f>
        <v>0</v>
      </c>
      <c r="M15" s="280"/>
      <c r="N15" s="281">
        <f t="shared" si="1"/>
        <v>0</v>
      </c>
      <c r="O15" s="281"/>
      <c r="P15" s="313">
        <f t="shared" si="2"/>
        <v>0</v>
      </c>
      <c r="Q15" s="314"/>
    </row>
    <row r="16" spans="1:21" ht="15" customHeight="1">
      <c r="A16" s="253" t="s">
        <v>2752</v>
      </c>
      <c r="B16" s="277">
        <f>SUMPRODUCT(('Evaluation details_input'!$F$1:$F$1000=$A16)*('Evaluation details_input'!$G$1:$G$1000="Preferential Improvement"))</f>
        <v>0</v>
      </c>
      <c r="C16" s="278"/>
      <c r="D16" s="280">
        <f>SUMPRODUCT(('Evaluation details_input'!F2:F1000=$A16)*('Evaluation details_input'!G2:G1000=$D$13))</f>
        <v>0</v>
      </c>
      <c r="E16" s="280"/>
      <c r="F16" s="281">
        <f t="shared" si="3"/>
        <v>0</v>
      </c>
      <c r="G16" s="281"/>
      <c r="H16" s="280">
        <f>SUMPRODUCT(('Evaluation details_input'!$F$2:$F$1000=$A16)*('Evaluation details_input'!$G$2:$G$1000=$H$13))</f>
        <v>0</v>
      </c>
      <c r="I16" s="280"/>
      <c r="J16" s="281">
        <f t="shared" si="0"/>
        <v>0</v>
      </c>
      <c r="K16" s="281"/>
      <c r="L16" s="280">
        <f>SUMPRODUCT(('Evaluation details_input'!$F$2:$F$1000=$A16)*('Evaluation details_input'!$G$2:$G$1000=$L$13))</f>
        <v>0</v>
      </c>
      <c r="M16" s="280"/>
      <c r="N16" s="281">
        <f t="shared" si="1"/>
        <v>0</v>
      </c>
      <c r="O16" s="281"/>
      <c r="P16" s="313">
        <f t="shared" si="2"/>
        <v>0</v>
      </c>
      <c r="Q16" s="314"/>
    </row>
    <row r="17" spans="1:18" ht="15" customHeight="1">
      <c r="A17" s="254" t="s">
        <v>2754</v>
      </c>
      <c r="B17" s="277">
        <f>SUMPRODUCT(('Evaluation details_input'!$F$1:$F$1000=$A17)*('Evaluation details_input'!$G$1:$G$1000="Preferential Improvement"))</f>
        <v>0</v>
      </c>
      <c r="C17" s="278"/>
      <c r="D17" s="282">
        <f>SUMPRODUCT(('Evaluation details_input'!F2:F1000=$A17)*('Evaluation details_input'!G2:G1000=$D$13))</f>
        <v>0</v>
      </c>
      <c r="E17" s="282"/>
      <c r="F17" s="279">
        <f t="shared" si="3"/>
        <v>0</v>
      </c>
      <c r="G17" s="279"/>
      <c r="H17" s="282">
        <f>SUMPRODUCT(('Evaluation details_input'!$F$2:$F$1000=$A17)*('Evaluation details_input'!$G$2:$G$1000=$H$13))</f>
        <v>0</v>
      </c>
      <c r="I17" s="282"/>
      <c r="J17" s="279">
        <f t="shared" si="0"/>
        <v>0</v>
      </c>
      <c r="K17" s="279"/>
      <c r="L17" s="282">
        <f>SUMPRODUCT(('Evaluation details_input'!$F$2:$F$1000=$A17)*('Evaluation details_input'!$G$2:$G$1000=$L$13))</f>
        <v>0</v>
      </c>
      <c r="M17" s="282"/>
      <c r="N17" s="279">
        <f t="shared" si="1"/>
        <v>0</v>
      </c>
      <c r="O17" s="279"/>
      <c r="P17" s="317">
        <f t="shared" si="2"/>
        <v>0</v>
      </c>
      <c r="Q17" s="318"/>
    </row>
    <row r="18" spans="1:18" ht="15" customHeight="1">
      <c r="A18" s="253" t="s">
        <v>2753</v>
      </c>
      <c r="B18" s="277">
        <f>SUMPRODUCT(('Evaluation details_input'!$F$1:$F$1000=$A18)*('Evaluation details_input'!$G$1:$G$1000="Preferential Improvement"))</f>
        <v>0</v>
      </c>
      <c r="C18" s="278"/>
      <c r="D18" s="280">
        <f>SUMPRODUCT(('Evaluation details_input'!F2:F1000=$A18)*('Evaluation details_input'!G2:G1000=$D$13))</f>
        <v>0</v>
      </c>
      <c r="E18" s="280"/>
      <c r="F18" s="281">
        <f t="shared" si="3"/>
        <v>0</v>
      </c>
      <c r="G18" s="281"/>
      <c r="H18" s="280">
        <f>SUMPRODUCT(('Evaluation details_input'!$F$2:$F$1000=$A18)*('Evaluation details_input'!$G$2:$G$1000=$H$13))</f>
        <v>0</v>
      </c>
      <c r="I18" s="280"/>
      <c r="J18" s="281">
        <f t="shared" si="0"/>
        <v>0</v>
      </c>
      <c r="K18" s="281"/>
      <c r="L18" s="280">
        <f>SUMPRODUCT(('Evaluation details_input'!$F$2:$F$1000=$A18)*('Evaluation details_input'!$G$2:$G$1000=$L$13))</f>
        <v>0</v>
      </c>
      <c r="M18" s="280"/>
      <c r="N18" s="281">
        <f t="shared" si="1"/>
        <v>0</v>
      </c>
      <c r="O18" s="281"/>
      <c r="P18" s="313">
        <f t="shared" si="2"/>
        <v>0</v>
      </c>
      <c r="Q18" s="314"/>
    </row>
    <row r="19" spans="1:18" ht="15" customHeight="1">
      <c r="A19" s="255" t="s">
        <v>2755</v>
      </c>
      <c r="B19" s="277">
        <f>SUMPRODUCT(('Evaluation details_input'!$F$1:$F$1000=$A19)*('Evaluation details_input'!$G$1:$G$1000="Preferential Improvement"))</f>
        <v>0</v>
      </c>
      <c r="C19" s="278"/>
      <c r="D19" s="312">
        <f>SUMPRODUCT(('Evaluation details_input'!F2:F1000=$A19)*('Evaluation details_input'!G2:G1000=$D$13))</f>
        <v>0</v>
      </c>
      <c r="E19" s="312"/>
      <c r="F19" s="390">
        <f>IF(Adequacy="Economy","Out of Scope",D19*VLOOKUP($L$11&amp;$A19,adequacy_weight,2,FALSE))</f>
        <v>0</v>
      </c>
      <c r="G19" s="390"/>
      <c r="H19" s="312">
        <f>SUMPRODUCT(('Evaluation details_input'!$F$2:$F$1000=$A19)*('Evaluation details_input'!$G$2:$G$1000=$H$13))</f>
        <v>0</v>
      </c>
      <c r="I19" s="312"/>
      <c r="J19" s="390">
        <f>IF(Adequacy="Economy","Out of Scope",H19*VLOOKUP($L$11&amp;$A19,adequacy_weight,3,FALSE))</f>
        <v>0</v>
      </c>
      <c r="K19" s="390"/>
      <c r="L19" s="312">
        <f>SUMPRODUCT(('Evaluation details_input'!$F$2:$F$1000=$A19)*('Evaluation details_input'!$G$2:$G$1000=$L$13))</f>
        <v>0</v>
      </c>
      <c r="M19" s="312"/>
      <c r="N19" s="390">
        <f>L19*VLOOKUP($L$11&amp;$A19,adequacy_weight,4,FALSE)</f>
        <v>0</v>
      </c>
      <c r="O19" s="390"/>
      <c r="P19" s="315">
        <f>IF(Adequacy="Economy","Out of Scope",F19+J19+N19)</f>
        <v>0</v>
      </c>
      <c r="Q19" s="316"/>
    </row>
    <row r="20" spans="1:18" ht="15" customHeight="1">
      <c r="A20" s="253" t="s">
        <v>2756</v>
      </c>
      <c r="B20" s="277">
        <f>SUMPRODUCT(('Evaluation details_input'!$F$1:$F$1000=$A20)*('Evaluation details_input'!$G$1:$G$1000="Preferential Improvement"))</f>
        <v>0</v>
      </c>
      <c r="C20" s="278"/>
      <c r="D20" s="280">
        <f>SUMPRODUCT(('Evaluation details_input'!F2:F1000=$A20)*('Evaluation details_input'!G2:G1000=$D$13))</f>
        <v>0</v>
      </c>
      <c r="E20" s="280"/>
      <c r="F20" s="281">
        <f>IF(Adequacy="Economy","Out of Scope",D20*VLOOKUP($L$11&amp;$A20,adequacy_weight,2,FALSE))</f>
        <v>0</v>
      </c>
      <c r="G20" s="281"/>
      <c r="H20" s="280">
        <f>SUMPRODUCT(('Evaluation details_input'!$F$2:$F$1000=$A20)*('Evaluation details_input'!$G$2:$G$1000=$H$13))</f>
        <v>0</v>
      </c>
      <c r="I20" s="280"/>
      <c r="J20" s="281">
        <f>IF(Adequacy="Economy","Out of Scope",H20*VLOOKUP($L$11&amp;$A20,adequacy_weight,3,FALSE))</f>
        <v>0</v>
      </c>
      <c r="K20" s="281"/>
      <c r="L20" s="280">
        <f>SUMPRODUCT(('Evaluation details_input'!$F$2:$F$1000=$A20)*('Evaluation details_input'!$G$2:$G$1000=$L$13))</f>
        <v>0</v>
      </c>
      <c r="M20" s="280"/>
      <c r="N20" s="281">
        <f>L20*VLOOKUP($L$11&amp;$A20,adequacy_weight,4,FALSE)</f>
        <v>0</v>
      </c>
      <c r="O20" s="281"/>
      <c r="P20" s="315">
        <f>IF(Adequacy="Economy","Out of Scope",F20+J20+N20)</f>
        <v>0</v>
      </c>
      <c r="Q20" s="316"/>
    </row>
    <row r="21" spans="1:18" ht="15" customHeight="1" thickBot="1">
      <c r="A21" s="256" t="s">
        <v>2757</v>
      </c>
      <c r="B21" s="331">
        <f>SUMPRODUCT(('Evaluation details_input'!$F$1:$F$1000=$A21)*('Evaluation details_input'!$G$1:$G$1000="Preferential Improvement"))</f>
        <v>0</v>
      </c>
      <c r="C21" s="332"/>
      <c r="D21" s="329">
        <f>SUMPRODUCT(('Evaluation details_input'!F2:F1000=$A21)*('Evaluation details_input'!G2:G1000=$D$13))</f>
        <v>0</v>
      </c>
      <c r="E21" s="329"/>
      <c r="F21" s="328">
        <f>IF(Adequacy="Economy","Out of Scope",D21*VLOOKUP($L$11&amp;$A21,adequacy_weight,2,FALSE))</f>
        <v>0</v>
      </c>
      <c r="G21" s="328"/>
      <c r="H21" s="329">
        <f>SUMPRODUCT(('Evaluation details_input'!$F$2:$F$1000=$A21)*('Evaluation details_input'!$G$2:$G$1000=$H$13))</f>
        <v>0</v>
      </c>
      <c r="I21" s="329"/>
      <c r="J21" s="328">
        <f>IF(Adequacy="Economy","Out of Scope",H21*VLOOKUP($L$11&amp;$A21,adequacy_weight,3,FALSE))</f>
        <v>0</v>
      </c>
      <c r="K21" s="328"/>
      <c r="L21" s="280">
        <f>SUMPRODUCT(('Evaluation details_input'!$F$2:$F$1000=$A21)*('Evaluation details_input'!$G$2:$G$1000=$L$13))</f>
        <v>0</v>
      </c>
      <c r="M21" s="280"/>
      <c r="N21" s="328">
        <f>L21*VLOOKUP($L$11&amp;$A21,adequacy_weight,4,FALSE)</f>
        <v>0</v>
      </c>
      <c r="O21" s="328"/>
      <c r="P21" s="337">
        <f>IF(Adequacy="Economy","Out of Scope",F21+J21+N21)</f>
        <v>0</v>
      </c>
      <c r="Q21" s="338"/>
    </row>
    <row r="22" spans="1:18" ht="15" customHeight="1" thickTop="1" thickBot="1">
      <c r="A22" s="25"/>
      <c r="B22" s="22"/>
      <c r="C22" s="23"/>
      <c r="D22" s="22"/>
      <c r="E22" s="22"/>
      <c r="F22" s="22"/>
      <c r="G22" s="22"/>
      <c r="H22" s="22"/>
      <c r="I22" s="22"/>
      <c r="J22" s="23"/>
      <c r="K22" s="23"/>
      <c r="L22" s="400">
        <f>SUM(L14:M21)</f>
        <v>0</v>
      </c>
      <c r="M22" s="400"/>
      <c r="N22" s="23"/>
      <c r="O22" s="23"/>
      <c r="P22" s="23"/>
      <c r="Q22" s="4"/>
    </row>
    <row r="23" spans="1:18" ht="15" customHeight="1" thickBot="1">
      <c r="A23" s="25"/>
      <c r="B23" s="265" t="s">
        <v>718</v>
      </c>
      <c r="C23" s="266"/>
      <c r="D23" s="266"/>
      <c r="E23" s="266"/>
      <c r="F23" s="92">
        <f>COUNTIF('Evaluation details_input'!$F$2:$F$1000,"Legacy Data Error")</f>
        <v>0</v>
      </c>
      <c r="G23" s="28"/>
      <c r="I23" s="265" t="s">
        <v>54</v>
      </c>
      <c r="J23" s="266"/>
      <c r="K23" s="266"/>
      <c r="L23" s="267"/>
      <c r="M23" s="92">
        <f>COUNTIF('Evaluation details_input'!$F$2:$F$1000,"Source Text Error")</f>
        <v>0</v>
      </c>
      <c r="Q23" s="4"/>
    </row>
    <row r="24" spans="1:18" ht="15" customHeight="1" thickBot="1">
      <c r="A24" s="3"/>
      <c r="B24" s="343"/>
      <c r="C24" s="343"/>
      <c r="D24" s="4"/>
      <c r="E24" s="4"/>
      <c r="F24" s="330"/>
      <c r="G24" s="330"/>
      <c r="H24" s="4"/>
      <c r="I24" s="4"/>
      <c r="J24" s="11"/>
      <c r="K24" s="10"/>
      <c r="L24" s="10"/>
      <c r="M24" s="10"/>
      <c r="N24" s="10"/>
      <c r="O24" s="10"/>
      <c r="P24" s="10"/>
      <c r="Q24" s="6"/>
    </row>
    <row r="25" spans="1:18" ht="18" customHeight="1" thickTop="1">
      <c r="A25" s="397" t="s">
        <v>3</v>
      </c>
      <c r="B25" s="398"/>
      <c r="C25" s="398"/>
      <c r="D25" s="398"/>
      <c r="E25" s="398"/>
      <c r="F25" s="398"/>
      <c r="G25" s="398"/>
      <c r="H25" s="398"/>
      <c r="I25" s="398"/>
      <c r="J25" s="398"/>
      <c r="K25" s="398"/>
      <c r="L25" s="398"/>
      <c r="M25" s="398"/>
      <c r="N25" s="398"/>
      <c r="O25" s="398"/>
      <c r="P25" s="398"/>
      <c r="Q25" s="399"/>
      <c r="R25" s="75"/>
    </row>
    <row r="26" spans="1:18" ht="15" customHeight="1" thickBot="1">
      <c r="A26" s="79"/>
      <c r="B26" s="5"/>
      <c r="C26" s="5"/>
      <c r="D26" s="5"/>
      <c r="E26" s="5"/>
      <c r="F26" s="5"/>
      <c r="G26" s="5"/>
      <c r="H26" s="5"/>
      <c r="I26" s="2"/>
      <c r="J26" s="2"/>
      <c r="K26" s="2"/>
      <c r="L26" s="2"/>
      <c r="M26" s="2"/>
      <c r="N26" s="99"/>
      <c r="O26" s="99"/>
      <c r="P26" s="2"/>
      <c r="Q26" s="80"/>
      <c r="R26" s="76"/>
    </row>
    <row r="27" spans="1:18" ht="20.100000000000001" customHeight="1">
      <c r="A27" s="81"/>
      <c r="B27" s="380" t="s">
        <v>62</v>
      </c>
      <c r="C27" s="381"/>
      <c r="D27" s="2"/>
      <c r="E27" s="391" t="s">
        <v>73</v>
      </c>
      <c r="F27" s="392"/>
      <c r="G27" s="393"/>
      <c r="H27" s="2"/>
      <c r="I27" s="384" t="s">
        <v>996</v>
      </c>
      <c r="J27" s="385"/>
      <c r="K27" s="386"/>
      <c r="L27" s="262" t="s">
        <v>1007</v>
      </c>
      <c r="M27" s="263"/>
      <c r="N27" s="263"/>
      <c r="O27" s="263"/>
      <c r="P27" s="263"/>
      <c r="Q27" s="264"/>
      <c r="R27" s="77"/>
    </row>
    <row r="28" spans="1:18" ht="20.100000000000001" customHeight="1">
      <c r="A28" s="83"/>
      <c r="B28" s="382"/>
      <c r="C28" s="383"/>
      <c r="D28" s="2"/>
      <c r="E28" s="394"/>
      <c r="F28" s="395"/>
      <c r="G28" s="396"/>
      <c r="H28" s="2"/>
      <c r="I28" s="387"/>
      <c r="J28" s="388"/>
      <c r="K28" s="389"/>
      <c r="L28" s="262"/>
      <c r="M28" s="263"/>
      <c r="N28" s="263"/>
      <c r="O28" s="263"/>
      <c r="P28" s="263"/>
      <c r="Q28" s="264"/>
      <c r="R28" s="21"/>
    </row>
    <row r="29" spans="1:18" ht="20.100000000000001" customHeight="1" thickBot="1">
      <c r="A29" s="84"/>
      <c r="B29" s="345">
        <f>IF(Adequacy="Premium",ROUND('Evaluation Report_Initial'!$L$9*(1/100),0),IF(Adequacy="Value",ROUND('Evaluation Report_Initial'!$L$9*(2/100),0),IF(Adequacy="Economy",ROUND('Evaluation Report_Initial'!$L$9*(4/100),0),FALSE)))</f>
        <v>10</v>
      </c>
      <c r="C29" s="346"/>
      <c r="D29" s="111"/>
      <c r="E29" s="347">
        <f>SUM(P14:P21)</f>
        <v>0</v>
      </c>
      <c r="F29" s="348"/>
      <c r="G29" s="349"/>
      <c r="H29" s="111"/>
      <c r="I29" s="366">
        <f>1-(SUM(D14:E21,H14:I21,L14:M21)/L9)</f>
        <v>1</v>
      </c>
      <c r="J29" s="367"/>
      <c r="K29" s="368"/>
      <c r="N29" s="99"/>
      <c r="O29" s="99"/>
      <c r="P29" s="34"/>
      <c r="Q29" s="80"/>
      <c r="R29" s="78"/>
    </row>
    <row r="30" spans="1:18" ht="15" customHeight="1" thickBot="1">
      <c r="A30" s="84"/>
      <c r="B30" s="2"/>
      <c r="C30" s="2"/>
      <c r="D30" s="20"/>
      <c r="E30" s="336"/>
      <c r="F30" s="336"/>
      <c r="G30" s="74"/>
      <c r="H30" s="2"/>
      <c r="I30" s="2"/>
      <c r="J30" s="31"/>
      <c r="K30" s="31"/>
      <c r="N30" s="31"/>
      <c r="O30" s="31"/>
      <c r="P30" s="24"/>
      <c r="Q30" s="82"/>
      <c r="R30" s="78"/>
    </row>
    <row r="31" spans="1:18" ht="15" customHeight="1" thickBot="1">
      <c r="A31" s="84"/>
      <c r="B31" s="335" t="s">
        <v>830</v>
      </c>
      <c r="C31" s="335"/>
      <c r="D31" s="335"/>
      <c r="E31" s="335"/>
      <c r="F31" s="335"/>
      <c r="G31" s="335"/>
      <c r="I31" s="350">
        <f>IF(7-(3*E29/B29)&lt;0,0,7-(3*E29/B29))</f>
        <v>7</v>
      </c>
      <c r="J31" s="351"/>
      <c r="K31" s="352"/>
      <c r="L31" s="339" t="str">
        <f>IF(L9&lt;500,"Small File QE",IF(AND(L22&lt;=0,I31&gt;=4),"Pass","No Pass"))</f>
        <v>Pass</v>
      </c>
      <c r="M31" s="340"/>
      <c r="N31" s="101"/>
      <c r="O31" s="101"/>
      <c r="P31" s="101"/>
      <c r="Q31" s="82"/>
      <c r="R31" s="78"/>
    </row>
    <row r="32" spans="1:18" ht="15" customHeight="1" thickBot="1">
      <c r="A32" s="84"/>
      <c r="B32" s="174">
        <v>0</v>
      </c>
      <c r="C32" s="175" t="s">
        <v>828</v>
      </c>
      <c r="D32" s="333">
        <v>4</v>
      </c>
      <c r="E32" s="334"/>
      <c r="F32" s="176"/>
      <c r="G32" s="177" t="s">
        <v>65</v>
      </c>
      <c r="I32" s="353"/>
      <c r="J32" s="354"/>
      <c r="K32" s="355"/>
      <c r="L32" s="341"/>
      <c r="M32" s="342"/>
      <c r="N32" s="101"/>
      <c r="O32" s="101"/>
      <c r="P32" s="101"/>
      <c r="Q32" s="85"/>
      <c r="R32" s="78"/>
    </row>
    <row r="33" spans="1:24" ht="15" customHeight="1">
      <c r="A33" s="84"/>
      <c r="B33" s="268" t="s">
        <v>20</v>
      </c>
      <c r="C33" s="268"/>
      <c r="D33" s="344" t="s">
        <v>829</v>
      </c>
      <c r="E33" s="344"/>
      <c r="F33" s="357" t="s">
        <v>21</v>
      </c>
      <c r="G33" s="357"/>
      <c r="H33" s="2"/>
      <c r="I33" s="356" t="s">
        <v>64</v>
      </c>
      <c r="J33" s="356"/>
      <c r="K33" s="356"/>
      <c r="L33" s="356"/>
      <c r="M33" s="356"/>
      <c r="N33" s="100"/>
      <c r="O33" s="100"/>
      <c r="P33" s="100"/>
      <c r="Q33" s="86"/>
      <c r="R33" s="78"/>
    </row>
    <row r="34" spans="1:24" ht="15" customHeight="1">
      <c r="A34" s="84"/>
      <c r="B34" s="26"/>
      <c r="C34" s="21"/>
      <c r="D34" s="102"/>
      <c r="E34" s="102"/>
      <c r="F34" s="29"/>
      <c r="G34" s="27"/>
      <c r="H34" s="2"/>
      <c r="I34" s="103" t="str">
        <f>IF(L9&lt;500,"",IF((I31&lt;4),"No Pass due to score less than 4.0",""))</f>
        <v/>
      </c>
      <c r="K34" s="100"/>
      <c r="L34" s="100"/>
      <c r="M34" s="100"/>
      <c r="N34" s="100"/>
      <c r="O34" s="100"/>
      <c r="P34" s="100"/>
      <c r="Q34" s="86"/>
      <c r="R34" s="78"/>
    </row>
    <row r="35" spans="1:24" ht="15" customHeight="1">
      <c r="A35" s="84"/>
      <c r="B35" s="26"/>
      <c r="C35" s="21"/>
      <c r="D35" s="102"/>
      <c r="E35" s="102"/>
      <c r="F35" s="29"/>
      <c r="G35" s="27"/>
      <c r="H35" s="2"/>
      <c r="I35" s="103">
        <f>IF((SUM(L14:M21)&gt;=1),"No Pass due to Critical Error",0)</f>
        <v>0</v>
      </c>
      <c r="L35" s="104"/>
      <c r="M35" s="104"/>
      <c r="N35" s="100"/>
      <c r="O35" s="100"/>
      <c r="P35" s="100"/>
      <c r="Q35" s="86"/>
      <c r="R35" s="78"/>
    </row>
    <row r="36" spans="1:24" ht="15" customHeight="1" thickBot="1">
      <c r="A36" s="87"/>
      <c r="B36" s="88"/>
      <c r="C36" s="88"/>
      <c r="D36" s="88"/>
      <c r="E36" s="88"/>
      <c r="F36" s="88"/>
      <c r="G36" s="88"/>
      <c r="H36" s="88"/>
      <c r="I36" s="88"/>
      <c r="J36" s="88"/>
      <c r="K36" s="88"/>
      <c r="L36" s="88"/>
      <c r="M36" s="88"/>
      <c r="N36" s="88"/>
      <c r="O36" s="88"/>
      <c r="P36" s="88"/>
      <c r="Q36" s="89"/>
      <c r="R36" s="2"/>
    </row>
    <row r="37" spans="1:24" ht="15" customHeight="1" thickTop="1"/>
    <row r="38" spans="1:24" ht="15" customHeight="1">
      <c r="A38" s="43" t="s">
        <v>7</v>
      </c>
      <c r="B38" s="44" t="s">
        <v>211</v>
      </c>
      <c r="C38" s="44"/>
      <c r="D38" s="44"/>
      <c r="E38" s="44"/>
      <c r="F38" s="44"/>
      <c r="G38" s="44"/>
      <c r="H38" s="44"/>
    </row>
    <row r="39" spans="1:24" ht="15" customHeight="1">
      <c r="B39" s="44" t="s">
        <v>71</v>
      </c>
      <c r="C39" s="44"/>
      <c r="D39" s="44"/>
      <c r="E39" s="44"/>
      <c r="F39" s="44"/>
      <c r="G39" s="44"/>
      <c r="H39" s="44"/>
    </row>
    <row r="40" spans="1:24" ht="15" customHeight="1" thickBot="1"/>
    <row r="41" spans="1:24" ht="29.25" customHeight="1" thickTop="1" thickBot="1">
      <c r="A41" s="326" t="s">
        <v>716</v>
      </c>
      <c r="B41" s="327"/>
      <c r="C41" s="327"/>
      <c r="D41" s="327"/>
      <c r="E41" s="327"/>
      <c r="F41" s="90" t="s">
        <v>717</v>
      </c>
      <c r="G41" s="90"/>
      <c r="H41" s="90"/>
      <c r="I41" s="90"/>
      <c r="J41" s="90"/>
      <c r="K41" s="90"/>
      <c r="L41" s="90"/>
      <c r="M41" s="90"/>
      <c r="N41" s="358"/>
      <c r="O41" s="358"/>
      <c r="P41" s="358"/>
      <c r="Q41" s="359"/>
      <c r="R41" s="49" t="str">
        <f>IF(N41="","Please select the grade for overall Readability","")</f>
        <v>Please select the grade for overall Readability</v>
      </c>
    </row>
    <row r="42" spans="1:24" ht="15" customHeight="1" thickTop="1">
      <c r="A42" s="319"/>
      <c r="B42" s="320"/>
      <c r="C42" s="320"/>
      <c r="D42" s="320"/>
      <c r="E42" s="320"/>
      <c r="F42" s="320"/>
      <c r="G42" s="320"/>
      <c r="H42" s="320"/>
      <c r="I42" s="320"/>
      <c r="J42" s="320"/>
      <c r="K42" s="320"/>
      <c r="L42" s="320"/>
      <c r="M42" s="320"/>
      <c r="N42" s="320"/>
      <c r="O42" s="320"/>
      <c r="P42" s="320"/>
      <c r="Q42" s="321"/>
      <c r="R42" s="48" t="str">
        <f>IF(A42="","Please fill in the Overall Readability &amp; Comments section","")</f>
        <v>Please fill in the Overall Readability &amp; Comments section</v>
      </c>
      <c r="S42" s="48"/>
      <c r="T42" s="48"/>
      <c r="U42" s="48"/>
      <c r="V42" s="48"/>
      <c r="W42" s="48"/>
      <c r="X42" s="48"/>
    </row>
    <row r="43" spans="1:24" ht="15" customHeight="1">
      <c r="A43" s="322"/>
      <c r="B43" s="320"/>
      <c r="C43" s="320"/>
      <c r="D43" s="320"/>
      <c r="E43" s="320"/>
      <c r="F43" s="320"/>
      <c r="G43" s="320"/>
      <c r="H43" s="320"/>
      <c r="I43" s="320"/>
      <c r="J43" s="320"/>
      <c r="K43" s="320"/>
      <c r="L43" s="320"/>
      <c r="M43" s="320"/>
      <c r="N43" s="320"/>
      <c r="O43" s="320"/>
      <c r="P43" s="320"/>
      <c r="Q43" s="321"/>
    </row>
    <row r="44" spans="1:24" ht="15" customHeight="1">
      <c r="A44" s="322"/>
      <c r="B44" s="320"/>
      <c r="C44" s="320"/>
      <c r="D44" s="320"/>
      <c r="E44" s="320"/>
      <c r="F44" s="320"/>
      <c r="G44" s="320"/>
      <c r="H44" s="320"/>
      <c r="I44" s="320"/>
      <c r="J44" s="320"/>
      <c r="K44" s="320"/>
      <c r="L44" s="320"/>
      <c r="M44" s="320"/>
      <c r="N44" s="320"/>
      <c r="O44" s="320"/>
      <c r="P44" s="320"/>
      <c r="Q44" s="321"/>
    </row>
    <row r="45" spans="1:24" ht="15" customHeight="1">
      <c r="A45" s="322"/>
      <c r="B45" s="320"/>
      <c r="C45" s="320"/>
      <c r="D45" s="320"/>
      <c r="E45" s="320"/>
      <c r="F45" s="320"/>
      <c r="G45" s="320"/>
      <c r="H45" s="320"/>
      <c r="I45" s="320"/>
      <c r="J45" s="320"/>
      <c r="K45" s="320"/>
      <c r="L45" s="320"/>
      <c r="M45" s="320"/>
      <c r="N45" s="320"/>
      <c r="O45" s="320"/>
      <c r="P45" s="320"/>
      <c r="Q45" s="321"/>
    </row>
    <row r="46" spans="1:24" ht="15" customHeight="1">
      <c r="A46" s="322"/>
      <c r="B46" s="320"/>
      <c r="C46" s="320"/>
      <c r="D46" s="320"/>
      <c r="E46" s="320"/>
      <c r="F46" s="320"/>
      <c r="G46" s="320"/>
      <c r="H46" s="320"/>
      <c r="I46" s="320"/>
      <c r="J46" s="320"/>
      <c r="K46" s="320"/>
      <c r="L46" s="320"/>
      <c r="M46" s="320"/>
      <c r="N46" s="320"/>
      <c r="O46" s="320"/>
      <c r="P46" s="320"/>
      <c r="Q46" s="321"/>
    </row>
    <row r="47" spans="1:24" ht="15" customHeight="1">
      <c r="A47" s="322"/>
      <c r="B47" s="320"/>
      <c r="C47" s="320"/>
      <c r="D47" s="320"/>
      <c r="E47" s="320"/>
      <c r="F47" s="320"/>
      <c r="G47" s="320"/>
      <c r="H47" s="320"/>
      <c r="I47" s="320"/>
      <c r="J47" s="320"/>
      <c r="K47" s="320"/>
      <c r="L47" s="320"/>
      <c r="M47" s="320"/>
      <c r="N47" s="320"/>
      <c r="O47" s="320"/>
      <c r="P47" s="320"/>
      <c r="Q47" s="321"/>
    </row>
    <row r="48" spans="1:24" ht="15" customHeight="1">
      <c r="A48" s="322"/>
      <c r="B48" s="320"/>
      <c r="C48" s="320"/>
      <c r="D48" s="320"/>
      <c r="E48" s="320"/>
      <c r="F48" s="320"/>
      <c r="G48" s="320"/>
      <c r="H48" s="320"/>
      <c r="I48" s="320"/>
      <c r="J48" s="320"/>
      <c r="K48" s="320"/>
      <c r="L48" s="320"/>
      <c r="M48" s="320"/>
      <c r="N48" s="320"/>
      <c r="O48" s="320"/>
      <c r="P48" s="320"/>
      <c r="Q48" s="321"/>
    </row>
    <row r="49" spans="1:17" ht="15" customHeight="1">
      <c r="A49" s="322"/>
      <c r="B49" s="320"/>
      <c r="C49" s="320"/>
      <c r="D49" s="320"/>
      <c r="E49" s="320"/>
      <c r="F49" s="320"/>
      <c r="G49" s="320"/>
      <c r="H49" s="320"/>
      <c r="I49" s="320"/>
      <c r="J49" s="320"/>
      <c r="K49" s="320"/>
      <c r="L49" s="320"/>
      <c r="M49" s="320"/>
      <c r="N49" s="320"/>
      <c r="O49" s="320"/>
      <c r="P49" s="320"/>
      <c r="Q49" s="321"/>
    </row>
    <row r="50" spans="1:17" ht="15" customHeight="1" thickBot="1">
      <c r="A50" s="323"/>
      <c r="B50" s="324"/>
      <c r="C50" s="324"/>
      <c r="D50" s="324"/>
      <c r="E50" s="324"/>
      <c r="F50" s="324"/>
      <c r="G50" s="324"/>
      <c r="H50" s="324"/>
      <c r="I50" s="324"/>
      <c r="J50" s="324"/>
      <c r="K50" s="324"/>
      <c r="L50" s="324"/>
      <c r="M50" s="324"/>
      <c r="N50" s="324"/>
      <c r="O50" s="324"/>
      <c r="P50" s="324"/>
      <c r="Q50" s="325"/>
    </row>
    <row r="51" spans="1:17" ht="15" thickTop="1"/>
  </sheetData>
  <sheetProtection selectLockedCells="1"/>
  <protectedRanges>
    <protectedRange sqref="S3:U4" name="Range2"/>
    <protectedRange sqref="N41 P41 K41" name="Range1"/>
  </protectedRanges>
  <mergeCells count="124">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H17:I17"/>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J13:K13"/>
    <mergeCell ref="P13:Q13"/>
    <mergeCell ref="L13:M13"/>
    <mergeCell ref="N13:O13"/>
    <mergeCell ref="L19:M19"/>
    <mergeCell ref="L18:M18"/>
    <mergeCell ref="L17:M17"/>
    <mergeCell ref="L16:M16"/>
    <mergeCell ref="L15:M15"/>
    <mergeCell ref="N14:O14"/>
    <mergeCell ref="J14:K14"/>
    <mergeCell ref="N17:O17"/>
    <mergeCell ref="N16:O16"/>
    <mergeCell ref="N15:O15"/>
    <mergeCell ref="P14:Q14"/>
    <mergeCell ref="P19:Q19"/>
    <mergeCell ref="P18:Q18"/>
    <mergeCell ref="P17:Q17"/>
    <mergeCell ref="P16:Q16"/>
    <mergeCell ref="P15:Q15"/>
    <mergeCell ref="L14:M14"/>
    <mergeCell ref="L5:Q5"/>
    <mergeCell ref="L4:Q4"/>
    <mergeCell ref="L3:Q3"/>
    <mergeCell ref="H11:K11"/>
    <mergeCell ref="H8:K8"/>
    <mergeCell ref="H7:K7"/>
    <mergeCell ref="H6:K6"/>
    <mergeCell ref="H3:K3"/>
    <mergeCell ref="B4:G4"/>
    <mergeCell ref="B5:G5"/>
    <mergeCell ref="B11:G11"/>
    <mergeCell ref="B10:G10"/>
    <mergeCell ref="B9:G9"/>
    <mergeCell ref="B8:G8"/>
    <mergeCell ref="H9:K10"/>
    <mergeCell ref="L9:Q10"/>
    <mergeCell ref="L27:Q28"/>
    <mergeCell ref="I23:L23"/>
    <mergeCell ref="B33:C33"/>
    <mergeCell ref="L11:Q11"/>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 ref="B13:C13"/>
    <mergeCell ref="F13:G13"/>
  </mergeCells>
  <phoneticPr fontId="0" type="noConversion"/>
  <conditionalFormatting sqref="Q24">
    <cfRule type="cellIs" dxfId="38" priority="55" stopIfTrue="1" operator="greaterThanOrEqual">
      <formula>1</formula>
    </cfRule>
  </conditionalFormatting>
  <conditionalFormatting sqref="E29">
    <cfRule type="expression" dxfId="37" priority="67">
      <formula>#REF!&gt;(#REF!*0.5)</formula>
    </cfRule>
  </conditionalFormatting>
  <conditionalFormatting sqref="N41">
    <cfRule type="cellIs" dxfId="36" priority="19" operator="equal">
      <formula>""</formula>
    </cfRule>
  </conditionalFormatting>
  <conditionalFormatting sqref="I35">
    <cfRule type="cellIs" dxfId="35" priority="9" operator="equal">
      <formula>0</formula>
    </cfRule>
  </conditionalFormatting>
  <conditionalFormatting sqref="I34">
    <cfRule type="cellIs" dxfId="34" priority="8" operator="equal">
      <formula>0</formula>
    </cfRule>
  </conditionalFormatting>
  <conditionalFormatting sqref="L14:M21">
    <cfRule type="cellIs" dxfId="33" priority="7" operator="greaterThanOrEqual">
      <formula>1</formula>
    </cfRule>
  </conditionalFormatting>
  <conditionalFormatting sqref="L31:M32">
    <cfRule type="containsText" dxfId="32" priority="1" operator="containsText" text="No Pass">
      <formula>NOT(ISERROR(SEARCH("No Pass",L31)))</formula>
    </cfRule>
    <cfRule type="containsText" dxfId="31" priority="2" operator="containsText" text="Pass">
      <formula>NOT(ISERROR(SEARCH("Pass",L31)))</formula>
    </cfRule>
  </conditionalFormatting>
  <dataValidations count="7">
    <dataValidation type="list" allowBlank="1" showInputMessage="1" showErrorMessage="1" sqref="N41">
      <formula1>"Excellent,Good, Satisfactory,Below Standard,Poor"</formula1>
    </dataValidation>
    <dataValidation type="list" allowBlank="1" showInputMessage="1" showErrorMessage="1" sqref="L11:Q11">
      <formula1>"Premium,Value,Economy"</formula1>
    </dataValidation>
    <dataValidation type="date" allowBlank="1" showInputMessage="1" showErrorMessage="1" errorTitle="Incorrect Date Entered" error="Please check the date enetered" sqref="B9:G9">
      <formula1>DATE(YEAR(TODAY()),MONTH(TODAY()),1)</formula1>
      <formula2>DATE(YEAR(TODAY()),MONTH(TODAY()),30)</formula2>
    </dataValidation>
    <dataValidation type="textLength" operator="equal" allowBlank="1" showInputMessage="1" showErrorMessage="1" errorTitle="Incorrect Cost Code" error="Please enter full cost code." sqref="B3:G3">
      <formula1>14</formula1>
    </dataValidation>
    <dataValidation type="custom" allowBlank="1" showInputMessage="1" showErrorMessage="1" sqref="B4:G4">
      <formula1>IFERROR(VLOOKUP(LEFT($B3,3),clients,2,FALSE),"Do Not Fill Manually")</formula1>
    </dataValidation>
    <dataValidation type="list" allowBlank="1" showInputMessage="1" showErrorMessage="1" error="Please select Language Office from the drop down list." sqref="L3:Q3">
      <formula1>OFFICE</formula1>
    </dataValidation>
    <dataValidation type="list" allowBlank="1" showInputMessage="1" showErrorMessage="1" error="Please select Translation Type from the drop down list." sqref="L7:Q7">
      <formula1>TRANS_TYPE</formula1>
    </dataValidation>
  </dataValidations>
  <printOptions horizontalCentered="1"/>
  <pageMargins left="0.59055118110236227" right="0.47244094488188981" top="0.70866141732283472" bottom="0.55118110236220474" header="0.31496062992125984" footer="0.19685039370078741"/>
  <pageSetup scale="81"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legacyDrawing r:id="rId2"/>
  <controls>
    <mc:AlternateContent xmlns:mc="http://schemas.openxmlformats.org/markup-compatibility/2006">
      <mc:Choice Requires="x14">
        <control shapeId="7377" r:id="rId3" name="ComboBox2">
          <controlPr defaultSize="0" autoLine="0" linkedCell="B11" listFillRange="languages" r:id="rId4">
            <anchor moveWithCells="1">
              <from>
                <xdr:col>1</xdr:col>
                <xdr:colOff>0</xdr:colOff>
                <xdr:row>10</xdr:row>
                <xdr:rowOff>0</xdr:rowOff>
              </from>
              <to>
                <xdr:col>7</xdr:col>
                <xdr:colOff>95250</xdr:colOff>
                <xdr:row>11</xdr:row>
                <xdr:rowOff>9525</xdr:rowOff>
              </to>
            </anchor>
          </controlPr>
        </control>
      </mc:Choice>
      <mc:Fallback>
        <control shapeId="7377" r:id="rId3" name="ComboBox2"/>
      </mc:Fallback>
    </mc:AlternateContent>
    <mc:AlternateContent xmlns:mc="http://schemas.openxmlformats.org/markup-compatibility/2006">
      <mc:Choice Requires="x14">
        <control shapeId="7376" r:id="rId5" name="ComboBox1">
          <controlPr defaultSize="0" autoLine="0" linkedCell="B10" listFillRange="languages" r:id="rId6">
            <anchor moveWithCells="1">
              <from>
                <xdr:col>1</xdr:col>
                <xdr:colOff>0</xdr:colOff>
                <xdr:row>9</xdr:row>
                <xdr:rowOff>0</xdr:rowOff>
              </from>
              <to>
                <xdr:col>7</xdr:col>
                <xdr:colOff>104775</xdr:colOff>
                <xdr:row>10</xdr:row>
                <xdr:rowOff>19050</xdr:rowOff>
              </to>
            </anchor>
          </controlPr>
        </control>
      </mc:Choice>
      <mc:Fallback>
        <control shapeId="7376" r:id="rId5" name="ComboBox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error="Please select Evaluation Type from the drop down list.">
          <x14:formula1>
            <xm:f>Sheet1!$R$2:$R$7</xm:f>
          </x14:formula1>
          <xm:sqref>B8:G8</xm:sqref>
        </x14:dataValidation>
        <x14:dataValidation type="list" allowBlank="1" showInputMessage="1" showErrorMessage="1" error="Please select Evaluation Method from the drop down list.">
          <x14:formula1>
            <xm:f>Sheet1!$U$2:$U$3</xm:f>
          </x14:formula1>
          <xm:sqref>L8:Q8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Y41"/>
  <sheetViews>
    <sheetView showGridLines="0" zoomScaleNormal="100" workbookViewId="0">
      <selection activeCell="S10" sqref="S10"/>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30" customHeight="1" thickTop="1" thickBot="1">
      <c r="A1" s="460" t="s">
        <v>1165</v>
      </c>
      <c r="B1" s="461"/>
      <c r="C1" s="461"/>
      <c r="D1" s="461"/>
      <c r="E1" s="461"/>
      <c r="F1" s="461"/>
      <c r="G1" s="461"/>
      <c r="H1" s="461"/>
      <c r="I1" s="462"/>
      <c r="J1" s="462"/>
      <c r="K1" s="462"/>
      <c r="L1" s="462"/>
      <c r="M1" s="462"/>
      <c r="N1" s="462"/>
      <c r="O1" s="462"/>
      <c r="P1" s="462"/>
      <c r="Q1" s="463"/>
    </row>
    <row r="2" spans="1:25" s="45" customFormat="1" ht="20.25" customHeight="1" thickTop="1" thickBot="1">
      <c r="A2" s="442" t="s">
        <v>1403</v>
      </c>
      <c r="B2" s="443"/>
      <c r="C2" s="443"/>
      <c r="D2" s="443"/>
      <c r="E2" s="443"/>
      <c r="F2" s="443"/>
      <c r="G2" s="443"/>
      <c r="H2" s="444"/>
      <c r="I2" s="445"/>
      <c r="J2" s="445"/>
      <c r="K2" s="445"/>
      <c r="L2" s="446"/>
      <c r="M2" s="446"/>
      <c r="N2" s="446"/>
      <c r="O2" s="446"/>
      <c r="P2" s="446"/>
      <c r="Q2" s="447"/>
      <c r="Y2" s="1"/>
    </row>
    <row r="3" spans="1:25" ht="15" customHeight="1" thickTop="1">
      <c r="A3" s="171" t="s">
        <v>55</v>
      </c>
      <c r="B3" s="448">
        <f>'Evaluation Report_Initial'!B3:G3</f>
        <v>0</v>
      </c>
      <c r="C3" s="449"/>
      <c r="D3" s="449"/>
      <c r="E3" s="449"/>
      <c r="F3" s="449"/>
      <c r="G3" s="450"/>
      <c r="H3" s="451" t="s">
        <v>823</v>
      </c>
      <c r="I3" s="452"/>
      <c r="J3" s="452"/>
      <c r="K3" s="453"/>
      <c r="L3" s="454">
        <f>'Evaluation Report_Initial'!L3</f>
        <v>0</v>
      </c>
      <c r="M3" s="455"/>
      <c r="N3" s="455"/>
      <c r="O3" s="455"/>
      <c r="P3" s="455"/>
      <c r="Q3" s="456"/>
      <c r="Y3" s="45"/>
    </row>
    <row r="4" spans="1:25" ht="15" customHeight="1">
      <c r="A4" s="191" t="s">
        <v>0</v>
      </c>
      <c r="B4" s="406" t="str">
        <f>'Evaluation Report_Initial'!B4</f>
        <v>Do Not Fill Manually</v>
      </c>
      <c r="C4" s="407"/>
      <c r="D4" s="407"/>
      <c r="E4" s="407"/>
      <c r="F4" s="407"/>
      <c r="G4" s="408"/>
      <c r="H4" s="247" t="s">
        <v>6</v>
      </c>
      <c r="I4" s="248"/>
      <c r="J4" s="248"/>
      <c r="K4" s="249"/>
      <c r="L4" s="428">
        <f>'Evaluation Report_Initial'!L4:Q4</f>
        <v>0</v>
      </c>
      <c r="M4" s="429"/>
      <c r="N4" s="429"/>
      <c r="O4" s="429"/>
      <c r="P4" s="429"/>
      <c r="Q4" s="430"/>
    </row>
    <row r="5" spans="1:25" ht="15" customHeight="1">
      <c r="A5" s="173" t="s">
        <v>1404</v>
      </c>
      <c r="B5" s="406">
        <f>'Evaluation Report_Initial'!B5:G5</f>
        <v>0</v>
      </c>
      <c r="C5" s="407"/>
      <c r="D5" s="407"/>
      <c r="E5" s="407"/>
      <c r="F5" s="407"/>
      <c r="G5" s="408"/>
      <c r="H5" s="247" t="s">
        <v>19</v>
      </c>
      <c r="I5" s="248"/>
      <c r="J5" s="248"/>
      <c r="K5" s="249"/>
      <c r="L5" s="428">
        <f>'Evaluation Report_Initial'!L5:Q5</f>
        <v>0</v>
      </c>
      <c r="M5" s="429"/>
      <c r="N5" s="429"/>
      <c r="O5" s="429"/>
      <c r="P5" s="429"/>
      <c r="Q5" s="430"/>
    </row>
    <row r="6" spans="1:25" ht="15" customHeight="1">
      <c r="A6" s="173" t="s">
        <v>1405</v>
      </c>
      <c r="B6" s="406">
        <f>'Evaluation Report_Initial'!B6:G6</f>
        <v>0</v>
      </c>
      <c r="C6" s="407"/>
      <c r="D6" s="407"/>
      <c r="E6" s="407"/>
      <c r="F6" s="407"/>
      <c r="G6" s="408"/>
      <c r="H6" s="292" t="s">
        <v>8</v>
      </c>
      <c r="I6" s="293"/>
      <c r="J6" s="293"/>
      <c r="K6" s="294"/>
      <c r="L6" s="428">
        <f>'Evaluation Report_Initial'!L6:Q6</f>
        <v>0</v>
      </c>
      <c r="M6" s="429"/>
      <c r="N6" s="429"/>
      <c r="O6" s="429"/>
      <c r="P6" s="429"/>
      <c r="Q6" s="430"/>
    </row>
    <row r="7" spans="1:25" ht="15" customHeight="1">
      <c r="A7" s="173" t="s">
        <v>2</v>
      </c>
      <c r="B7" s="406">
        <f>'Evaluation Report_Initial'!B7:G7</f>
        <v>0</v>
      </c>
      <c r="C7" s="407"/>
      <c r="D7" s="407"/>
      <c r="E7" s="407"/>
      <c r="F7" s="407"/>
      <c r="G7" s="408"/>
      <c r="H7" s="292" t="s">
        <v>1192</v>
      </c>
      <c r="I7" s="293"/>
      <c r="J7" s="293"/>
      <c r="K7" s="294"/>
      <c r="L7" s="428">
        <f>'Evaluation Report_Initial'!L7:Q7</f>
        <v>0</v>
      </c>
      <c r="M7" s="429"/>
      <c r="N7" s="429"/>
      <c r="O7" s="429"/>
      <c r="P7" s="429"/>
      <c r="Q7" s="430"/>
    </row>
    <row r="8" spans="1:25" ht="15" customHeight="1">
      <c r="A8" s="173" t="s">
        <v>834</v>
      </c>
      <c r="B8" s="406">
        <f>'Evaluation Report_Initial'!B8:G8</f>
        <v>0</v>
      </c>
      <c r="C8" s="407"/>
      <c r="D8" s="407"/>
      <c r="E8" s="407"/>
      <c r="F8" s="407"/>
      <c r="G8" s="408"/>
      <c r="H8" s="292" t="s">
        <v>839</v>
      </c>
      <c r="I8" s="293"/>
      <c r="J8" s="293"/>
      <c r="K8" s="294"/>
      <c r="L8" s="428" t="str">
        <f>'Evaluation Report_Initial'!L8:Q8</f>
        <v>Standard</v>
      </c>
      <c r="M8" s="429"/>
      <c r="N8" s="429"/>
      <c r="O8" s="429"/>
      <c r="P8" s="429"/>
      <c r="Q8" s="430"/>
    </row>
    <row r="9" spans="1:25" ht="15" customHeight="1">
      <c r="A9" s="173" t="s">
        <v>1</v>
      </c>
      <c r="B9" s="409">
        <f>'Evaluation Report_Initial'!B9:G9</f>
        <v>0</v>
      </c>
      <c r="C9" s="410"/>
      <c r="D9" s="410"/>
      <c r="E9" s="410"/>
      <c r="F9" s="410"/>
      <c r="G9" s="411"/>
      <c r="H9" s="298" t="s">
        <v>1201</v>
      </c>
      <c r="I9" s="299"/>
      <c r="J9" s="299"/>
      <c r="K9" s="300"/>
      <c r="L9" s="436">
        <f>'Evaluation Report_Initial'!L9:Q9</f>
        <v>1000</v>
      </c>
      <c r="M9" s="437"/>
      <c r="N9" s="437"/>
      <c r="O9" s="437"/>
      <c r="P9" s="437"/>
      <c r="Q9" s="438"/>
    </row>
    <row r="10" spans="1:25" ht="17.100000000000001" customHeight="1" thickBot="1">
      <c r="A10" s="173" t="s">
        <v>25</v>
      </c>
      <c r="B10" s="406" t="str">
        <f>'Evaluation Report_Initial'!B10:G10</f>
        <v/>
      </c>
      <c r="C10" s="407"/>
      <c r="D10" s="407"/>
      <c r="E10" s="407"/>
      <c r="F10" s="407"/>
      <c r="G10" s="408"/>
      <c r="H10" s="301"/>
      <c r="I10" s="302"/>
      <c r="J10" s="302"/>
      <c r="K10" s="303"/>
      <c r="L10" s="439"/>
      <c r="M10" s="440"/>
      <c r="N10" s="440"/>
      <c r="O10" s="440"/>
      <c r="P10" s="440"/>
      <c r="Q10" s="441"/>
    </row>
    <row r="11" spans="1:25" ht="17.100000000000001" customHeight="1" thickTop="1" thickBot="1">
      <c r="A11" s="172" t="s">
        <v>24</v>
      </c>
      <c r="B11" s="412" t="str">
        <f>'Evaluation Report_Initial'!B11:G11</f>
        <v/>
      </c>
      <c r="C11" s="413"/>
      <c r="D11" s="413"/>
      <c r="E11" s="413"/>
      <c r="F11" s="413"/>
      <c r="G11" s="414"/>
      <c r="H11" s="289" t="s">
        <v>2748</v>
      </c>
      <c r="I11" s="290"/>
      <c r="J11" s="290"/>
      <c r="K11" s="291"/>
      <c r="L11" s="433" t="str">
        <f>'Evaluation Report_Initial'!$L$11</f>
        <v>Premium</v>
      </c>
      <c r="M11" s="434"/>
      <c r="N11" s="434"/>
      <c r="O11" s="434"/>
      <c r="P11" s="434"/>
      <c r="Q11" s="435"/>
    </row>
    <row r="12" spans="1:25" ht="15" customHeight="1" thickTop="1" thickBot="1">
      <c r="F12" s="2"/>
      <c r="G12" s="2"/>
      <c r="H12" s="2"/>
      <c r="I12" s="2"/>
    </row>
    <row r="13" spans="1:25" ht="39.950000000000003" customHeight="1" thickTop="1">
      <c r="A13" s="94" t="s">
        <v>60</v>
      </c>
      <c r="B13" s="285" t="s">
        <v>2994</v>
      </c>
      <c r="C13" s="286"/>
      <c r="D13" s="404" t="s">
        <v>50</v>
      </c>
      <c r="E13" s="405"/>
      <c r="F13" s="404" t="s">
        <v>61</v>
      </c>
      <c r="G13" s="405"/>
      <c r="H13" s="404" t="s">
        <v>51</v>
      </c>
      <c r="I13" s="405"/>
      <c r="J13" s="404" t="s">
        <v>61</v>
      </c>
      <c r="K13" s="422"/>
      <c r="L13" s="285" t="s">
        <v>856</v>
      </c>
      <c r="M13" s="286"/>
      <c r="N13" s="423" t="s">
        <v>61</v>
      </c>
      <c r="O13" s="286"/>
      <c r="P13" s="431" t="s">
        <v>72</v>
      </c>
      <c r="Q13" s="432"/>
      <c r="S13" s="397" t="s">
        <v>709</v>
      </c>
      <c r="T13" s="398"/>
      <c r="U13" s="398"/>
      <c r="V13" s="398"/>
      <c r="W13" s="398"/>
      <c r="X13" s="399"/>
    </row>
    <row r="14" spans="1:25" ht="15" customHeight="1">
      <c r="A14" s="253" t="s">
        <v>2750</v>
      </c>
      <c r="B14" s="415">
        <f xml:space="preserve"> IF(COUNTIF('Evaluation details_input'!$I$4:$I$1000,"*accepted")=0,'Evaluation Report_Initial'!D14,COUNTIFS('Evaluation details_input'!$O$3:$O$1000,$A14,'Evaluation details_input'!$P$3:$P$1000,"Preferential improvement")+COUNTIFS('Evaluation details_input'!$F$3:$F$1000,$A14,'Evaluation details_input'!$G$3:$G$1000,"Preferential improvement",'Evaluation details_input'!$I$3:$I$1000,"Not accepted",'Evaluation details_input'!$M$3:$M$1000,"Disagree with original translator", 'Evaluation details_input'!$O$3:$O$1000,"")+COUNTIFS('Evaluation details_input'!$F$3:$F$1000,$A14,'Evaluation details_input'!$G$3:$G$1000,"Preferential improvement",'Evaluation details_input'!$I$3:$I$1000,"Accepted", 'Evaluation details_input'!$O$3:$O$1000,""))</f>
        <v>0</v>
      </c>
      <c r="C14" s="415"/>
      <c r="D14" s="280">
        <f xml:space="preserve"> IF(COUNTIF('Evaluation details_input'!$I$4:$I$1000,"*accepted")=0,'Evaluation Report_Initial'!D14,COUNTIFS('Evaluation details_input'!$O$3:$O$1000,$A14,'Evaluation details_input'!$P$3:$P$1000,D$13)+COUNTIFS('Evaluation details_input'!$F$3:$F$1000,$A14,'Evaluation details_input'!$G$3:$G$1000,D$13,'Evaluation details_input'!$I$3:$I$1000,"Not accepted",'Evaluation details_input'!$M$3:$M$1000,"Disagree with original translator", 'Evaluation details_input'!$O$3:$O$1000,"")+COUNTIFS('Evaluation details_input'!$F$3:$F$1000,$A14,'Evaluation details_input'!$G$3:$G$1000,D$13,'Evaluation details_input'!$I$3:$I$1000,"Accepted", 'Evaluation details_input'!$O$3:$O$1000,""))</f>
        <v>0</v>
      </c>
      <c r="E14" s="280"/>
      <c r="F14" s="281">
        <f t="shared" ref="F14:F18" si="0">D14*VLOOKUP($L$11&amp;$A14,adequacy_weight,2,FALSE)</f>
        <v>0</v>
      </c>
      <c r="G14" s="281"/>
      <c r="H14" s="280">
        <f xml:space="preserve"> IF(COUNTIF('Evaluation details_input'!$I$4:$I$1000,"*accepted")=0,'Evaluation Report_Initial'!H14,COUNTIFS('Evaluation details_input'!$O$3:$O$1000,$A14,'Evaluation details_input'!$P$3:$P$1000,H$13)+COUNTIFS('Evaluation details_input'!$F$3:$F$1000,$A14,'Evaluation details_input'!$G$3:$G$1000,H$13,'Evaluation details_input'!$I$3:$I$1000,"Not accepted",'Evaluation details_input'!$M$3:$M$1000,"Disagree with original translator", 'Evaluation details_input'!$O$3:$O$1000,"")+COUNTIFS('Evaluation details_input'!$F$3:$F$1000,$A14,'Evaluation details_input'!$G$3:$G$1000,H$13,'Evaluation details_input'!$I$3:$I$1000,"Accepted", 'Evaluation details_input'!$O$3:$O$1000,""))</f>
        <v>0</v>
      </c>
      <c r="I14" s="280"/>
      <c r="J14" s="281">
        <f t="shared" ref="J14:J18" si="1">H14*VLOOKUP($L$11&amp;$A14,adequacy_weight,3,FALSE)</f>
        <v>0</v>
      </c>
      <c r="K14" s="281"/>
      <c r="L14" s="283">
        <f xml:space="preserve"> IF(COUNTIF('Evaluation details_input'!$I$4:$I$1000,"*accepted")=0,'Evaluation Report_Initial'!L14,COUNTIFS('Evaluation details_input'!$O$3:$O$1000,$A14,'Evaluation details_input'!$P$3:$P$1000,L$13)+COUNTIFS('Evaluation details_input'!$F$3:$F$1000,$A14,'Evaluation details_input'!$G$3:$G$1000,L$13,'Evaluation details_input'!$I$3:$I$1000,"Not accepted",'Evaluation details_input'!$M$3:$M$1000,"Disagree with original translator", 'Evaluation details_input'!$O$3:$O$1000,"")+COUNTIFS('Evaluation details_input'!$F$3:$F$1000,$A14,'Evaluation details_input'!$G$3:$G$1000,L$13,'Evaluation details_input'!$I$3:$I$1000,"Accepted", 'Evaluation details_input'!$O$3:$O$1000,""))</f>
        <v>0</v>
      </c>
      <c r="M14" s="284"/>
      <c r="N14" s="281">
        <f t="shared" ref="N14:N21" si="2">L14*VLOOKUP($L$11&amp;$A14,adequacy_weight,4,FALSE)</f>
        <v>0</v>
      </c>
      <c r="O14" s="281"/>
      <c r="P14" s="403">
        <f>F14+J14+N14</f>
        <v>0</v>
      </c>
      <c r="Q14" s="314"/>
      <c r="S14" s="107" t="s">
        <v>710</v>
      </c>
      <c r="T14" s="108"/>
      <c r="U14" s="108"/>
      <c r="V14" s="108"/>
      <c r="W14" s="109" t="s">
        <v>702</v>
      </c>
      <c r="X14" s="110"/>
    </row>
    <row r="15" spans="1:25" ht="15" customHeight="1">
      <c r="A15" s="253" t="s">
        <v>2751</v>
      </c>
      <c r="B15" s="415">
        <f xml:space="preserve"> IF(COUNTIF('Evaluation details_input'!$I$4:$I$1000,"*accepted")=0,'Evaluation Report_Initial'!D15,COUNTIFS('Evaluation details_input'!$O$3:$O$1000,$A15,'Evaluation details_input'!$P$3:$P$1000,"Preferential improvement")+COUNTIFS('Evaluation details_input'!$F$3:$F$1000,$A15,'Evaluation details_input'!$G$3:$G$1000,"Preferential improvement",'Evaluation details_input'!$I$3:$I$1000,"Not accepted",'Evaluation details_input'!$M$3:$M$1000,"Disagree with original translator", 'Evaluation details_input'!$O$3:$O$1000,"")+COUNTIFS('Evaluation details_input'!$F$3:$F$1000,$A15,'Evaluation details_input'!$G$3:$G$1000,"Preferential improvement",'Evaluation details_input'!$I$3:$I$1000,"Accepted", 'Evaluation details_input'!$O$3:$O$1000,""))</f>
        <v>0</v>
      </c>
      <c r="C15" s="415"/>
      <c r="D15" s="280">
        <f xml:space="preserve"> IF(COUNTIF('Evaluation details_input'!$I$4:$I$1000,"*accepted")=0,'Evaluation Report_Initial'!D15,COUNTIFS('Evaluation details_input'!$O$3:$O$1000,$A15,'Evaluation details_input'!$P$3:$P$1000,D$13)+COUNTIFS('Evaluation details_input'!$F$3:$F$1000,$A15,'Evaluation details_input'!$G$3:$G$1000,D$13,'Evaluation details_input'!$I$3:$I$1000,"Not accepted",'Evaluation details_input'!$M$3:$M$1000,"Disagree with original translator", 'Evaluation details_input'!$O$3:$O$1000,"")+COUNTIFS('Evaluation details_input'!$F$3:$F$1000,$A15,'Evaluation details_input'!$G$3:$G$1000,D$13,'Evaluation details_input'!$I$3:$I$1000,"Accepted", 'Evaluation details_input'!$O$3:$O$1000,""))</f>
        <v>0</v>
      </c>
      <c r="E15" s="280"/>
      <c r="F15" s="281">
        <f t="shared" si="0"/>
        <v>0</v>
      </c>
      <c r="G15" s="281"/>
      <c r="H15" s="280">
        <f xml:space="preserve"> IF(COUNTIF('Evaluation details_input'!$I$4:$I$1000,"*accepted")=0,'Evaluation Report_Initial'!H15,COUNTIFS('Evaluation details_input'!$O$3:$O$1000,$A15,'Evaluation details_input'!$P$3:$P$1000,H$13)+COUNTIFS('Evaluation details_input'!$F$3:$F$1000,$A15,'Evaluation details_input'!$G$3:$G$1000,H$13,'Evaluation details_input'!$I$3:$I$1000,"Not accepted",'Evaluation details_input'!$M$3:$M$1000,"Disagree with original translator", 'Evaluation details_input'!$O$3:$O$1000,"")+COUNTIFS('Evaluation details_input'!$F$3:$F$1000,$A15,'Evaluation details_input'!$G$3:$G$1000,H$13,'Evaluation details_input'!$I$3:$I$1000,"Accepted", 'Evaluation details_input'!$O$3:$O$1000,""))</f>
        <v>0</v>
      </c>
      <c r="I15" s="280"/>
      <c r="J15" s="281">
        <f t="shared" si="1"/>
        <v>0</v>
      </c>
      <c r="K15" s="281"/>
      <c r="L15" s="283">
        <f xml:space="preserve"> IF(COUNTIF('Evaluation details_input'!$I$4:$I$1000,"*accepted")=0,'Evaluation Report_Initial'!L15,COUNTIFS('Evaluation details_input'!$O$3:$O$1000,$A15,'Evaluation details_input'!$P$3:$P$1000,L$13)+COUNTIFS('Evaluation details_input'!$F$3:$F$1000,$A15,'Evaluation details_input'!$G$3:$G$1000,L$13,'Evaluation details_input'!$I$3:$I$1000,"Not accepted",'Evaluation details_input'!$M$3:$M$1000,"Disagree with original translator", 'Evaluation details_input'!$O$3:$O$1000,"")+COUNTIFS('Evaluation details_input'!$F$3:$F$1000,$A15,'Evaluation details_input'!$G$3:$G$1000,L$13,'Evaluation details_input'!$I$3:$I$1000,"Accepted", 'Evaluation details_input'!$O$3:$O$1000,""))</f>
        <v>0</v>
      </c>
      <c r="M15" s="284"/>
      <c r="N15" s="281">
        <f t="shared" si="2"/>
        <v>0</v>
      </c>
      <c r="O15" s="281"/>
      <c r="P15" s="403">
        <f t="shared" ref="P15:P18" si="3">F15+J15+N15</f>
        <v>0</v>
      </c>
      <c r="Q15" s="314"/>
      <c r="S15" s="424">
        <f>COUNTIF('Evaluation details_input'!$I$4:$I1000,"Accepted")</f>
        <v>0</v>
      </c>
      <c r="T15" s="425"/>
      <c r="U15" s="111"/>
      <c r="V15" s="111"/>
      <c r="W15" s="111">
        <f>COUNTIF('Evaluation details_input'!$I$4:$I1000,"Not accepted")</f>
        <v>0</v>
      </c>
      <c r="X15" s="112"/>
    </row>
    <row r="16" spans="1:25" ht="15" customHeight="1">
      <c r="A16" s="253" t="s">
        <v>2752</v>
      </c>
      <c r="B16" s="415">
        <f xml:space="preserve"> IF(COUNTIF('Evaluation details_input'!$I$4:$I$1000,"*accepted")=0,'Evaluation Report_Initial'!D16,COUNTIFS('Evaluation details_input'!$O$3:$O$1000,$A16,'Evaluation details_input'!$P$3:$P$1000,"Preferential improvement")+COUNTIFS('Evaluation details_input'!$F$3:$F$1000,$A16,'Evaluation details_input'!$G$3:$G$1000,"Preferential improvement",'Evaluation details_input'!$I$3:$I$1000,"Not accepted",'Evaluation details_input'!$M$3:$M$1000,"Disagree with original translator", 'Evaluation details_input'!$O$3:$O$1000,"")+COUNTIFS('Evaluation details_input'!$F$3:$F$1000,$A16,'Evaluation details_input'!$G$3:$G$1000,"Preferential improvement",'Evaluation details_input'!$I$3:$I$1000,"Accepted", 'Evaluation details_input'!$O$3:$O$1000,""))</f>
        <v>0</v>
      </c>
      <c r="C16" s="415"/>
      <c r="D16" s="280">
        <f xml:space="preserve"> IF(COUNTIF('Evaluation details_input'!$I$4:$I$1000,"*accepted")=0,'Evaluation Report_Initial'!D16,COUNTIFS('Evaluation details_input'!$O$3:$O$1000,$A16,'Evaluation details_input'!$P$3:$P$1000,D$13)+COUNTIFS('Evaluation details_input'!$F$3:$F$1000,$A16,'Evaluation details_input'!$G$3:$G$1000,D$13,'Evaluation details_input'!$I$3:$I$1000,"Not accepted",'Evaluation details_input'!$M$3:$M$1000,"Disagree with original translator", 'Evaluation details_input'!$O$3:$O$1000,"")+COUNTIFS('Evaluation details_input'!$F$3:$F$1000,$A16,'Evaluation details_input'!$G$3:$G$1000,D$13,'Evaluation details_input'!$I$3:$I$1000,"Accepted", 'Evaluation details_input'!$O$3:$O$1000,""))</f>
        <v>0</v>
      </c>
      <c r="E16" s="280"/>
      <c r="F16" s="281">
        <f t="shared" si="0"/>
        <v>0</v>
      </c>
      <c r="G16" s="281"/>
      <c r="H16" s="280">
        <f xml:space="preserve"> IF(COUNTIF('Evaluation details_input'!$I$4:$I$1000,"*accepted")=0,'Evaluation Report_Initial'!H16,COUNTIFS('Evaluation details_input'!$O$3:$O$1000,$A16,'Evaluation details_input'!$P$3:$P$1000,H$13)+COUNTIFS('Evaluation details_input'!$F$3:$F$1000,$A16,'Evaluation details_input'!$G$3:$G$1000,H$13,'Evaluation details_input'!$I$3:$I$1000,"Not accepted",'Evaluation details_input'!$M$3:$M$1000,"Disagree with original translator", 'Evaluation details_input'!$O$3:$O$1000,"")+COUNTIFS('Evaluation details_input'!$F$3:$F$1000,$A16,'Evaluation details_input'!$G$3:$G$1000,H$13,'Evaluation details_input'!$I$3:$I$1000,"Accepted", 'Evaluation details_input'!$O$3:$O$1000,""))</f>
        <v>0</v>
      </c>
      <c r="I16" s="280"/>
      <c r="J16" s="281">
        <f t="shared" si="1"/>
        <v>0</v>
      </c>
      <c r="K16" s="281"/>
      <c r="L16" s="283">
        <f xml:space="preserve"> IF(COUNTIF('Evaluation details_input'!$I$4:$I$1000,"*accepted")=0,'Evaluation Report_Initial'!L16,COUNTIFS('Evaluation details_input'!$O$3:$O$1000,$A16,'Evaluation details_input'!$P$3:$P$1000,L$13)+COUNTIFS('Evaluation details_input'!$F$3:$F$1000,$A16,'Evaluation details_input'!$G$3:$G$1000,L$13,'Evaluation details_input'!$I$3:$I$1000,"Not accepted",'Evaluation details_input'!$M$3:$M$1000,"Disagree with original translator", 'Evaluation details_input'!$O$3:$O$1000,"")+COUNTIFS('Evaluation details_input'!$F$3:$F$1000,$A16,'Evaluation details_input'!$G$3:$G$1000,L$13,'Evaluation details_input'!$I$3:$I$1000,"Accepted", 'Evaluation details_input'!$O$3:$O$1000,""))</f>
        <v>0</v>
      </c>
      <c r="M16" s="284"/>
      <c r="N16" s="281">
        <f t="shared" si="2"/>
        <v>0</v>
      </c>
      <c r="O16" s="281"/>
      <c r="P16" s="403">
        <f t="shared" si="3"/>
        <v>0</v>
      </c>
      <c r="Q16" s="314"/>
      <c r="S16" s="113"/>
      <c r="T16" s="111"/>
      <c r="U16" s="111"/>
      <c r="V16" s="111"/>
      <c r="W16" s="111"/>
      <c r="X16" s="112"/>
    </row>
    <row r="17" spans="1:24" ht="15" customHeight="1">
      <c r="A17" s="254" t="s">
        <v>2754</v>
      </c>
      <c r="B17" s="415">
        <f xml:space="preserve"> IF(COUNTIF('Evaluation details_input'!$I$4:$I$1000,"*accepted")=0,'Evaluation Report_Initial'!D17,COUNTIFS('Evaluation details_input'!$O$3:$O$1000,$A17,'Evaluation details_input'!$P$3:$P$1000,"Preferential improvement")+COUNTIFS('Evaluation details_input'!$F$3:$F$1000,$A17,'Evaluation details_input'!$G$3:$G$1000,"Preferential improvement",'Evaluation details_input'!$I$3:$I$1000,"Not accepted",'Evaluation details_input'!$M$3:$M$1000,"Disagree with original translator", 'Evaluation details_input'!$O$3:$O$1000,"")+COUNTIFS('Evaluation details_input'!$F$3:$F$1000,$A17,'Evaluation details_input'!$G$3:$G$1000,"Preferential improvement",'Evaluation details_input'!$I$3:$I$1000,"Accepted", 'Evaluation details_input'!$O$3:$O$1000,""))</f>
        <v>0</v>
      </c>
      <c r="C17" s="415"/>
      <c r="D17" s="280">
        <f xml:space="preserve"> IF(COUNTIF('Evaluation details_input'!$I$4:$I$1000,"*accepted")=0,'Evaluation Report_Initial'!D17,COUNTIFS('Evaluation details_input'!$O$3:$O$1000,$A17,'Evaluation details_input'!$P$3:$P$1000,D$13)+COUNTIFS('Evaluation details_input'!$F$3:$F$1000,$A17,'Evaluation details_input'!$G$3:$G$1000,D$13,'Evaluation details_input'!$I$3:$I$1000,"Not accepted",'Evaluation details_input'!$M$3:$M$1000,"Disagree with original translator", 'Evaluation details_input'!$O$3:$O$1000,"")+COUNTIFS('Evaluation details_input'!$F$3:$F$1000,$A17,'Evaluation details_input'!$G$3:$G$1000,D$13,'Evaluation details_input'!$I$3:$I$1000,"Accepted", 'Evaluation details_input'!$O$3:$O$1000,""))</f>
        <v>0</v>
      </c>
      <c r="E17" s="280"/>
      <c r="F17" s="281">
        <f t="shared" si="0"/>
        <v>0</v>
      </c>
      <c r="G17" s="281"/>
      <c r="H17" s="280">
        <f xml:space="preserve"> IF(COUNTIF('Evaluation details_input'!$I$4:$I$1000,"*accepted")=0,'Evaluation Report_Initial'!H17,COUNTIFS('Evaluation details_input'!$O$3:$O$1000,$A17,'Evaluation details_input'!$P$3:$P$1000,H$13)+COUNTIFS('Evaluation details_input'!$F$3:$F$1000,$A17,'Evaluation details_input'!$G$3:$G$1000,H$13,'Evaluation details_input'!$I$3:$I$1000,"Not accepted",'Evaluation details_input'!$M$3:$M$1000,"Disagree with original translator", 'Evaluation details_input'!$O$3:$O$1000,"")+COUNTIFS('Evaluation details_input'!$F$3:$F$1000,$A17,'Evaluation details_input'!$G$3:$G$1000,H$13,'Evaluation details_input'!$I$3:$I$1000,"Accepted", 'Evaluation details_input'!$O$3:$O$1000,""))</f>
        <v>0</v>
      </c>
      <c r="I17" s="280"/>
      <c r="J17" s="281">
        <f t="shared" si="1"/>
        <v>0</v>
      </c>
      <c r="K17" s="281"/>
      <c r="L17" s="283">
        <f xml:space="preserve"> IF(COUNTIF('Evaluation details_input'!$I$4:$I$1000,"*accepted")=0,'Evaluation Report_Initial'!L17,COUNTIFS('Evaluation details_input'!$O$3:$O$1000,$A17,'Evaluation details_input'!$P$3:$P$1000,L$13)+COUNTIFS('Evaluation details_input'!$F$3:$F$1000,$A17,'Evaluation details_input'!$G$3:$G$1000,L$13,'Evaluation details_input'!$I$3:$I$1000,"Not accepted",'Evaluation details_input'!$M$3:$M$1000,"Disagree with original translator", 'Evaluation details_input'!$O$3:$O$1000,"")+COUNTIFS('Evaluation details_input'!$F$3:$F$1000,$A17,'Evaluation details_input'!$G$3:$G$1000,L$13,'Evaluation details_input'!$I$3:$I$1000,"Accepted", 'Evaluation details_input'!$O$3:$O$1000,""))</f>
        <v>0</v>
      </c>
      <c r="M17" s="284"/>
      <c r="N17" s="281">
        <f t="shared" si="2"/>
        <v>0</v>
      </c>
      <c r="O17" s="281"/>
      <c r="P17" s="403">
        <f t="shared" si="3"/>
        <v>0</v>
      </c>
      <c r="Q17" s="314"/>
      <c r="S17" s="107" t="s">
        <v>712</v>
      </c>
      <c r="T17" s="108"/>
      <c r="U17" s="108"/>
      <c r="V17" s="109" t="s">
        <v>713</v>
      </c>
      <c r="W17" s="108"/>
      <c r="X17" s="110"/>
    </row>
    <row r="18" spans="1:24" ht="15" customHeight="1">
      <c r="A18" s="253" t="s">
        <v>2753</v>
      </c>
      <c r="B18" s="415">
        <f xml:space="preserve"> IF(COUNTIF('Evaluation details_input'!$I$4:$I$1000,"*accepted")=0,'Evaluation Report_Initial'!D18,COUNTIFS('Evaluation details_input'!$O$3:$O$1000,$A18,'Evaluation details_input'!$P$3:$P$1000,"Preferential improvement")+COUNTIFS('Evaluation details_input'!$F$3:$F$1000,$A18,'Evaluation details_input'!$G$3:$G$1000,"Preferential improvement",'Evaluation details_input'!$I$3:$I$1000,"Not accepted",'Evaluation details_input'!$M$3:$M$1000,"Disagree with original translator", 'Evaluation details_input'!$O$3:$O$1000,"")+COUNTIFS('Evaluation details_input'!$F$3:$F$1000,$A18,'Evaluation details_input'!$G$3:$G$1000,"Preferential improvement",'Evaluation details_input'!$I$3:$I$1000,"Accepted", 'Evaluation details_input'!$O$3:$O$1000,""))</f>
        <v>0</v>
      </c>
      <c r="C18" s="415"/>
      <c r="D18" s="280">
        <f xml:space="preserve"> IF(COUNTIF('Evaluation details_input'!$I$4:$I$1000,"*accepted")=0,'Evaluation Report_Initial'!D18,COUNTIFS('Evaluation details_input'!$O$3:$O$1000,$A18,'Evaluation details_input'!$P$3:$P$1000,D$13)+COUNTIFS('Evaluation details_input'!$F$3:$F$1000,$A18,'Evaluation details_input'!$G$3:$G$1000,D$13,'Evaluation details_input'!$I$3:$I$1000,"Not accepted",'Evaluation details_input'!$M$3:$M$1000,"Disagree with original translator", 'Evaluation details_input'!$O$3:$O$1000,"")+COUNTIFS('Evaluation details_input'!$F$3:$F$1000,$A18,'Evaluation details_input'!$G$3:$G$1000,D$13,'Evaluation details_input'!$I$3:$I$1000,"Accepted", 'Evaluation details_input'!$O$3:$O$1000,""))</f>
        <v>0</v>
      </c>
      <c r="E18" s="280"/>
      <c r="F18" s="281">
        <f t="shared" si="0"/>
        <v>0</v>
      </c>
      <c r="G18" s="281"/>
      <c r="H18" s="280">
        <f xml:space="preserve"> IF(COUNTIF('Evaluation details_input'!$I$4:$I$1000,"*accepted")=0,'Evaluation Report_Initial'!H18,COUNTIFS('Evaluation details_input'!$O$3:$O$1000,$A18,'Evaluation details_input'!$P$3:$P$1000,H$13)+COUNTIFS('Evaluation details_input'!$F$3:$F$1000,$A18,'Evaluation details_input'!$G$3:$G$1000,H$13,'Evaluation details_input'!$I$3:$I$1000,"Not accepted",'Evaluation details_input'!$M$3:$M$1000,"Disagree with original translator", 'Evaluation details_input'!$O$3:$O$1000,"")+COUNTIFS('Evaluation details_input'!$F$3:$F$1000,$A18,'Evaluation details_input'!$G$3:$G$1000,H$13,'Evaluation details_input'!$I$3:$I$1000,"Accepted", 'Evaluation details_input'!$O$3:$O$1000,""))</f>
        <v>0</v>
      </c>
      <c r="I18" s="280"/>
      <c r="J18" s="281">
        <f t="shared" si="1"/>
        <v>0</v>
      </c>
      <c r="K18" s="281"/>
      <c r="L18" s="283">
        <f xml:space="preserve"> IF(COUNTIF('Evaluation details_input'!$I$4:$I$1000,"*accepted")=0,'Evaluation Report_Initial'!L18,COUNTIFS('Evaluation details_input'!$O$3:$O$1000,$A18,'Evaluation details_input'!$P$3:$P$1000,L$13)+COUNTIFS('Evaluation details_input'!$F$3:$F$1000,$A18,'Evaluation details_input'!$G$3:$G$1000,L$13,'Evaluation details_input'!$I$3:$I$1000,"Not accepted",'Evaluation details_input'!$M$3:$M$1000,"Disagree with original translator", 'Evaluation details_input'!$O$3:$O$1000,"")+COUNTIFS('Evaluation details_input'!$F$3:$F$1000,$A18,'Evaluation details_input'!$G$3:$G$1000,L$13,'Evaluation details_input'!$I$3:$I$1000,"Accepted", 'Evaluation details_input'!$O$3:$O$1000,""))</f>
        <v>0</v>
      </c>
      <c r="M18" s="284"/>
      <c r="N18" s="281">
        <f t="shared" si="2"/>
        <v>0</v>
      </c>
      <c r="O18" s="281"/>
      <c r="P18" s="403">
        <f t="shared" si="3"/>
        <v>0</v>
      </c>
      <c r="Q18" s="314"/>
      <c r="S18" s="424">
        <f>COUNTIFS('Evaluation details_input'!$M$4:$M$1000,"Agree with original translator",'Evaluation details_input'!$I$4:$I$1000,"Not accepted")</f>
        <v>0</v>
      </c>
      <c r="T18" s="425"/>
      <c r="U18" s="111"/>
      <c r="V18" s="111"/>
      <c r="W18" s="111">
        <f>COUNTIFS('Evaluation details_input'!$M$4:$M$1000,"Disagree with original translator",'Evaluation details_input'!$I$4:$I$1000,"Not accepted")</f>
        <v>0</v>
      </c>
      <c r="X18" s="112"/>
    </row>
    <row r="19" spans="1:24" ht="15" customHeight="1">
      <c r="A19" s="255" t="s">
        <v>2755</v>
      </c>
      <c r="B19" s="415">
        <f xml:space="preserve"> IF(COUNTIF('Evaluation details_input'!$I$4:$I$1000,"*accepted")=0,'Evaluation Report_Initial'!D19,COUNTIFS('Evaluation details_input'!$O$3:$O$1000,$A19,'Evaluation details_input'!$P$3:$P$1000,"Preferential improvement")+COUNTIFS('Evaluation details_input'!$F$3:$F$1000,$A19,'Evaluation details_input'!$G$3:$G$1000,"Preferential improvement",'Evaluation details_input'!$I$3:$I$1000,"Not accepted",'Evaluation details_input'!$M$3:$M$1000,"Disagree with original translator", 'Evaluation details_input'!$O$3:$O$1000,"")+COUNTIFS('Evaluation details_input'!$F$3:$F$1000,$A19,'Evaluation details_input'!$G$3:$G$1000,"Preferential improvement",'Evaluation details_input'!$I$3:$I$1000,"Accepted", 'Evaluation details_input'!$O$3:$O$1000,""))</f>
        <v>0</v>
      </c>
      <c r="C19" s="415"/>
      <c r="D19" s="280">
        <f xml:space="preserve"> IF(COUNTIF('Evaluation details_input'!$I$4:$I$1000,"*accepted")=0,'Evaluation Report_Initial'!D19,COUNTIFS('Evaluation details_input'!$O$3:$O$1000,$A19,'Evaluation details_input'!$P$3:$P$1000,D$13)+COUNTIFS('Evaluation details_input'!$F$3:$F$1000,$A19,'Evaluation details_input'!$G$3:$G$1000,D$13,'Evaluation details_input'!$I$3:$I$1000,"Not accepted",'Evaluation details_input'!$M$3:$M$1000,"Disagree with original translator", 'Evaluation details_input'!$O$3:$O$1000,"")+COUNTIFS('Evaluation details_input'!$F$3:$F$1000,$A19,'Evaluation details_input'!$G$3:$G$1000,D$13,'Evaluation details_input'!$I$3:$I$1000,"Accepted", 'Evaluation details_input'!$O$3:$O$1000,""))</f>
        <v>0</v>
      </c>
      <c r="E19" s="280"/>
      <c r="F19" s="281">
        <f>IF(Adequacy="Economy","Out of Scope",D19*VLOOKUP($L$11&amp;$A19,adequacy_weight,2,FALSE))</f>
        <v>0</v>
      </c>
      <c r="G19" s="281"/>
      <c r="H19" s="280">
        <f xml:space="preserve"> IF(COUNTIF('Evaluation details_input'!$I$4:$I$1000,"*accepted")=0,'Evaluation Report_Initial'!H19,COUNTIFS('Evaluation details_input'!$O$3:$O$1000,$A19,'Evaluation details_input'!$P$3:$P$1000,H$13)+COUNTIFS('Evaluation details_input'!$F$3:$F$1000,$A19,'Evaluation details_input'!$G$3:$G$1000,H$13,'Evaluation details_input'!$I$3:$I$1000,"Not accepted",'Evaluation details_input'!$M$3:$M$1000,"Disagree with original translator", 'Evaluation details_input'!$O$3:$O$1000,"")+COUNTIFS('Evaluation details_input'!$F$3:$F$1000,$A19,'Evaluation details_input'!$G$3:$G$1000,H$13,'Evaluation details_input'!$I$3:$I$1000,"Accepted", 'Evaluation details_input'!$O$3:$O$1000,""))</f>
        <v>0</v>
      </c>
      <c r="I19" s="280"/>
      <c r="J19" s="281">
        <f>IF(Adequacy="Economy","Out of Scope",H19*VLOOKUP($L$11&amp;$A19,adequacy_weight,3,FALSE))</f>
        <v>0</v>
      </c>
      <c r="K19" s="281"/>
      <c r="L19" s="283">
        <f xml:space="preserve"> IF(COUNTIF('Evaluation details_input'!$I$4:$I$1000,"*accepted")=0,'Evaluation Report_Initial'!L19,COUNTIFS('Evaluation details_input'!$O$3:$O$1000,$A19,'Evaluation details_input'!$P$3:$P$1000,L$13)+COUNTIFS('Evaluation details_input'!$F$3:$F$1000,$A19,'Evaluation details_input'!$G$3:$G$1000,L$13,'Evaluation details_input'!$I$3:$I$1000,"Not accepted",'Evaluation details_input'!$M$3:$M$1000,"Disagree with original translator", 'Evaluation details_input'!$O$3:$O$1000,"")+COUNTIFS('Evaluation details_input'!$F$3:$F$1000,$A19,'Evaluation details_input'!$G$3:$G$1000,L$13,'Evaluation details_input'!$I$3:$I$1000,"Accepted", 'Evaluation details_input'!$O$3:$O$1000,""))</f>
        <v>0</v>
      </c>
      <c r="M19" s="284"/>
      <c r="N19" s="281">
        <f t="shared" si="2"/>
        <v>0</v>
      </c>
      <c r="O19" s="281"/>
      <c r="P19" s="403">
        <f>IF(Adequacy="Economy","Out of Scope",F19+J19+N19)</f>
        <v>0</v>
      </c>
      <c r="Q19" s="314"/>
      <c r="S19" s="113"/>
      <c r="T19" s="111"/>
      <c r="U19" s="111"/>
      <c r="V19" s="111"/>
      <c r="W19" s="111"/>
      <c r="X19" s="112"/>
    </row>
    <row r="20" spans="1:24" ht="15" customHeight="1">
      <c r="A20" s="253" t="s">
        <v>2756</v>
      </c>
      <c r="B20" s="415">
        <f xml:space="preserve"> IF(COUNTIF('Evaluation details_input'!$I$4:$I$1000,"*accepted")=0,'Evaluation Report_Initial'!D20,COUNTIFS('Evaluation details_input'!$O$3:$O$1000,$A20,'Evaluation details_input'!$P$3:$P$1000,"Preferential improvement")+COUNTIFS('Evaluation details_input'!$F$3:$F$1000,$A20,'Evaluation details_input'!$G$3:$G$1000,"Preferential improvement",'Evaluation details_input'!$I$3:$I$1000,"Not accepted",'Evaluation details_input'!$M$3:$M$1000,"Disagree with original translator", 'Evaluation details_input'!$O$3:$O$1000,"")+COUNTIFS('Evaluation details_input'!$F$3:$F$1000,$A20,'Evaluation details_input'!$G$3:$G$1000,"Preferential improvement",'Evaluation details_input'!$I$3:$I$1000,"Accepted", 'Evaluation details_input'!$O$3:$O$1000,""))</f>
        <v>0</v>
      </c>
      <c r="C20" s="415"/>
      <c r="D20" s="280">
        <f xml:space="preserve"> IF(COUNTIF('Evaluation details_input'!$I$4:$I$1000,"*accepted")=0,'Evaluation Report_Initial'!D20,COUNTIFS('Evaluation details_input'!$O$3:$O$1000,$A20,'Evaluation details_input'!$P$3:$P$1000,D$13)+COUNTIFS('Evaluation details_input'!$F$3:$F$1000,$A20,'Evaluation details_input'!$G$3:$G$1000,D$13,'Evaluation details_input'!$I$3:$I$1000,"Not accepted",'Evaluation details_input'!$M$3:$M$1000,"Disagree with original translator", 'Evaluation details_input'!$O$3:$O$1000,"")+COUNTIFS('Evaluation details_input'!$F$3:$F$1000,$A20,'Evaluation details_input'!$G$3:$G$1000,D$13,'Evaluation details_input'!$I$3:$I$1000,"Accepted", 'Evaluation details_input'!$O$3:$O$1000,""))</f>
        <v>0</v>
      </c>
      <c r="E20" s="280"/>
      <c r="F20" s="281">
        <f>IF(Adequacy="Economy","Out of Scope",D20*VLOOKUP($L$11&amp;$A20,adequacy_weight,2,FALSE))</f>
        <v>0</v>
      </c>
      <c r="G20" s="281"/>
      <c r="H20" s="280">
        <f xml:space="preserve"> IF(COUNTIF('Evaluation details_input'!$I$4:$I$1000,"*accepted")=0,'Evaluation Report_Initial'!H20,COUNTIFS('Evaluation details_input'!$O$3:$O$1000,$A20,'Evaluation details_input'!$P$3:$P$1000,H$13)+COUNTIFS('Evaluation details_input'!$F$3:$F$1000,$A20,'Evaluation details_input'!$G$3:$G$1000,H$13,'Evaluation details_input'!$I$3:$I$1000,"Not accepted",'Evaluation details_input'!$M$3:$M$1000,"Disagree with original translator", 'Evaluation details_input'!$O$3:$O$1000,"")+COUNTIFS('Evaluation details_input'!$F$3:$F$1000,$A20,'Evaluation details_input'!$G$3:$G$1000,H$13,'Evaluation details_input'!$I$3:$I$1000,"Accepted", 'Evaluation details_input'!$O$3:$O$1000,""))</f>
        <v>0</v>
      </c>
      <c r="I20" s="280"/>
      <c r="J20" s="281">
        <f>IF(Adequacy="Economy","Out of Scope",H20*VLOOKUP($L$11&amp;$A20,adequacy_weight,3,FALSE))</f>
        <v>0</v>
      </c>
      <c r="K20" s="281"/>
      <c r="L20" s="283">
        <f xml:space="preserve"> IF(COUNTIF('Evaluation details_input'!$I$4:$I$1000,"*accepted")=0,'Evaluation Report_Initial'!L20,COUNTIFS('Evaluation details_input'!$O$3:$O$1000,$A20,'Evaluation details_input'!$P$3:$P$1000,L$13)+COUNTIFS('Evaluation details_input'!$F$3:$F$1000,$A20,'Evaluation details_input'!$G$3:$G$1000,L$13,'Evaluation details_input'!$I$3:$I$1000,"Not accepted",'Evaluation details_input'!$M$3:$M$1000,"Disagree with original translator", 'Evaluation details_input'!$O$3:$O$1000,"")+COUNTIFS('Evaluation details_input'!$F$3:$F$1000,$A20,'Evaluation details_input'!$G$3:$G$1000,L$13,'Evaluation details_input'!$I$3:$I$1000,"Accepted", 'Evaluation details_input'!$O$3:$O$1000,""))</f>
        <v>0</v>
      </c>
      <c r="M20" s="284"/>
      <c r="N20" s="281">
        <f t="shared" si="2"/>
        <v>0</v>
      </c>
      <c r="O20" s="281"/>
      <c r="P20" s="403">
        <f>IF(Adequacy="Economy","Out of Scope",F20+J20+N20)</f>
        <v>0</v>
      </c>
      <c r="Q20" s="314"/>
      <c r="S20" s="107" t="s">
        <v>714</v>
      </c>
      <c r="T20" s="109"/>
      <c r="U20" s="109"/>
      <c r="V20" s="109" t="s">
        <v>715</v>
      </c>
      <c r="W20" s="114"/>
      <c r="X20" s="115"/>
    </row>
    <row r="21" spans="1:24" ht="15" customHeight="1" thickBot="1">
      <c r="A21" s="256" t="s">
        <v>2757</v>
      </c>
      <c r="B21" s="464">
        <f xml:space="preserve"> IF(COUNTIF('Evaluation details_input'!$I$4:$I$1000,"*accepted")=0,'Evaluation Report_Initial'!D21,COUNTIFS('Evaluation details_input'!$O$3:$O$1000,$A21,'Evaluation details_input'!$P$3:$P$1000,"Preferential improvement")+COUNTIFS('Evaluation details_input'!$F$3:$F$1000,$A21,'Evaluation details_input'!$G$3:$G$1000,"Preferential improvement",'Evaluation details_input'!$I$3:$I$1000,"Not accepted",'Evaluation details_input'!$M$3:$M$1000,"Disagree with original translator", 'Evaluation details_input'!$O$3:$O$1000,"")+COUNTIFS('Evaluation details_input'!$F$3:$F$1000,$A21,'Evaluation details_input'!$G$3:$G$1000,"Preferential improvement",'Evaluation details_input'!$I$3:$I$1000,"Accepted", 'Evaluation details_input'!$O$3:$O$1000,""))</f>
        <v>0</v>
      </c>
      <c r="C21" s="464"/>
      <c r="D21" s="329">
        <f xml:space="preserve"> IF(COUNTIF('Evaluation details_input'!$I$4:$I$1000,"*accepted")=0,'Evaluation Report_Initial'!D21,COUNTIFS('Evaluation details_input'!$O$3:$O$1000,$A21,'Evaluation details_input'!$P$3:$P$1000,D$13)+COUNTIFS('Evaluation details_input'!$F$3:$F$1000,$A21,'Evaluation details_input'!$G$3:$G$1000,D$13,'Evaluation details_input'!$I$3:$I$1000,"Not accepted",'Evaluation details_input'!$M$3:$M$1000,"Disagree with original translator", 'Evaluation details_input'!$O$3:$O$1000,"")+COUNTIFS('Evaluation details_input'!$F$3:$F$1000,$A21,'Evaluation details_input'!$G$3:$G$1000,D$13,'Evaluation details_input'!$I$3:$I$1000,"Accepted", 'Evaluation details_input'!$O$3:$O$1000,""))</f>
        <v>0</v>
      </c>
      <c r="E21" s="329"/>
      <c r="F21" s="328">
        <f>IF(Adequacy="Economy","Out of Scope",D21*VLOOKUP($L$11&amp;$A21,adequacy_weight,2,FALSE))</f>
        <v>0</v>
      </c>
      <c r="G21" s="328"/>
      <c r="H21" s="329">
        <f xml:space="preserve"> IF(COUNTIF('Evaluation details_input'!$I$4:$I$1000,"*accepted")=0,'Evaluation Report_Initial'!H21,COUNTIFS('Evaluation details_input'!$O$3:$O$1000,$A21,'Evaluation details_input'!$P$3:$P$1000,H$13)+COUNTIFS('Evaluation details_input'!$F$3:$F$1000,$A21,'Evaluation details_input'!$G$3:$G$1000,H$13,'Evaluation details_input'!$I$3:$I$1000,"Not accepted",'Evaluation details_input'!$M$3:$M$1000,"Disagree with original translator", 'Evaluation details_input'!$O$3:$O$1000,"")+COUNTIFS('Evaluation details_input'!$F$3:$F$1000,$A21,'Evaluation details_input'!$G$3:$G$1000,H$13,'Evaluation details_input'!$I$3:$I$1000,"Accepted", 'Evaluation details_input'!$O$3:$O$1000,""))</f>
        <v>0</v>
      </c>
      <c r="I21" s="329"/>
      <c r="J21" s="328">
        <f>IF(Adequacy="Economy","Out of Scope",H21*VLOOKUP($L$11&amp;$A21,adequacy_weight,3,FALSE))</f>
        <v>0</v>
      </c>
      <c r="K21" s="328"/>
      <c r="L21" s="329">
        <f xml:space="preserve"> IF(COUNTIF('Evaluation details_input'!$I$4:$I$1000,"*accepted")=0,'Evaluation Report_Initial'!L21,COUNTIFS('Evaluation details_input'!$O$3:$O$1000,$A21,'Evaluation details_input'!$P$3:$P$1000,L$13)+COUNTIFS('Evaluation details_input'!$F$3:$F$1000,$A21,'Evaluation details_input'!$G$3:$G$1000,L$13,'Evaluation details_input'!$I$3:$I$1000,"Not accepted",'Evaluation details_input'!$M$3:$M$1000,"Disagree with original translator", 'Evaluation details_input'!$O$3:$O$1000,"")+COUNTIFS('Evaluation details_input'!$F$3:$F$1000,$A21,'Evaluation details_input'!$G$3:$G$1000,L$13,'Evaluation details_input'!$I$3:$I$1000,"Accepted", 'Evaluation details_input'!$O$3:$O$1000,""))</f>
        <v>0</v>
      </c>
      <c r="M21" s="329"/>
      <c r="N21" s="328">
        <f t="shared" si="2"/>
        <v>0</v>
      </c>
      <c r="O21" s="328"/>
      <c r="P21" s="337">
        <f>IF(Adequacy="Economy","Out of Scope",F21+J21+N21)</f>
        <v>0</v>
      </c>
      <c r="Q21" s="338"/>
      <c r="S21" s="426">
        <f>IF(S15+W15=0,0,S18/(S15+W15)*100)</f>
        <v>0</v>
      </c>
      <c r="T21" s="427"/>
      <c r="U21" s="116"/>
      <c r="V21" s="116"/>
      <c r="W21" s="117">
        <f>IF(S15+W15=0,0,W15/(S15+W15)*100)</f>
        <v>0</v>
      </c>
      <c r="X21" s="118"/>
    </row>
    <row r="22" spans="1:24" ht="15" customHeight="1" thickTop="1" thickBot="1">
      <c r="A22" s="25"/>
      <c r="B22" s="22"/>
      <c r="C22" s="23"/>
      <c r="D22" s="22"/>
      <c r="E22" s="22"/>
      <c r="F22" s="22"/>
      <c r="G22" s="22"/>
      <c r="H22" s="22"/>
      <c r="I22" s="22"/>
      <c r="J22" s="23"/>
      <c r="K22" s="23"/>
      <c r="L22" s="400">
        <f>SUM(L14:M21)</f>
        <v>0</v>
      </c>
      <c r="M22" s="400"/>
      <c r="N22" s="23"/>
      <c r="O22" s="23"/>
      <c r="P22" s="23"/>
      <c r="Q22" s="4"/>
    </row>
    <row r="23" spans="1:24" ht="15" customHeight="1" thickBot="1">
      <c r="A23" s="25"/>
      <c r="B23" s="457" t="s">
        <v>718</v>
      </c>
      <c r="C23" s="458"/>
      <c r="D23" s="458"/>
      <c r="E23" s="458"/>
      <c r="F23" s="92">
        <f>COUNTIF('Evaluation details_input'!$R$4:$R$1000,1)</f>
        <v>0</v>
      </c>
      <c r="G23" s="28"/>
      <c r="I23" s="457" t="s">
        <v>54</v>
      </c>
      <c r="J23" s="458"/>
      <c r="K23" s="458"/>
      <c r="L23" s="459"/>
      <c r="M23" s="92">
        <f>COUNTIF('Evaluation details_input'!$S$4:$S$1000,1)</f>
        <v>0</v>
      </c>
      <c r="Q23" s="4"/>
    </row>
    <row r="24" spans="1:24" ht="15" customHeight="1" thickBot="1">
      <c r="A24" s="3"/>
      <c r="B24" s="343"/>
      <c r="C24" s="343"/>
      <c r="D24" s="4"/>
      <c r="E24" s="4"/>
      <c r="F24" s="330"/>
      <c r="G24" s="330"/>
      <c r="H24" s="4"/>
      <c r="I24" s="4"/>
      <c r="J24" s="11"/>
      <c r="K24" s="10"/>
      <c r="L24" s="10"/>
      <c r="M24" s="10"/>
      <c r="N24" s="10"/>
      <c r="O24" s="10"/>
      <c r="P24" s="10"/>
      <c r="Q24" s="6"/>
    </row>
    <row r="25" spans="1:24" ht="18" customHeight="1" thickTop="1">
      <c r="A25" s="397" t="s">
        <v>3</v>
      </c>
      <c r="B25" s="398"/>
      <c r="C25" s="398"/>
      <c r="D25" s="398"/>
      <c r="E25" s="398"/>
      <c r="F25" s="398"/>
      <c r="G25" s="398"/>
      <c r="H25" s="398"/>
      <c r="I25" s="398"/>
      <c r="J25" s="398"/>
      <c r="K25" s="398"/>
      <c r="L25" s="398"/>
      <c r="M25" s="398"/>
      <c r="N25" s="398"/>
      <c r="O25" s="398"/>
      <c r="P25" s="398"/>
      <c r="Q25" s="399"/>
      <c r="R25" s="75"/>
      <c r="S25" s="416" t="s">
        <v>707</v>
      </c>
      <c r="T25" s="417"/>
      <c r="U25" s="417"/>
      <c r="V25" s="417"/>
      <c r="W25" s="417"/>
      <c r="X25" s="418"/>
    </row>
    <row r="26" spans="1:24" ht="15" customHeight="1" thickBot="1">
      <c r="A26" s="79"/>
      <c r="B26" s="5"/>
      <c r="C26" s="5"/>
      <c r="D26" s="5"/>
      <c r="E26" s="5"/>
      <c r="F26" s="5"/>
      <c r="G26" s="5"/>
      <c r="H26" s="5"/>
      <c r="I26" s="2"/>
      <c r="J26" s="2"/>
      <c r="K26" s="2"/>
      <c r="L26" s="2"/>
      <c r="M26" s="2"/>
      <c r="N26" s="2"/>
      <c r="O26" s="2"/>
      <c r="P26" s="2"/>
      <c r="Q26" s="80"/>
      <c r="R26" s="76"/>
      <c r="S26" s="419"/>
      <c r="T26" s="420"/>
      <c r="U26" s="420"/>
      <c r="V26" s="420"/>
      <c r="W26" s="420"/>
      <c r="X26" s="421"/>
    </row>
    <row r="27" spans="1:24" ht="20.100000000000001" customHeight="1">
      <c r="A27" s="81"/>
      <c r="B27" s="380" t="s">
        <v>62</v>
      </c>
      <c r="C27" s="381"/>
      <c r="D27" s="2"/>
      <c r="E27" s="391" t="s">
        <v>73</v>
      </c>
      <c r="F27" s="392"/>
      <c r="G27" s="393"/>
      <c r="H27" s="2"/>
      <c r="I27" s="384" t="s">
        <v>996</v>
      </c>
      <c r="J27" s="385"/>
      <c r="K27" s="386"/>
      <c r="L27" s="262" t="s">
        <v>1007</v>
      </c>
      <c r="M27" s="263"/>
      <c r="N27" s="263"/>
      <c r="O27" s="263"/>
      <c r="P27" s="263"/>
      <c r="Q27" s="264"/>
      <c r="R27" s="77"/>
      <c r="S27" s="401" t="s">
        <v>705</v>
      </c>
      <c r="T27" s="402"/>
      <c r="U27" s="106">
        <f>COUNTIF('Evaluation details_input'!Q4:Q1000,S27)</f>
        <v>0</v>
      </c>
      <c r="V27" s="2"/>
      <c r="W27" s="2"/>
      <c r="X27" s="80"/>
    </row>
    <row r="28" spans="1:24" ht="20.100000000000001" customHeight="1">
      <c r="A28" s="83"/>
      <c r="B28" s="382"/>
      <c r="C28" s="383"/>
      <c r="D28" s="2"/>
      <c r="E28" s="394"/>
      <c r="F28" s="395"/>
      <c r="G28" s="396"/>
      <c r="H28" s="2"/>
      <c r="I28" s="387"/>
      <c r="J28" s="388"/>
      <c r="K28" s="389"/>
      <c r="L28" s="262"/>
      <c r="M28" s="263"/>
      <c r="N28" s="263"/>
      <c r="O28" s="263"/>
      <c r="P28" s="263"/>
      <c r="Q28" s="264"/>
      <c r="R28" s="21"/>
      <c r="S28" s="401" t="s">
        <v>706</v>
      </c>
      <c r="T28" s="402"/>
      <c r="U28" s="106">
        <f>COUNTIF('Evaluation details_input'!Q4:Q1000,S28)</f>
        <v>0</v>
      </c>
      <c r="V28" s="2"/>
      <c r="W28" s="2"/>
      <c r="X28" s="80"/>
    </row>
    <row r="29" spans="1:24" ht="20.100000000000001" customHeight="1" thickBot="1">
      <c r="A29" s="84"/>
      <c r="B29" s="345">
        <f>'Evaluation Report_Initial'!B29</f>
        <v>10</v>
      </c>
      <c r="C29" s="346"/>
      <c r="D29" s="111"/>
      <c r="E29" s="347">
        <f>IF(Adequacy="Basic",SUM(P14:P18),SUM(P14:P21))</f>
        <v>0</v>
      </c>
      <c r="F29" s="348"/>
      <c r="G29" s="349"/>
      <c r="H29" s="111"/>
      <c r="I29" s="366">
        <f>1-(SUM(D14:E21,H14:I21,L14:M21)/L9)</f>
        <v>1</v>
      </c>
      <c r="J29" s="367"/>
      <c r="K29" s="368"/>
      <c r="L29" s="2"/>
      <c r="M29" s="2"/>
      <c r="N29" s="2"/>
      <c r="O29" s="2"/>
      <c r="P29" s="34"/>
      <c r="Q29" s="80"/>
      <c r="R29" s="78"/>
      <c r="S29" s="401" t="s">
        <v>711</v>
      </c>
      <c r="T29" s="402"/>
      <c r="U29" s="106">
        <f>COUNTIF('Evaluation details_input'!Q4:Q1000,S29)</f>
        <v>0</v>
      </c>
      <c r="V29" s="2"/>
      <c r="W29" s="2"/>
      <c r="X29" s="80"/>
    </row>
    <row r="30" spans="1:24" ht="15" customHeight="1" thickBot="1">
      <c r="A30" s="84"/>
      <c r="B30" s="2"/>
      <c r="C30" s="2"/>
      <c r="D30" s="20"/>
      <c r="E30" s="336"/>
      <c r="F30" s="336"/>
      <c r="G30" s="74"/>
      <c r="H30" s="2"/>
      <c r="I30" s="2"/>
      <c r="J30" s="31"/>
      <c r="K30" s="31"/>
      <c r="L30" s="31"/>
      <c r="M30" s="31"/>
      <c r="N30" s="31"/>
      <c r="O30" s="31"/>
      <c r="P30" s="24"/>
      <c r="Q30" s="82"/>
      <c r="R30" s="78"/>
      <c r="S30" s="91"/>
      <c r="T30" s="2"/>
      <c r="U30" s="2"/>
      <c r="V30" s="2"/>
      <c r="W30" s="2"/>
      <c r="X30" s="80"/>
    </row>
    <row r="31" spans="1:24" ht="15" customHeight="1" thickBot="1">
      <c r="A31" s="84"/>
      <c r="B31" s="335" t="s">
        <v>830</v>
      </c>
      <c r="C31" s="335"/>
      <c r="D31" s="335"/>
      <c r="E31" s="335"/>
      <c r="F31" s="335"/>
      <c r="G31" s="335"/>
      <c r="I31" s="350">
        <f>IF(7-(3*E29/B29)&lt;0,0,7-(3*E29/B29))</f>
        <v>7</v>
      </c>
      <c r="J31" s="351"/>
      <c r="K31" s="352"/>
      <c r="L31" s="339" t="str">
        <f>IF(L9&lt;500,"Small File QE",IF(AND(L22&lt;=0,I31&gt;=4),"Pass","No Pass"))</f>
        <v>Pass</v>
      </c>
      <c r="M31" s="340"/>
      <c r="N31" s="101"/>
      <c r="O31" s="101"/>
      <c r="Q31" s="82"/>
      <c r="R31" s="78"/>
      <c r="S31" s="250" t="s">
        <v>708</v>
      </c>
      <c r="T31" s="251"/>
      <c r="U31" s="251"/>
      <c r="V31" s="52" t="str">
        <f>IF(U27+U28=0,"N/A",U27/(U27+U28)*100)</f>
        <v>N/A</v>
      </c>
      <c r="W31" s="2"/>
      <c r="X31" s="80"/>
    </row>
    <row r="32" spans="1:24" ht="15" customHeight="1" thickBot="1">
      <c r="A32" s="84"/>
      <c r="B32" s="174">
        <v>0</v>
      </c>
      <c r="C32" s="175" t="s">
        <v>828</v>
      </c>
      <c r="D32" s="333">
        <v>4</v>
      </c>
      <c r="E32" s="334"/>
      <c r="F32" s="176"/>
      <c r="G32" s="177" t="s">
        <v>65</v>
      </c>
      <c r="I32" s="353"/>
      <c r="J32" s="354"/>
      <c r="K32" s="355"/>
      <c r="L32" s="341"/>
      <c r="M32" s="342"/>
      <c r="N32" s="101"/>
      <c r="O32" s="101"/>
      <c r="Q32" s="85"/>
      <c r="R32" s="78"/>
      <c r="S32" s="91"/>
      <c r="T32" s="2"/>
      <c r="U32" s="2"/>
      <c r="V32" s="74"/>
      <c r="W32" s="2"/>
      <c r="X32" s="80"/>
    </row>
    <row r="33" spans="1:25" ht="15" customHeight="1" thickBot="1">
      <c r="A33" s="84"/>
      <c r="B33" s="268" t="s">
        <v>20</v>
      </c>
      <c r="C33" s="268"/>
      <c r="D33" s="344" t="s">
        <v>829</v>
      </c>
      <c r="E33" s="344"/>
      <c r="F33" s="357" t="s">
        <v>21</v>
      </c>
      <c r="G33" s="357"/>
      <c r="H33" s="2"/>
      <c r="I33" s="356" t="s">
        <v>64</v>
      </c>
      <c r="J33" s="356"/>
      <c r="K33" s="356"/>
      <c r="L33" s="356"/>
      <c r="M33" s="356"/>
      <c r="N33" s="104"/>
      <c r="O33" s="104"/>
      <c r="P33" s="104"/>
      <c r="Q33" s="86"/>
      <c r="R33" s="78"/>
      <c r="S33" s="87"/>
      <c r="T33" s="88"/>
      <c r="U33" s="88"/>
      <c r="V33" s="88"/>
      <c r="W33" s="88"/>
      <c r="X33" s="89"/>
    </row>
    <row r="34" spans="1:25" ht="15" customHeight="1" thickTop="1">
      <c r="A34" s="84"/>
      <c r="B34" s="105"/>
      <c r="C34" s="105"/>
      <c r="D34" s="102"/>
      <c r="E34" s="102"/>
      <c r="F34" s="105"/>
      <c r="G34" s="105"/>
      <c r="H34" s="2"/>
      <c r="I34" s="103" t="str">
        <f>IF((I31&lt;4),"No Pass due to score less than 4.0","")</f>
        <v/>
      </c>
      <c r="K34" s="104"/>
      <c r="L34" s="104"/>
      <c r="M34" s="104"/>
      <c r="N34" s="104"/>
      <c r="O34" s="104"/>
      <c r="P34" s="104"/>
      <c r="Q34" s="86"/>
      <c r="R34" s="78"/>
    </row>
    <row r="35" spans="1:25" ht="15" customHeight="1">
      <c r="A35" s="84"/>
      <c r="B35" s="105"/>
      <c r="C35" s="105"/>
      <c r="D35" s="102"/>
      <c r="E35" s="102"/>
      <c r="F35" s="105"/>
      <c r="G35" s="105"/>
      <c r="H35" s="2"/>
      <c r="I35" s="103">
        <f>IF((SUM(L14:M21)&gt;=1),"No Pass due to Critical Error",0)</f>
        <v>0</v>
      </c>
      <c r="K35" s="104"/>
      <c r="L35" s="104"/>
      <c r="M35" s="104"/>
      <c r="N35" s="104"/>
      <c r="O35" s="104"/>
      <c r="P35" s="104"/>
      <c r="Q35" s="86"/>
      <c r="R35" s="78"/>
      <c r="T35" s="2"/>
      <c r="U35" s="2"/>
      <c r="V35" s="2"/>
      <c r="W35" s="2"/>
      <c r="X35" s="2"/>
      <c r="Y35" s="2"/>
    </row>
    <row r="36" spans="1:25" ht="15" customHeight="1" thickBot="1">
      <c r="A36" s="87"/>
      <c r="B36" s="88"/>
      <c r="C36" s="88"/>
      <c r="D36" s="88"/>
      <c r="E36" s="88"/>
      <c r="F36" s="88"/>
      <c r="G36" s="88"/>
      <c r="H36" s="88"/>
      <c r="I36" s="88"/>
      <c r="J36" s="88"/>
      <c r="K36" s="88"/>
      <c r="L36" s="88"/>
      <c r="M36" s="88"/>
      <c r="N36" s="88"/>
      <c r="O36" s="88"/>
      <c r="P36" s="88"/>
      <c r="Q36" s="89"/>
      <c r="R36" s="2"/>
      <c r="T36" s="2"/>
      <c r="U36" s="2"/>
      <c r="V36" s="2"/>
      <c r="W36" s="2"/>
      <c r="X36" s="2"/>
      <c r="Y36" s="2"/>
    </row>
    <row r="37" spans="1:25" ht="15" customHeight="1" thickTop="1"/>
    <row r="38" spans="1:25" ht="15" customHeight="1">
      <c r="A38" s="43" t="s">
        <v>7</v>
      </c>
      <c r="B38" s="44" t="s">
        <v>211</v>
      </c>
      <c r="C38" s="44"/>
      <c r="D38" s="44"/>
      <c r="E38" s="44"/>
      <c r="F38" s="44"/>
      <c r="G38" s="44"/>
      <c r="H38" s="44"/>
    </row>
    <row r="39" spans="1:25" ht="15" customHeight="1">
      <c r="B39" s="44" t="s">
        <v>71</v>
      </c>
      <c r="C39" s="44"/>
      <c r="D39" s="44"/>
      <c r="E39" s="44"/>
      <c r="F39" s="44"/>
      <c r="G39" s="44"/>
      <c r="H39" s="44"/>
    </row>
    <row r="40" spans="1:25" ht="15" customHeight="1">
      <c r="A40" s="7"/>
      <c r="B40" s="8"/>
      <c r="C40" s="8"/>
      <c r="D40" s="8"/>
      <c r="E40" s="8"/>
      <c r="F40" s="8"/>
      <c r="G40" s="8"/>
      <c r="H40" s="8"/>
      <c r="I40" s="9"/>
      <c r="J40" s="9"/>
      <c r="K40" s="9"/>
      <c r="L40" s="9"/>
      <c r="M40" s="9"/>
      <c r="N40" s="9"/>
      <c r="O40" s="9"/>
      <c r="P40" s="9"/>
      <c r="Q40" s="9"/>
    </row>
    <row r="41" spans="1:25" ht="29.25" hidden="1" customHeight="1" thickTop="1" thickBot="1">
      <c r="A41" s="326" t="s">
        <v>716</v>
      </c>
      <c r="B41" s="327"/>
      <c r="C41" s="327"/>
      <c r="D41" s="327"/>
      <c r="E41" s="327"/>
      <c r="F41" s="90" t="s">
        <v>717</v>
      </c>
      <c r="G41" s="90"/>
      <c r="H41" s="90"/>
      <c r="I41" s="90"/>
      <c r="J41" s="90"/>
      <c r="K41" s="90"/>
      <c r="L41" s="90"/>
      <c r="M41" s="90"/>
      <c r="N41" s="358">
        <f>'Evaluation Report_Initial'!N41</f>
        <v>0</v>
      </c>
      <c r="O41" s="358"/>
      <c r="P41" s="358"/>
      <c r="Q41" s="359"/>
    </row>
  </sheetData>
  <sheetProtection selectLockedCells="1"/>
  <protectedRanges>
    <protectedRange sqref="K41" name="Range1"/>
    <protectedRange sqref="N41 P41" name="Range1_1"/>
  </protectedRanges>
  <mergeCells count="129">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E30:F30"/>
    <mergeCell ref="B31:G31"/>
    <mergeCell ref="D32:E32"/>
    <mergeCell ref="D33:E33"/>
    <mergeCell ref="I33:M33"/>
    <mergeCell ref="F33:G33"/>
    <mergeCell ref="B33:C33"/>
    <mergeCell ref="L31:M32"/>
    <mergeCell ref="N41:Q41"/>
    <mergeCell ref="I31:K32"/>
    <mergeCell ref="F19:G19"/>
    <mergeCell ref="L19:M19"/>
    <mergeCell ref="N19:O19"/>
    <mergeCell ref="L20:M20"/>
    <mergeCell ref="N20:O20"/>
    <mergeCell ref="B19:C19"/>
    <mergeCell ref="B29:C29"/>
    <mergeCell ref="E29:G29"/>
    <mergeCell ref="I29:K29"/>
    <mergeCell ref="I23:L23"/>
    <mergeCell ref="L27:Q28"/>
    <mergeCell ref="B20:C20"/>
    <mergeCell ref="D20:E20"/>
    <mergeCell ref="F20:G20"/>
    <mergeCell ref="S29:T29"/>
    <mergeCell ref="S27:T27"/>
    <mergeCell ref="J15:K15"/>
    <mergeCell ref="L14:M14"/>
    <mergeCell ref="N14:O14"/>
    <mergeCell ref="L15:M15"/>
    <mergeCell ref="N15:O15"/>
    <mergeCell ref="A2:Q2"/>
    <mergeCell ref="B7:G7"/>
    <mergeCell ref="B6:G6"/>
    <mergeCell ref="B4:G4"/>
    <mergeCell ref="B3:G3"/>
    <mergeCell ref="B5:G5"/>
    <mergeCell ref="H7:K7"/>
    <mergeCell ref="H6:K6"/>
    <mergeCell ref="H3:K3"/>
    <mergeCell ref="L3:Q3"/>
    <mergeCell ref="L4:Q4"/>
    <mergeCell ref="L5:Q5"/>
    <mergeCell ref="L6:Q6"/>
    <mergeCell ref="L7:Q7"/>
    <mergeCell ref="B8:G8"/>
    <mergeCell ref="B16:C16"/>
    <mergeCell ref="D16:E16"/>
    <mergeCell ref="H8:K8"/>
    <mergeCell ref="L8:Q8"/>
    <mergeCell ref="P13:Q13"/>
    <mergeCell ref="P17:Q17"/>
    <mergeCell ref="P15:Q15"/>
    <mergeCell ref="J18:K18"/>
    <mergeCell ref="P18:Q18"/>
    <mergeCell ref="L18:M18"/>
    <mergeCell ref="N18:O18"/>
    <mergeCell ref="H15:I15"/>
    <mergeCell ref="L11:Q11"/>
    <mergeCell ref="H9:K10"/>
    <mergeCell ref="L9:Q10"/>
    <mergeCell ref="H16:I16"/>
    <mergeCell ref="J16:K16"/>
    <mergeCell ref="P16:Q16"/>
    <mergeCell ref="H17:I17"/>
    <mergeCell ref="L16:M16"/>
    <mergeCell ref="N16:O16"/>
    <mergeCell ref="L17:M17"/>
    <mergeCell ref="N17:O17"/>
    <mergeCell ref="H14:I14"/>
    <mergeCell ref="J14:K14"/>
    <mergeCell ref="P14:Q14"/>
    <mergeCell ref="S25:X26"/>
    <mergeCell ref="H18:I18"/>
    <mergeCell ref="H13:I13"/>
    <mergeCell ref="J13:K13"/>
    <mergeCell ref="L13:M13"/>
    <mergeCell ref="N13:O13"/>
    <mergeCell ref="L22:M22"/>
    <mergeCell ref="S15:T15"/>
    <mergeCell ref="S18:T18"/>
    <mergeCell ref="S21:T21"/>
    <mergeCell ref="S13:X13"/>
    <mergeCell ref="S28:T28"/>
    <mergeCell ref="P20:Q20"/>
    <mergeCell ref="J19:K19"/>
    <mergeCell ref="B13:C13"/>
    <mergeCell ref="D13:E13"/>
    <mergeCell ref="F13:G13"/>
    <mergeCell ref="B10:G10"/>
    <mergeCell ref="B9:G9"/>
    <mergeCell ref="B11:G11"/>
    <mergeCell ref="H11:K11"/>
    <mergeCell ref="L21:M21"/>
    <mergeCell ref="N21:O21"/>
    <mergeCell ref="D19:E19"/>
    <mergeCell ref="H19:I19"/>
    <mergeCell ref="F16:G16"/>
    <mergeCell ref="B17:C17"/>
    <mergeCell ref="D17:E17"/>
    <mergeCell ref="F17:G17"/>
    <mergeCell ref="B14:C14"/>
    <mergeCell ref="D14:E14"/>
    <mergeCell ref="F14:G14"/>
    <mergeCell ref="B15:C15"/>
    <mergeCell ref="D15:E15"/>
    <mergeCell ref="F15:G15"/>
  </mergeCells>
  <conditionalFormatting sqref="Q24">
    <cfRule type="cellIs" dxfId="30" priority="22" stopIfTrue="1" operator="greaterThanOrEqual">
      <formula>1</formula>
    </cfRule>
  </conditionalFormatting>
  <conditionalFormatting sqref="E29">
    <cfRule type="expression" dxfId="29" priority="23">
      <formula>#REF!&gt;(#REF!*0.5)</formula>
    </cfRule>
  </conditionalFormatting>
  <conditionalFormatting sqref="I35">
    <cfRule type="cellIs" dxfId="28" priority="9" operator="equal">
      <formula>0</formula>
    </cfRule>
  </conditionalFormatting>
  <conditionalFormatting sqref="I34">
    <cfRule type="cellIs" dxfId="27" priority="8" operator="equal">
      <formula>0</formula>
    </cfRule>
  </conditionalFormatting>
  <conditionalFormatting sqref="L14:M21">
    <cfRule type="cellIs" dxfId="26" priority="7" operator="greaterThanOrEqual">
      <formula>1</formula>
    </cfRule>
  </conditionalFormatting>
  <conditionalFormatting sqref="N41">
    <cfRule type="cellIs" dxfId="25" priority="5" operator="equal">
      <formula>""</formula>
    </cfRule>
  </conditionalFormatting>
  <conditionalFormatting sqref="L31:M32">
    <cfRule type="containsText" dxfId="24" priority="1" operator="containsText" text="No Pass">
      <formula>NOT(ISERROR(SEARCH("No Pass",L31)))</formula>
    </cfRule>
    <cfRule type="containsText" dxfId="23" priority="2" operator="containsText" text="Pass">
      <formula>NOT(ISERROR(SEARCH("Pass",L31)))</formula>
    </cfRule>
  </conditionalFormatting>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18</xdr:col>
                    <xdr:colOff>571500</xdr:colOff>
                    <xdr:row>0</xdr:row>
                    <xdr:rowOff>352425</xdr:rowOff>
                  </from>
                  <to>
                    <xdr:col>22</xdr:col>
                    <xdr:colOff>228600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T2000"/>
  <sheetViews>
    <sheetView showGridLines="0" topLeftCell="H1" zoomScaleNormal="100" zoomScaleSheetLayoutView="25" zoomScalePageLayoutView="55" workbookViewId="0">
      <selection activeCell="L11" sqref="L11"/>
    </sheetView>
  </sheetViews>
  <sheetFormatPr defaultColWidth="11.42578125" defaultRowHeight="12"/>
  <cols>
    <col min="1" max="1" width="14.7109375" style="15" customWidth="1"/>
    <col min="2" max="2" width="12.5703125" style="178"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c r="A1" s="466" t="s">
        <v>1079</v>
      </c>
      <c r="B1" s="467"/>
      <c r="C1" s="467"/>
      <c r="D1" s="467"/>
      <c r="E1" s="467"/>
      <c r="F1" s="467"/>
      <c r="G1" s="467"/>
      <c r="H1" s="467"/>
      <c r="I1" s="467"/>
      <c r="J1" s="467"/>
      <c r="K1" s="467"/>
      <c r="L1" s="467"/>
      <c r="M1" s="467"/>
      <c r="N1" s="467"/>
      <c r="O1" s="467"/>
      <c r="P1" s="467"/>
      <c r="Q1" s="467"/>
      <c r="R1" s="467"/>
      <c r="S1" s="467"/>
      <c r="T1" s="467"/>
    </row>
    <row r="2" spans="1:20" s="139" customFormat="1" ht="73.5" customHeight="1">
      <c r="A2" s="19" t="s">
        <v>34</v>
      </c>
      <c r="B2" s="19" t="s">
        <v>35</v>
      </c>
      <c r="C2" s="19" t="s">
        <v>36</v>
      </c>
      <c r="D2" s="19" t="s">
        <v>37</v>
      </c>
      <c r="E2" s="19" t="s">
        <v>42</v>
      </c>
      <c r="F2" s="19" t="s">
        <v>38</v>
      </c>
      <c r="G2" s="19" t="s">
        <v>39</v>
      </c>
      <c r="H2" s="19" t="s">
        <v>827</v>
      </c>
      <c r="I2" s="18" t="s">
        <v>218</v>
      </c>
      <c r="J2" s="18" t="s">
        <v>219</v>
      </c>
      <c r="K2" s="18"/>
      <c r="L2" s="18"/>
      <c r="M2" s="252" t="s">
        <v>2747</v>
      </c>
      <c r="N2" s="41" t="s">
        <v>41</v>
      </c>
      <c r="O2" s="465" t="s">
        <v>320</v>
      </c>
      <c r="P2" s="465"/>
      <c r="Q2" s="18" t="s">
        <v>703</v>
      </c>
      <c r="T2" s="18" t="s">
        <v>767</v>
      </c>
    </row>
    <row r="3" spans="1:20" s="13" customFormat="1" ht="20.25" customHeight="1">
      <c r="A3" s="73" t="s">
        <v>27</v>
      </c>
      <c r="B3" s="73" t="s">
        <v>33</v>
      </c>
      <c r="C3" s="73" t="s">
        <v>22</v>
      </c>
      <c r="D3" s="73" t="s">
        <v>28</v>
      </c>
      <c r="E3" s="73" t="s">
        <v>29</v>
      </c>
      <c r="F3" s="73" t="s">
        <v>32</v>
      </c>
      <c r="G3" s="73" t="s">
        <v>26</v>
      </c>
      <c r="H3" s="73" t="s">
        <v>31</v>
      </c>
      <c r="I3" s="17" t="s">
        <v>30</v>
      </c>
      <c r="J3" s="17" t="s">
        <v>40</v>
      </c>
      <c r="K3" s="17" t="s">
        <v>700</v>
      </c>
      <c r="L3" s="17" t="s">
        <v>701</v>
      </c>
      <c r="M3" s="16" t="s">
        <v>23</v>
      </c>
      <c r="N3" s="16" t="s">
        <v>221</v>
      </c>
      <c r="O3" s="50" t="s">
        <v>32</v>
      </c>
      <c r="P3" s="50" t="s">
        <v>26</v>
      </c>
      <c r="Q3" s="51" t="s">
        <v>704</v>
      </c>
      <c r="S3" s="140">
        <f>COUNTIF($O$4:$O$1000,"")</f>
        <v>997</v>
      </c>
      <c r="T3" s="51" t="s">
        <v>800</v>
      </c>
    </row>
    <row r="4" spans="1:20" s="139" customFormat="1">
      <c r="A4" s="142"/>
      <c r="B4" s="42"/>
      <c r="C4" s="142"/>
      <c r="D4" s="141"/>
      <c r="E4" s="141"/>
      <c r="F4" s="54"/>
      <c r="G4" s="54"/>
      <c r="H4" s="141"/>
      <c r="I4" s="42"/>
      <c r="J4" s="141"/>
      <c r="K4" s="141"/>
      <c r="L4" s="141"/>
      <c r="M4" s="55"/>
      <c r="N4" s="141"/>
      <c r="O4" s="56"/>
      <c r="P4" s="56"/>
      <c r="Q4" s="42"/>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43"/>
    </row>
    <row r="5" spans="1:20" s="139" customFormat="1">
      <c r="A5" s="142"/>
      <c r="B5" s="42"/>
      <c r="C5" s="142"/>
      <c r="D5" s="141"/>
      <c r="E5" s="141"/>
      <c r="F5" s="54"/>
      <c r="G5" s="54"/>
      <c r="H5" s="141"/>
      <c r="I5" s="42"/>
      <c r="J5" s="141"/>
      <c r="K5" s="141"/>
      <c r="L5" s="141"/>
      <c r="M5" s="55"/>
      <c r="N5" s="141"/>
      <c r="O5" s="56"/>
      <c r="P5" s="56"/>
      <c r="Q5" s="42"/>
      <c r="R5" s="18">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43"/>
    </row>
    <row r="6" spans="1:20" s="139" customFormat="1">
      <c r="A6" s="142"/>
      <c r="B6" s="42"/>
      <c r="C6" s="142"/>
      <c r="D6" s="141"/>
      <c r="E6" s="141"/>
      <c r="F6" s="54"/>
      <c r="G6" s="54"/>
      <c r="H6" s="141"/>
      <c r="I6" s="42"/>
      <c r="J6" s="141"/>
      <c r="K6" s="141"/>
      <c r="L6" s="141"/>
      <c r="M6" s="55"/>
      <c r="N6" s="141"/>
      <c r="O6" s="56"/>
      <c r="P6" s="56"/>
      <c r="Q6" s="42"/>
      <c r="R6" s="18">
        <f t="shared" si="0"/>
        <v>0</v>
      </c>
      <c r="S6" s="18">
        <f t="shared" si="1"/>
        <v>0</v>
      </c>
      <c r="T6" s="143"/>
    </row>
    <row r="7" spans="1:20" s="139" customFormat="1">
      <c r="A7" s="142"/>
      <c r="B7" s="42"/>
      <c r="C7" s="142"/>
      <c r="D7" s="141"/>
      <c r="E7" s="141"/>
      <c r="F7" s="54"/>
      <c r="G7" s="54"/>
      <c r="H7" s="141"/>
      <c r="I7" s="42"/>
      <c r="J7" s="141"/>
      <c r="K7" s="141"/>
      <c r="L7" s="141"/>
      <c r="M7" s="55"/>
      <c r="N7" s="141"/>
      <c r="O7" s="56"/>
      <c r="P7" s="56"/>
      <c r="Q7" s="42"/>
      <c r="R7" s="18">
        <f t="shared" si="0"/>
        <v>0</v>
      </c>
      <c r="S7" s="18">
        <f t="shared" si="1"/>
        <v>0</v>
      </c>
      <c r="T7" s="143"/>
    </row>
    <row r="8" spans="1:20" s="139" customFormat="1">
      <c r="A8" s="142"/>
      <c r="B8" s="42"/>
      <c r="C8" s="142"/>
      <c r="D8" s="141"/>
      <c r="E8" s="141"/>
      <c r="F8" s="54"/>
      <c r="G8" s="54"/>
      <c r="H8" s="141"/>
      <c r="I8" s="42"/>
      <c r="J8" s="141"/>
      <c r="K8" s="141"/>
      <c r="L8" s="141"/>
      <c r="M8" s="55"/>
      <c r="N8" s="141"/>
      <c r="O8" s="56"/>
      <c r="P8" s="56"/>
      <c r="Q8" s="42"/>
      <c r="R8" s="18">
        <f t="shared" si="0"/>
        <v>0</v>
      </c>
      <c r="S8" s="18">
        <f t="shared" si="1"/>
        <v>0</v>
      </c>
      <c r="T8" s="143"/>
    </row>
    <row r="9" spans="1:20" s="139" customFormat="1">
      <c r="A9" s="142"/>
      <c r="B9" s="42"/>
      <c r="C9" s="142"/>
      <c r="D9" s="141"/>
      <c r="E9" s="141"/>
      <c r="F9" s="54"/>
      <c r="G9" s="54"/>
      <c r="H9" s="141"/>
      <c r="I9" s="42"/>
      <c r="J9" s="141"/>
      <c r="K9" s="141"/>
      <c r="L9" s="141"/>
      <c r="M9" s="55"/>
      <c r="N9" s="141"/>
      <c r="O9" s="56"/>
      <c r="P9" s="56"/>
      <c r="Q9" s="42"/>
      <c r="R9" s="18">
        <f t="shared" si="0"/>
        <v>0</v>
      </c>
      <c r="S9" s="18">
        <f t="shared" si="1"/>
        <v>0</v>
      </c>
      <c r="T9" s="143"/>
    </row>
    <row r="10" spans="1:20" s="139" customFormat="1">
      <c r="A10" s="142"/>
      <c r="B10" s="42"/>
      <c r="C10" s="142"/>
      <c r="D10" s="141"/>
      <c r="E10" s="141"/>
      <c r="F10" s="54"/>
      <c r="G10" s="54"/>
      <c r="H10" s="141"/>
      <c r="I10" s="42"/>
      <c r="J10" s="141"/>
      <c r="K10" s="141"/>
      <c r="L10" s="141"/>
      <c r="M10" s="55"/>
      <c r="N10" s="141"/>
      <c r="O10" s="56"/>
      <c r="P10" s="56"/>
      <c r="Q10" s="42"/>
      <c r="R10" s="18">
        <f t="shared" si="0"/>
        <v>0</v>
      </c>
      <c r="S10" s="18">
        <f t="shared" si="1"/>
        <v>0</v>
      </c>
      <c r="T10" s="143"/>
    </row>
    <row r="11" spans="1:20" s="139" customFormat="1">
      <c r="A11" s="142"/>
      <c r="B11" s="42"/>
      <c r="C11" s="142"/>
      <c r="D11" s="141"/>
      <c r="E11" s="141"/>
      <c r="F11" s="54"/>
      <c r="G11" s="54"/>
      <c r="H11" s="141"/>
      <c r="I11" s="42"/>
      <c r="J11" s="141"/>
      <c r="K11" s="141"/>
      <c r="L11" s="141"/>
      <c r="M11" s="55"/>
      <c r="N11" s="141"/>
      <c r="O11" s="56"/>
      <c r="P11" s="56"/>
      <c r="Q11" s="42"/>
      <c r="R11" s="18">
        <f t="shared" si="0"/>
        <v>0</v>
      </c>
      <c r="S11" s="18">
        <f t="shared" si="1"/>
        <v>0</v>
      </c>
      <c r="T11" s="143"/>
    </row>
    <row r="12" spans="1:20" s="139" customFormat="1">
      <c r="A12" s="142"/>
      <c r="B12" s="42"/>
      <c r="C12" s="142"/>
      <c r="D12" s="141"/>
      <c r="E12" s="141"/>
      <c r="F12" s="54"/>
      <c r="G12" s="54"/>
      <c r="H12" s="141"/>
      <c r="I12" s="42"/>
      <c r="J12" s="141"/>
      <c r="K12" s="141"/>
      <c r="L12" s="141"/>
      <c r="M12" s="55"/>
      <c r="N12" s="141"/>
      <c r="O12" s="56"/>
      <c r="P12" s="56"/>
      <c r="Q12" s="42"/>
      <c r="R12" s="18">
        <f t="shared" si="0"/>
        <v>0</v>
      </c>
      <c r="S12" s="18">
        <f t="shared" si="1"/>
        <v>0</v>
      </c>
      <c r="T12" s="143"/>
    </row>
    <row r="13" spans="1:20" s="139" customFormat="1">
      <c r="A13" s="142"/>
      <c r="B13" s="42"/>
      <c r="C13" s="142"/>
      <c r="D13" s="141"/>
      <c r="E13" s="141"/>
      <c r="F13" s="54"/>
      <c r="G13" s="54"/>
      <c r="H13" s="141"/>
      <c r="I13" s="42"/>
      <c r="J13" s="141"/>
      <c r="K13" s="141"/>
      <c r="L13" s="141"/>
      <c r="M13" s="55"/>
      <c r="N13" s="141"/>
      <c r="O13" s="56"/>
      <c r="P13" s="56"/>
      <c r="Q13" s="42"/>
      <c r="R13" s="18">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8">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143"/>
    </row>
    <row r="14" spans="1:20" s="139" customFormat="1">
      <c r="A14" s="142"/>
      <c r="B14" s="42"/>
      <c r="C14" s="142"/>
      <c r="D14" s="141"/>
      <c r="E14" s="141"/>
      <c r="F14" s="54"/>
      <c r="G14" s="54"/>
      <c r="H14" s="141"/>
      <c r="I14" s="42"/>
      <c r="J14" s="141"/>
      <c r="K14" s="141"/>
      <c r="L14" s="141"/>
      <c r="N14" s="141"/>
      <c r="O14" s="56"/>
      <c r="P14" s="56"/>
      <c r="Q14" s="42"/>
      <c r="R14" s="18">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8">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143"/>
    </row>
    <row r="15" spans="1:20" s="139" customFormat="1">
      <c r="A15" s="142"/>
      <c r="B15" s="42"/>
      <c r="C15" s="142"/>
      <c r="D15" s="141"/>
      <c r="E15" s="141"/>
      <c r="F15" s="54"/>
      <c r="G15" s="54"/>
      <c r="H15" s="141"/>
      <c r="I15" s="42"/>
      <c r="J15" s="141"/>
      <c r="K15" s="141"/>
      <c r="L15" s="141"/>
      <c r="M15" s="55"/>
      <c r="N15" s="141"/>
      <c r="O15" s="56"/>
      <c r="P15" s="56"/>
      <c r="Q15" s="42"/>
      <c r="R15" s="18">
        <f t="shared" si="0"/>
        <v>0</v>
      </c>
      <c r="S15" s="18">
        <f t="shared" si="1"/>
        <v>0</v>
      </c>
      <c r="T15" s="143"/>
    </row>
    <row r="16" spans="1:20" s="139" customFormat="1">
      <c r="A16" s="142"/>
      <c r="B16" s="42"/>
      <c r="C16" s="142"/>
      <c r="D16" s="141"/>
      <c r="E16" s="141"/>
      <c r="F16" s="54"/>
      <c r="G16" s="54"/>
      <c r="H16" s="141"/>
      <c r="I16" s="42"/>
      <c r="J16" s="141"/>
      <c r="K16" s="141"/>
      <c r="L16" s="141"/>
      <c r="M16" s="55"/>
      <c r="N16" s="141"/>
      <c r="O16" s="56"/>
      <c r="P16" s="56"/>
      <c r="Q16" s="42"/>
      <c r="R16" s="18">
        <f t="shared" si="0"/>
        <v>0</v>
      </c>
      <c r="S16" s="18">
        <f t="shared" si="1"/>
        <v>0</v>
      </c>
      <c r="T16" s="143"/>
    </row>
    <row r="17" spans="1:20" s="139" customFormat="1">
      <c r="A17" s="142"/>
      <c r="B17" s="42"/>
      <c r="C17" s="142"/>
      <c r="D17" s="141"/>
      <c r="E17" s="141"/>
      <c r="F17" s="54"/>
      <c r="G17" s="54"/>
      <c r="H17" s="141"/>
      <c r="I17" s="42"/>
      <c r="J17" s="141"/>
      <c r="K17" s="141"/>
      <c r="L17" s="141"/>
      <c r="M17" s="55"/>
      <c r="N17" s="141"/>
      <c r="O17" s="56"/>
      <c r="P17" s="56"/>
      <c r="Q17" s="42"/>
      <c r="R17" s="18">
        <f t="shared" si="0"/>
        <v>0</v>
      </c>
      <c r="S17" s="18">
        <f t="shared" si="1"/>
        <v>0</v>
      </c>
      <c r="T17" s="143"/>
    </row>
    <row r="18" spans="1:20" s="139" customFormat="1">
      <c r="A18" s="142"/>
      <c r="B18" s="42"/>
      <c r="C18" s="142"/>
      <c r="D18" s="141"/>
      <c r="E18" s="141"/>
      <c r="F18" s="54"/>
      <c r="G18" s="54"/>
      <c r="H18" s="141"/>
      <c r="I18" s="42"/>
      <c r="J18" s="141"/>
      <c r="K18" s="141"/>
      <c r="L18" s="141"/>
      <c r="M18" s="55"/>
      <c r="N18" s="141"/>
      <c r="O18" s="56"/>
      <c r="P18" s="56"/>
      <c r="Q18" s="42"/>
      <c r="R18" s="18">
        <f t="shared" si="0"/>
        <v>0</v>
      </c>
      <c r="S18" s="18">
        <f t="shared" si="1"/>
        <v>0</v>
      </c>
      <c r="T18" s="143"/>
    </row>
    <row r="19" spans="1:20" s="139" customFormat="1">
      <c r="A19" s="142"/>
      <c r="B19" s="42"/>
      <c r="C19" s="142"/>
      <c r="D19" s="141"/>
      <c r="E19" s="141"/>
      <c r="F19" s="54"/>
      <c r="G19" s="54"/>
      <c r="H19" s="141"/>
      <c r="I19" s="42"/>
      <c r="J19" s="141"/>
      <c r="K19" s="141"/>
      <c r="L19" s="141"/>
      <c r="M19" s="55"/>
      <c r="N19" s="141"/>
      <c r="O19" s="56"/>
      <c r="P19" s="56"/>
      <c r="Q19" s="42"/>
      <c r="R19" s="18">
        <f t="shared" si="0"/>
        <v>0</v>
      </c>
      <c r="S19" s="18">
        <f t="shared" si="1"/>
        <v>0</v>
      </c>
      <c r="T19" s="143"/>
    </row>
    <row r="20" spans="1:20" s="139" customFormat="1">
      <c r="A20" s="142"/>
      <c r="B20" s="42"/>
      <c r="C20" s="142"/>
      <c r="D20" s="141"/>
      <c r="E20" s="141"/>
      <c r="F20" s="54"/>
      <c r="G20" s="54"/>
      <c r="H20" s="141"/>
      <c r="I20" s="42"/>
      <c r="J20" s="141"/>
      <c r="K20" s="141"/>
      <c r="L20" s="141"/>
      <c r="M20" s="55"/>
      <c r="N20" s="141"/>
      <c r="O20" s="56"/>
      <c r="P20" s="56"/>
      <c r="Q20" s="42"/>
      <c r="R20" s="18">
        <f t="shared" si="0"/>
        <v>0</v>
      </c>
      <c r="S20" s="18">
        <f t="shared" si="1"/>
        <v>0</v>
      </c>
      <c r="T20" s="143"/>
    </row>
    <row r="21" spans="1:20" s="139" customFormat="1">
      <c r="A21" s="142"/>
      <c r="B21" s="42"/>
      <c r="C21" s="142"/>
      <c r="D21" s="141"/>
      <c r="E21" s="141"/>
      <c r="F21" s="54"/>
      <c r="G21" s="54"/>
      <c r="H21" s="141"/>
      <c r="I21" s="42"/>
      <c r="J21" s="141"/>
      <c r="K21" s="141"/>
      <c r="L21" s="141"/>
      <c r="M21" s="55"/>
      <c r="N21" s="141"/>
      <c r="O21" s="56"/>
      <c r="P21" s="56"/>
      <c r="Q21" s="42"/>
      <c r="R21" s="18">
        <f t="shared" si="0"/>
        <v>0</v>
      </c>
      <c r="S21" s="18">
        <f t="shared" si="1"/>
        <v>0</v>
      </c>
      <c r="T21" s="143"/>
    </row>
    <row r="22" spans="1:20" s="139" customFormat="1">
      <c r="A22" s="142"/>
      <c r="B22" s="42"/>
      <c r="C22" s="142"/>
      <c r="D22" s="141"/>
      <c r="E22" s="141"/>
      <c r="F22" s="54"/>
      <c r="G22" s="54"/>
      <c r="H22" s="141"/>
      <c r="I22" s="42"/>
      <c r="J22" s="141"/>
      <c r="K22" s="141"/>
      <c r="L22" s="141"/>
      <c r="M22" s="55"/>
      <c r="N22" s="141"/>
      <c r="O22" s="56"/>
      <c r="P22" s="56"/>
      <c r="Q22" s="42"/>
      <c r="R22" s="18">
        <f t="shared" si="0"/>
        <v>0</v>
      </c>
      <c r="S22" s="18">
        <f t="shared" si="1"/>
        <v>0</v>
      </c>
      <c r="T22" s="143"/>
    </row>
    <row r="23" spans="1:20" s="139" customFormat="1">
      <c r="A23" s="142"/>
      <c r="B23" s="42"/>
      <c r="C23" s="142"/>
      <c r="D23" s="141"/>
      <c r="E23" s="141"/>
      <c r="F23" s="54"/>
      <c r="G23" s="54"/>
      <c r="H23" s="141"/>
      <c r="I23" s="42"/>
      <c r="J23" s="141"/>
      <c r="K23" s="141"/>
      <c r="L23" s="141"/>
      <c r="M23" s="55"/>
      <c r="N23" s="141"/>
      <c r="O23" s="56"/>
      <c r="P23" s="56"/>
      <c r="Q23" s="42"/>
      <c r="R23" s="18">
        <f t="shared" si="0"/>
        <v>0</v>
      </c>
      <c r="S23" s="18">
        <f t="shared" si="1"/>
        <v>0</v>
      </c>
      <c r="T23" s="143"/>
    </row>
    <row r="24" spans="1:20" s="139" customFormat="1">
      <c r="A24" s="142"/>
      <c r="B24" s="42"/>
      <c r="C24" s="142"/>
      <c r="D24" s="141"/>
      <c r="E24" s="141"/>
      <c r="F24" s="54"/>
      <c r="G24" s="54"/>
      <c r="H24" s="141"/>
      <c r="I24" s="42"/>
      <c r="J24" s="141"/>
      <c r="K24" s="141"/>
      <c r="L24" s="141"/>
      <c r="M24" s="55"/>
      <c r="N24" s="141"/>
      <c r="O24" s="56"/>
      <c r="P24" s="56"/>
      <c r="Q24" s="42"/>
      <c r="R24" s="18">
        <f t="shared" si="0"/>
        <v>0</v>
      </c>
      <c r="S24" s="18">
        <f t="shared" si="1"/>
        <v>0</v>
      </c>
      <c r="T24" s="143"/>
    </row>
    <row r="25" spans="1:20" s="139" customFormat="1">
      <c r="A25" s="142"/>
      <c r="B25" s="42"/>
      <c r="C25" s="142"/>
      <c r="D25" s="141"/>
      <c r="E25" s="141"/>
      <c r="F25" s="54"/>
      <c r="G25" s="54"/>
      <c r="H25" s="141"/>
      <c r="I25" s="42"/>
      <c r="J25" s="141"/>
      <c r="K25" s="141"/>
      <c r="L25" s="141"/>
      <c r="M25" s="55"/>
      <c r="N25" s="141"/>
      <c r="O25" s="56"/>
      <c r="P25" s="56"/>
      <c r="Q25" s="42"/>
      <c r="R25" s="18">
        <f t="shared" si="0"/>
        <v>0</v>
      </c>
      <c r="S25" s="18">
        <f t="shared" si="1"/>
        <v>0</v>
      </c>
      <c r="T25" s="143"/>
    </row>
    <row r="26" spans="1:20" s="139" customFormat="1">
      <c r="A26" s="142"/>
      <c r="B26" s="42"/>
      <c r="C26" s="142"/>
      <c r="D26" s="141"/>
      <c r="E26" s="141"/>
      <c r="F26" s="54"/>
      <c r="G26" s="54"/>
      <c r="H26" s="141"/>
      <c r="I26" s="42"/>
      <c r="J26" s="141"/>
      <c r="K26" s="141"/>
      <c r="L26" s="141"/>
      <c r="M26" s="55"/>
      <c r="N26" s="141"/>
      <c r="O26" s="56"/>
      <c r="P26" s="56"/>
      <c r="Q26" s="42"/>
      <c r="R26" s="18">
        <f t="shared" si="0"/>
        <v>0</v>
      </c>
      <c r="S26" s="18">
        <f t="shared" si="1"/>
        <v>0</v>
      </c>
      <c r="T26" s="143"/>
    </row>
    <row r="27" spans="1:20" s="139" customFormat="1">
      <c r="A27" s="142"/>
      <c r="B27" s="42"/>
      <c r="C27" s="142"/>
      <c r="D27" s="141"/>
      <c r="E27" s="141"/>
      <c r="F27" s="54"/>
      <c r="G27" s="54"/>
      <c r="H27" s="141"/>
      <c r="I27" s="42"/>
      <c r="J27" s="141"/>
      <c r="K27" s="141"/>
      <c r="L27" s="141"/>
      <c r="M27" s="55"/>
      <c r="N27" s="141"/>
      <c r="O27" s="56"/>
      <c r="P27" s="56"/>
      <c r="Q27" s="42"/>
      <c r="R27" s="18">
        <f t="shared" si="0"/>
        <v>0</v>
      </c>
      <c r="S27" s="18">
        <f t="shared" si="1"/>
        <v>0</v>
      </c>
      <c r="T27" s="143"/>
    </row>
    <row r="28" spans="1:20" s="139" customFormat="1">
      <c r="A28" s="142"/>
      <c r="B28" s="42"/>
      <c r="C28" s="142"/>
      <c r="D28" s="141"/>
      <c r="E28" s="141"/>
      <c r="F28" s="54"/>
      <c r="G28" s="54"/>
      <c r="H28" s="141"/>
      <c r="I28" s="42"/>
      <c r="J28" s="141"/>
      <c r="K28" s="141"/>
      <c r="L28" s="141"/>
      <c r="M28" s="55"/>
      <c r="N28" s="141"/>
      <c r="O28" s="56"/>
      <c r="P28" s="56"/>
      <c r="Q28" s="42"/>
      <c r="R28" s="18">
        <f t="shared" si="0"/>
        <v>0</v>
      </c>
      <c r="S28" s="18">
        <f t="shared" si="1"/>
        <v>0</v>
      </c>
      <c r="T28" s="143"/>
    </row>
    <row r="29" spans="1:20" s="139" customFormat="1">
      <c r="A29" s="142"/>
      <c r="B29" s="42"/>
      <c r="C29" s="142"/>
      <c r="D29" s="141"/>
      <c r="E29" s="141"/>
      <c r="F29" s="54"/>
      <c r="G29" s="54"/>
      <c r="H29" s="141"/>
      <c r="I29" s="42"/>
      <c r="J29" s="141"/>
      <c r="K29" s="141"/>
      <c r="L29" s="141"/>
      <c r="M29" s="55"/>
      <c r="N29" s="141"/>
      <c r="O29" s="56"/>
      <c r="P29" s="56"/>
      <c r="Q29" s="42"/>
      <c r="R29" s="18">
        <f t="shared" si="0"/>
        <v>0</v>
      </c>
      <c r="S29" s="18">
        <f t="shared" si="1"/>
        <v>0</v>
      </c>
      <c r="T29" s="143"/>
    </row>
    <row r="30" spans="1:20" s="139" customFormat="1">
      <c r="A30" s="142"/>
      <c r="B30" s="42"/>
      <c r="C30" s="142"/>
      <c r="D30" s="141"/>
      <c r="E30" s="141"/>
      <c r="F30" s="54"/>
      <c r="G30" s="54"/>
      <c r="H30" s="141"/>
      <c r="I30" s="42"/>
      <c r="J30" s="141"/>
      <c r="K30" s="141"/>
      <c r="L30" s="141"/>
      <c r="M30" s="55"/>
      <c r="N30" s="141"/>
      <c r="O30" s="56"/>
      <c r="P30" s="56"/>
      <c r="Q30" s="42"/>
      <c r="R30" s="18">
        <f t="shared" si="0"/>
        <v>0</v>
      </c>
      <c r="S30" s="18">
        <f t="shared" si="1"/>
        <v>0</v>
      </c>
      <c r="T30" s="143"/>
    </row>
    <row r="31" spans="1:20" s="139" customFormat="1">
      <c r="A31" s="142"/>
      <c r="B31" s="42"/>
      <c r="C31" s="142"/>
      <c r="D31" s="141"/>
      <c r="E31" s="141"/>
      <c r="F31" s="54"/>
      <c r="G31" s="54"/>
      <c r="H31" s="141"/>
      <c r="I31" s="42"/>
      <c r="J31" s="141"/>
      <c r="K31" s="141"/>
      <c r="L31" s="141"/>
      <c r="M31" s="55"/>
      <c r="N31" s="141"/>
      <c r="O31" s="56"/>
      <c r="P31" s="56"/>
      <c r="Q31" s="42"/>
      <c r="R31" s="18">
        <f t="shared" si="0"/>
        <v>0</v>
      </c>
      <c r="S31" s="18">
        <f t="shared" si="1"/>
        <v>0</v>
      </c>
      <c r="T31" s="143"/>
    </row>
    <row r="32" spans="1:20" s="139" customFormat="1">
      <c r="A32" s="142"/>
      <c r="B32" s="42"/>
      <c r="C32" s="142"/>
      <c r="D32" s="141"/>
      <c r="E32" s="141"/>
      <c r="F32" s="54"/>
      <c r="G32" s="54"/>
      <c r="H32" s="141"/>
      <c r="I32" s="42"/>
      <c r="J32" s="141"/>
      <c r="K32" s="141"/>
      <c r="L32" s="141"/>
      <c r="M32" s="55"/>
      <c r="N32" s="141"/>
      <c r="O32" s="56"/>
      <c r="P32" s="56"/>
      <c r="Q32" s="42"/>
      <c r="R32" s="18">
        <f t="shared" si="0"/>
        <v>0</v>
      </c>
      <c r="S32" s="18">
        <f t="shared" si="1"/>
        <v>0</v>
      </c>
      <c r="T32" s="143"/>
    </row>
    <row r="33" spans="1:20" s="139" customFormat="1">
      <c r="A33" s="142"/>
      <c r="B33" s="42"/>
      <c r="C33" s="142"/>
      <c r="D33" s="141"/>
      <c r="E33" s="141"/>
      <c r="F33" s="54"/>
      <c r="G33" s="54"/>
      <c r="H33" s="141"/>
      <c r="I33" s="42"/>
      <c r="J33" s="141"/>
      <c r="K33" s="141"/>
      <c r="L33" s="141"/>
      <c r="M33" s="55"/>
      <c r="N33" s="141"/>
      <c r="O33" s="56"/>
      <c r="P33" s="56"/>
      <c r="Q33" s="42"/>
      <c r="R33" s="18">
        <f t="shared" si="0"/>
        <v>0</v>
      </c>
      <c r="S33" s="18">
        <f t="shared" si="1"/>
        <v>0</v>
      </c>
      <c r="T33" s="143"/>
    </row>
    <row r="34" spans="1:20" s="139" customFormat="1">
      <c r="A34" s="142"/>
      <c r="B34" s="42"/>
      <c r="C34" s="142"/>
      <c r="D34" s="141"/>
      <c r="E34" s="141"/>
      <c r="F34" s="54"/>
      <c r="G34" s="54"/>
      <c r="H34" s="141"/>
      <c r="I34" s="42"/>
      <c r="J34" s="141"/>
      <c r="K34" s="141"/>
      <c r="L34" s="141"/>
      <c r="M34" s="55"/>
      <c r="N34" s="141"/>
      <c r="O34" s="56"/>
      <c r="P34" s="56"/>
      <c r="Q34" s="42"/>
      <c r="R34" s="18">
        <f t="shared" si="0"/>
        <v>0</v>
      </c>
      <c r="S34" s="18">
        <f t="shared" si="1"/>
        <v>0</v>
      </c>
      <c r="T34" s="143"/>
    </row>
    <row r="35" spans="1:20" s="139" customFormat="1">
      <c r="A35" s="142"/>
      <c r="B35" s="42"/>
      <c r="C35" s="142"/>
      <c r="D35" s="141"/>
      <c r="E35" s="141"/>
      <c r="F35" s="54"/>
      <c r="G35" s="54"/>
      <c r="H35" s="141"/>
      <c r="I35" s="42"/>
      <c r="J35" s="141"/>
      <c r="K35" s="141"/>
      <c r="L35" s="141"/>
      <c r="M35" s="55"/>
      <c r="N35" s="141"/>
      <c r="O35" s="56"/>
      <c r="P35" s="56"/>
      <c r="Q35" s="42"/>
      <c r="R35" s="18">
        <f t="shared" si="0"/>
        <v>0</v>
      </c>
      <c r="S35" s="18">
        <f t="shared" si="1"/>
        <v>0</v>
      </c>
      <c r="T35" s="143"/>
    </row>
    <row r="36" spans="1:20" s="139" customFormat="1">
      <c r="A36" s="142"/>
      <c r="B36" s="42"/>
      <c r="C36" s="142"/>
      <c r="D36" s="141"/>
      <c r="E36" s="141"/>
      <c r="F36" s="54"/>
      <c r="G36" s="54"/>
      <c r="H36" s="141"/>
      <c r="I36" s="42"/>
      <c r="J36" s="141"/>
      <c r="K36" s="141"/>
      <c r="L36" s="141"/>
      <c r="M36" s="55"/>
      <c r="N36" s="141"/>
      <c r="O36" s="56"/>
      <c r="P36" s="56"/>
      <c r="Q36" s="42"/>
      <c r="R36" s="18">
        <f t="shared" si="0"/>
        <v>0</v>
      </c>
      <c r="S36" s="18">
        <f t="shared" si="1"/>
        <v>0</v>
      </c>
      <c r="T36" s="143"/>
    </row>
    <row r="37" spans="1:20" s="139" customFormat="1">
      <c r="A37" s="142"/>
      <c r="B37" s="42"/>
      <c r="C37" s="142"/>
      <c r="D37" s="141"/>
      <c r="E37" s="141"/>
      <c r="F37" s="54"/>
      <c r="G37" s="54"/>
      <c r="H37" s="141"/>
      <c r="I37" s="42"/>
      <c r="J37" s="141"/>
      <c r="K37" s="141"/>
      <c r="L37" s="141"/>
      <c r="M37" s="55"/>
      <c r="N37" s="141"/>
      <c r="O37" s="56"/>
      <c r="P37" s="56"/>
      <c r="Q37" s="42"/>
      <c r="R37" s="18">
        <f t="shared" si="0"/>
        <v>0</v>
      </c>
      <c r="S37" s="18">
        <f t="shared" si="1"/>
        <v>0</v>
      </c>
      <c r="T37" s="143"/>
    </row>
    <row r="38" spans="1:20" s="139" customFormat="1">
      <c r="A38" s="142"/>
      <c r="B38" s="42"/>
      <c r="C38" s="142"/>
      <c r="D38" s="141"/>
      <c r="E38" s="141"/>
      <c r="F38" s="54"/>
      <c r="G38" s="54"/>
      <c r="H38" s="141"/>
      <c r="I38" s="42"/>
      <c r="J38" s="141"/>
      <c r="K38" s="141"/>
      <c r="L38" s="141"/>
      <c r="M38" s="55"/>
      <c r="N38" s="141"/>
      <c r="O38" s="56"/>
      <c r="P38" s="56"/>
      <c r="Q38" s="42"/>
      <c r="R38" s="18">
        <f t="shared" si="0"/>
        <v>0</v>
      </c>
      <c r="S38" s="18">
        <f t="shared" si="1"/>
        <v>0</v>
      </c>
      <c r="T38" s="143"/>
    </row>
    <row r="39" spans="1:20" s="139" customFormat="1">
      <c r="A39" s="142"/>
      <c r="B39" s="42"/>
      <c r="C39" s="142"/>
      <c r="D39" s="141"/>
      <c r="E39" s="141"/>
      <c r="F39" s="54"/>
      <c r="G39" s="54"/>
      <c r="H39" s="141"/>
      <c r="I39" s="42"/>
      <c r="J39" s="141"/>
      <c r="K39" s="141"/>
      <c r="L39" s="141"/>
      <c r="M39" s="55"/>
      <c r="N39" s="141"/>
      <c r="O39" s="56"/>
      <c r="P39" s="56"/>
      <c r="Q39" s="42"/>
      <c r="R39" s="18">
        <f t="shared" si="0"/>
        <v>0</v>
      </c>
      <c r="S39" s="18">
        <f t="shared" si="1"/>
        <v>0</v>
      </c>
      <c r="T39" s="143"/>
    </row>
    <row r="40" spans="1:20" s="139" customFormat="1">
      <c r="A40" s="142"/>
      <c r="B40" s="42"/>
      <c r="C40" s="142"/>
      <c r="D40" s="141"/>
      <c r="E40" s="141"/>
      <c r="F40" s="54"/>
      <c r="G40" s="54"/>
      <c r="H40" s="141"/>
      <c r="I40" s="42"/>
      <c r="J40" s="141"/>
      <c r="K40" s="141"/>
      <c r="L40" s="141"/>
      <c r="M40" s="55"/>
      <c r="N40" s="141"/>
      <c r="O40" s="56"/>
      <c r="P40" s="56"/>
      <c r="Q40" s="42"/>
      <c r="R40" s="18">
        <f t="shared" si="0"/>
        <v>0</v>
      </c>
      <c r="S40" s="18">
        <f t="shared" si="1"/>
        <v>0</v>
      </c>
      <c r="T40" s="143"/>
    </row>
    <row r="41" spans="1:20" s="139" customFormat="1">
      <c r="A41" s="142"/>
      <c r="B41" s="42"/>
      <c r="C41" s="142"/>
      <c r="D41" s="141"/>
      <c r="E41" s="141"/>
      <c r="F41" s="54"/>
      <c r="G41" s="54"/>
      <c r="H41" s="141"/>
      <c r="I41" s="42"/>
      <c r="J41" s="141"/>
      <c r="K41" s="141"/>
      <c r="L41" s="141"/>
      <c r="M41" s="55"/>
      <c r="N41" s="141"/>
      <c r="O41" s="56"/>
      <c r="P41" s="56"/>
      <c r="Q41" s="42"/>
      <c r="R41" s="18">
        <f t="shared" si="0"/>
        <v>0</v>
      </c>
      <c r="S41" s="18">
        <f t="shared" si="1"/>
        <v>0</v>
      </c>
      <c r="T41" s="143"/>
    </row>
    <row r="42" spans="1:20" s="139" customFormat="1">
      <c r="A42" s="142"/>
      <c r="B42" s="42"/>
      <c r="C42" s="142"/>
      <c r="D42" s="141"/>
      <c r="E42" s="141"/>
      <c r="F42" s="54"/>
      <c r="G42" s="54"/>
      <c r="H42" s="141"/>
      <c r="I42" s="42"/>
      <c r="J42" s="141"/>
      <c r="K42" s="141"/>
      <c r="L42" s="141"/>
      <c r="M42" s="55"/>
      <c r="N42" s="141"/>
      <c r="O42" s="56"/>
      <c r="P42" s="56"/>
      <c r="Q42" s="42"/>
      <c r="R42" s="18">
        <f t="shared" si="0"/>
        <v>0</v>
      </c>
      <c r="S42" s="18">
        <f t="shared" si="1"/>
        <v>0</v>
      </c>
      <c r="T42" s="143"/>
    </row>
    <row r="43" spans="1:20" s="139" customFormat="1">
      <c r="A43" s="142"/>
      <c r="B43" s="42"/>
      <c r="C43" s="142"/>
      <c r="D43" s="141"/>
      <c r="E43" s="141"/>
      <c r="F43" s="54"/>
      <c r="G43" s="54"/>
      <c r="H43" s="141"/>
      <c r="I43" s="42"/>
      <c r="J43" s="141"/>
      <c r="K43" s="141"/>
      <c r="L43" s="141"/>
      <c r="M43" s="55"/>
      <c r="N43" s="141"/>
      <c r="O43" s="56"/>
      <c r="P43" s="56"/>
      <c r="Q43" s="42"/>
      <c r="R43" s="18">
        <f t="shared" si="0"/>
        <v>0</v>
      </c>
      <c r="S43" s="18">
        <f t="shared" si="1"/>
        <v>0</v>
      </c>
      <c r="T43" s="143"/>
    </row>
    <row r="44" spans="1:20" s="139" customFormat="1">
      <c r="A44" s="142"/>
      <c r="B44" s="42"/>
      <c r="C44" s="142"/>
      <c r="D44" s="141"/>
      <c r="E44" s="141"/>
      <c r="F44" s="54"/>
      <c r="G44" s="54"/>
      <c r="H44" s="141"/>
      <c r="I44" s="42"/>
      <c r="J44" s="141"/>
      <c r="K44" s="141"/>
      <c r="L44" s="141"/>
      <c r="M44" s="55"/>
      <c r="N44" s="141"/>
      <c r="O44" s="56"/>
      <c r="P44" s="56"/>
      <c r="Q44" s="42"/>
      <c r="R44" s="18">
        <f t="shared" si="0"/>
        <v>0</v>
      </c>
      <c r="S44" s="18">
        <f t="shared" si="1"/>
        <v>0</v>
      </c>
      <c r="T44" s="143"/>
    </row>
    <row r="45" spans="1:20" s="139" customFormat="1">
      <c r="A45" s="142"/>
      <c r="B45" s="42"/>
      <c r="C45" s="142"/>
      <c r="D45" s="141"/>
      <c r="E45" s="141"/>
      <c r="F45" s="54"/>
      <c r="G45" s="54"/>
      <c r="H45" s="141"/>
      <c r="I45" s="42"/>
      <c r="J45" s="141"/>
      <c r="K45" s="141"/>
      <c r="L45" s="141"/>
      <c r="M45" s="55"/>
      <c r="N45" s="141"/>
      <c r="O45" s="56"/>
      <c r="P45" s="56"/>
      <c r="Q45" s="42"/>
      <c r="R45" s="18">
        <f t="shared" si="0"/>
        <v>0</v>
      </c>
      <c r="S45" s="18">
        <f t="shared" si="1"/>
        <v>0</v>
      </c>
      <c r="T45" s="143"/>
    </row>
    <row r="46" spans="1:20" s="139" customFormat="1">
      <c r="A46" s="142"/>
      <c r="B46" s="42"/>
      <c r="C46" s="142"/>
      <c r="D46" s="141"/>
      <c r="E46" s="141"/>
      <c r="F46" s="54"/>
      <c r="G46" s="54"/>
      <c r="H46" s="141"/>
      <c r="I46" s="42"/>
      <c r="J46" s="141"/>
      <c r="K46" s="141"/>
      <c r="L46" s="141"/>
      <c r="M46" s="55"/>
      <c r="N46" s="141"/>
      <c r="O46" s="56"/>
      <c r="P46" s="56"/>
      <c r="Q46" s="42"/>
      <c r="R46" s="18">
        <f t="shared" si="0"/>
        <v>0</v>
      </c>
      <c r="S46" s="18">
        <f t="shared" si="1"/>
        <v>0</v>
      </c>
      <c r="T46" s="143"/>
    </row>
    <row r="47" spans="1:20" s="139" customFormat="1">
      <c r="A47" s="142"/>
      <c r="B47" s="42"/>
      <c r="C47" s="142"/>
      <c r="D47" s="141"/>
      <c r="E47" s="141"/>
      <c r="F47" s="54"/>
      <c r="G47" s="54"/>
      <c r="H47" s="141"/>
      <c r="I47" s="42"/>
      <c r="J47" s="141"/>
      <c r="K47" s="141"/>
      <c r="L47" s="141"/>
      <c r="M47" s="55"/>
      <c r="N47" s="141"/>
      <c r="O47" s="56"/>
      <c r="P47" s="56"/>
      <c r="Q47" s="42"/>
      <c r="R47" s="18">
        <f t="shared" si="0"/>
        <v>0</v>
      </c>
      <c r="S47" s="18">
        <f t="shared" si="1"/>
        <v>0</v>
      </c>
      <c r="T47" s="143"/>
    </row>
    <row r="48" spans="1:20" s="139" customFormat="1">
      <c r="A48" s="142"/>
      <c r="B48" s="42"/>
      <c r="C48" s="142"/>
      <c r="D48" s="141"/>
      <c r="E48" s="141"/>
      <c r="F48" s="54"/>
      <c r="G48" s="54"/>
      <c r="H48" s="141"/>
      <c r="I48" s="42"/>
      <c r="J48" s="141"/>
      <c r="K48" s="141"/>
      <c r="L48" s="141"/>
      <c r="M48" s="55"/>
      <c r="N48" s="141"/>
      <c r="O48" s="56"/>
      <c r="P48" s="56"/>
      <c r="Q48" s="42"/>
      <c r="R48" s="18">
        <f t="shared" si="0"/>
        <v>0</v>
      </c>
      <c r="S48" s="18">
        <f t="shared" si="1"/>
        <v>0</v>
      </c>
      <c r="T48" s="143"/>
    </row>
    <row r="49" spans="1:20" s="139" customFormat="1">
      <c r="A49" s="142"/>
      <c r="B49" s="42"/>
      <c r="C49" s="142"/>
      <c r="D49" s="141"/>
      <c r="E49" s="141"/>
      <c r="F49" s="54"/>
      <c r="G49" s="54"/>
      <c r="H49" s="141"/>
      <c r="I49" s="42"/>
      <c r="J49" s="141"/>
      <c r="K49" s="141"/>
      <c r="L49" s="141"/>
      <c r="M49" s="55"/>
      <c r="N49" s="141"/>
      <c r="O49" s="56"/>
      <c r="P49" s="56"/>
      <c r="Q49" s="42"/>
      <c r="R49" s="18">
        <f t="shared" si="0"/>
        <v>0</v>
      </c>
      <c r="S49" s="18">
        <f t="shared" si="1"/>
        <v>0</v>
      </c>
      <c r="T49" s="143"/>
    </row>
    <row r="50" spans="1:20" s="139" customFormat="1">
      <c r="A50" s="142"/>
      <c r="B50" s="42"/>
      <c r="C50" s="142"/>
      <c r="D50" s="141"/>
      <c r="E50" s="141"/>
      <c r="F50" s="54"/>
      <c r="G50" s="54"/>
      <c r="H50" s="141"/>
      <c r="I50" s="42"/>
      <c r="J50" s="141"/>
      <c r="K50" s="141"/>
      <c r="L50" s="141"/>
      <c r="M50" s="55"/>
      <c r="N50" s="141"/>
      <c r="O50" s="56"/>
      <c r="P50" s="56"/>
      <c r="Q50" s="42"/>
      <c r="R50" s="18">
        <f t="shared" si="0"/>
        <v>0</v>
      </c>
      <c r="S50" s="18">
        <f t="shared" si="1"/>
        <v>0</v>
      </c>
      <c r="T50" s="143"/>
    </row>
    <row r="51" spans="1:20" s="139" customFormat="1">
      <c r="A51" s="142"/>
      <c r="B51" s="42"/>
      <c r="C51" s="142"/>
      <c r="D51" s="141"/>
      <c r="E51" s="141"/>
      <c r="F51" s="54"/>
      <c r="G51" s="54"/>
      <c r="H51" s="141"/>
      <c r="I51" s="42"/>
      <c r="J51" s="141"/>
      <c r="K51" s="141"/>
      <c r="L51" s="141"/>
      <c r="M51" s="55"/>
      <c r="N51" s="141"/>
      <c r="O51" s="56"/>
      <c r="P51" s="56"/>
      <c r="Q51" s="42"/>
      <c r="R51" s="18">
        <f t="shared" si="0"/>
        <v>0</v>
      </c>
      <c r="S51" s="18">
        <f t="shared" si="1"/>
        <v>0</v>
      </c>
      <c r="T51" s="143"/>
    </row>
    <row r="52" spans="1:20" s="139" customFormat="1">
      <c r="A52" s="142"/>
      <c r="B52" s="42"/>
      <c r="C52" s="142"/>
      <c r="D52" s="141"/>
      <c r="E52" s="141"/>
      <c r="F52" s="54"/>
      <c r="G52" s="54"/>
      <c r="H52" s="141"/>
      <c r="I52" s="42"/>
      <c r="J52" s="141"/>
      <c r="K52" s="141"/>
      <c r="L52" s="141"/>
      <c r="M52" s="55"/>
      <c r="N52" s="141"/>
      <c r="O52" s="56"/>
      <c r="P52" s="56"/>
      <c r="Q52" s="42"/>
      <c r="R52" s="18">
        <f t="shared" si="0"/>
        <v>0</v>
      </c>
      <c r="S52" s="18">
        <f t="shared" si="1"/>
        <v>0</v>
      </c>
      <c r="T52" s="143"/>
    </row>
    <row r="53" spans="1:20" s="139" customFormat="1">
      <c r="A53" s="142"/>
      <c r="B53" s="42"/>
      <c r="C53" s="142"/>
      <c r="D53" s="141"/>
      <c r="E53" s="141"/>
      <c r="F53" s="54"/>
      <c r="G53" s="54"/>
      <c r="H53" s="141"/>
      <c r="I53" s="42"/>
      <c r="J53" s="141"/>
      <c r="K53" s="141"/>
      <c r="L53" s="141"/>
      <c r="M53" s="55"/>
      <c r="N53" s="141"/>
      <c r="O53" s="56"/>
      <c r="P53" s="56"/>
      <c r="Q53" s="42"/>
      <c r="R53" s="18">
        <f t="shared" si="0"/>
        <v>0</v>
      </c>
      <c r="S53" s="18">
        <f t="shared" si="1"/>
        <v>0</v>
      </c>
      <c r="T53" s="143"/>
    </row>
    <row r="54" spans="1:20" s="139" customFormat="1">
      <c r="A54" s="142"/>
      <c r="B54" s="42"/>
      <c r="C54" s="142"/>
      <c r="D54" s="141"/>
      <c r="E54" s="141"/>
      <c r="F54" s="54"/>
      <c r="G54" s="54"/>
      <c r="H54" s="141"/>
      <c r="I54" s="42"/>
      <c r="J54" s="141"/>
      <c r="K54" s="141"/>
      <c r="L54" s="141"/>
      <c r="M54" s="55"/>
      <c r="N54" s="141"/>
      <c r="O54" s="56"/>
      <c r="P54" s="56"/>
      <c r="Q54" s="42"/>
      <c r="R54" s="18">
        <f t="shared" si="0"/>
        <v>0</v>
      </c>
      <c r="S54" s="18">
        <f t="shared" si="1"/>
        <v>0</v>
      </c>
      <c r="T54" s="143"/>
    </row>
    <row r="55" spans="1:20" s="139" customFormat="1">
      <c r="A55" s="142"/>
      <c r="B55" s="42"/>
      <c r="C55" s="142"/>
      <c r="D55" s="141"/>
      <c r="E55" s="141"/>
      <c r="F55" s="54"/>
      <c r="G55" s="54"/>
      <c r="H55" s="141"/>
      <c r="I55" s="42"/>
      <c r="J55" s="141"/>
      <c r="K55" s="141"/>
      <c r="L55" s="141"/>
      <c r="M55" s="55"/>
      <c r="N55" s="141"/>
      <c r="O55" s="56"/>
      <c r="P55" s="56"/>
      <c r="Q55" s="42"/>
      <c r="R55" s="18">
        <f t="shared" si="0"/>
        <v>0</v>
      </c>
      <c r="S55" s="18">
        <f t="shared" si="1"/>
        <v>0</v>
      </c>
      <c r="T55" s="143"/>
    </row>
    <row r="56" spans="1:20" s="139" customFormat="1">
      <c r="A56" s="142"/>
      <c r="B56" s="42"/>
      <c r="C56" s="142"/>
      <c r="D56" s="141"/>
      <c r="E56" s="141"/>
      <c r="F56" s="54"/>
      <c r="G56" s="54"/>
      <c r="H56" s="141"/>
      <c r="I56" s="42"/>
      <c r="J56" s="141"/>
      <c r="K56" s="141"/>
      <c r="L56" s="141"/>
      <c r="M56" s="55"/>
      <c r="N56" s="141"/>
      <c r="O56" s="56"/>
      <c r="P56" s="56"/>
      <c r="Q56" s="42"/>
      <c r="R56" s="18">
        <f t="shared" si="0"/>
        <v>0</v>
      </c>
      <c r="S56" s="18">
        <f t="shared" si="1"/>
        <v>0</v>
      </c>
      <c r="T56" s="143"/>
    </row>
    <row r="57" spans="1:20" s="139" customFormat="1">
      <c r="A57" s="142"/>
      <c r="B57" s="42"/>
      <c r="C57" s="142"/>
      <c r="D57" s="141"/>
      <c r="E57" s="141"/>
      <c r="F57" s="54"/>
      <c r="G57" s="54"/>
      <c r="H57" s="141"/>
      <c r="I57" s="42"/>
      <c r="J57" s="141"/>
      <c r="K57" s="141"/>
      <c r="L57" s="141"/>
      <c r="M57" s="55"/>
      <c r="N57" s="141"/>
      <c r="O57" s="56"/>
      <c r="P57" s="56"/>
      <c r="Q57" s="42"/>
      <c r="R57" s="18">
        <f t="shared" si="0"/>
        <v>0</v>
      </c>
      <c r="S57" s="18">
        <f t="shared" si="1"/>
        <v>0</v>
      </c>
      <c r="T57" s="143"/>
    </row>
    <row r="58" spans="1:20" s="139" customFormat="1">
      <c r="A58" s="142"/>
      <c r="B58" s="42"/>
      <c r="C58" s="142"/>
      <c r="D58" s="141"/>
      <c r="E58" s="141"/>
      <c r="F58" s="54"/>
      <c r="G58" s="54"/>
      <c r="H58" s="141"/>
      <c r="I58" s="42"/>
      <c r="J58" s="141"/>
      <c r="K58" s="141"/>
      <c r="L58" s="141"/>
      <c r="M58" s="55"/>
      <c r="N58" s="141"/>
      <c r="O58" s="56"/>
      <c r="P58" s="56"/>
      <c r="Q58" s="42"/>
      <c r="R58" s="18">
        <f t="shared" si="0"/>
        <v>0</v>
      </c>
      <c r="S58" s="18">
        <f t="shared" si="1"/>
        <v>0</v>
      </c>
      <c r="T58" s="143"/>
    </row>
    <row r="59" spans="1:20" s="139" customFormat="1">
      <c r="A59" s="142"/>
      <c r="B59" s="42"/>
      <c r="C59" s="142"/>
      <c r="D59" s="141"/>
      <c r="E59" s="141"/>
      <c r="F59" s="54"/>
      <c r="G59" s="54"/>
      <c r="H59" s="141"/>
      <c r="I59" s="42"/>
      <c r="J59" s="141"/>
      <c r="K59" s="141"/>
      <c r="L59" s="141"/>
      <c r="M59" s="55"/>
      <c r="N59" s="141"/>
      <c r="O59" s="56"/>
      <c r="P59" s="56"/>
      <c r="Q59" s="42"/>
      <c r="R59" s="18">
        <f t="shared" si="0"/>
        <v>0</v>
      </c>
      <c r="S59" s="18">
        <f t="shared" si="1"/>
        <v>0</v>
      </c>
      <c r="T59" s="143"/>
    </row>
    <row r="60" spans="1:20" s="139" customFormat="1">
      <c r="A60" s="142"/>
      <c r="B60" s="42"/>
      <c r="C60" s="142"/>
      <c r="D60" s="141"/>
      <c r="E60" s="141"/>
      <c r="F60" s="54"/>
      <c r="G60" s="54"/>
      <c r="H60" s="141"/>
      <c r="I60" s="42"/>
      <c r="J60" s="141"/>
      <c r="K60" s="141"/>
      <c r="L60" s="141"/>
      <c r="M60" s="55"/>
      <c r="N60" s="141"/>
      <c r="O60" s="56"/>
      <c r="P60" s="56"/>
      <c r="Q60" s="42"/>
      <c r="R60" s="18">
        <f t="shared" si="0"/>
        <v>0</v>
      </c>
      <c r="S60" s="18">
        <f t="shared" si="1"/>
        <v>0</v>
      </c>
      <c r="T60" s="143"/>
    </row>
    <row r="61" spans="1:20" s="139" customFormat="1">
      <c r="A61" s="142"/>
      <c r="B61" s="42"/>
      <c r="C61" s="142"/>
      <c r="D61" s="141"/>
      <c r="E61" s="141"/>
      <c r="F61" s="54"/>
      <c r="G61" s="54"/>
      <c r="H61" s="141"/>
      <c r="I61" s="42"/>
      <c r="J61" s="141"/>
      <c r="K61" s="141"/>
      <c r="L61" s="141"/>
      <c r="M61" s="55"/>
      <c r="N61" s="141"/>
      <c r="O61" s="56"/>
      <c r="P61" s="56"/>
      <c r="Q61" s="42"/>
      <c r="R61" s="18">
        <f t="shared" si="0"/>
        <v>0</v>
      </c>
      <c r="S61" s="18">
        <f t="shared" si="1"/>
        <v>0</v>
      </c>
      <c r="T61" s="143"/>
    </row>
    <row r="62" spans="1:20" s="139" customFormat="1">
      <c r="A62" s="142"/>
      <c r="B62" s="42"/>
      <c r="C62" s="142"/>
      <c r="D62" s="141"/>
      <c r="E62" s="141"/>
      <c r="F62" s="54"/>
      <c r="G62" s="54"/>
      <c r="H62" s="141"/>
      <c r="I62" s="42"/>
      <c r="J62" s="141"/>
      <c r="K62" s="141"/>
      <c r="L62" s="141"/>
      <c r="M62" s="55"/>
      <c r="N62" s="141"/>
      <c r="O62" s="56"/>
      <c r="P62" s="56"/>
      <c r="Q62" s="42"/>
      <c r="R62" s="18">
        <f t="shared" si="0"/>
        <v>0</v>
      </c>
      <c r="S62" s="18">
        <f t="shared" si="1"/>
        <v>0</v>
      </c>
      <c r="T62" s="143"/>
    </row>
    <row r="63" spans="1:20" s="139" customFormat="1">
      <c r="A63" s="142"/>
      <c r="B63" s="42"/>
      <c r="C63" s="142"/>
      <c r="D63" s="141"/>
      <c r="E63" s="141"/>
      <c r="F63" s="54"/>
      <c r="G63" s="54"/>
      <c r="H63" s="141"/>
      <c r="I63" s="42"/>
      <c r="J63" s="141"/>
      <c r="K63" s="141"/>
      <c r="L63" s="141"/>
      <c r="M63" s="55"/>
      <c r="N63" s="141"/>
      <c r="O63" s="56"/>
      <c r="P63" s="56"/>
      <c r="Q63" s="42"/>
      <c r="R63" s="18">
        <f t="shared" si="0"/>
        <v>0</v>
      </c>
      <c r="S63" s="18">
        <f t="shared" si="1"/>
        <v>0</v>
      </c>
      <c r="T63" s="143"/>
    </row>
    <row r="64" spans="1:20" s="139" customFormat="1">
      <c r="A64" s="142"/>
      <c r="B64" s="42"/>
      <c r="C64" s="142"/>
      <c r="D64" s="141"/>
      <c r="E64" s="141"/>
      <c r="F64" s="54"/>
      <c r="G64" s="54"/>
      <c r="H64" s="141"/>
      <c r="I64" s="42"/>
      <c r="J64" s="141"/>
      <c r="K64" s="141"/>
      <c r="L64" s="141"/>
      <c r="M64" s="55"/>
      <c r="N64" s="141"/>
      <c r="O64" s="56"/>
      <c r="P64" s="56"/>
      <c r="Q64" s="42"/>
      <c r="R64" s="18">
        <f t="shared" si="0"/>
        <v>0</v>
      </c>
      <c r="S64" s="18">
        <f t="shared" si="1"/>
        <v>0</v>
      </c>
      <c r="T64" s="143"/>
    </row>
    <row r="65" spans="1:20" s="139" customFormat="1">
      <c r="A65" s="142"/>
      <c r="B65" s="42"/>
      <c r="C65" s="142"/>
      <c r="D65" s="141"/>
      <c r="E65" s="141"/>
      <c r="F65" s="54"/>
      <c r="G65" s="54"/>
      <c r="H65" s="141"/>
      <c r="I65" s="42"/>
      <c r="J65" s="141"/>
      <c r="K65" s="141"/>
      <c r="L65" s="141"/>
      <c r="M65" s="55"/>
      <c r="N65" s="141"/>
      <c r="O65" s="56"/>
      <c r="P65" s="56"/>
      <c r="Q65" s="42"/>
      <c r="R65" s="18">
        <f t="shared" si="0"/>
        <v>0</v>
      </c>
      <c r="S65" s="18">
        <f t="shared" si="1"/>
        <v>0</v>
      </c>
      <c r="T65" s="143"/>
    </row>
    <row r="66" spans="1:20" s="139" customFormat="1">
      <c r="A66" s="142"/>
      <c r="B66" s="42"/>
      <c r="C66" s="142"/>
      <c r="D66" s="141"/>
      <c r="E66" s="141"/>
      <c r="F66" s="54"/>
      <c r="G66" s="54"/>
      <c r="H66" s="141"/>
      <c r="I66" s="42"/>
      <c r="J66" s="141"/>
      <c r="K66" s="141"/>
      <c r="L66" s="141"/>
      <c r="M66" s="55"/>
      <c r="N66" s="141"/>
      <c r="O66" s="56"/>
      <c r="P66" s="56"/>
      <c r="Q66" s="42"/>
      <c r="R66" s="18">
        <f t="shared" si="0"/>
        <v>0</v>
      </c>
      <c r="S66" s="18">
        <f t="shared" si="1"/>
        <v>0</v>
      </c>
      <c r="T66" s="143"/>
    </row>
    <row r="67" spans="1:20" s="139" customFormat="1">
      <c r="A67" s="142"/>
      <c r="B67" s="42"/>
      <c r="C67" s="142"/>
      <c r="D67" s="141"/>
      <c r="E67" s="141"/>
      <c r="F67" s="54"/>
      <c r="G67" s="54"/>
      <c r="H67" s="141"/>
      <c r="I67" s="42"/>
      <c r="J67" s="141"/>
      <c r="K67" s="141"/>
      <c r="L67" s="141"/>
      <c r="M67" s="55"/>
      <c r="N67" s="141"/>
      <c r="O67" s="56"/>
      <c r="P67" s="56"/>
      <c r="Q67" s="42"/>
      <c r="R67" s="18">
        <f t="shared" si="0"/>
        <v>0</v>
      </c>
      <c r="S67" s="18">
        <f t="shared" si="1"/>
        <v>0</v>
      </c>
      <c r="T67" s="143"/>
    </row>
    <row r="68" spans="1:20" s="139" customFormat="1">
      <c r="A68" s="142"/>
      <c r="B68" s="42"/>
      <c r="C68" s="142"/>
      <c r="D68" s="141"/>
      <c r="E68" s="141"/>
      <c r="F68" s="54"/>
      <c r="G68" s="54"/>
      <c r="H68" s="141"/>
      <c r="I68" s="42"/>
      <c r="J68" s="141"/>
      <c r="K68" s="141"/>
      <c r="L68" s="141"/>
      <c r="M68" s="55"/>
      <c r="N68" s="141"/>
      <c r="O68" s="56"/>
      <c r="P68" s="56"/>
      <c r="Q68" s="42"/>
      <c r="R68" s="18">
        <f t="shared" si="0"/>
        <v>0</v>
      </c>
      <c r="S68" s="18">
        <f t="shared" si="1"/>
        <v>0</v>
      </c>
      <c r="T68" s="143"/>
    </row>
    <row r="69" spans="1:20" s="139" customFormat="1">
      <c r="A69" s="142"/>
      <c r="B69" s="42"/>
      <c r="C69" s="142"/>
      <c r="D69" s="141"/>
      <c r="E69" s="141"/>
      <c r="F69" s="54"/>
      <c r="G69" s="54"/>
      <c r="H69" s="141"/>
      <c r="I69" s="42"/>
      <c r="J69" s="141"/>
      <c r="K69" s="141"/>
      <c r="L69" s="141"/>
      <c r="M69" s="55"/>
      <c r="N69" s="141"/>
      <c r="O69" s="56"/>
      <c r="P69" s="56"/>
      <c r="Q69" s="42"/>
      <c r="R69" s="18">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8">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143"/>
    </row>
    <row r="70" spans="1:20" s="139" customFormat="1">
      <c r="A70" s="142"/>
      <c r="B70" s="42"/>
      <c r="C70" s="142"/>
      <c r="D70" s="141"/>
      <c r="E70" s="141"/>
      <c r="F70" s="54"/>
      <c r="G70" s="54"/>
      <c r="H70" s="141"/>
      <c r="I70" s="42"/>
      <c r="J70" s="141"/>
      <c r="K70" s="141"/>
      <c r="L70" s="141"/>
      <c r="M70" s="55"/>
      <c r="N70" s="141"/>
      <c r="O70" s="56"/>
      <c r="P70" s="56"/>
      <c r="Q70" s="42"/>
      <c r="R70" s="18">
        <f t="shared" si="2"/>
        <v>0</v>
      </c>
      <c r="S70" s="18">
        <f t="shared" si="3"/>
        <v>0</v>
      </c>
      <c r="T70" s="143"/>
    </row>
    <row r="71" spans="1:20" s="139" customFormat="1">
      <c r="A71" s="142"/>
      <c r="B71" s="42"/>
      <c r="C71" s="142"/>
      <c r="D71" s="141"/>
      <c r="E71" s="141"/>
      <c r="F71" s="54"/>
      <c r="G71" s="54"/>
      <c r="H71" s="141"/>
      <c r="I71" s="42"/>
      <c r="J71" s="141"/>
      <c r="K71" s="141"/>
      <c r="L71" s="141"/>
      <c r="M71" s="55"/>
      <c r="N71" s="141"/>
      <c r="O71" s="56"/>
      <c r="P71" s="56"/>
      <c r="Q71" s="42"/>
      <c r="R71" s="18">
        <f t="shared" si="2"/>
        <v>0</v>
      </c>
      <c r="S71" s="18">
        <f t="shared" si="3"/>
        <v>0</v>
      </c>
      <c r="T71" s="143"/>
    </row>
    <row r="72" spans="1:20" s="139" customFormat="1">
      <c r="A72" s="142"/>
      <c r="B72" s="42"/>
      <c r="C72" s="142"/>
      <c r="D72" s="141"/>
      <c r="E72" s="141"/>
      <c r="F72" s="54"/>
      <c r="G72" s="54"/>
      <c r="H72" s="141"/>
      <c r="I72" s="42"/>
      <c r="J72" s="141"/>
      <c r="K72" s="141"/>
      <c r="L72" s="141"/>
      <c r="M72" s="55"/>
      <c r="N72" s="141"/>
      <c r="O72" s="56"/>
      <c r="P72" s="56"/>
      <c r="Q72" s="42"/>
      <c r="R72" s="18">
        <f t="shared" si="2"/>
        <v>0</v>
      </c>
      <c r="S72" s="18">
        <f t="shared" si="3"/>
        <v>0</v>
      </c>
      <c r="T72" s="143"/>
    </row>
    <row r="73" spans="1:20" s="139" customFormat="1">
      <c r="A73" s="142"/>
      <c r="B73" s="42"/>
      <c r="C73" s="142"/>
      <c r="D73" s="141"/>
      <c r="E73" s="141"/>
      <c r="F73" s="54"/>
      <c r="G73" s="54"/>
      <c r="H73" s="141"/>
      <c r="I73" s="42"/>
      <c r="J73" s="141"/>
      <c r="K73" s="141"/>
      <c r="L73" s="141"/>
      <c r="M73" s="55"/>
      <c r="N73" s="141"/>
      <c r="O73" s="56"/>
      <c r="P73" s="56"/>
      <c r="Q73" s="42"/>
      <c r="R73" s="18">
        <f t="shared" si="2"/>
        <v>0</v>
      </c>
      <c r="S73" s="18">
        <f t="shared" si="3"/>
        <v>0</v>
      </c>
      <c r="T73" s="143"/>
    </row>
    <row r="74" spans="1:20" s="139" customFormat="1">
      <c r="A74" s="142"/>
      <c r="B74" s="42"/>
      <c r="C74" s="142"/>
      <c r="D74" s="141"/>
      <c r="E74" s="141"/>
      <c r="F74" s="54"/>
      <c r="G74" s="54"/>
      <c r="H74" s="141"/>
      <c r="I74" s="42"/>
      <c r="J74" s="141"/>
      <c r="K74" s="141"/>
      <c r="L74" s="141"/>
      <c r="M74" s="55"/>
      <c r="N74" s="141"/>
      <c r="O74" s="56"/>
      <c r="P74" s="56"/>
      <c r="Q74" s="42"/>
      <c r="R74" s="18">
        <f t="shared" si="2"/>
        <v>0</v>
      </c>
      <c r="S74" s="18">
        <f t="shared" si="3"/>
        <v>0</v>
      </c>
      <c r="T74" s="143"/>
    </row>
    <row r="75" spans="1:20" s="139" customFormat="1">
      <c r="A75" s="142"/>
      <c r="B75" s="42"/>
      <c r="C75" s="142"/>
      <c r="D75" s="141"/>
      <c r="E75" s="141"/>
      <c r="F75" s="54"/>
      <c r="G75" s="54"/>
      <c r="H75" s="141"/>
      <c r="I75" s="42"/>
      <c r="J75" s="141"/>
      <c r="K75" s="141"/>
      <c r="L75" s="141"/>
      <c r="M75" s="55"/>
      <c r="N75" s="141"/>
      <c r="O75" s="56"/>
      <c r="P75" s="56"/>
      <c r="Q75" s="42"/>
      <c r="R75" s="18">
        <f t="shared" si="2"/>
        <v>0</v>
      </c>
      <c r="S75" s="18">
        <f t="shared" si="3"/>
        <v>0</v>
      </c>
      <c r="T75" s="143"/>
    </row>
    <row r="76" spans="1:20" s="139" customFormat="1">
      <c r="A76" s="142"/>
      <c r="B76" s="42"/>
      <c r="C76" s="142"/>
      <c r="D76" s="141"/>
      <c r="E76" s="141"/>
      <c r="F76" s="54"/>
      <c r="G76" s="54"/>
      <c r="H76" s="141"/>
      <c r="I76" s="42"/>
      <c r="J76" s="141"/>
      <c r="K76" s="141"/>
      <c r="L76" s="141"/>
      <c r="M76" s="55"/>
      <c r="N76" s="141"/>
      <c r="O76" s="56"/>
      <c r="P76" s="56"/>
      <c r="Q76" s="42"/>
      <c r="R76" s="18">
        <f t="shared" si="2"/>
        <v>0</v>
      </c>
      <c r="S76" s="18">
        <f t="shared" si="3"/>
        <v>0</v>
      </c>
      <c r="T76" s="143"/>
    </row>
    <row r="77" spans="1:20" s="139" customFormat="1">
      <c r="A77" s="142"/>
      <c r="B77" s="42"/>
      <c r="C77" s="142"/>
      <c r="D77" s="141"/>
      <c r="E77" s="141"/>
      <c r="F77" s="54"/>
      <c r="G77" s="54"/>
      <c r="H77" s="141"/>
      <c r="I77" s="42"/>
      <c r="J77" s="141"/>
      <c r="K77" s="141"/>
      <c r="L77" s="141"/>
      <c r="M77" s="55"/>
      <c r="N77" s="141"/>
      <c r="O77" s="56"/>
      <c r="P77" s="56"/>
      <c r="Q77" s="42"/>
      <c r="R77" s="18">
        <f t="shared" si="2"/>
        <v>0</v>
      </c>
      <c r="S77" s="18">
        <f t="shared" si="3"/>
        <v>0</v>
      </c>
      <c r="T77" s="143"/>
    </row>
    <row r="78" spans="1:20" s="139" customFormat="1">
      <c r="A78" s="142"/>
      <c r="B78" s="42"/>
      <c r="C78" s="142"/>
      <c r="D78" s="141"/>
      <c r="E78" s="141"/>
      <c r="F78" s="54"/>
      <c r="G78" s="54"/>
      <c r="H78" s="141"/>
      <c r="I78" s="42"/>
      <c r="J78" s="141"/>
      <c r="K78" s="141"/>
      <c r="L78" s="141"/>
      <c r="M78" s="55"/>
      <c r="N78" s="141"/>
      <c r="O78" s="56"/>
      <c r="P78" s="56"/>
      <c r="Q78" s="42"/>
      <c r="R78" s="18">
        <f t="shared" si="2"/>
        <v>0</v>
      </c>
      <c r="S78" s="18">
        <f t="shared" si="3"/>
        <v>0</v>
      </c>
      <c r="T78" s="143"/>
    </row>
    <row r="79" spans="1:20" s="139" customFormat="1">
      <c r="A79" s="142"/>
      <c r="B79" s="42"/>
      <c r="C79" s="142"/>
      <c r="D79" s="141"/>
      <c r="E79" s="141"/>
      <c r="F79" s="54"/>
      <c r="G79" s="54"/>
      <c r="H79" s="141"/>
      <c r="I79" s="42"/>
      <c r="J79" s="141"/>
      <c r="K79" s="141"/>
      <c r="L79" s="141"/>
      <c r="M79" s="55"/>
      <c r="N79" s="141"/>
      <c r="O79" s="56"/>
      <c r="P79" s="56"/>
      <c r="Q79" s="42"/>
      <c r="R79" s="18">
        <f t="shared" si="2"/>
        <v>0</v>
      </c>
      <c r="S79" s="18">
        <f t="shared" si="3"/>
        <v>0</v>
      </c>
      <c r="T79" s="143"/>
    </row>
    <row r="80" spans="1:20" s="139" customFormat="1">
      <c r="A80" s="142"/>
      <c r="B80" s="42"/>
      <c r="C80" s="142"/>
      <c r="D80" s="141"/>
      <c r="E80" s="141"/>
      <c r="F80" s="54"/>
      <c r="G80" s="54"/>
      <c r="H80" s="141"/>
      <c r="I80" s="42"/>
      <c r="J80" s="141"/>
      <c r="K80" s="141"/>
      <c r="L80" s="141"/>
      <c r="M80" s="55"/>
      <c r="N80" s="141"/>
      <c r="O80" s="56"/>
      <c r="P80" s="56"/>
      <c r="Q80" s="42"/>
      <c r="R80" s="18">
        <f t="shared" si="2"/>
        <v>0</v>
      </c>
      <c r="S80" s="18">
        <f t="shared" si="3"/>
        <v>0</v>
      </c>
      <c r="T80" s="143"/>
    </row>
    <row r="81" spans="1:20" s="139" customFormat="1">
      <c r="A81" s="142"/>
      <c r="B81" s="42"/>
      <c r="C81" s="142"/>
      <c r="D81" s="141"/>
      <c r="E81" s="141"/>
      <c r="F81" s="54"/>
      <c r="G81" s="54"/>
      <c r="H81" s="141"/>
      <c r="I81" s="42"/>
      <c r="J81" s="141"/>
      <c r="K81" s="141"/>
      <c r="L81" s="141"/>
      <c r="M81" s="55"/>
      <c r="N81" s="141"/>
      <c r="O81" s="56"/>
      <c r="P81" s="56"/>
      <c r="Q81" s="42"/>
      <c r="R81" s="18">
        <f t="shared" si="2"/>
        <v>0</v>
      </c>
      <c r="S81" s="18">
        <f t="shared" si="3"/>
        <v>0</v>
      </c>
      <c r="T81" s="143"/>
    </row>
    <row r="82" spans="1:20" s="139" customFormat="1">
      <c r="A82" s="142"/>
      <c r="B82" s="42"/>
      <c r="C82" s="142"/>
      <c r="D82" s="141"/>
      <c r="E82" s="141"/>
      <c r="F82" s="54"/>
      <c r="G82" s="54"/>
      <c r="H82" s="141"/>
      <c r="I82" s="42"/>
      <c r="J82" s="141"/>
      <c r="K82" s="141"/>
      <c r="L82" s="141"/>
      <c r="M82" s="55"/>
      <c r="N82" s="141"/>
      <c r="O82" s="56"/>
      <c r="P82" s="56"/>
      <c r="Q82" s="42"/>
      <c r="R82" s="18">
        <f t="shared" si="2"/>
        <v>0</v>
      </c>
      <c r="S82" s="18">
        <f t="shared" si="3"/>
        <v>0</v>
      </c>
      <c r="T82" s="143"/>
    </row>
    <row r="83" spans="1:20" s="139" customFormat="1">
      <c r="A83" s="142"/>
      <c r="B83" s="42"/>
      <c r="C83" s="142"/>
      <c r="D83" s="141"/>
      <c r="E83" s="141"/>
      <c r="F83" s="54"/>
      <c r="G83" s="54"/>
      <c r="H83" s="141"/>
      <c r="I83" s="42"/>
      <c r="J83" s="141"/>
      <c r="K83" s="141"/>
      <c r="L83" s="141"/>
      <c r="M83" s="55"/>
      <c r="N83" s="141"/>
      <c r="O83" s="56"/>
      <c r="P83" s="56"/>
      <c r="Q83" s="42"/>
      <c r="R83" s="18">
        <f t="shared" si="2"/>
        <v>0</v>
      </c>
      <c r="S83" s="18">
        <f t="shared" si="3"/>
        <v>0</v>
      </c>
      <c r="T83" s="143"/>
    </row>
    <row r="84" spans="1:20" s="139" customFormat="1">
      <c r="A84" s="142"/>
      <c r="B84" s="42"/>
      <c r="C84" s="142"/>
      <c r="D84" s="141"/>
      <c r="E84" s="141"/>
      <c r="F84" s="54"/>
      <c r="G84" s="54"/>
      <c r="H84" s="141"/>
      <c r="I84" s="42"/>
      <c r="J84" s="141"/>
      <c r="K84" s="141"/>
      <c r="L84" s="141"/>
      <c r="M84" s="55"/>
      <c r="N84" s="141"/>
      <c r="O84" s="56"/>
      <c r="P84" s="56"/>
      <c r="Q84" s="42"/>
      <c r="R84" s="18">
        <f t="shared" si="2"/>
        <v>0</v>
      </c>
      <c r="S84" s="18">
        <f t="shared" si="3"/>
        <v>0</v>
      </c>
      <c r="T84" s="143"/>
    </row>
    <row r="85" spans="1:20" s="139" customFormat="1">
      <c r="A85" s="142"/>
      <c r="B85" s="42"/>
      <c r="C85" s="142"/>
      <c r="D85" s="141"/>
      <c r="E85" s="141"/>
      <c r="F85" s="54"/>
      <c r="G85" s="54"/>
      <c r="H85" s="141"/>
      <c r="I85" s="42"/>
      <c r="J85" s="141"/>
      <c r="K85" s="141"/>
      <c r="L85" s="141"/>
      <c r="M85" s="55"/>
      <c r="N85" s="141"/>
      <c r="O85" s="56"/>
      <c r="P85" s="56"/>
      <c r="Q85" s="42"/>
      <c r="R85" s="18">
        <f t="shared" si="2"/>
        <v>0</v>
      </c>
      <c r="S85" s="18">
        <f t="shared" si="3"/>
        <v>0</v>
      </c>
      <c r="T85" s="143"/>
    </row>
    <row r="86" spans="1:20" s="139" customFormat="1">
      <c r="A86" s="142"/>
      <c r="B86" s="42"/>
      <c r="C86" s="142"/>
      <c r="D86" s="141"/>
      <c r="E86" s="141"/>
      <c r="F86" s="54"/>
      <c r="G86" s="54"/>
      <c r="H86" s="141"/>
      <c r="I86" s="42"/>
      <c r="J86" s="141"/>
      <c r="K86" s="141"/>
      <c r="L86" s="141"/>
      <c r="M86" s="55"/>
      <c r="N86" s="141"/>
      <c r="O86" s="56"/>
      <c r="P86" s="56"/>
      <c r="Q86" s="42"/>
      <c r="R86" s="18">
        <f t="shared" si="2"/>
        <v>0</v>
      </c>
      <c r="S86" s="18">
        <f t="shared" si="3"/>
        <v>0</v>
      </c>
      <c r="T86" s="143"/>
    </row>
    <row r="87" spans="1:20" s="139" customFormat="1">
      <c r="A87" s="142"/>
      <c r="B87" s="42"/>
      <c r="C87" s="142"/>
      <c r="D87" s="141"/>
      <c r="E87" s="141"/>
      <c r="F87" s="54"/>
      <c r="G87" s="54"/>
      <c r="H87" s="141"/>
      <c r="I87" s="42"/>
      <c r="J87" s="141"/>
      <c r="K87" s="141"/>
      <c r="L87" s="141"/>
      <c r="M87" s="55"/>
      <c r="N87" s="141"/>
      <c r="O87" s="56"/>
      <c r="P87" s="56"/>
      <c r="Q87" s="42"/>
      <c r="R87" s="18">
        <f t="shared" si="2"/>
        <v>0</v>
      </c>
      <c r="S87" s="18">
        <f t="shared" si="3"/>
        <v>0</v>
      </c>
      <c r="T87" s="143"/>
    </row>
    <row r="88" spans="1:20" s="139" customFormat="1">
      <c r="A88" s="142"/>
      <c r="B88" s="42"/>
      <c r="C88" s="142"/>
      <c r="D88" s="141"/>
      <c r="E88" s="141"/>
      <c r="F88" s="54"/>
      <c r="G88" s="54"/>
      <c r="H88" s="141"/>
      <c r="I88" s="42"/>
      <c r="J88" s="141"/>
      <c r="K88" s="141"/>
      <c r="L88" s="141"/>
      <c r="M88" s="55"/>
      <c r="N88" s="141"/>
      <c r="O88" s="56"/>
      <c r="P88" s="56"/>
      <c r="Q88" s="42"/>
      <c r="R88" s="18">
        <f t="shared" si="2"/>
        <v>0</v>
      </c>
      <c r="S88" s="18">
        <f t="shared" si="3"/>
        <v>0</v>
      </c>
      <c r="T88" s="143"/>
    </row>
    <row r="89" spans="1:20" s="139" customFormat="1">
      <c r="A89" s="142"/>
      <c r="B89" s="42"/>
      <c r="C89" s="142"/>
      <c r="D89" s="141"/>
      <c r="E89" s="141"/>
      <c r="F89" s="54"/>
      <c r="G89" s="54"/>
      <c r="H89" s="141"/>
      <c r="I89" s="42"/>
      <c r="J89" s="141"/>
      <c r="K89" s="141"/>
      <c r="L89" s="141"/>
      <c r="M89" s="55"/>
      <c r="N89" s="141"/>
      <c r="O89" s="56"/>
      <c r="P89" s="56"/>
      <c r="Q89" s="42"/>
      <c r="R89" s="18">
        <f t="shared" si="2"/>
        <v>0</v>
      </c>
      <c r="S89" s="18">
        <f t="shared" si="3"/>
        <v>0</v>
      </c>
      <c r="T89" s="143"/>
    </row>
    <row r="90" spans="1:20" s="139" customFormat="1">
      <c r="A90" s="142"/>
      <c r="B90" s="42"/>
      <c r="C90" s="142"/>
      <c r="D90" s="141"/>
      <c r="E90" s="141"/>
      <c r="F90" s="54"/>
      <c r="G90" s="54"/>
      <c r="H90" s="141"/>
      <c r="I90" s="42"/>
      <c r="J90" s="141"/>
      <c r="K90" s="141"/>
      <c r="L90" s="141"/>
      <c r="M90" s="55"/>
      <c r="N90" s="141"/>
      <c r="O90" s="56"/>
      <c r="P90" s="56"/>
      <c r="Q90" s="42"/>
      <c r="R90" s="18">
        <f t="shared" si="2"/>
        <v>0</v>
      </c>
      <c r="S90" s="18">
        <f t="shared" si="3"/>
        <v>0</v>
      </c>
      <c r="T90" s="143"/>
    </row>
    <row r="91" spans="1:20" s="139" customFormat="1">
      <c r="A91" s="142"/>
      <c r="B91" s="42"/>
      <c r="C91" s="142"/>
      <c r="D91" s="141"/>
      <c r="E91" s="141"/>
      <c r="F91" s="54"/>
      <c r="G91" s="54"/>
      <c r="H91" s="141"/>
      <c r="I91" s="42"/>
      <c r="J91" s="141"/>
      <c r="K91" s="141"/>
      <c r="L91" s="141"/>
      <c r="M91" s="55"/>
      <c r="N91" s="141"/>
      <c r="O91" s="56"/>
      <c r="P91" s="56"/>
      <c r="Q91" s="42"/>
      <c r="R91" s="18">
        <f t="shared" si="2"/>
        <v>0</v>
      </c>
      <c r="S91" s="18">
        <f t="shared" si="3"/>
        <v>0</v>
      </c>
      <c r="T91" s="143"/>
    </row>
    <row r="92" spans="1:20" s="139" customFormat="1">
      <c r="A92" s="142"/>
      <c r="B92" s="42"/>
      <c r="C92" s="142"/>
      <c r="D92" s="141"/>
      <c r="E92" s="141"/>
      <c r="F92" s="54"/>
      <c r="G92" s="54"/>
      <c r="H92" s="141"/>
      <c r="I92" s="42"/>
      <c r="J92" s="141"/>
      <c r="K92" s="141"/>
      <c r="L92" s="141"/>
      <c r="M92" s="55"/>
      <c r="N92" s="141"/>
      <c r="O92" s="56"/>
      <c r="P92" s="56"/>
      <c r="Q92" s="42"/>
      <c r="R92" s="18">
        <f t="shared" si="2"/>
        <v>0</v>
      </c>
      <c r="S92" s="18">
        <f t="shared" si="3"/>
        <v>0</v>
      </c>
      <c r="T92" s="143"/>
    </row>
    <row r="93" spans="1:20" s="139" customFormat="1">
      <c r="A93" s="142"/>
      <c r="B93" s="42"/>
      <c r="C93" s="142"/>
      <c r="D93" s="141"/>
      <c r="E93" s="141"/>
      <c r="F93" s="54"/>
      <c r="G93" s="54"/>
      <c r="H93" s="141"/>
      <c r="I93" s="42"/>
      <c r="J93" s="141"/>
      <c r="K93" s="141"/>
      <c r="L93" s="141"/>
      <c r="M93" s="55"/>
      <c r="N93" s="141"/>
      <c r="O93" s="56"/>
      <c r="P93" s="56"/>
      <c r="Q93" s="42"/>
      <c r="R93" s="18">
        <f t="shared" si="2"/>
        <v>0</v>
      </c>
      <c r="S93" s="18">
        <f t="shared" si="3"/>
        <v>0</v>
      </c>
      <c r="T93" s="143"/>
    </row>
    <row r="94" spans="1:20" s="139" customFormat="1">
      <c r="A94" s="142"/>
      <c r="B94" s="42"/>
      <c r="C94" s="142"/>
      <c r="D94" s="141"/>
      <c r="E94" s="141"/>
      <c r="F94" s="54"/>
      <c r="G94" s="54"/>
      <c r="H94" s="141"/>
      <c r="I94" s="42"/>
      <c r="J94" s="141"/>
      <c r="K94" s="141"/>
      <c r="L94" s="141"/>
      <c r="M94" s="55"/>
      <c r="N94" s="141"/>
      <c r="O94" s="56"/>
      <c r="P94" s="56"/>
      <c r="Q94" s="42"/>
      <c r="R94" s="18">
        <f t="shared" si="2"/>
        <v>0</v>
      </c>
      <c r="S94" s="18">
        <f t="shared" si="3"/>
        <v>0</v>
      </c>
      <c r="T94" s="143"/>
    </row>
    <row r="95" spans="1:20" s="139" customFormat="1">
      <c r="A95" s="142"/>
      <c r="B95" s="42"/>
      <c r="C95" s="142"/>
      <c r="D95" s="141"/>
      <c r="E95" s="141"/>
      <c r="F95" s="54"/>
      <c r="G95" s="54"/>
      <c r="H95" s="141"/>
      <c r="I95" s="42"/>
      <c r="J95" s="141"/>
      <c r="K95" s="141"/>
      <c r="L95" s="141"/>
      <c r="M95" s="55"/>
      <c r="N95" s="141"/>
      <c r="O95" s="56"/>
      <c r="P95" s="56"/>
      <c r="Q95" s="42"/>
      <c r="R95" s="18">
        <f t="shared" si="2"/>
        <v>0</v>
      </c>
      <c r="S95" s="18">
        <f t="shared" si="3"/>
        <v>0</v>
      </c>
      <c r="T95" s="143"/>
    </row>
    <row r="96" spans="1:20" s="139" customFormat="1">
      <c r="A96" s="142"/>
      <c r="B96" s="42"/>
      <c r="C96" s="142"/>
      <c r="D96" s="141"/>
      <c r="E96" s="141"/>
      <c r="F96" s="54"/>
      <c r="G96" s="54"/>
      <c r="H96" s="141"/>
      <c r="I96" s="42"/>
      <c r="J96" s="141"/>
      <c r="K96" s="141"/>
      <c r="L96" s="141"/>
      <c r="M96" s="55"/>
      <c r="N96" s="141"/>
      <c r="O96" s="56"/>
      <c r="P96" s="56"/>
      <c r="Q96" s="42"/>
      <c r="R96" s="18">
        <f t="shared" si="2"/>
        <v>0</v>
      </c>
      <c r="S96" s="18">
        <f t="shared" si="3"/>
        <v>0</v>
      </c>
      <c r="T96" s="143"/>
    </row>
    <row r="97" spans="1:20" s="139" customFormat="1">
      <c r="A97" s="142"/>
      <c r="B97" s="42"/>
      <c r="C97" s="142"/>
      <c r="D97" s="141"/>
      <c r="E97" s="141"/>
      <c r="F97" s="54"/>
      <c r="G97" s="54"/>
      <c r="H97" s="141"/>
      <c r="I97" s="42"/>
      <c r="J97" s="141"/>
      <c r="K97" s="141"/>
      <c r="L97" s="141"/>
      <c r="M97" s="55"/>
      <c r="N97" s="141"/>
      <c r="O97" s="56"/>
      <c r="P97" s="56"/>
      <c r="Q97" s="42"/>
      <c r="R97" s="18">
        <f t="shared" si="2"/>
        <v>0</v>
      </c>
      <c r="S97" s="18">
        <f t="shared" si="3"/>
        <v>0</v>
      </c>
      <c r="T97" s="143"/>
    </row>
    <row r="98" spans="1:20" s="139" customFormat="1">
      <c r="A98" s="142"/>
      <c r="B98" s="42"/>
      <c r="C98" s="142"/>
      <c r="D98" s="141"/>
      <c r="E98" s="141"/>
      <c r="F98" s="54"/>
      <c r="G98" s="54"/>
      <c r="H98" s="141"/>
      <c r="I98" s="42"/>
      <c r="J98" s="141"/>
      <c r="K98" s="141"/>
      <c r="L98" s="141"/>
      <c r="M98" s="55"/>
      <c r="N98" s="141"/>
      <c r="O98" s="56"/>
      <c r="P98" s="56"/>
      <c r="Q98" s="42"/>
      <c r="R98" s="18">
        <f t="shared" si="2"/>
        <v>0</v>
      </c>
      <c r="S98" s="18">
        <f t="shared" si="3"/>
        <v>0</v>
      </c>
      <c r="T98" s="143"/>
    </row>
    <row r="99" spans="1:20" s="139" customFormat="1">
      <c r="A99" s="142"/>
      <c r="B99" s="42"/>
      <c r="C99" s="142"/>
      <c r="D99" s="141"/>
      <c r="E99" s="141"/>
      <c r="F99" s="54"/>
      <c r="G99" s="54"/>
      <c r="H99" s="141"/>
      <c r="I99" s="42"/>
      <c r="J99" s="141"/>
      <c r="K99" s="141"/>
      <c r="L99" s="141"/>
      <c r="M99" s="55"/>
      <c r="N99" s="141"/>
      <c r="O99" s="56"/>
      <c r="P99" s="56"/>
      <c r="Q99" s="42"/>
      <c r="R99" s="18">
        <f t="shared" si="2"/>
        <v>0</v>
      </c>
      <c r="S99" s="18">
        <f t="shared" si="3"/>
        <v>0</v>
      </c>
      <c r="T99" s="143"/>
    </row>
    <row r="100" spans="1:20" s="139" customFormat="1">
      <c r="A100" s="142"/>
      <c r="B100" s="42"/>
      <c r="C100" s="142"/>
      <c r="D100" s="141"/>
      <c r="E100" s="141"/>
      <c r="F100" s="54"/>
      <c r="G100" s="54"/>
      <c r="H100" s="141"/>
      <c r="I100" s="42"/>
      <c r="J100" s="141"/>
      <c r="K100" s="141"/>
      <c r="L100" s="141"/>
      <c r="M100" s="55"/>
      <c r="N100" s="141"/>
      <c r="O100" s="56"/>
      <c r="P100" s="56"/>
      <c r="Q100" s="42"/>
      <c r="R100" s="18">
        <f t="shared" si="2"/>
        <v>0</v>
      </c>
      <c r="S100" s="18">
        <f t="shared" si="3"/>
        <v>0</v>
      </c>
      <c r="T100" s="143"/>
    </row>
    <row r="101" spans="1:20" s="139" customFormat="1">
      <c r="A101" s="142"/>
      <c r="B101" s="42"/>
      <c r="C101" s="142"/>
      <c r="D101" s="141"/>
      <c r="E101" s="141"/>
      <c r="F101" s="54"/>
      <c r="G101" s="54"/>
      <c r="H101" s="141"/>
      <c r="I101" s="42"/>
      <c r="J101" s="141"/>
      <c r="K101" s="141"/>
      <c r="L101" s="141"/>
      <c r="M101" s="55"/>
      <c r="N101" s="141"/>
      <c r="O101" s="56"/>
      <c r="P101" s="56"/>
      <c r="Q101" s="42"/>
      <c r="R101" s="18">
        <f t="shared" si="2"/>
        <v>0</v>
      </c>
      <c r="S101" s="18">
        <f t="shared" si="3"/>
        <v>0</v>
      </c>
      <c r="T101" s="143"/>
    </row>
    <row r="102" spans="1:20" s="139" customFormat="1">
      <c r="A102" s="142"/>
      <c r="B102" s="42"/>
      <c r="C102" s="142"/>
      <c r="D102" s="141"/>
      <c r="E102" s="141"/>
      <c r="F102" s="54"/>
      <c r="G102" s="54"/>
      <c r="H102" s="141"/>
      <c r="I102" s="42"/>
      <c r="J102" s="141"/>
      <c r="K102" s="141"/>
      <c r="L102" s="141"/>
      <c r="M102" s="55"/>
      <c r="N102" s="141"/>
      <c r="O102" s="56"/>
      <c r="P102" s="56"/>
      <c r="Q102" s="42"/>
      <c r="R102" s="18">
        <f t="shared" si="2"/>
        <v>0</v>
      </c>
      <c r="S102" s="18">
        <f t="shared" si="3"/>
        <v>0</v>
      </c>
      <c r="T102" s="143"/>
    </row>
    <row r="103" spans="1:20" s="139" customFormat="1">
      <c r="A103" s="142"/>
      <c r="B103" s="42"/>
      <c r="C103" s="142"/>
      <c r="D103" s="141"/>
      <c r="E103" s="141"/>
      <c r="F103" s="54"/>
      <c r="G103" s="54"/>
      <c r="H103" s="141"/>
      <c r="I103" s="42"/>
      <c r="J103" s="141"/>
      <c r="K103" s="141"/>
      <c r="L103" s="141"/>
      <c r="M103" s="55"/>
      <c r="N103" s="141"/>
      <c r="O103" s="56"/>
      <c r="P103" s="56"/>
      <c r="Q103" s="42"/>
      <c r="R103" s="18">
        <f t="shared" si="2"/>
        <v>0</v>
      </c>
      <c r="S103" s="18">
        <f t="shared" si="3"/>
        <v>0</v>
      </c>
      <c r="T103" s="143"/>
    </row>
    <row r="104" spans="1:20" s="139" customFormat="1">
      <c r="A104" s="142"/>
      <c r="B104" s="42"/>
      <c r="C104" s="142"/>
      <c r="D104" s="141"/>
      <c r="E104" s="141"/>
      <c r="F104" s="54"/>
      <c r="G104" s="54"/>
      <c r="H104" s="141"/>
      <c r="I104" s="42"/>
      <c r="J104" s="141"/>
      <c r="K104" s="141"/>
      <c r="L104" s="141"/>
      <c r="M104" s="55"/>
      <c r="N104" s="141"/>
      <c r="O104" s="56"/>
      <c r="P104" s="56"/>
      <c r="Q104" s="42"/>
      <c r="R104" s="18">
        <f t="shared" si="2"/>
        <v>0</v>
      </c>
      <c r="S104" s="18">
        <f t="shared" si="3"/>
        <v>0</v>
      </c>
      <c r="T104" s="143"/>
    </row>
    <row r="105" spans="1:20" s="139" customFormat="1">
      <c r="A105" s="142"/>
      <c r="B105" s="42"/>
      <c r="C105" s="142"/>
      <c r="D105" s="141"/>
      <c r="E105" s="141"/>
      <c r="F105" s="54"/>
      <c r="G105" s="54"/>
      <c r="H105" s="141"/>
      <c r="I105" s="42"/>
      <c r="J105" s="141"/>
      <c r="K105" s="141"/>
      <c r="L105" s="141"/>
      <c r="M105" s="55"/>
      <c r="N105" s="141"/>
      <c r="O105" s="56"/>
      <c r="P105" s="56"/>
      <c r="Q105" s="42"/>
      <c r="R105" s="18">
        <f t="shared" si="2"/>
        <v>0</v>
      </c>
      <c r="S105" s="18">
        <f t="shared" si="3"/>
        <v>0</v>
      </c>
      <c r="T105" s="143"/>
    </row>
    <row r="106" spans="1:20" s="139" customFormat="1">
      <c r="A106" s="142"/>
      <c r="B106" s="42"/>
      <c r="C106" s="142"/>
      <c r="D106" s="141"/>
      <c r="E106" s="141"/>
      <c r="F106" s="54"/>
      <c r="G106" s="54"/>
      <c r="H106" s="141"/>
      <c r="I106" s="42"/>
      <c r="J106" s="141"/>
      <c r="K106" s="141"/>
      <c r="L106" s="141"/>
      <c r="M106" s="55"/>
      <c r="N106" s="141"/>
      <c r="O106" s="56"/>
      <c r="P106" s="56"/>
      <c r="Q106" s="42"/>
      <c r="R106" s="18">
        <f t="shared" si="2"/>
        <v>0</v>
      </c>
      <c r="S106" s="18">
        <f t="shared" si="3"/>
        <v>0</v>
      </c>
      <c r="T106" s="143"/>
    </row>
    <row r="107" spans="1:20" s="139" customFormat="1">
      <c r="A107" s="142"/>
      <c r="B107" s="42"/>
      <c r="C107" s="142"/>
      <c r="D107" s="141"/>
      <c r="E107" s="141"/>
      <c r="F107" s="54"/>
      <c r="G107" s="54"/>
      <c r="H107" s="141"/>
      <c r="I107" s="42"/>
      <c r="J107" s="141"/>
      <c r="K107" s="141"/>
      <c r="L107" s="141"/>
      <c r="M107" s="55"/>
      <c r="N107" s="141"/>
      <c r="O107" s="56"/>
      <c r="P107" s="56"/>
      <c r="Q107" s="42"/>
      <c r="R107" s="18">
        <f t="shared" si="2"/>
        <v>0</v>
      </c>
      <c r="S107" s="18">
        <f t="shared" si="3"/>
        <v>0</v>
      </c>
      <c r="T107" s="143"/>
    </row>
    <row r="108" spans="1:20" s="139" customFormat="1">
      <c r="A108" s="142"/>
      <c r="B108" s="42"/>
      <c r="C108" s="142"/>
      <c r="D108" s="141"/>
      <c r="E108" s="141"/>
      <c r="F108" s="54"/>
      <c r="G108" s="54"/>
      <c r="H108" s="141"/>
      <c r="I108" s="42"/>
      <c r="J108" s="141"/>
      <c r="K108" s="141"/>
      <c r="L108" s="141"/>
      <c r="M108" s="55"/>
      <c r="N108" s="141"/>
      <c r="O108" s="56"/>
      <c r="P108" s="56"/>
      <c r="Q108" s="42"/>
      <c r="R108" s="18">
        <f t="shared" si="2"/>
        <v>0</v>
      </c>
      <c r="S108" s="18">
        <f t="shared" si="3"/>
        <v>0</v>
      </c>
      <c r="T108" s="143"/>
    </row>
    <row r="109" spans="1:20" s="139" customFormat="1">
      <c r="A109" s="142"/>
      <c r="B109" s="42"/>
      <c r="C109" s="142"/>
      <c r="D109" s="141"/>
      <c r="E109" s="141"/>
      <c r="F109" s="54"/>
      <c r="G109" s="54"/>
      <c r="H109" s="141"/>
      <c r="I109" s="42"/>
      <c r="J109" s="141"/>
      <c r="K109" s="141"/>
      <c r="L109" s="141"/>
      <c r="M109" s="55"/>
      <c r="N109" s="141"/>
      <c r="O109" s="56"/>
      <c r="P109" s="56"/>
      <c r="Q109" s="42"/>
      <c r="R109" s="18">
        <f t="shared" si="2"/>
        <v>0</v>
      </c>
      <c r="S109" s="18">
        <f t="shared" si="3"/>
        <v>0</v>
      </c>
      <c r="T109" s="143"/>
    </row>
    <row r="110" spans="1:20" s="139" customFormat="1">
      <c r="A110" s="142"/>
      <c r="B110" s="42"/>
      <c r="C110" s="142"/>
      <c r="D110" s="141"/>
      <c r="E110" s="141"/>
      <c r="F110" s="54"/>
      <c r="G110" s="54"/>
      <c r="H110" s="141"/>
      <c r="I110" s="42"/>
      <c r="J110" s="141"/>
      <c r="K110" s="141"/>
      <c r="L110" s="141"/>
      <c r="M110" s="55"/>
      <c r="N110" s="141"/>
      <c r="O110" s="56"/>
      <c r="P110" s="56"/>
      <c r="Q110" s="42"/>
      <c r="R110" s="18">
        <f t="shared" si="2"/>
        <v>0</v>
      </c>
      <c r="S110" s="18">
        <f t="shared" si="3"/>
        <v>0</v>
      </c>
      <c r="T110" s="143"/>
    </row>
    <row r="111" spans="1:20" s="139" customFormat="1">
      <c r="A111" s="142"/>
      <c r="B111" s="42"/>
      <c r="C111" s="142"/>
      <c r="D111" s="141"/>
      <c r="E111" s="141"/>
      <c r="F111" s="54"/>
      <c r="G111" s="54"/>
      <c r="H111" s="141"/>
      <c r="I111" s="42"/>
      <c r="J111" s="141"/>
      <c r="K111" s="141"/>
      <c r="L111" s="141"/>
      <c r="M111" s="55"/>
      <c r="N111" s="141"/>
      <c r="O111" s="56"/>
      <c r="P111" s="56"/>
      <c r="Q111" s="42"/>
      <c r="R111" s="18">
        <f t="shared" si="2"/>
        <v>0</v>
      </c>
      <c r="S111" s="18">
        <f t="shared" si="3"/>
        <v>0</v>
      </c>
      <c r="T111" s="143"/>
    </row>
    <row r="112" spans="1:20" s="139" customFormat="1">
      <c r="A112" s="142"/>
      <c r="B112" s="42"/>
      <c r="C112" s="142"/>
      <c r="D112" s="141"/>
      <c r="E112" s="141"/>
      <c r="F112" s="54"/>
      <c r="G112" s="54"/>
      <c r="H112" s="141"/>
      <c r="I112" s="42"/>
      <c r="J112" s="141"/>
      <c r="K112" s="141"/>
      <c r="L112" s="141"/>
      <c r="M112" s="55"/>
      <c r="N112" s="141"/>
      <c r="O112" s="56"/>
      <c r="P112" s="56"/>
      <c r="Q112" s="42"/>
      <c r="R112" s="18">
        <f t="shared" si="2"/>
        <v>0</v>
      </c>
      <c r="S112" s="18">
        <f t="shared" si="3"/>
        <v>0</v>
      </c>
      <c r="T112" s="143"/>
    </row>
    <row r="113" spans="1:20" s="139" customFormat="1">
      <c r="A113" s="142"/>
      <c r="B113" s="42"/>
      <c r="C113" s="142"/>
      <c r="D113" s="141"/>
      <c r="E113" s="141"/>
      <c r="F113" s="54"/>
      <c r="G113" s="54"/>
      <c r="H113" s="141"/>
      <c r="I113" s="42"/>
      <c r="J113" s="141"/>
      <c r="K113" s="141"/>
      <c r="L113" s="141"/>
      <c r="M113" s="55"/>
      <c r="N113" s="141"/>
      <c r="O113" s="56"/>
      <c r="P113" s="56"/>
      <c r="Q113" s="42"/>
      <c r="R113" s="18">
        <f t="shared" si="2"/>
        <v>0</v>
      </c>
      <c r="S113" s="18">
        <f t="shared" si="3"/>
        <v>0</v>
      </c>
      <c r="T113" s="143"/>
    </row>
    <row r="114" spans="1:20" s="139" customFormat="1">
      <c r="A114" s="142"/>
      <c r="B114" s="42"/>
      <c r="C114" s="142"/>
      <c r="D114" s="141"/>
      <c r="E114" s="141"/>
      <c r="F114" s="54"/>
      <c r="G114" s="54"/>
      <c r="H114" s="141"/>
      <c r="I114" s="42"/>
      <c r="J114" s="141"/>
      <c r="K114" s="141"/>
      <c r="L114" s="141"/>
      <c r="M114" s="55"/>
      <c r="N114" s="141"/>
      <c r="O114" s="56"/>
      <c r="P114" s="56"/>
      <c r="Q114" s="42"/>
      <c r="R114" s="18">
        <f t="shared" si="2"/>
        <v>0</v>
      </c>
      <c r="S114" s="18">
        <f t="shared" si="3"/>
        <v>0</v>
      </c>
      <c r="T114" s="143"/>
    </row>
    <row r="115" spans="1:20" s="139" customFormat="1">
      <c r="A115" s="142"/>
      <c r="B115" s="42"/>
      <c r="C115" s="142"/>
      <c r="D115" s="141"/>
      <c r="E115" s="141"/>
      <c r="F115" s="54"/>
      <c r="G115" s="54"/>
      <c r="H115" s="141"/>
      <c r="I115" s="42"/>
      <c r="J115" s="141"/>
      <c r="K115" s="141"/>
      <c r="L115" s="141"/>
      <c r="M115" s="55"/>
      <c r="N115" s="141"/>
      <c r="O115" s="56"/>
      <c r="P115" s="56"/>
      <c r="Q115" s="42"/>
      <c r="R115" s="18">
        <f t="shared" si="2"/>
        <v>0</v>
      </c>
      <c r="S115" s="18">
        <f t="shared" si="3"/>
        <v>0</v>
      </c>
      <c r="T115" s="143"/>
    </row>
    <row r="116" spans="1:20" s="139" customFormat="1">
      <c r="A116" s="142"/>
      <c r="B116" s="42"/>
      <c r="C116" s="142"/>
      <c r="D116" s="141"/>
      <c r="E116" s="141"/>
      <c r="F116" s="54"/>
      <c r="G116" s="54"/>
      <c r="H116" s="141"/>
      <c r="I116" s="42"/>
      <c r="J116" s="141"/>
      <c r="K116" s="141"/>
      <c r="L116" s="141"/>
      <c r="M116" s="55"/>
      <c r="N116" s="141"/>
      <c r="O116" s="56"/>
      <c r="P116" s="56"/>
      <c r="Q116" s="42"/>
      <c r="R116" s="18">
        <f t="shared" si="2"/>
        <v>0</v>
      </c>
      <c r="S116" s="18">
        <f t="shared" si="3"/>
        <v>0</v>
      </c>
      <c r="T116" s="143"/>
    </row>
    <row r="117" spans="1:20" s="139" customFormat="1">
      <c r="A117" s="142"/>
      <c r="B117" s="42"/>
      <c r="C117" s="142"/>
      <c r="D117" s="141"/>
      <c r="E117" s="141"/>
      <c r="F117" s="54"/>
      <c r="G117" s="54"/>
      <c r="H117" s="141"/>
      <c r="I117" s="42"/>
      <c r="J117" s="141"/>
      <c r="K117" s="141"/>
      <c r="L117" s="141"/>
      <c r="M117" s="55"/>
      <c r="N117" s="141"/>
      <c r="O117" s="56"/>
      <c r="P117" s="56"/>
      <c r="Q117" s="42"/>
      <c r="R117" s="18">
        <f t="shared" si="2"/>
        <v>0</v>
      </c>
      <c r="S117" s="18">
        <f t="shared" si="3"/>
        <v>0</v>
      </c>
      <c r="T117" s="143"/>
    </row>
    <row r="118" spans="1:20" s="139" customFormat="1">
      <c r="A118" s="142"/>
      <c r="B118" s="42"/>
      <c r="C118" s="142"/>
      <c r="D118" s="141"/>
      <c r="E118" s="141"/>
      <c r="F118" s="54"/>
      <c r="G118" s="54"/>
      <c r="H118" s="141"/>
      <c r="I118" s="42"/>
      <c r="J118" s="141"/>
      <c r="K118" s="141"/>
      <c r="L118" s="141"/>
      <c r="M118" s="55"/>
      <c r="N118" s="141"/>
      <c r="O118" s="56"/>
      <c r="P118" s="56"/>
      <c r="Q118" s="42"/>
      <c r="R118" s="18">
        <f t="shared" si="2"/>
        <v>0</v>
      </c>
      <c r="S118" s="18">
        <f t="shared" si="3"/>
        <v>0</v>
      </c>
      <c r="T118" s="143"/>
    </row>
    <row r="119" spans="1:20" s="139" customFormat="1">
      <c r="A119" s="142"/>
      <c r="B119" s="42"/>
      <c r="C119" s="142"/>
      <c r="D119" s="141"/>
      <c r="E119" s="141"/>
      <c r="F119" s="54"/>
      <c r="G119" s="54"/>
      <c r="H119" s="141"/>
      <c r="I119" s="42"/>
      <c r="J119" s="141"/>
      <c r="K119" s="141"/>
      <c r="L119" s="141"/>
      <c r="M119" s="55"/>
      <c r="N119" s="141"/>
      <c r="O119" s="56"/>
      <c r="P119" s="56"/>
      <c r="Q119" s="42"/>
      <c r="R119" s="18">
        <f t="shared" si="2"/>
        <v>0</v>
      </c>
      <c r="S119" s="18">
        <f t="shared" si="3"/>
        <v>0</v>
      </c>
      <c r="T119" s="143"/>
    </row>
    <row r="120" spans="1:20" s="139" customFormat="1">
      <c r="A120" s="142"/>
      <c r="B120" s="42"/>
      <c r="C120" s="142"/>
      <c r="D120" s="141"/>
      <c r="E120" s="141"/>
      <c r="F120" s="54"/>
      <c r="G120" s="54"/>
      <c r="H120" s="141"/>
      <c r="I120" s="42"/>
      <c r="J120" s="141"/>
      <c r="K120" s="141"/>
      <c r="L120" s="141"/>
      <c r="M120" s="55"/>
      <c r="N120" s="141"/>
      <c r="O120" s="56"/>
      <c r="P120" s="56"/>
      <c r="Q120" s="42"/>
      <c r="R120" s="18">
        <f t="shared" si="2"/>
        <v>0</v>
      </c>
      <c r="S120" s="18">
        <f t="shared" si="3"/>
        <v>0</v>
      </c>
      <c r="T120" s="143"/>
    </row>
    <row r="121" spans="1:20" s="139" customFormat="1">
      <c r="A121" s="142"/>
      <c r="B121" s="42"/>
      <c r="C121" s="142"/>
      <c r="D121" s="141"/>
      <c r="E121" s="141"/>
      <c r="F121" s="54"/>
      <c r="G121" s="54"/>
      <c r="H121" s="141"/>
      <c r="I121" s="42"/>
      <c r="J121" s="141"/>
      <c r="K121" s="141"/>
      <c r="L121" s="141"/>
      <c r="M121" s="55"/>
      <c r="N121" s="141"/>
      <c r="O121" s="56"/>
      <c r="P121" s="56"/>
      <c r="Q121" s="42"/>
      <c r="R121" s="18">
        <f t="shared" si="2"/>
        <v>0</v>
      </c>
      <c r="S121" s="18">
        <f t="shared" si="3"/>
        <v>0</v>
      </c>
      <c r="T121" s="143"/>
    </row>
    <row r="122" spans="1:20" s="139" customFormat="1">
      <c r="A122" s="142"/>
      <c r="B122" s="42"/>
      <c r="C122" s="142"/>
      <c r="D122" s="141"/>
      <c r="E122" s="141"/>
      <c r="F122" s="54"/>
      <c r="G122" s="54"/>
      <c r="H122" s="141"/>
      <c r="I122" s="42"/>
      <c r="J122" s="141"/>
      <c r="K122" s="141"/>
      <c r="L122" s="141"/>
      <c r="M122" s="55"/>
      <c r="N122" s="141"/>
      <c r="O122" s="56"/>
      <c r="P122" s="56"/>
      <c r="Q122" s="42"/>
      <c r="R122" s="18">
        <f t="shared" si="2"/>
        <v>0</v>
      </c>
      <c r="S122" s="18">
        <f t="shared" si="3"/>
        <v>0</v>
      </c>
      <c r="T122" s="143"/>
    </row>
    <row r="123" spans="1:20" s="139" customFormat="1">
      <c r="A123" s="142"/>
      <c r="B123" s="42"/>
      <c r="C123" s="142"/>
      <c r="D123" s="141"/>
      <c r="E123" s="141"/>
      <c r="F123" s="54"/>
      <c r="G123" s="54"/>
      <c r="H123" s="141"/>
      <c r="I123" s="42"/>
      <c r="J123" s="141"/>
      <c r="K123" s="141"/>
      <c r="L123" s="141"/>
      <c r="M123" s="55"/>
      <c r="N123" s="141"/>
      <c r="O123" s="56"/>
      <c r="P123" s="56"/>
      <c r="Q123" s="42"/>
      <c r="R123" s="18">
        <f t="shared" si="2"/>
        <v>0</v>
      </c>
      <c r="S123" s="18">
        <f t="shared" si="3"/>
        <v>0</v>
      </c>
      <c r="T123" s="143"/>
    </row>
    <row r="124" spans="1:20" s="139" customFormat="1">
      <c r="A124" s="142"/>
      <c r="B124" s="42"/>
      <c r="C124" s="142"/>
      <c r="D124" s="141"/>
      <c r="E124" s="141"/>
      <c r="F124" s="54"/>
      <c r="G124" s="54"/>
      <c r="H124" s="141"/>
      <c r="I124" s="42"/>
      <c r="J124" s="141"/>
      <c r="K124" s="141"/>
      <c r="L124" s="141"/>
      <c r="M124" s="55"/>
      <c r="N124" s="141"/>
      <c r="O124" s="56"/>
      <c r="P124" s="56"/>
      <c r="Q124" s="42"/>
      <c r="R124" s="18">
        <f t="shared" si="2"/>
        <v>0</v>
      </c>
      <c r="S124" s="18">
        <f t="shared" si="3"/>
        <v>0</v>
      </c>
      <c r="T124" s="143"/>
    </row>
    <row r="125" spans="1:20" s="139" customFormat="1">
      <c r="A125" s="142"/>
      <c r="B125" s="42"/>
      <c r="C125" s="142"/>
      <c r="D125" s="141"/>
      <c r="E125" s="141"/>
      <c r="F125" s="54"/>
      <c r="G125" s="54"/>
      <c r="H125" s="141"/>
      <c r="I125" s="42"/>
      <c r="J125" s="141"/>
      <c r="K125" s="141"/>
      <c r="L125" s="141"/>
      <c r="M125" s="55"/>
      <c r="N125" s="141"/>
      <c r="O125" s="56"/>
      <c r="P125" s="56"/>
      <c r="Q125" s="42"/>
      <c r="R125" s="18">
        <f t="shared" si="2"/>
        <v>0</v>
      </c>
      <c r="S125" s="18">
        <f t="shared" si="3"/>
        <v>0</v>
      </c>
      <c r="T125" s="143"/>
    </row>
    <row r="126" spans="1:20" s="139" customFormat="1">
      <c r="A126" s="142"/>
      <c r="B126" s="42"/>
      <c r="C126" s="142"/>
      <c r="D126" s="141"/>
      <c r="E126" s="141"/>
      <c r="F126" s="54"/>
      <c r="G126" s="54"/>
      <c r="H126" s="141"/>
      <c r="I126" s="42"/>
      <c r="J126" s="141"/>
      <c r="K126" s="141"/>
      <c r="L126" s="141"/>
      <c r="M126" s="55"/>
      <c r="N126" s="141"/>
      <c r="O126" s="56"/>
      <c r="P126" s="56"/>
      <c r="Q126" s="42"/>
      <c r="R126" s="18">
        <f t="shared" si="2"/>
        <v>0</v>
      </c>
      <c r="S126" s="18">
        <f t="shared" si="3"/>
        <v>0</v>
      </c>
      <c r="T126" s="143"/>
    </row>
    <row r="127" spans="1:20" s="139" customFormat="1">
      <c r="A127" s="142"/>
      <c r="B127" s="42"/>
      <c r="C127" s="142"/>
      <c r="D127" s="141"/>
      <c r="E127" s="141"/>
      <c r="F127" s="54"/>
      <c r="G127" s="54"/>
      <c r="H127" s="141"/>
      <c r="I127" s="42"/>
      <c r="J127" s="141"/>
      <c r="K127" s="141"/>
      <c r="L127" s="141"/>
      <c r="M127" s="55"/>
      <c r="N127" s="141"/>
      <c r="O127" s="56"/>
      <c r="P127" s="56"/>
      <c r="Q127" s="42"/>
      <c r="R127" s="18">
        <f t="shared" si="2"/>
        <v>0</v>
      </c>
      <c r="S127" s="18">
        <f t="shared" si="3"/>
        <v>0</v>
      </c>
      <c r="T127" s="143"/>
    </row>
    <row r="128" spans="1:20" s="139" customFormat="1">
      <c r="A128" s="142"/>
      <c r="B128" s="42"/>
      <c r="C128" s="142"/>
      <c r="D128" s="141"/>
      <c r="E128" s="141"/>
      <c r="F128" s="54"/>
      <c r="G128" s="54"/>
      <c r="H128" s="141"/>
      <c r="I128" s="42"/>
      <c r="J128" s="141"/>
      <c r="K128" s="141"/>
      <c r="L128" s="141"/>
      <c r="M128" s="55"/>
      <c r="N128" s="141"/>
      <c r="O128" s="56"/>
      <c r="P128" s="56"/>
      <c r="Q128" s="42"/>
      <c r="R128" s="18">
        <f t="shared" si="2"/>
        <v>0</v>
      </c>
      <c r="S128" s="18">
        <f t="shared" si="3"/>
        <v>0</v>
      </c>
      <c r="T128" s="143"/>
    </row>
    <row r="129" spans="1:20" s="139" customFormat="1">
      <c r="A129" s="142"/>
      <c r="B129" s="42"/>
      <c r="C129" s="142"/>
      <c r="D129" s="141"/>
      <c r="E129" s="141"/>
      <c r="F129" s="54"/>
      <c r="G129" s="54"/>
      <c r="H129" s="141"/>
      <c r="I129" s="42"/>
      <c r="J129" s="141"/>
      <c r="K129" s="141"/>
      <c r="L129" s="141"/>
      <c r="M129" s="55"/>
      <c r="N129" s="141"/>
      <c r="O129" s="56"/>
      <c r="P129" s="56"/>
      <c r="Q129" s="42"/>
      <c r="R129" s="18">
        <f t="shared" si="2"/>
        <v>0</v>
      </c>
      <c r="S129" s="18">
        <f t="shared" si="3"/>
        <v>0</v>
      </c>
      <c r="T129" s="143"/>
    </row>
    <row r="130" spans="1:20" s="139" customFormat="1">
      <c r="A130" s="142"/>
      <c r="B130" s="42"/>
      <c r="C130" s="142"/>
      <c r="D130" s="141"/>
      <c r="E130" s="141"/>
      <c r="F130" s="54"/>
      <c r="G130" s="54"/>
      <c r="H130" s="141"/>
      <c r="I130" s="42"/>
      <c r="J130" s="141"/>
      <c r="K130" s="141"/>
      <c r="L130" s="141"/>
      <c r="M130" s="55"/>
      <c r="N130" s="141"/>
      <c r="O130" s="56"/>
      <c r="P130" s="56"/>
      <c r="Q130" s="42"/>
      <c r="R130" s="18">
        <f t="shared" si="2"/>
        <v>0</v>
      </c>
      <c r="S130" s="18">
        <f t="shared" si="3"/>
        <v>0</v>
      </c>
      <c r="T130" s="143"/>
    </row>
    <row r="131" spans="1:20" s="139" customFormat="1">
      <c r="A131" s="142"/>
      <c r="B131" s="42"/>
      <c r="C131" s="142"/>
      <c r="D131" s="141"/>
      <c r="E131" s="141"/>
      <c r="F131" s="54"/>
      <c r="G131" s="54"/>
      <c r="H131" s="141"/>
      <c r="I131" s="42"/>
      <c r="J131" s="141"/>
      <c r="K131" s="141"/>
      <c r="L131" s="141"/>
      <c r="M131" s="55"/>
      <c r="N131" s="141"/>
      <c r="O131" s="56"/>
      <c r="P131" s="56"/>
      <c r="Q131" s="42"/>
      <c r="R131" s="18">
        <f t="shared" si="2"/>
        <v>0</v>
      </c>
      <c r="S131" s="18">
        <f t="shared" si="3"/>
        <v>0</v>
      </c>
      <c r="T131" s="143"/>
    </row>
    <row r="132" spans="1:20" s="139" customFormat="1">
      <c r="A132" s="142"/>
      <c r="B132" s="42"/>
      <c r="C132" s="142"/>
      <c r="D132" s="141"/>
      <c r="E132" s="141"/>
      <c r="F132" s="54"/>
      <c r="G132" s="54"/>
      <c r="H132" s="141"/>
      <c r="I132" s="42"/>
      <c r="J132" s="141"/>
      <c r="K132" s="141"/>
      <c r="L132" s="141"/>
      <c r="M132" s="55"/>
      <c r="N132" s="141"/>
      <c r="O132" s="56"/>
      <c r="P132" s="56"/>
      <c r="Q132" s="42"/>
      <c r="R132" s="18">
        <f t="shared" si="2"/>
        <v>0</v>
      </c>
      <c r="S132" s="18">
        <f t="shared" si="3"/>
        <v>0</v>
      </c>
      <c r="T132" s="143"/>
    </row>
    <row r="133" spans="1:20" s="139" customFormat="1">
      <c r="A133" s="142"/>
      <c r="B133" s="42"/>
      <c r="C133" s="142"/>
      <c r="D133" s="141"/>
      <c r="E133" s="141"/>
      <c r="F133" s="54"/>
      <c r="G133" s="54"/>
      <c r="H133" s="141"/>
      <c r="I133" s="42"/>
      <c r="J133" s="141"/>
      <c r="K133" s="141"/>
      <c r="L133" s="141"/>
      <c r="M133" s="55"/>
      <c r="N133" s="141"/>
      <c r="O133" s="56"/>
      <c r="P133" s="56"/>
      <c r="Q133" s="42"/>
      <c r="R133" s="18">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8">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143"/>
    </row>
    <row r="134" spans="1:20" s="139" customFormat="1">
      <c r="A134" s="142"/>
      <c r="B134" s="42"/>
      <c r="C134" s="142"/>
      <c r="D134" s="141"/>
      <c r="E134" s="141"/>
      <c r="F134" s="54"/>
      <c r="G134" s="54"/>
      <c r="H134" s="141"/>
      <c r="I134" s="42"/>
      <c r="J134" s="141"/>
      <c r="K134" s="141"/>
      <c r="L134" s="141"/>
      <c r="M134" s="55"/>
      <c r="N134" s="141"/>
      <c r="O134" s="56"/>
      <c r="P134" s="56"/>
      <c r="Q134" s="42"/>
      <c r="R134" s="18">
        <f t="shared" si="4"/>
        <v>0</v>
      </c>
      <c r="S134" s="18">
        <f t="shared" si="5"/>
        <v>0</v>
      </c>
      <c r="T134" s="143"/>
    </row>
    <row r="135" spans="1:20" s="139" customFormat="1">
      <c r="A135" s="142"/>
      <c r="B135" s="42"/>
      <c r="C135" s="142"/>
      <c r="D135" s="141"/>
      <c r="E135" s="141"/>
      <c r="F135" s="54"/>
      <c r="G135" s="54"/>
      <c r="H135" s="141"/>
      <c r="I135" s="42"/>
      <c r="J135" s="141"/>
      <c r="K135" s="141"/>
      <c r="L135" s="141"/>
      <c r="M135" s="55"/>
      <c r="N135" s="141"/>
      <c r="O135" s="56"/>
      <c r="P135" s="56"/>
      <c r="Q135" s="42"/>
      <c r="R135" s="18">
        <f t="shared" si="4"/>
        <v>0</v>
      </c>
      <c r="S135" s="18">
        <f t="shared" si="5"/>
        <v>0</v>
      </c>
      <c r="T135" s="143"/>
    </row>
    <row r="136" spans="1:20" s="139" customFormat="1">
      <c r="A136" s="142"/>
      <c r="B136" s="42"/>
      <c r="C136" s="142"/>
      <c r="D136" s="141"/>
      <c r="E136" s="141"/>
      <c r="F136" s="54"/>
      <c r="G136" s="54"/>
      <c r="H136" s="141"/>
      <c r="I136" s="42"/>
      <c r="J136" s="141"/>
      <c r="K136" s="141"/>
      <c r="L136" s="141"/>
      <c r="M136" s="55"/>
      <c r="N136" s="141"/>
      <c r="O136" s="56"/>
      <c r="P136" s="56"/>
      <c r="Q136" s="42"/>
      <c r="R136" s="18">
        <f t="shared" si="4"/>
        <v>0</v>
      </c>
      <c r="S136" s="18">
        <f t="shared" si="5"/>
        <v>0</v>
      </c>
      <c r="T136" s="143"/>
    </row>
    <row r="137" spans="1:20" s="139" customFormat="1">
      <c r="A137" s="142"/>
      <c r="B137" s="42"/>
      <c r="C137" s="142"/>
      <c r="D137" s="141"/>
      <c r="E137" s="141"/>
      <c r="F137" s="54"/>
      <c r="G137" s="54"/>
      <c r="H137" s="141"/>
      <c r="I137" s="42"/>
      <c r="J137" s="141"/>
      <c r="K137" s="141"/>
      <c r="L137" s="141"/>
      <c r="M137" s="55"/>
      <c r="N137" s="141"/>
      <c r="O137" s="56"/>
      <c r="P137" s="56"/>
      <c r="Q137" s="42"/>
      <c r="R137" s="18">
        <f t="shared" si="4"/>
        <v>0</v>
      </c>
      <c r="S137" s="18">
        <f t="shared" si="5"/>
        <v>0</v>
      </c>
      <c r="T137" s="143"/>
    </row>
    <row r="138" spans="1:20" s="139" customFormat="1">
      <c r="A138" s="142"/>
      <c r="B138" s="42"/>
      <c r="C138" s="142"/>
      <c r="D138" s="141"/>
      <c r="E138" s="141"/>
      <c r="F138" s="54"/>
      <c r="G138" s="54"/>
      <c r="H138" s="141"/>
      <c r="I138" s="42"/>
      <c r="J138" s="141"/>
      <c r="K138" s="141"/>
      <c r="L138" s="141"/>
      <c r="M138" s="55"/>
      <c r="N138" s="141"/>
      <c r="O138" s="56"/>
      <c r="P138" s="56"/>
      <c r="Q138" s="42"/>
      <c r="R138" s="18">
        <f t="shared" si="4"/>
        <v>0</v>
      </c>
      <c r="S138" s="18">
        <f t="shared" si="5"/>
        <v>0</v>
      </c>
      <c r="T138" s="143"/>
    </row>
    <row r="139" spans="1:20" s="139" customFormat="1">
      <c r="A139" s="142"/>
      <c r="B139" s="42"/>
      <c r="C139" s="142"/>
      <c r="D139" s="141"/>
      <c r="E139" s="141"/>
      <c r="F139" s="54"/>
      <c r="G139" s="54"/>
      <c r="H139" s="141"/>
      <c r="I139" s="42"/>
      <c r="J139" s="141"/>
      <c r="K139" s="141"/>
      <c r="L139" s="141"/>
      <c r="M139" s="55"/>
      <c r="N139" s="141"/>
      <c r="O139" s="56"/>
      <c r="P139" s="56"/>
      <c r="Q139" s="42"/>
      <c r="R139" s="18">
        <f t="shared" si="4"/>
        <v>0</v>
      </c>
      <c r="S139" s="18">
        <f t="shared" si="5"/>
        <v>0</v>
      </c>
      <c r="T139" s="143"/>
    </row>
    <row r="140" spans="1:20" s="139" customFormat="1">
      <c r="A140" s="142"/>
      <c r="B140" s="42"/>
      <c r="C140" s="142"/>
      <c r="D140" s="141"/>
      <c r="E140" s="141"/>
      <c r="F140" s="54"/>
      <c r="G140" s="54"/>
      <c r="H140" s="141"/>
      <c r="I140" s="42"/>
      <c r="J140" s="141"/>
      <c r="K140" s="141"/>
      <c r="L140" s="141"/>
      <c r="M140" s="55"/>
      <c r="N140" s="141"/>
      <c r="O140" s="56"/>
      <c r="P140" s="56"/>
      <c r="Q140" s="42"/>
      <c r="R140" s="18">
        <f t="shared" si="4"/>
        <v>0</v>
      </c>
      <c r="S140" s="18">
        <f t="shared" si="5"/>
        <v>0</v>
      </c>
      <c r="T140" s="143"/>
    </row>
    <row r="141" spans="1:20" s="139" customFormat="1">
      <c r="A141" s="142"/>
      <c r="B141" s="42"/>
      <c r="C141" s="142"/>
      <c r="D141" s="141"/>
      <c r="E141" s="141"/>
      <c r="F141" s="54"/>
      <c r="G141" s="54"/>
      <c r="H141" s="141"/>
      <c r="I141" s="42"/>
      <c r="J141" s="141"/>
      <c r="K141" s="141"/>
      <c r="L141" s="141"/>
      <c r="M141" s="55"/>
      <c r="N141" s="141"/>
      <c r="O141" s="56"/>
      <c r="P141" s="56"/>
      <c r="Q141" s="42"/>
      <c r="R141" s="18">
        <f t="shared" si="4"/>
        <v>0</v>
      </c>
      <c r="S141" s="18">
        <f t="shared" si="5"/>
        <v>0</v>
      </c>
      <c r="T141" s="143"/>
    </row>
    <row r="142" spans="1:20" s="139" customFormat="1">
      <c r="A142" s="142"/>
      <c r="B142" s="42"/>
      <c r="C142" s="142"/>
      <c r="D142" s="141"/>
      <c r="E142" s="141"/>
      <c r="F142" s="54"/>
      <c r="G142" s="54"/>
      <c r="H142" s="141"/>
      <c r="I142" s="42"/>
      <c r="J142" s="141"/>
      <c r="K142" s="141"/>
      <c r="L142" s="141"/>
      <c r="M142" s="55"/>
      <c r="N142" s="141"/>
      <c r="O142" s="56"/>
      <c r="P142" s="56"/>
      <c r="Q142" s="42"/>
      <c r="R142" s="18">
        <f t="shared" si="4"/>
        <v>0</v>
      </c>
      <c r="S142" s="18">
        <f t="shared" si="5"/>
        <v>0</v>
      </c>
      <c r="T142" s="143"/>
    </row>
    <row r="143" spans="1:20" s="139" customFormat="1">
      <c r="A143" s="142"/>
      <c r="B143" s="42"/>
      <c r="C143" s="142"/>
      <c r="D143" s="141"/>
      <c r="E143" s="141"/>
      <c r="F143" s="54"/>
      <c r="G143" s="54"/>
      <c r="H143" s="141"/>
      <c r="I143" s="42"/>
      <c r="J143" s="141"/>
      <c r="K143" s="141"/>
      <c r="L143" s="141"/>
      <c r="M143" s="55"/>
      <c r="N143" s="141"/>
      <c r="O143" s="56"/>
      <c r="P143" s="56"/>
      <c r="Q143" s="42"/>
      <c r="R143" s="18">
        <f t="shared" si="4"/>
        <v>0</v>
      </c>
      <c r="S143" s="18">
        <f t="shared" si="5"/>
        <v>0</v>
      </c>
      <c r="T143" s="143"/>
    </row>
    <row r="144" spans="1:20" s="139" customFormat="1">
      <c r="A144" s="142"/>
      <c r="B144" s="42"/>
      <c r="C144" s="142"/>
      <c r="D144" s="141"/>
      <c r="E144" s="141"/>
      <c r="F144" s="54"/>
      <c r="G144" s="54"/>
      <c r="H144" s="141"/>
      <c r="I144" s="42"/>
      <c r="J144" s="141"/>
      <c r="K144" s="141"/>
      <c r="L144" s="141"/>
      <c r="M144" s="55"/>
      <c r="N144" s="141"/>
      <c r="O144" s="56"/>
      <c r="P144" s="56"/>
      <c r="Q144" s="42"/>
      <c r="R144" s="18">
        <f t="shared" si="4"/>
        <v>0</v>
      </c>
      <c r="S144" s="18">
        <f t="shared" si="5"/>
        <v>0</v>
      </c>
      <c r="T144" s="143"/>
    </row>
    <row r="145" spans="1:20" s="139" customFormat="1">
      <c r="A145" s="142"/>
      <c r="B145" s="42"/>
      <c r="C145" s="142"/>
      <c r="D145" s="141"/>
      <c r="E145" s="141"/>
      <c r="F145" s="54"/>
      <c r="G145" s="54"/>
      <c r="H145" s="141"/>
      <c r="I145" s="42"/>
      <c r="J145" s="141"/>
      <c r="K145" s="141"/>
      <c r="L145" s="141"/>
      <c r="M145" s="55"/>
      <c r="N145" s="141"/>
      <c r="O145" s="56"/>
      <c r="P145" s="56"/>
      <c r="Q145" s="42"/>
      <c r="R145" s="18">
        <f t="shared" si="4"/>
        <v>0</v>
      </c>
      <c r="S145" s="18">
        <f t="shared" si="5"/>
        <v>0</v>
      </c>
      <c r="T145" s="143"/>
    </row>
    <row r="146" spans="1:20" s="139" customFormat="1">
      <c r="A146" s="142"/>
      <c r="B146" s="42"/>
      <c r="C146" s="142"/>
      <c r="D146" s="141"/>
      <c r="E146" s="141"/>
      <c r="F146" s="54"/>
      <c r="G146" s="54"/>
      <c r="H146" s="141"/>
      <c r="I146" s="42"/>
      <c r="J146" s="141"/>
      <c r="K146" s="141"/>
      <c r="L146" s="141"/>
      <c r="M146" s="55"/>
      <c r="N146" s="141"/>
      <c r="O146" s="56"/>
      <c r="P146" s="56"/>
      <c r="Q146" s="42"/>
      <c r="R146" s="18">
        <f t="shared" si="4"/>
        <v>0</v>
      </c>
      <c r="S146" s="18">
        <f t="shared" si="5"/>
        <v>0</v>
      </c>
      <c r="T146" s="143"/>
    </row>
    <row r="147" spans="1:20" s="139" customFormat="1">
      <c r="A147" s="142"/>
      <c r="B147" s="42"/>
      <c r="C147" s="142"/>
      <c r="D147" s="141"/>
      <c r="E147" s="141"/>
      <c r="F147" s="54"/>
      <c r="G147" s="54"/>
      <c r="H147" s="141"/>
      <c r="I147" s="42"/>
      <c r="J147" s="141"/>
      <c r="K147" s="141"/>
      <c r="L147" s="141"/>
      <c r="M147" s="55"/>
      <c r="N147" s="141"/>
      <c r="O147" s="56"/>
      <c r="P147" s="56"/>
      <c r="Q147" s="42"/>
      <c r="R147" s="18">
        <f t="shared" si="4"/>
        <v>0</v>
      </c>
      <c r="S147" s="18">
        <f t="shared" si="5"/>
        <v>0</v>
      </c>
      <c r="T147" s="143"/>
    </row>
    <row r="148" spans="1:20" s="139" customFormat="1">
      <c r="A148" s="142"/>
      <c r="B148" s="42"/>
      <c r="C148" s="142"/>
      <c r="D148" s="141"/>
      <c r="E148" s="141"/>
      <c r="F148" s="54"/>
      <c r="G148" s="54"/>
      <c r="H148" s="141"/>
      <c r="I148" s="42"/>
      <c r="J148" s="141"/>
      <c r="K148" s="141"/>
      <c r="L148" s="141"/>
      <c r="M148" s="55"/>
      <c r="N148" s="141"/>
      <c r="O148" s="56"/>
      <c r="P148" s="56"/>
      <c r="Q148" s="42"/>
      <c r="R148" s="18">
        <f t="shared" si="4"/>
        <v>0</v>
      </c>
      <c r="S148" s="18">
        <f t="shared" si="5"/>
        <v>0</v>
      </c>
      <c r="T148" s="143"/>
    </row>
    <row r="149" spans="1:20" s="139" customFormat="1">
      <c r="A149" s="142"/>
      <c r="B149" s="42"/>
      <c r="C149" s="142"/>
      <c r="D149" s="141"/>
      <c r="E149" s="141"/>
      <c r="F149" s="54"/>
      <c r="G149" s="54"/>
      <c r="H149" s="141"/>
      <c r="I149" s="42"/>
      <c r="J149" s="141"/>
      <c r="K149" s="141"/>
      <c r="L149" s="141"/>
      <c r="M149" s="55"/>
      <c r="N149" s="141"/>
      <c r="O149" s="56"/>
      <c r="P149" s="56"/>
      <c r="Q149" s="42"/>
      <c r="R149" s="18">
        <f t="shared" si="4"/>
        <v>0</v>
      </c>
      <c r="S149" s="18">
        <f t="shared" si="5"/>
        <v>0</v>
      </c>
      <c r="T149" s="143"/>
    </row>
    <row r="150" spans="1:20" s="139" customFormat="1">
      <c r="A150" s="142"/>
      <c r="B150" s="42"/>
      <c r="C150" s="142"/>
      <c r="D150" s="141"/>
      <c r="E150" s="141"/>
      <c r="F150" s="54"/>
      <c r="G150" s="54"/>
      <c r="H150" s="141"/>
      <c r="I150" s="42"/>
      <c r="J150" s="141"/>
      <c r="K150" s="141"/>
      <c r="L150" s="141"/>
      <c r="M150" s="55"/>
      <c r="N150" s="141"/>
      <c r="O150" s="56"/>
      <c r="P150" s="56"/>
      <c r="Q150" s="42"/>
      <c r="R150" s="18">
        <f t="shared" si="4"/>
        <v>0</v>
      </c>
      <c r="S150" s="18">
        <f t="shared" si="5"/>
        <v>0</v>
      </c>
      <c r="T150" s="143"/>
    </row>
    <row r="151" spans="1:20" s="139" customFormat="1">
      <c r="A151" s="142"/>
      <c r="B151" s="42"/>
      <c r="C151" s="142"/>
      <c r="D151" s="141"/>
      <c r="E151" s="141"/>
      <c r="F151" s="54"/>
      <c r="G151" s="54"/>
      <c r="H151" s="141"/>
      <c r="I151" s="42"/>
      <c r="J151" s="141"/>
      <c r="K151" s="141"/>
      <c r="L151" s="141"/>
      <c r="M151" s="55"/>
      <c r="N151" s="141"/>
      <c r="O151" s="56"/>
      <c r="P151" s="56"/>
      <c r="Q151" s="42"/>
      <c r="R151" s="18">
        <f t="shared" si="4"/>
        <v>0</v>
      </c>
      <c r="S151" s="18">
        <f t="shared" si="5"/>
        <v>0</v>
      </c>
      <c r="T151" s="143"/>
    </row>
    <row r="152" spans="1:20" s="139" customFormat="1">
      <c r="A152" s="142"/>
      <c r="B152" s="42"/>
      <c r="C152" s="142"/>
      <c r="D152" s="141"/>
      <c r="E152" s="141"/>
      <c r="F152" s="54"/>
      <c r="G152" s="54"/>
      <c r="H152" s="141"/>
      <c r="I152" s="42"/>
      <c r="J152" s="141"/>
      <c r="K152" s="141"/>
      <c r="L152" s="141"/>
      <c r="M152" s="55"/>
      <c r="N152" s="141"/>
      <c r="O152" s="56"/>
      <c r="P152" s="56"/>
      <c r="Q152" s="42"/>
      <c r="R152" s="18">
        <f t="shared" si="4"/>
        <v>0</v>
      </c>
      <c r="S152" s="18">
        <f t="shared" si="5"/>
        <v>0</v>
      </c>
      <c r="T152" s="143"/>
    </row>
    <row r="153" spans="1:20" s="139" customFormat="1">
      <c r="A153" s="142"/>
      <c r="B153" s="42"/>
      <c r="C153" s="142"/>
      <c r="D153" s="141"/>
      <c r="E153" s="141"/>
      <c r="F153" s="54"/>
      <c r="G153" s="54"/>
      <c r="H153" s="141"/>
      <c r="I153" s="42"/>
      <c r="J153" s="141"/>
      <c r="K153" s="141"/>
      <c r="L153" s="141"/>
      <c r="M153" s="55"/>
      <c r="N153" s="141"/>
      <c r="O153" s="56"/>
      <c r="P153" s="56"/>
      <c r="Q153" s="42"/>
      <c r="R153" s="18">
        <f t="shared" si="4"/>
        <v>0</v>
      </c>
      <c r="S153" s="18">
        <f t="shared" si="5"/>
        <v>0</v>
      </c>
      <c r="T153" s="143"/>
    </row>
    <row r="154" spans="1:20" s="139" customFormat="1">
      <c r="A154" s="142"/>
      <c r="B154" s="42"/>
      <c r="C154" s="142"/>
      <c r="D154" s="141"/>
      <c r="E154" s="141"/>
      <c r="F154" s="54"/>
      <c r="G154" s="54"/>
      <c r="H154" s="141"/>
      <c r="I154" s="42"/>
      <c r="J154" s="141"/>
      <c r="K154" s="141"/>
      <c r="L154" s="141"/>
      <c r="M154" s="55"/>
      <c r="N154" s="141"/>
      <c r="O154" s="56"/>
      <c r="P154" s="56"/>
      <c r="Q154" s="42"/>
      <c r="R154" s="18">
        <f t="shared" si="4"/>
        <v>0</v>
      </c>
      <c r="S154" s="18">
        <f t="shared" si="5"/>
        <v>0</v>
      </c>
      <c r="T154" s="143"/>
    </row>
    <row r="155" spans="1:20" s="139" customFormat="1">
      <c r="A155" s="142"/>
      <c r="B155" s="42"/>
      <c r="C155" s="142"/>
      <c r="D155" s="141"/>
      <c r="E155" s="141"/>
      <c r="F155" s="54"/>
      <c r="G155" s="54"/>
      <c r="H155" s="141"/>
      <c r="I155" s="42"/>
      <c r="J155" s="141"/>
      <c r="K155" s="141"/>
      <c r="L155" s="141"/>
      <c r="M155" s="55"/>
      <c r="N155" s="141"/>
      <c r="O155" s="56"/>
      <c r="P155" s="56"/>
      <c r="Q155" s="42"/>
      <c r="R155" s="18">
        <f t="shared" si="4"/>
        <v>0</v>
      </c>
      <c r="S155" s="18">
        <f t="shared" si="5"/>
        <v>0</v>
      </c>
      <c r="T155" s="143"/>
    </row>
    <row r="156" spans="1:20" s="139" customFormat="1">
      <c r="A156" s="142"/>
      <c r="B156" s="42"/>
      <c r="C156" s="142"/>
      <c r="D156" s="141"/>
      <c r="E156" s="141"/>
      <c r="F156" s="54"/>
      <c r="G156" s="54"/>
      <c r="H156" s="141"/>
      <c r="I156" s="42"/>
      <c r="J156" s="141"/>
      <c r="K156" s="141"/>
      <c r="L156" s="141"/>
      <c r="M156" s="55"/>
      <c r="N156" s="141"/>
      <c r="O156" s="56"/>
      <c r="P156" s="56"/>
      <c r="Q156" s="42"/>
      <c r="R156" s="18">
        <f t="shared" si="4"/>
        <v>0</v>
      </c>
      <c r="S156" s="18">
        <f t="shared" si="5"/>
        <v>0</v>
      </c>
      <c r="T156" s="143"/>
    </row>
    <row r="157" spans="1:20" s="139" customFormat="1">
      <c r="A157" s="142"/>
      <c r="B157" s="42"/>
      <c r="C157" s="142"/>
      <c r="D157" s="141"/>
      <c r="E157" s="141"/>
      <c r="F157" s="54"/>
      <c r="G157" s="54"/>
      <c r="H157" s="141"/>
      <c r="I157" s="42"/>
      <c r="J157" s="141"/>
      <c r="K157" s="141"/>
      <c r="L157" s="141"/>
      <c r="M157" s="55"/>
      <c r="N157" s="141"/>
      <c r="O157" s="56"/>
      <c r="P157" s="56"/>
      <c r="Q157" s="42"/>
      <c r="R157" s="18">
        <f t="shared" si="4"/>
        <v>0</v>
      </c>
      <c r="S157" s="18">
        <f t="shared" si="5"/>
        <v>0</v>
      </c>
      <c r="T157" s="143"/>
    </row>
    <row r="158" spans="1:20" s="139" customFormat="1">
      <c r="A158" s="142"/>
      <c r="B158" s="42"/>
      <c r="C158" s="142"/>
      <c r="D158" s="141"/>
      <c r="E158" s="141"/>
      <c r="F158" s="54"/>
      <c r="G158" s="54"/>
      <c r="H158" s="141"/>
      <c r="I158" s="42"/>
      <c r="J158" s="141"/>
      <c r="K158" s="141"/>
      <c r="L158" s="141"/>
      <c r="M158" s="55"/>
      <c r="N158" s="141"/>
      <c r="O158" s="56"/>
      <c r="P158" s="56"/>
      <c r="Q158" s="42"/>
      <c r="R158" s="18">
        <f t="shared" si="4"/>
        <v>0</v>
      </c>
      <c r="S158" s="18">
        <f t="shared" si="5"/>
        <v>0</v>
      </c>
      <c r="T158" s="143"/>
    </row>
    <row r="159" spans="1:20" s="139" customFormat="1">
      <c r="A159" s="142"/>
      <c r="B159" s="42"/>
      <c r="C159" s="142"/>
      <c r="D159" s="141"/>
      <c r="E159" s="141"/>
      <c r="F159" s="54"/>
      <c r="G159" s="54"/>
      <c r="H159" s="141"/>
      <c r="I159" s="42"/>
      <c r="J159" s="141"/>
      <c r="K159" s="141"/>
      <c r="L159" s="141"/>
      <c r="M159" s="55"/>
      <c r="N159" s="141"/>
      <c r="O159" s="56"/>
      <c r="P159" s="56"/>
      <c r="Q159" s="42"/>
      <c r="R159" s="18">
        <f t="shared" si="4"/>
        <v>0</v>
      </c>
      <c r="S159" s="18">
        <f t="shared" si="5"/>
        <v>0</v>
      </c>
      <c r="T159" s="143"/>
    </row>
    <row r="160" spans="1:20" s="139" customFormat="1">
      <c r="A160" s="142"/>
      <c r="B160" s="42"/>
      <c r="C160" s="142"/>
      <c r="D160" s="141"/>
      <c r="E160" s="141"/>
      <c r="F160" s="54"/>
      <c r="G160" s="54"/>
      <c r="H160" s="141"/>
      <c r="I160" s="42"/>
      <c r="J160" s="141"/>
      <c r="K160" s="141"/>
      <c r="L160" s="141"/>
      <c r="M160" s="55"/>
      <c r="N160" s="141"/>
      <c r="O160" s="56"/>
      <c r="P160" s="56"/>
      <c r="Q160" s="42"/>
      <c r="R160" s="18">
        <f t="shared" si="4"/>
        <v>0</v>
      </c>
      <c r="S160" s="18">
        <f t="shared" si="5"/>
        <v>0</v>
      </c>
      <c r="T160" s="143"/>
    </row>
    <row r="161" spans="1:20" s="139" customFormat="1">
      <c r="A161" s="142"/>
      <c r="B161" s="42"/>
      <c r="C161" s="142"/>
      <c r="D161" s="141"/>
      <c r="E161" s="141"/>
      <c r="F161" s="54"/>
      <c r="G161" s="54"/>
      <c r="H161" s="141"/>
      <c r="I161" s="42"/>
      <c r="J161" s="141"/>
      <c r="K161" s="141"/>
      <c r="L161" s="141"/>
      <c r="M161" s="55"/>
      <c r="N161" s="141"/>
      <c r="O161" s="56"/>
      <c r="P161" s="56"/>
      <c r="Q161" s="42"/>
      <c r="R161" s="18">
        <f t="shared" si="4"/>
        <v>0</v>
      </c>
      <c r="S161" s="18">
        <f t="shared" si="5"/>
        <v>0</v>
      </c>
      <c r="T161" s="143"/>
    </row>
    <row r="162" spans="1:20" s="139" customFormat="1">
      <c r="A162" s="142"/>
      <c r="B162" s="42"/>
      <c r="C162" s="142"/>
      <c r="D162" s="141"/>
      <c r="E162" s="141"/>
      <c r="F162" s="54"/>
      <c r="G162" s="54"/>
      <c r="H162" s="141"/>
      <c r="I162" s="42"/>
      <c r="J162" s="141"/>
      <c r="K162" s="141"/>
      <c r="L162" s="141"/>
      <c r="M162" s="55"/>
      <c r="N162" s="141"/>
      <c r="O162" s="56"/>
      <c r="P162" s="56"/>
      <c r="Q162" s="42"/>
      <c r="R162" s="18">
        <f t="shared" si="4"/>
        <v>0</v>
      </c>
      <c r="S162" s="18">
        <f t="shared" si="5"/>
        <v>0</v>
      </c>
      <c r="T162" s="143"/>
    </row>
    <row r="163" spans="1:20" s="139" customFormat="1">
      <c r="A163" s="142"/>
      <c r="B163" s="42"/>
      <c r="C163" s="142"/>
      <c r="D163" s="141"/>
      <c r="E163" s="141"/>
      <c r="F163" s="54"/>
      <c r="G163" s="54"/>
      <c r="H163" s="141"/>
      <c r="I163" s="42"/>
      <c r="J163" s="141"/>
      <c r="K163" s="141"/>
      <c r="L163" s="141"/>
      <c r="M163" s="55"/>
      <c r="N163" s="141"/>
      <c r="O163" s="56"/>
      <c r="P163" s="56"/>
      <c r="Q163" s="42"/>
      <c r="R163" s="18">
        <f t="shared" si="4"/>
        <v>0</v>
      </c>
      <c r="S163" s="18">
        <f t="shared" si="5"/>
        <v>0</v>
      </c>
      <c r="T163" s="143"/>
    </row>
    <row r="164" spans="1:20" s="139" customFormat="1">
      <c r="A164" s="142"/>
      <c r="B164" s="42"/>
      <c r="C164" s="142"/>
      <c r="D164" s="141"/>
      <c r="E164" s="141"/>
      <c r="F164" s="54"/>
      <c r="G164" s="54"/>
      <c r="H164" s="141"/>
      <c r="I164" s="42"/>
      <c r="J164" s="141"/>
      <c r="K164" s="141"/>
      <c r="L164" s="141"/>
      <c r="M164" s="55"/>
      <c r="N164" s="141"/>
      <c r="O164" s="56"/>
      <c r="P164" s="56"/>
      <c r="Q164" s="42"/>
      <c r="R164" s="18">
        <f t="shared" si="4"/>
        <v>0</v>
      </c>
      <c r="S164" s="18">
        <f t="shared" si="5"/>
        <v>0</v>
      </c>
      <c r="T164" s="143"/>
    </row>
    <row r="165" spans="1:20" s="139" customFormat="1">
      <c r="A165" s="142"/>
      <c r="B165" s="42"/>
      <c r="C165" s="142"/>
      <c r="D165" s="141"/>
      <c r="E165" s="141"/>
      <c r="F165" s="54"/>
      <c r="G165" s="54"/>
      <c r="H165" s="141"/>
      <c r="I165" s="42"/>
      <c r="J165" s="141"/>
      <c r="K165" s="141"/>
      <c r="L165" s="141"/>
      <c r="M165" s="55"/>
      <c r="N165" s="141"/>
      <c r="O165" s="56"/>
      <c r="P165" s="56"/>
      <c r="Q165" s="42"/>
      <c r="R165" s="18">
        <f t="shared" si="4"/>
        <v>0</v>
      </c>
      <c r="S165" s="18">
        <f t="shared" si="5"/>
        <v>0</v>
      </c>
      <c r="T165" s="143"/>
    </row>
    <row r="166" spans="1:20" s="139" customFormat="1">
      <c r="A166" s="142"/>
      <c r="B166" s="42"/>
      <c r="C166" s="142"/>
      <c r="D166" s="141"/>
      <c r="E166" s="141"/>
      <c r="F166" s="54"/>
      <c r="G166" s="54"/>
      <c r="H166" s="141"/>
      <c r="I166" s="42"/>
      <c r="J166" s="141"/>
      <c r="K166" s="141"/>
      <c r="L166" s="141"/>
      <c r="M166" s="55"/>
      <c r="N166" s="141"/>
      <c r="O166" s="56"/>
      <c r="P166" s="56"/>
      <c r="Q166" s="42"/>
      <c r="R166" s="18">
        <f t="shared" si="4"/>
        <v>0</v>
      </c>
      <c r="S166" s="18">
        <f t="shared" si="5"/>
        <v>0</v>
      </c>
      <c r="T166" s="143"/>
    </row>
    <row r="167" spans="1:20" s="139" customFormat="1">
      <c r="A167" s="142"/>
      <c r="B167" s="42"/>
      <c r="C167" s="142"/>
      <c r="D167" s="141"/>
      <c r="E167" s="141"/>
      <c r="F167" s="54"/>
      <c r="G167" s="54"/>
      <c r="H167" s="141"/>
      <c r="I167" s="42"/>
      <c r="J167" s="141"/>
      <c r="K167" s="141"/>
      <c r="L167" s="141"/>
      <c r="M167" s="55"/>
      <c r="N167" s="141"/>
      <c r="O167" s="56"/>
      <c r="P167" s="56"/>
      <c r="Q167" s="42"/>
      <c r="R167" s="18">
        <f t="shared" si="4"/>
        <v>0</v>
      </c>
      <c r="S167" s="18">
        <f t="shared" si="5"/>
        <v>0</v>
      </c>
      <c r="T167" s="143"/>
    </row>
    <row r="168" spans="1:20" s="139" customFormat="1">
      <c r="A168" s="142"/>
      <c r="B168" s="42"/>
      <c r="C168" s="142"/>
      <c r="D168" s="141"/>
      <c r="E168" s="141"/>
      <c r="F168" s="54"/>
      <c r="G168" s="54"/>
      <c r="H168" s="141"/>
      <c r="I168" s="42"/>
      <c r="J168" s="141"/>
      <c r="K168" s="141"/>
      <c r="L168" s="141"/>
      <c r="M168" s="55"/>
      <c r="N168" s="141"/>
      <c r="O168" s="56"/>
      <c r="P168" s="56"/>
      <c r="Q168" s="42"/>
      <c r="R168" s="18">
        <f t="shared" si="4"/>
        <v>0</v>
      </c>
      <c r="S168" s="18">
        <f t="shared" si="5"/>
        <v>0</v>
      </c>
      <c r="T168" s="143"/>
    </row>
    <row r="169" spans="1:20" s="139" customFormat="1">
      <c r="A169" s="142"/>
      <c r="B169" s="42"/>
      <c r="C169" s="142"/>
      <c r="D169" s="141"/>
      <c r="E169" s="141"/>
      <c r="F169" s="54"/>
      <c r="G169" s="54"/>
      <c r="H169" s="141"/>
      <c r="I169" s="42"/>
      <c r="J169" s="141"/>
      <c r="K169" s="141"/>
      <c r="L169" s="141"/>
      <c r="M169" s="55"/>
      <c r="N169" s="141"/>
      <c r="O169" s="56"/>
      <c r="P169" s="56"/>
      <c r="Q169" s="42"/>
      <c r="R169" s="18">
        <f t="shared" si="4"/>
        <v>0</v>
      </c>
      <c r="S169" s="18">
        <f t="shared" si="5"/>
        <v>0</v>
      </c>
      <c r="T169" s="143"/>
    </row>
    <row r="170" spans="1:20" s="139" customFormat="1">
      <c r="A170" s="142"/>
      <c r="B170" s="42"/>
      <c r="C170" s="142"/>
      <c r="D170" s="141"/>
      <c r="E170" s="141"/>
      <c r="F170" s="54"/>
      <c r="G170" s="54"/>
      <c r="H170" s="141"/>
      <c r="I170" s="42"/>
      <c r="J170" s="141"/>
      <c r="K170" s="141"/>
      <c r="L170" s="141"/>
      <c r="M170" s="55"/>
      <c r="N170" s="141"/>
      <c r="O170" s="56"/>
      <c r="P170" s="56"/>
      <c r="Q170" s="42"/>
      <c r="R170" s="18">
        <f t="shared" si="4"/>
        <v>0</v>
      </c>
      <c r="S170" s="18">
        <f t="shared" si="5"/>
        <v>0</v>
      </c>
      <c r="T170" s="143"/>
    </row>
    <row r="171" spans="1:20" s="139" customFormat="1">
      <c r="A171" s="142"/>
      <c r="B171" s="42"/>
      <c r="C171" s="142"/>
      <c r="D171" s="141"/>
      <c r="E171" s="141"/>
      <c r="F171" s="54"/>
      <c r="G171" s="54"/>
      <c r="H171" s="141"/>
      <c r="I171" s="42"/>
      <c r="J171" s="141"/>
      <c r="K171" s="141"/>
      <c r="L171" s="141"/>
      <c r="M171" s="55"/>
      <c r="N171" s="141"/>
      <c r="O171" s="56"/>
      <c r="P171" s="56"/>
      <c r="Q171" s="42"/>
      <c r="R171" s="18">
        <f t="shared" si="4"/>
        <v>0</v>
      </c>
      <c r="S171" s="18">
        <f t="shared" si="5"/>
        <v>0</v>
      </c>
      <c r="T171" s="143"/>
    </row>
    <row r="172" spans="1:20" s="139" customFormat="1">
      <c r="A172" s="142"/>
      <c r="B172" s="42"/>
      <c r="C172" s="142"/>
      <c r="D172" s="141"/>
      <c r="E172" s="141"/>
      <c r="F172" s="54"/>
      <c r="G172" s="54"/>
      <c r="H172" s="141"/>
      <c r="I172" s="42"/>
      <c r="J172" s="141"/>
      <c r="K172" s="141"/>
      <c r="L172" s="141"/>
      <c r="M172" s="55"/>
      <c r="N172" s="141"/>
      <c r="O172" s="56"/>
      <c r="P172" s="56"/>
      <c r="Q172" s="42"/>
      <c r="R172" s="18">
        <f t="shared" si="4"/>
        <v>0</v>
      </c>
      <c r="S172" s="18">
        <f t="shared" si="5"/>
        <v>0</v>
      </c>
      <c r="T172" s="143"/>
    </row>
    <row r="173" spans="1:20" s="139" customFormat="1">
      <c r="A173" s="142"/>
      <c r="B173" s="42"/>
      <c r="C173" s="142"/>
      <c r="D173" s="141"/>
      <c r="E173" s="141"/>
      <c r="F173" s="54"/>
      <c r="G173" s="54"/>
      <c r="H173" s="141"/>
      <c r="I173" s="42"/>
      <c r="J173" s="141"/>
      <c r="K173" s="141"/>
      <c r="L173" s="141"/>
      <c r="M173" s="55"/>
      <c r="N173" s="141"/>
      <c r="O173" s="56"/>
      <c r="P173" s="56"/>
      <c r="Q173" s="42"/>
      <c r="R173" s="18">
        <f t="shared" si="4"/>
        <v>0</v>
      </c>
      <c r="S173" s="18">
        <f t="shared" si="5"/>
        <v>0</v>
      </c>
      <c r="T173" s="143"/>
    </row>
    <row r="174" spans="1:20" s="139" customFormat="1">
      <c r="A174" s="142"/>
      <c r="B174" s="42"/>
      <c r="C174" s="142"/>
      <c r="D174" s="141"/>
      <c r="E174" s="141"/>
      <c r="F174" s="54"/>
      <c r="G174" s="54"/>
      <c r="H174" s="141"/>
      <c r="I174" s="42"/>
      <c r="J174" s="141"/>
      <c r="K174" s="141"/>
      <c r="L174" s="141"/>
      <c r="M174" s="55"/>
      <c r="N174" s="141"/>
      <c r="O174" s="56"/>
      <c r="P174" s="56"/>
      <c r="Q174" s="42"/>
      <c r="R174" s="18">
        <f t="shared" si="4"/>
        <v>0</v>
      </c>
      <c r="S174" s="18">
        <f t="shared" si="5"/>
        <v>0</v>
      </c>
      <c r="T174" s="143"/>
    </row>
    <row r="175" spans="1:20" s="139" customFormat="1">
      <c r="A175" s="142"/>
      <c r="B175" s="42"/>
      <c r="C175" s="142"/>
      <c r="D175" s="141"/>
      <c r="E175" s="141"/>
      <c r="F175" s="54"/>
      <c r="G175" s="54"/>
      <c r="H175" s="141"/>
      <c r="I175" s="42"/>
      <c r="J175" s="141"/>
      <c r="K175" s="141"/>
      <c r="L175" s="141"/>
      <c r="M175" s="55"/>
      <c r="N175" s="141"/>
      <c r="O175" s="56"/>
      <c r="P175" s="56"/>
      <c r="Q175" s="42"/>
      <c r="R175" s="18">
        <f t="shared" si="4"/>
        <v>0</v>
      </c>
      <c r="S175" s="18">
        <f t="shared" si="5"/>
        <v>0</v>
      </c>
      <c r="T175" s="143"/>
    </row>
    <row r="176" spans="1:20" s="139" customFormat="1">
      <c r="A176" s="142"/>
      <c r="B176" s="42"/>
      <c r="C176" s="142"/>
      <c r="D176" s="141"/>
      <c r="E176" s="141"/>
      <c r="F176" s="54"/>
      <c r="G176" s="54"/>
      <c r="H176" s="141"/>
      <c r="I176" s="42"/>
      <c r="J176" s="141"/>
      <c r="K176" s="141"/>
      <c r="L176" s="141"/>
      <c r="M176" s="55"/>
      <c r="N176" s="141"/>
      <c r="O176" s="56"/>
      <c r="P176" s="56"/>
      <c r="Q176" s="42"/>
      <c r="R176" s="18">
        <f t="shared" si="4"/>
        <v>0</v>
      </c>
      <c r="S176" s="18">
        <f t="shared" si="5"/>
        <v>0</v>
      </c>
      <c r="T176" s="143"/>
    </row>
    <row r="177" spans="1:20" s="139" customFormat="1">
      <c r="A177" s="142"/>
      <c r="B177" s="42"/>
      <c r="C177" s="142"/>
      <c r="D177" s="141"/>
      <c r="E177" s="141"/>
      <c r="F177" s="54"/>
      <c r="G177" s="54"/>
      <c r="H177" s="141"/>
      <c r="I177" s="42"/>
      <c r="J177" s="141"/>
      <c r="K177" s="141"/>
      <c r="L177" s="141"/>
      <c r="M177" s="55"/>
      <c r="N177" s="141"/>
      <c r="O177" s="56"/>
      <c r="P177" s="56"/>
      <c r="Q177" s="42"/>
      <c r="R177" s="18">
        <f t="shared" si="4"/>
        <v>0</v>
      </c>
      <c r="S177" s="18">
        <f t="shared" si="5"/>
        <v>0</v>
      </c>
      <c r="T177" s="143"/>
    </row>
    <row r="178" spans="1:20" s="139" customFormat="1">
      <c r="A178" s="142"/>
      <c r="B178" s="42"/>
      <c r="C178" s="142"/>
      <c r="D178" s="141"/>
      <c r="E178" s="141"/>
      <c r="F178" s="54"/>
      <c r="G178" s="54"/>
      <c r="H178" s="141"/>
      <c r="I178" s="42"/>
      <c r="J178" s="141"/>
      <c r="K178" s="141"/>
      <c r="L178" s="141"/>
      <c r="M178" s="55"/>
      <c r="N178" s="141"/>
      <c r="O178" s="56"/>
      <c r="P178" s="56"/>
      <c r="Q178" s="42"/>
      <c r="R178" s="18">
        <f t="shared" si="4"/>
        <v>0</v>
      </c>
      <c r="S178" s="18">
        <f t="shared" si="5"/>
        <v>0</v>
      </c>
      <c r="T178" s="143"/>
    </row>
    <row r="179" spans="1:20" s="139" customFormat="1">
      <c r="A179" s="142"/>
      <c r="B179" s="42"/>
      <c r="C179" s="142"/>
      <c r="D179" s="141"/>
      <c r="E179" s="141"/>
      <c r="F179" s="54"/>
      <c r="G179" s="54"/>
      <c r="H179" s="141"/>
      <c r="I179" s="42"/>
      <c r="J179" s="141"/>
      <c r="K179" s="141"/>
      <c r="L179" s="141"/>
      <c r="M179" s="55"/>
      <c r="N179" s="141"/>
      <c r="O179" s="56"/>
      <c r="P179" s="56"/>
      <c r="Q179" s="42"/>
      <c r="R179" s="18">
        <f t="shared" si="4"/>
        <v>0</v>
      </c>
      <c r="S179" s="18">
        <f t="shared" si="5"/>
        <v>0</v>
      </c>
      <c r="T179" s="143"/>
    </row>
    <row r="180" spans="1:20" s="139" customFormat="1">
      <c r="A180" s="142"/>
      <c r="B180" s="42"/>
      <c r="C180" s="142"/>
      <c r="D180" s="141"/>
      <c r="E180" s="141"/>
      <c r="F180" s="54"/>
      <c r="G180" s="54"/>
      <c r="H180" s="141"/>
      <c r="I180" s="42"/>
      <c r="J180" s="141"/>
      <c r="K180" s="141"/>
      <c r="L180" s="141"/>
      <c r="M180" s="55"/>
      <c r="N180" s="141"/>
      <c r="O180" s="56"/>
      <c r="P180" s="56"/>
      <c r="Q180" s="42"/>
      <c r="R180" s="18">
        <f t="shared" si="4"/>
        <v>0</v>
      </c>
      <c r="S180" s="18">
        <f t="shared" si="5"/>
        <v>0</v>
      </c>
      <c r="T180" s="143"/>
    </row>
    <row r="181" spans="1:20" s="139" customFormat="1">
      <c r="A181" s="142"/>
      <c r="B181" s="42"/>
      <c r="C181" s="142"/>
      <c r="D181" s="141"/>
      <c r="E181" s="141"/>
      <c r="F181" s="54"/>
      <c r="G181" s="54"/>
      <c r="H181" s="141"/>
      <c r="I181" s="42"/>
      <c r="J181" s="141"/>
      <c r="K181" s="141"/>
      <c r="L181" s="141"/>
      <c r="M181" s="55"/>
      <c r="N181" s="141"/>
      <c r="O181" s="56"/>
      <c r="P181" s="56"/>
      <c r="Q181" s="42"/>
      <c r="R181" s="18">
        <f t="shared" si="4"/>
        <v>0</v>
      </c>
      <c r="S181" s="18">
        <f t="shared" si="5"/>
        <v>0</v>
      </c>
      <c r="T181" s="143"/>
    </row>
    <row r="182" spans="1:20" s="139" customFormat="1">
      <c r="A182" s="142"/>
      <c r="B182" s="42"/>
      <c r="C182" s="142"/>
      <c r="D182" s="141"/>
      <c r="E182" s="141"/>
      <c r="F182" s="54"/>
      <c r="G182" s="54"/>
      <c r="H182" s="141"/>
      <c r="I182" s="42"/>
      <c r="J182" s="141"/>
      <c r="K182" s="141"/>
      <c r="L182" s="141"/>
      <c r="M182" s="55"/>
      <c r="N182" s="141"/>
      <c r="O182" s="56"/>
      <c r="P182" s="56"/>
      <c r="Q182" s="42"/>
      <c r="R182" s="18">
        <f t="shared" si="4"/>
        <v>0</v>
      </c>
      <c r="S182" s="18">
        <f t="shared" si="5"/>
        <v>0</v>
      </c>
      <c r="T182" s="143"/>
    </row>
    <row r="183" spans="1:20" s="139" customFormat="1">
      <c r="A183" s="142"/>
      <c r="B183" s="42"/>
      <c r="C183" s="142"/>
      <c r="D183" s="141"/>
      <c r="E183" s="141"/>
      <c r="F183" s="54"/>
      <c r="G183" s="54"/>
      <c r="H183" s="141"/>
      <c r="I183" s="42"/>
      <c r="J183" s="141"/>
      <c r="K183" s="141"/>
      <c r="L183" s="141"/>
      <c r="M183" s="55"/>
      <c r="N183" s="141"/>
      <c r="O183" s="56"/>
      <c r="P183" s="56"/>
      <c r="Q183" s="42"/>
      <c r="R183" s="18">
        <f t="shared" si="4"/>
        <v>0</v>
      </c>
      <c r="S183" s="18">
        <f t="shared" si="5"/>
        <v>0</v>
      </c>
      <c r="T183" s="143"/>
    </row>
    <row r="184" spans="1:20" s="139" customFormat="1">
      <c r="A184" s="142"/>
      <c r="B184" s="42"/>
      <c r="C184" s="142"/>
      <c r="D184" s="141"/>
      <c r="E184" s="141"/>
      <c r="F184" s="54"/>
      <c r="G184" s="54"/>
      <c r="H184" s="141"/>
      <c r="I184" s="42"/>
      <c r="J184" s="141"/>
      <c r="K184" s="141"/>
      <c r="L184" s="141"/>
      <c r="M184" s="55"/>
      <c r="N184" s="141"/>
      <c r="O184" s="56"/>
      <c r="P184" s="56"/>
      <c r="Q184" s="42"/>
      <c r="R184" s="18">
        <f t="shared" si="4"/>
        <v>0</v>
      </c>
      <c r="S184" s="18">
        <f t="shared" si="5"/>
        <v>0</v>
      </c>
      <c r="T184" s="143"/>
    </row>
    <row r="185" spans="1:20" s="139" customFormat="1">
      <c r="A185" s="142"/>
      <c r="B185" s="42"/>
      <c r="C185" s="142"/>
      <c r="D185" s="141"/>
      <c r="E185" s="141"/>
      <c r="F185" s="54"/>
      <c r="G185" s="54"/>
      <c r="H185" s="141"/>
      <c r="I185" s="42"/>
      <c r="J185" s="141"/>
      <c r="K185" s="141"/>
      <c r="L185" s="141"/>
      <c r="M185" s="55"/>
      <c r="N185" s="141"/>
      <c r="O185" s="56"/>
      <c r="P185" s="56"/>
      <c r="Q185" s="42"/>
      <c r="R185" s="18">
        <f t="shared" si="4"/>
        <v>0</v>
      </c>
      <c r="S185" s="18">
        <f t="shared" si="5"/>
        <v>0</v>
      </c>
      <c r="T185" s="143"/>
    </row>
    <row r="186" spans="1:20" s="139" customFormat="1">
      <c r="A186" s="142"/>
      <c r="B186" s="42"/>
      <c r="C186" s="142"/>
      <c r="D186" s="141"/>
      <c r="E186" s="141"/>
      <c r="F186" s="54"/>
      <c r="G186" s="54"/>
      <c r="H186" s="141"/>
      <c r="I186" s="42"/>
      <c r="J186" s="141"/>
      <c r="K186" s="141"/>
      <c r="L186" s="141"/>
      <c r="M186" s="55"/>
      <c r="N186" s="141"/>
      <c r="O186" s="56"/>
      <c r="P186" s="56"/>
      <c r="Q186" s="42"/>
      <c r="R186" s="18">
        <f t="shared" si="4"/>
        <v>0</v>
      </c>
      <c r="S186" s="18">
        <f t="shared" si="5"/>
        <v>0</v>
      </c>
      <c r="T186" s="143"/>
    </row>
    <row r="187" spans="1:20" s="139" customFormat="1">
      <c r="A187" s="142"/>
      <c r="B187" s="42"/>
      <c r="C187" s="142"/>
      <c r="D187" s="141"/>
      <c r="E187" s="141"/>
      <c r="F187" s="54"/>
      <c r="G187" s="54"/>
      <c r="H187" s="141"/>
      <c r="I187" s="42"/>
      <c r="J187" s="141"/>
      <c r="K187" s="141"/>
      <c r="L187" s="141"/>
      <c r="M187" s="55"/>
      <c r="N187" s="141"/>
      <c r="O187" s="56"/>
      <c r="P187" s="56"/>
      <c r="Q187" s="42"/>
      <c r="R187" s="18">
        <f t="shared" si="4"/>
        <v>0</v>
      </c>
      <c r="S187" s="18">
        <f t="shared" si="5"/>
        <v>0</v>
      </c>
      <c r="T187" s="143"/>
    </row>
    <row r="188" spans="1:20" s="139" customFormat="1">
      <c r="A188" s="142"/>
      <c r="B188" s="42"/>
      <c r="C188" s="142"/>
      <c r="D188" s="141"/>
      <c r="E188" s="141"/>
      <c r="F188" s="54"/>
      <c r="G188" s="54"/>
      <c r="H188" s="141"/>
      <c r="I188" s="42"/>
      <c r="J188" s="141"/>
      <c r="K188" s="141"/>
      <c r="L188" s="141"/>
      <c r="M188" s="55"/>
      <c r="N188" s="141"/>
      <c r="O188" s="56"/>
      <c r="P188" s="56"/>
      <c r="Q188" s="42"/>
      <c r="R188" s="18">
        <f t="shared" si="4"/>
        <v>0</v>
      </c>
      <c r="S188" s="18">
        <f t="shared" si="5"/>
        <v>0</v>
      </c>
      <c r="T188" s="143"/>
    </row>
    <row r="189" spans="1:20" s="139" customFormat="1">
      <c r="A189" s="142"/>
      <c r="B189" s="42"/>
      <c r="C189" s="142"/>
      <c r="D189" s="141"/>
      <c r="E189" s="141"/>
      <c r="F189" s="54"/>
      <c r="G189" s="54"/>
      <c r="H189" s="141"/>
      <c r="I189" s="42"/>
      <c r="J189" s="141"/>
      <c r="K189" s="141"/>
      <c r="L189" s="141"/>
      <c r="M189" s="55"/>
      <c r="N189" s="141"/>
      <c r="O189" s="56"/>
      <c r="P189" s="56"/>
      <c r="Q189" s="42"/>
      <c r="R189" s="18">
        <f t="shared" si="4"/>
        <v>0</v>
      </c>
      <c r="S189" s="18">
        <f t="shared" si="5"/>
        <v>0</v>
      </c>
      <c r="T189" s="143"/>
    </row>
    <row r="190" spans="1:20" s="139" customFormat="1">
      <c r="A190" s="142"/>
      <c r="B190" s="42"/>
      <c r="C190" s="142"/>
      <c r="D190" s="141"/>
      <c r="E190" s="141"/>
      <c r="F190" s="54"/>
      <c r="G190" s="54"/>
      <c r="H190" s="141"/>
      <c r="I190" s="42"/>
      <c r="J190" s="141"/>
      <c r="K190" s="141"/>
      <c r="L190" s="141"/>
      <c r="M190" s="55"/>
      <c r="N190" s="141"/>
      <c r="O190" s="56"/>
      <c r="P190" s="56"/>
      <c r="Q190" s="42"/>
      <c r="R190" s="18">
        <f t="shared" si="4"/>
        <v>0</v>
      </c>
      <c r="S190" s="18">
        <f t="shared" si="5"/>
        <v>0</v>
      </c>
      <c r="T190" s="143"/>
    </row>
    <row r="191" spans="1:20" s="139" customFormat="1">
      <c r="A191" s="142"/>
      <c r="B191" s="42"/>
      <c r="C191" s="142"/>
      <c r="D191" s="141"/>
      <c r="E191" s="141"/>
      <c r="F191" s="54"/>
      <c r="G191" s="54"/>
      <c r="H191" s="141"/>
      <c r="I191" s="42"/>
      <c r="J191" s="141"/>
      <c r="K191" s="141"/>
      <c r="L191" s="141"/>
      <c r="M191" s="55"/>
      <c r="N191" s="141"/>
      <c r="O191" s="56"/>
      <c r="P191" s="56"/>
      <c r="Q191" s="42"/>
      <c r="R191" s="18">
        <f t="shared" si="4"/>
        <v>0</v>
      </c>
      <c r="S191" s="18">
        <f t="shared" si="5"/>
        <v>0</v>
      </c>
      <c r="T191" s="143"/>
    </row>
    <row r="192" spans="1:20" s="139" customFormat="1">
      <c r="A192" s="142"/>
      <c r="B192" s="42"/>
      <c r="C192" s="142"/>
      <c r="D192" s="141"/>
      <c r="E192" s="141"/>
      <c r="F192" s="54"/>
      <c r="G192" s="54"/>
      <c r="H192" s="141"/>
      <c r="I192" s="42"/>
      <c r="J192" s="141"/>
      <c r="K192" s="141"/>
      <c r="L192" s="141"/>
      <c r="M192" s="55"/>
      <c r="N192" s="141"/>
      <c r="O192" s="56"/>
      <c r="P192" s="56"/>
      <c r="Q192" s="42"/>
      <c r="R192" s="18">
        <f t="shared" si="4"/>
        <v>0</v>
      </c>
      <c r="S192" s="18">
        <f t="shared" si="5"/>
        <v>0</v>
      </c>
      <c r="T192" s="143"/>
    </row>
    <row r="193" spans="1:20" s="139" customFormat="1">
      <c r="A193" s="142"/>
      <c r="B193" s="42"/>
      <c r="C193" s="142"/>
      <c r="D193" s="141"/>
      <c r="E193" s="141"/>
      <c r="F193" s="54"/>
      <c r="G193" s="54"/>
      <c r="H193" s="141"/>
      <c r="I193" s="42"/>
      <c r="J193" s="141"/>
      <c r="K193" s="141"/>
      <c r="L193" s="141"/>
      <c r="M193" s="55"/>
      <c r="N193" s="141"/>
      <c r="O193" s="56"/>
      <c r="P193" s="56"/>
      <c r="Q193" s="42"/>
      <c r="R193" s="18">
        <f t="shared" si="4"/>
        <v>0</v>
      </c>
      <c r="S193" s="18">
        <f t="shared" si="5"/>
        <v>0</v>
      </c>
      <c r="T193" s="143"/>
    </row>
    <row r="194" spans="1:20" s="139" customFormat="1">
      <c r="A194" s="142"/>
      <c r="B194" s="42"/>
      <c r="C194" s="142"/>
      <c r="D194" s="141"/>
      <c r="E194" s="141"/>
      <c r="F194" s="54"/>
      <c r="G194" s="54"/>
      <c r="H194" s="141"/>
      <c r="I194" s="42"/>
      <c r="J194" s="141"/>
      <c r="K194" s="141"/>
      <c r="L194" s="141"/>
      <c r="M194" s="55"/>
      <c r="N194" s="141"/>
      <c r="O194" s="56"/>
      <c r="P194" s="56"/>
      <c r="Q194" s="42"/>
      <c r="R194" s="18">
        <f t="shared" si="4"/>
        <v>0</v>
      </c>
      <c r="S194" s="18">
        <f t="shared" si="5"/>
        <v>0</v>
      </c>
      <c r="T194" s="143"/>
    </row>
    <row r="195" spans="1:20" s="139" customFormat="1">
      <c r="A195" s="142"/>
      <c r="B195" s="42"/>
      <c r="C195" s="142"/>
      <c r="D195" s="141"/>
      <c r="E195" s="141"/>
      <c r="F195" s="54"/>
      <c r="G195" s="54"/>
      <c r="H195" s="141"/>
      <c r="I195" s="42"/>
      <c r="J195" s="141"/>
      <c r="K195" s="141"/>
      <c r="L195" s="141"/>
      <c r="M195" s="55"/>
      <c r="N195" s="141"/>
      <c r="O195" s="56"/>
      <c r="P195" s="56"/>
      <c r="Q195" s="42"/>
      <c r="R195" s="18">
        <f t="shared" si="4"/>
        <v>0</v>
      </c>
      <c r="S195" s="18">
        <f t="shared" si="5"/>
        <v>0</v>
      </c>
      <c r="T195" s="143"/>
    </row>
    <row r="196" spans="1:20" s="139" customFormat="1">
      <c r="A196" s="142"/>
      <c r="B196" s="42"/>
      <c r="C196" s="142"/>
      <c r="D196" s="141"/>
      <c r="E196" s="141"/>
      <c r="F196" s="54"/>
      <c r="G196" s="54"/>
      <c r="H196" s="141"/>
      <c r="I196" s="42"/>
      <c r="J196" s="141"/>
      <c r="K196" s="141"/>
      <c r="L196" s="141"/>
      <c r="M196" s="55"/>
      <c r="N196" s="141"/>
      <c r="O196" s="56"/>
      <c r="P196" s="56"/>
      <c r="Q196" s="42"/>
      <c r="R196" s="18">
        <f t="shared" si="4"/>
        <v>0</v>
      </c>
      <c r="S196" s="18">
        <f t="shared" si="5"/>
        <v>0</v>
      </c>
      <c r="T196" s="143"/>
    </row>
    <row r="197" spans="1:20" s="139" customFormat="1">
      <c r="A197" s="142"/>
      <c r="B197" s="42"/>
      <c r="C197" s="142"/>
      <c r="D197" s="141"/>
      <c r="E197" s="141"/>
      <c r="F197" s="54"/>
      <c r="G197" s="54"/>
      <c r="H197" s="141"/>
      <c r="I197" s="42"/>
      <c r="J197" s="141"/>
      <c r="K197" s="141"/>
      <c r="L197" s="141"/>
      <c r="M197" s="55"/>
      <c r="N197" s="141"/>
      <c r="O197" s="56"/>
      <c r="P197" s="56"/>
      <c r="Q197" s="42"/>
      <c r="R197" s="18">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8">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143"/>
    </row>
    <row r="198" spans="1:20" s="139" customFormat="1">
      <c r="A198" s="142"/>
      <c r="B198" s="42"/>
      <c r="C198" s="142"/>
      <c r="D198" s="141"/>
      <c r="E198" s="141"/>
      <c r="F198" s="54"/>
      <c r="G198" s="54"/>
      <c r="H198" s="141"/>
      <c r="I198" s="42"/>
      <c r="J198" s="141"/>
      <c r="K198" s="141"/>
      <c r="L198" s="141"/>
      <c r="M198" s="55"/>
      <c r="N198" s="141"/>
      <c r="O198" s="56"/>
      <c r="P198" s="56"/>
      <c r="Q198" s="42"/>
      <c r="R198" s="18">
        <f t="shared" si="6"/>
        <v>0</v>
      </c>
      <c r="S198" s="18">
        <f t="shared" si="7"/>
        <v>0</v>
      </c>
      <c r="T198" s="143"/>
    </row>
    <row r="199" spans="1:20" s="139" customFormat="1">
      <c r="A199" s="142"/>
      <c r="B199" s="42"/>
      <c r="C199" s="142"/>
      <c r="D199" s="141"/>
      <c r="E199" s="141"/>
      <c r="F199" s="54"/>
      <c r="G199" s="54"/>
      <c r="H199" s="141"/>
      <c r="I199" s="42"/>
      <c r="J199" s="141"/>
      <c r="K199" s="141"/>
      <c r="L199" s="141"/>
      <c r="M199" s="55"/>
      <c r="N199" s="141"/>
      <c r="O199" s="56"/>
      <c r="P199" s="56"/>
      <c r="Q199" s="42"/>
      <c r="R199" s="18">
        <f t="shared" si="6"/>
        <v>0</v>
      </c>
      <c r="S199" s="18">
        <f t="shared" si="7"/>
        <v>0</v>
      </c>
      <c r="T199" s="143"/>
    </row>
    <row r="200" spans="1:20" s="139" customFormat="1">
      <c r="A200" s="142"/>
      <c r="B200" s="42"/>
      <c r="C200" s="142"/>
      <c r="D200" s="141"/>
      <c r="E200" s="141"/>
      <c r="F200" s="54"/>
      <c r="G200" s="54"/>
      <c r="H200" s="141"/>
      <c r="I200" s="42"/>
      <c r="J200" s="141"/>
      <c r="K200" s="141"/>
      <c r="L200" s="141"/>
      <c r="M200" s="55"/>
      <c r="N200" s="141"/>
      <c r="O200" s="56"/>
      <c r="P200" s="56"/>
      <c r="Q200" s="42"/>
      <c r="R200" s="18">
        <f t="shared" si="6"/>
        <v>0</v>
      </c>
      <c r="S200" s="18">
        <f t="shared" si="7"/>
        <v>0</v>
      </c>
      <c r="T200" s="143"/>
    </row>
    <row r="201" spans="1:20" s="139" customFormat="1">
      <c r="A201" s="142"/>
      <c r="B201" s="42"/>
      <c r="C201" s="142"/>
      <c r="D201" s="141"/>
      <c r="E201" s="141"/>
      <c r="F201" s="54"/>
      <c r="G201" s="54"/>
      <c r="H201" s="141"/>
      <c r="I201" s="42"/>
      <c r="J201" s="141"/>
      <c r="K201" s="141"/>
      <c r="L201" s="141"/>
      <c r="M201" s="55"/>
      <c r="N201" s="141"/>
      <c r="O201" s="56"/>
      <c r="P201" s="56"/>
      <c r="Q201" s="42"/>
      <c r="R201" s="18">
        <f t="shared" si="6"/>
        <v>0</v>
      </c>
      <c r="S201" s="18">
        <f t="shared" si="7"/>
        <v>0</v>
      </c>
      <c r="T201" s="143"/>
    </row>
    <row r="202" spans="1:20" s="139" customFormat="1">
      <c r="A202" s="142"/>
      <c r="B202" s="42"/>
      <c r="C202" s="142"/>
      <c r="D202" s="141"/>
      <c r="E202" s="141"/>
      <c r="F202" s="54"/>
      <c r="G202" s="54"/>
      <c r="H202" s="141"/>
      <c r="I202" s="42"/>
      <c r="J202" s="141"/>
      <c r="K202" s="141"/>
      <c r="L202" s="141"/>
      <c r="M202" s="55"/>
      <c r="N202" s="141"/>
      <c r="O202" s="56"/>
      <c r="P202" s="56"/>
      <c r="Q202" s="42"/>
      <c r="R202" s="18">
        <f t="shared" si="6"/>
        <v>0</v>
      </c>
      <c r="S202" s="18">
        <f t="shared" si="7"/>
        <v>0</v>
      </c>
      <c r="T202" s="143"/>
    </row>
    <row r="203" spans="1:20" s="139" customFormat="1">
      <c r="A203" s="142"/>
      <c r="B203" s="42"/>
      <c r="C203" s="142"/>
      <c r="D203" s="141"/>
      <c r="E203" s="141"/>
      <c r="F203" s="54"/>
      <c r="G203" s="54"/>
      <c r="H203" s="141"/>
      <c r="I203" s="42"/>
      <c r="J203" s="141"/>
      <c r="K203" s="141"/>
      <c r="L203" s="141"/>
      <c r="M203" s="55"/>
      <c r="N203" s="141"/>
      <c r="O203" s="56"/>
      <c r="P203" s="56"/>
      <c r="Q203" s="42"/>
      <c r="R203" s="18">
        <f t="shared" si="6"/>
        <v>0</v>
      </c>
      <c r="S203" s="18">
        <f t="shared" si="7"/>
        <v>0</v>
      </c>
      <c r="T203" s="143"/>
    </row>
    <row r="204" spans="1:20" s="139" customFormat="1">
      <c r="A204" s="142"/>
      <c r="B204" s="42"/>
      <c r="C204" s="142"/>
      <c r="D204" s="141"/>
      <c r="E204" s="141"/>
      <c r="F204" s="54"/>
      <c r="G204" s="54"/>
      <c r="H204" s="141"/>
      <c r="I204" s="42"/>
      <c r="J204" s="141"/>
      <c r="K204" s="141"/>
      <c r="L204" s="141"/>
      <c r="M204" s="55"/>
      <c r="N204" s="141"/>
      <c r="O204" s="56"/>
      <c r="P204" s="56"/>
      <c r="Q204" s="42"/>
      <c r="R204" s="18">
        <f t="shared" si="6"/>
        <v>0</v>
      </c>
      <c r="S204" s="18">
        <f t="shared" si="7"/>
        <v>0</v>
      </c>
      <c r="T204" s="143"/>
    </row>
    <row r="205" spans="1:20" s="139" customFormat="1">
      <c r="A205" s="142"/>
      <c r="B205" s="42"/>
      <c r="C205" s="142"/>
      <c r="D205" s="141"/>
      <c r="E205" s="141"/>
      <c r="F205" s="54"/>
      <c r="G205" s="54"/>
      <c r="H205" s="141"/>
      <c r="I205" s="42"/>
      <c r="J205" s="141"/>
      <c r="K205" s="141"/>
      <c r="L205" s="141"/>
      <c r="M205" s="55"/>
      <c r="N205" s="141"/>
      <c r="O205" s="56"/>
      <c r="P205" s="56"/>
      <c r="Q205" s="42"/>
      <c r="R205" s="18">
        <f t="shared" si="6"/>
        <v>0</v>
      </c>
      <c r="S205" s="18">
        <f t="shared" si="7"/>
        <v>0</v>
      </c>
      <c r="T205" s="143"/>
    </row>
    <row r="206" spans="1:20" s="139" customFormat="1">
      <c r="A206" s="142"/>
      <c r="B206" s="42"/>
      <c r="C206" s="142"/>
      <c r="D206" s="141"/>
      <c r="E206" s="141"/>
      <c r="F206" s="54"/>
      <c r="G206" s="54"/>
      <c r="H206" s="141"/>
      <c r="I206" s="42"/>
      <c r="J206" s="141"/>
      <c r="K206" s="141"/>
      <c r="L206" s="141"/>
      <c r="M206" s="55"/>
      <c r="N206" s="141"/>
      <c r="O206" s="56"/>
      <c r="P206" s="56"/>
      <c r="Q206" s="42"/>
      <c r="R206" s="18">
        <f t="shared" si="6"/>
        <v>0</v>
      </c>
      <c r="S206" s="18">
        <f t="shared" si="7"/>
        <v>0</v>
      </c>
      <c r="T206" s="143"/>
    </row>
    <row r="207" spans="1:20" s="139" customFormat="1">
      <c r="A207" s="142"/>
      <c r="B207" s="42"/>
      <c r="C207" s="142"/>
      <c r="D207" s="141"/>
      <c r="E207" s="141"/>
      <c r="F207" s="54"/>
      <c r="G207" s="54"/>
      <c r="H207" s="141"/>
      <c r="I207" s="42"/>
      <c r="J207" s="141"/>
      <c r="K207" s="141"/>
      <c r="L207" s="141"/>
      <c r="M207" s="55"/>
      <c r="N207" s="141"/>
      <c r="O207" s="56"/>
      <c r="P207" s="56"/>
      <c r="Q207" s="42"/>
      <c r="R207" s="18">
        <f t="shared" si="6"/>
        <v>0</v>
      </c>
      <c r="S207" s="18">
        <f t="shared" si="7"/>
        <v>0</v>
      </c>
      <c r="T207" s="143"/>
    </row>
    <row r="208" spans="1:20" s="139" customFormat="1">
      <c r="A208" s="142"/>
      <c r="B208" s="42"/>
      <c r="C208" s="142"/>
      <c r="D208" s="141"/>
      <c r="E208" s="141"/>
      <c r="F208" s="54"/>
      <c r="G208" s="54"/>
      <c r="H208" s="141"/>
      <c r="I208" s="42"/>
      <c r="J208" s="141"/>
      <c r="K208" s="141"/>
      <c r="L208" s="141"/>
      <c r="M208" s="55"/>
      <c r="N208" s="141"/>
      <c r="O208" s="56"/>
      <c r="P208" s="56"/>
      <c r="Q208" s="42"/>
      <c r="R208" s="18">
        <f t="shared" si="6"/>
        <v>0</v>
      </c>
      <c r="S208" s="18">
        <f t="shared" si="7"/>
        <v>0</v>
      </c>
      <c r="T208" s="143"/>
    </row>
    <row r="209" spans="1:20" s="139" customFormat="1">
      <c r="A209" s="142"/>
      <c r="B209" s="42"/>
      <c r="C209" s="142"/>
      <c r="D209" s="141"/>
      <c r="E209" s="141"/>
      <c r="F209" s="54"/>
      <c r="G209" s="54"/>
      <c r="H209" s="141"/>
      <c r="I209" s="42"/>
      <c r="J209" s="141"/>
      <c r="K209" s="141"/>
      <c r="L209" s="141"/>
      <c r="M209" s="55"/>
      <c r="N209" s="141"/>
      <c r="O209" s="56"/>
      <c r="P209" s="56"/>
      <c r="Q209" s="42"/>
      <c r="R209" s="18">
        <f t="shared" si="6"/>
        <v>0</v>
      </c>
      <c r="S209" s="18">
        <f t="shared" si="7"/>
        <v>0</v>
      </c>
      <c r="T209" s="143"/>
    </row>
    <row r="210" spans="1:20" s="139" customFormat="1">
      <c r="A210" s="142"/>
      <c r="B210" s="42"/>
      <c r="C210" s="142"/>
      <c r="D210" s="141"/>
      <c r="E210" s="141"/>
      <c r="F210" s="54"/>
      <c r="G210" s="54"/>
      <c r="H210" s="141"/>
      <c r="I210" s="42"/>
      <c r="J210" s="141"/>
      <c r="K210" s="141"/>
      <c r="L210" s="141"/>
      <c r="M210" s="55"/>
      <c r="N210" s="141"/>
      <c r="O210" s="56"/>
      <c r="P210" s="56"/>
      <c r="Q210" s="42"/>
      <c r="R210" s="18">
        <f t="shared" si="6"/>
        <v>0</v>
      </c>
      <c r="S210" s="18">
        <f t="shared" si="7"/>
        <v>0</v>
      </c>
      <c r="T210" s="143"/>
    </row>
    <row r="211" spans="1:20" s="139" customFormat="1">
      <c r="A211" s="142"/>
      <c r="B211" s="42"/>
      <c r="C211" s="142"/>
      <c r="D211" s="141"/>
      <c r="E211" s="141"/>
      <c r="F211" s="54"/>
      <c r="G211" s="54"/>
      <c r="H211" s="141"/>
      <c r="I211" s="42"/>
      <c r="J211" s="141"/>
      <c r="K211" s="141"/>
      <c r="L211" s="141"/>
      <c r="M211" s="55"/>
      <c r="N211" s="141"/>
      <c r="O211" s="56"/>
      <c r="P211" s="56"/>
      <c r="Q211" s="42"/>
      <c r="R211" s="18">
        <f t="shared" si="6"/>
        <v>0</v>
      </c>
      <c r="S211" s="18">
        <f t="shared" si="7"/>
        <v>0</v>
      </c>
      <c r="T211" s="143"/>
    </row>
    <row r="212" spans="1:20" s="139" customFormat="1">
      <c r="A212" s="142"/>
      <c r="B212" s="42"/>
      <c r="C212" s="142"/>
      <c r="D212" s="141"/>
      <c r="E212" s="141"/>
      <c r="F212" s="54"/>
      <c r="G212" s="54"/>
      <c r="H212" s="141"/>
      <c r="I212" s="42"/>
      <c r="J212" s="141"/>
      <c r="K212" s="141"/>
      <c r="L212" s="141"/>
      <c r="M212" s="55"/>
      <c r="N212" s="141"/>
      <c r="O212" s="56"/>
      <c r="P212" s="56"/>
      <c r="Q212" s="42"/>
      <c r="R212" s="18">
        <f t="shared" si="6"/>
        <v>0</v>
      </c>
      <c r="S212" s="18">
        <f t="shared" si="7"/>
        <v>0</v>
      </c>
      <c r="T212" s="143"/>
    </row>
    <row r="213" spans="1:20" s="139" customFormat="1">
      <c r="A213" s="142"/>
      <c r="B213" s="42"/>
      <c r="C213" s="142"/>
      <c r="D213" s="141"/>
      <c r="E213" s="141"/>
      <c r="F213" s="54"/>
      <c r="G213" s="54"/>
      <c r="H213" s="141"/>
      <c r="I213" s="42"/>
      <c r="J213" s="141"/>
      <c r="K213" s="141"/>
      <c r="L213" s="141"/>
      <c r="M213" s="55"/>
      <c r="N213" s="141"/>
      <c r="O213" s="56"/>
      <c r="P213" s="56"/>
      <c r="Q213" s="42"/>
      <c r="R213" s="18">
        <f t="shared" si="6"/>
        <v>0</v>
      </c>
      <c r="S213" s="18">
        <f t="shared" si="7"/>
        <v>0</v>
      </c>
      <c r="T213" s="143"/>
    </row>
    <row r="214" spans="1:20" s="139" customFormat="1">
      <c r="A214" s="142"/>
      <c r="B214" s="42"/>
      <c r="C214" s="142"/>
      <c r="D214" s="141"/>
      <c r="E214" s="141"/>
      <c r="F214" s="54"/>
      <c r="G214" s="54"/>
      <c r="H214" s="141"/>
      <c r="I214" s="42"/>
      <c r="J214" s="141"/>
      <c r="K214" s="141"/>
      <c r="L214" s="141"/>
      <c r="M214" s="55"/>
      <c r="N214" s="141"/>
      <c r="O214" s="56"/>
      <c r="P214" s="56"/>
      <c r="Q214" s="42"/>
      <c r="R214" s="18">
        <f t="shared" si="6"/>
        <v>0</v>
      </c>
      <c r="S214" s="18">
        <f t="shared" si="7"/>
        <v>0</v>
      </c>
      <c r="T214" s="143"/>
    </row>
    <row r="215" spans="1:20" s="139" customFormat="1">
      <c r="A215" s="142"/>
      <c r="B215" s="42"/>
      <c r="C215" s="142"/>
      <c r="D215" s="141"/>
      <c r="E215" s="141"/>
      <c r="F215" s="54"/>
      <c r="G215" s="54"/>
      <c r="H215" s="141"/>
      <c r="I215" s="42"/>
      <c r="J215" s="141"/>
      <c r="K215" s="141"/>
      <c r="L215" s="141"/>
      <c r="M215" s="55"/>
      <c r="N215" s="141"/>
      <c r="O215" s="56"/>
      <c r="P215" s="56"/>
      <c r="Q215" s="42"/>
      <c r="R215" s="18">
        <f t="shared" si="6"/>
        <v>0</v>
      </c>
      <c r="S215" s="18">
        <f t="shared" si="7"/>
        <v>0</v>
      </c>
      <c r="T215" s="143"/>
    </row>
    <row r="216" spans="1:20" s="139" customFormat="1">
      <c r="A216" s="142"/>
      <c r="B216" s="42"/>
      <c r="C216" s="142"/>
      <c r="D216" s="141"/>
      <c r="E216" s="141"/>
      <c r="F216" s="54"/>
      <c r="G216" s="54"/>
      <c r="H216" s="141"/>
      <c r="I216" s="42"/>
      <c r="J216" s="141"/>
      <c r="K216" s="141"/>
      <c r="L216" s="141"/>
      <c r="M216" s="55"/>
      <c r="N216" s="141"/>
      <c r="O216" s="56"/>
      <c r="P216" s="56"/>
      <c r="Q216" s="42"/>
      <c r="R216" s="18">
        <f t="shared" si="6"/>
        <v>0</v>
      </c>
      <c r="S216" s="18">
        <f t="shared" si="7"/>
        <v>0</v>
      </c>
      <c r="T216" s="143"/>
    </row>
    <row r="217" spans="1:20" s="139" customFormat="1">
      <c r="A217" s="142"/>
      <c r="B217" s="42"/>
      <c r="C217" s="142"/>
      <c r="D217" s="141"/>
      <c r="E217" s="141"/>
      <c r="F217" s="54"/>
      <c r="G217" s="54"/>
      <c r="H217" s="141"/>
      <c r="I217" s="42"/>
      <c r="J217" s="141"/>
      <c r="K217" s="141"/>
      <c r="L217" s="141"/>
      <c r="M217" s="55"/>
      <c r="N217" s="141"/>
      <c r="O217" s="56"/>
      <c r="P217" s="56"/>
      <c r="Q217" s="42"/>
      <c r="R217" s="18">
        <f t="shared" si="6"/>
        <v>0</v>
      </c>
      <c r="S217" s="18">
        <f t="shared" si="7"/>
        <v>0</v>
      </c>
      <c r="T217" s="143"/>
    </row>
    <row r="218" spans="1:20" s="139" customFormat="1">
      <c r="A218" s="142"/>
      <c r="B218" s="42"/>
      <c r="C218" s="142"/>
      <c r="D218" s="141"/>
      <c r="E218" s="141"/>
      <c r="F218" s="54"/>
      <c r="G218" s="54"/>
      <c r="H218" s="141"/>
      <c r="I218" s="42"/>
      <c r="J218" s="141"/>
      <c r="K218" s="141"/>
      <c r="L218" s="141"/>
      <c r="M218" s="55"/>
      <c r="N218" s="141"/>
      <c r="O218" s="56"/>
      <c r="P218" s="56"/>
      <c r="Q218" s="42"/>
      <c r="R218" s="18">
        <f t="shared" si="6"/>
        <v>0</v>
      </c>
      <c r="S218" s="18">
        <f t="shared" si="7"/>
        <v>0</v>
      </c>
      <c r="T218" s="143"/>
    </row>
    <row r="219" spans="1:20" s="139" customFormat="1">
      <c r="A219" s="142"/>
      <c r="B219" s="42"/>
      <c r="C219" s="142"/>
      <c r="D219" s="141"/>
      <c r="E219" s="141"/>
      <c r="F219" s="54"/>
      <c r="G219" s="54"/>
      <c r="H219" s="141"/>
      <c r="I219" s="42"/>
      <c r="J219" s="141"/>
      <c r="K219" s="141"/>
      <c r="L219" s="141"/>
      <c r="M219" s="55"/>
      <c r="N219" s="141"/>
      <c r="O219" s="56"/>
      <c r="P219" s="56"/>
      <c r="Q219" s="42"/>
      <c r="R219" s="18">
        <f t="shared" si="6"/>
        <v>0</v>
      </c>
      <c r="S219" s="18">
        <f t="shared" si="7"/>
        <v>0</v>
      </c>
      <c r="T219" s="143"/>
    </row>
    <row r="220" spans="1:20" s="139" customFormat="1">
      <c r="A220" s="142"/>
      <c r="B220" s="42"/>
      <c r="C220" s="142"/>
      <c r="D220" s="141"/>
      <c r="E220" s="141"/>
      <c r="F220" s="54"/>
      <c r="G220" s="54"/>
      <c r="H220" s="141"/>
      <c r="I220" s="42"/>
      <c r="J220" s="141"/>
      <c r="K220" s="141"/>
      <c r="L220" s="141"/>
      <c r="M220" s="55"/>
      <c r="N220" s="141"/>
      <c r="O220" s="56"/>
      <c r="P220" s="56"/>
      <c r="Q220" s="42"/>
      <c r="R220" s="18">
        <f t="shared" si="6"/>
        <v>0</v>
      </c>
      <c r="S220" s="18">
        <f t="shared" si="7"/>
        <v>0</v>
      </c>
      <c r="T220" s="143"/>
    </row>
    <row r="221" spans="1:20" s="139" customFormat="1">
      <c r="A221" s="142"/>
      <c r="B221" s="42"/>
      <c r="C221" s="142"/>
      <c r="D221" s="141"/>
      <c r="E221" s="141"/>
      <c r="F221" s="54"/>
      <c r="G221" s="54"/>
      <c r="H221" s="141"/>
      <c r="I221" s="42"/>
      <c r="J221" s="141"/>
      <c r="K221" s="141"/>
      <c r="L221" s="141"/>
      <c r="M221" s="55"/>
      <c r="N221" s="141"/>
      <c r="O221" s="56"/>
      <c r="P221" s="56"/>
      <c r="Q221" s="42"/>
      <c r="R221" s="18">
        <f t="shared" si="6"/>
        <v>0</v>
      </c>
      <c r="S221" s="18">
        <f t="shared" si="7"/>
        <v>0</v>
      </c>
      <c r="T221" s="143"/>
    </row>
    <row r="222" spans="1:20" s="139" customFormat="1">
      <c r="A222" s="142"/>
      <c r="B222" s="42"/>
      <c r="C222" s="142"/>
      <c r="D222" s="141"/>
      <c r="E222" s="141"/>
      <c r="F222" s="54"/>
      <c r="G222" s="54"/>
      <c r="H222" s="141"/>
      <c r="I222" s="42"/>
      <c r="J222" s="141"/>
      <c r="K222" s="141"/>
      <c r="L222" s="141"/>
      <c r="M222" s="55"/>
      <c r="N222" s="141"/>
      <c r="O222" s="56"/>
      <c r="P222" s="56"/>
      <c r="Q222" s="42"/>
      <c r="R222" s="18">
        <f t="shared" si="6"/>
        <v>0</v>
      </c>
      <c r="S222" s="18">
        <f t="shared" si="7"/>
        <v>0</v>
      </c>
      <c r="T222" s="143"/>
    </row>
    <row r="223" spans="1:20" s="139" customFormat="1">
      <c r="A223" s="142"/>
      <c r="B223" s="42"/>
      <c r="C223" s="142"/>
      <c r="D223" s="141"/>
      <c r="E223" s="141"/>
      <c r="F223" s="54"/>
      <c r="G223" s="54"/>
      <c r="H223" s="141"/>
      <c r="I223" s="42"/>
      <c r="J223" s="141"/>
      <c r="K223" s="141"/>
      <c r="L223" s="141"/>
      <c r="M223" s="55"/>
      <c r="N223" s="141"/>
      <c r="O223" s="56"/>
      <c r="P223" s="56"/>
      <c r="Q223" s="42"/>
      <c r="R223" s="18">
        <f t="shared" si="6"/>
        <v>0</v>
      </c>
      <c r="S223" s="18">
        <f t="shared" si="7"/>
        <v>0</v>
      </c>
      <c r="T223" s="143"/>
    </row>
    <row r="224" spans="1:20" s="139" customFormat="1">
      <c r="A224" s="142"/>
      <c r="B224" s="42"/>
      <c r="C224" s="142"/>
      <c r="D224" s="141"/>
      <c r="E224" s="141"/>
      <c r="F224" s="54"/>
      <c r="G224" s="54"/>
      <c r="H224" s="141"/>
      <c r="I224" s="42"/>
      <c r="J224" s="141"/>
      <c r="K224" s="141"/>
      <c r="L224" s="141"/>
      <c r="M224" s="55"/>
      <c r="N224" s="141"/>
      <c r="O224" s="56"/>
      <c r="P224" s="56"/>
      <c r="Q224" s="42"/>
      <c r="R224" s="18">
        <f t="shared" si="6"/>
        <v>0</v>
      </c>
      <c r="S224" s="18">
        <f t="shared" si="7"/>
        <v>0</v>
      </c>
      <c r="T224" s="143"/>
    </row>
    <row r="225" spans="1:20" s="139" customFormat="1">
      <c r="A225" s="142"/>
      <c r="B225" s="42"/>
      <c r="C225" s="142"/>
      <c r="D225" s="141"/>
      <c r="E225" s="141"/>
      <c r="F225" s="54"/>
      <c r="G225" s="54"/>
      <c r="H225" s="141"/>
      <c r="I225" s="42"/>
      <c r="J225" s="141"/>
      <c r="K225" s="141"/>
      <c r="L225" s="141"/>
      <c r="M225" s="55"/>
      <c r="N225" s="141"/>
      <c r="O225" s="56"/>
      <c r="P225" s="56"/>
      <c r="Q225" s="42"/>
      <c r="R225" s="18">
        <f t="shared" si="6"/>
        <v>0</v>
      </c>
      <c r="S225" s="18">
        <f t="shared" si="7"/>
        <v>0</v>
      </c>
      <c r="T225" s="143"/>
    </row>
    <row r="226" spans="1:20" s="139" customFormat="1">
      <c r="A226" s="142"/>
      <c r="B226" s="42"/>
      <c r="C226" s="142"/>
      <c r="D226" s="141"/>
      <c r="E226" s="141"/>
      <c r="F226" s="54"/>
      <c r="G226" s="54"/>
      <c r="H226" s="141"/>
      <c r="I226" s="42"/>
      <c r="J226" s="141"/>
      <c r="K226" s="141"/>
      <c r="L226" s="141"/>
      <c r="M226" s="55"/>
      <c r="N226" s="141"/>
      <c r="O226" s="56"/>
      <c r="P226" s="56"/>
      <c r="Q226" s="42"/>
      <c r="R226" s="18">
        <f t="shared" si="6"/>
        <v>0</v>
      </c>
      <c r="S226" s="18">
        <f t="shared" si="7"/>
        <v>0</v>
      </c>
      <c r="T226" s="143"/>
    </row>
    <row r="227" spans="1:20" s="139" customFormat="1">
      <c r="A227" s="142"/>
      <c r="B227" s="42"/>
      <c r="C227" s="142"/>
      <c r="D227" s="141"/>
      <c r="E227" s="141"/>
      <c r="F227" s="54"/>
      <c r="G227" s="54"/>
      <c r="H227" s="141"/>
      <c r="I227" s="42"/>
      <c r="J227" s="141"/>
      <c r="K227" s="141"/>
      <c r="L227" s="141"/>
      <c r="M227" s="55"/>
      <c r="N227" s="141"/>
      <c r="O227" s="56"/>
      <c r="P227" s="56"/>
      <c r="Q227" s="42"/>
      <c r="R227" s="18">
        <f t="shared" si="6"/>
        <v>0</v>
      </c>
      <c r="S227" s="18">
        <f t="shared" si="7"/>
        <v>0</v>
      </c>
      <c r="T227" s="143"/>
    </row>
    <row r="228" spans="1:20" s="139" customFormat="1">
      <c r="A228" s="142"/>
      <c r="B228" s="42"/>
      <c r="C228" s="142"/>
      <c r="D228" s="141"/>
      <c r="E228" s="141"/>
      <c r="F228" s="54"/>
      <c r="G228" s="54"/>
      <c r="H228" s="141"/>
      <c r="I228" s="42"/>
      <c r="J228" s="141"/>
      <c r="K228" s="141"/>
      <c r="L228" s="141"/>
      <c r="M228" s="55"/>
      <c r="N228" s="141"/>
      <c r="O228" s="56"/>
      <c r="P228" s="56"/>
      <c r="Q228" s="42"/>
      <c r="R228" s="18">
        <f t="shared" si="6"/>
        <v>0</v>
      </c>
      <c r="S228" s="18">
        <f t="shared" si="7"/>
        <v>0</v>
      </c>
      <c r="T228" s="143"/>
    </row>
    <row r="229" spans="1:20" s="139" customFormat="1">
      <c r="A229" s="142"/>
      <c r="B229" s="42"/>
      <c r="C229" s="142"/>
      <c r="D229" s="141"/>
      <c r="E229" s="141"/>
      <c r="F229" s="54"/>
      <c r="G229" s="54"/>
      <c r="H229" s="141"/>
      <c r="I229" s="42"/>
      <c r="J229" s="141"/>
      <c r="K229" s="141"/>
      <c r="L229" s="141"/>
      <c r="M229" s="55"/>
      <c r="N229" s="141"/>
      <c r="O229" s="56"/>
      <c r="P229" s="56"/>
      <c r="Q229" s="42"/>
      <c r="R229" s="18">
        <f t="shared" si="6"/>
        <v>0</v>
      </c>
      <c r="S229" s="18">
        <f t="shared" si="7"/>
        <v>0</v>
      </c>
      <c r="T229" s="143"/>
    </row>
    <row r="230" spans="1:20" s="139" customFormat="1">
      <c r="A230" s="142"/>
      <c r="B230" s="42"/>
      <c r="C230" s="142"/>
      <c r="D230" s="141"/>
      <c r="E230" s="141"/>
      <c r="F230" s="54"/>
      <c r="G230" s="54"/>
      <c r="H230" s="141"/>
      <c r="I230" s="42"/>
      <c r="J230" s="141"/>
      <c r="K230" s="141"/>
      <c r="L230" s="141"/>
      <c r="M230" s="55"/>
      <c r="N230" s="141"/>
      <c r="O230" s="56"/>
      <c r="P230" s="56"/>
      <c r="Q230" s="42"/>
      <c r="R230" s="18">
        <f t="shared" si="6"/>
        <v>0</v>
      </c>
      <c r="S230" s="18">
        <f t="shared" si="7"/>
        <v>0</v>
      </c>
      <c r="T230" s="143"/>
    </row>
    <row r="231" spans="1:20" s="139" customFormat="1">
      <c r="A231" s="142"/>
      <c r="B231" s="42"/>
      <c r="C231" s="142"/>
      <c r="D231" s="141"/>
      <c r="E231" s="141"/>
      <c r="F231" s="54"/>
      <c r="G231" s="54"/>
      <c r="H231" s="141"/>
      <c r="I231" s="42"/>
      <c r="J231" s="141"/>
      <c r="K231" s="141"/>
      <c r="L231" s="141"/>
      <c r="M231" s="55"/>
      <c r="N231" s="141"/>
      <c r="O231" s="56"/>
      <c r="P231" s="56"/>
      <c r="Q231" s="42"/>
      <c r="R231" s="18">
        <f t="shared" si="6"/>
        <v>0</v>
      </c>
      <c r="S231" s="18">
        <f t="shared" si="7"/>
        <v>0</v>
      </c>
      <c r="T231" s="143"/>
    </row>
    <row r="232" spans="1:20" s="139" customFormat="1">
      <c r="A232" s="142"/>
      <c r="B232" s="42"/>
      <c r="C232" s="142"/>
      <c r="D232" s="141"/>
      <c r="E232" s="141"/>
      <c r="F232" s="54"/>
      <c r="G232" s="54"/>
      <c r="H232" s="141"/>
      <c r="I232" s="42"/>
      <c r="J232" s="141"/>
      <c r="K232" s="141"/>
      <c r="L232" s="141"/>
      <c r="M232" s="55"/>
      <c r="N232" s="141"/>
      <c r="O232" s="56"/>
      <c r="P232" s="56"/>
      <c r="Q232" s="42"/>
      <c r="R232" s="18">
        <f t="shared" si="6"/>
        <v>0</v>
      </c>
      <c r="S232" s="18">
        <f t="shared" si="7"/>
        <v>0</v>
      </c>
      <c r="T232" s="143"/>
    </row>
    <row r="233" spans="1:20" s="139" customFormat="1">
      <c r="A233" s="142"/>
      <c r="B233" s="42"/>
      <c r="C233" s="142"/>
      <c r="D233" s="141"/>
      <c r="E233" s="141"/>
      <c r="F233" s="54"/>
      <c r="G233" s="54"/>
      <c r="H233" s="141"/>
      <c r="I233" s="42"/>
      <c r="J233" s="141"/>
      <c r="K233" s="141"/>
      <c r="L233" s="141"/>
      <c r="M233" s="55"/>
      <c r="N233" s="141"/>
      <c r="O233" s="56"/>
      <c r="P233" s="56"/>
      <c r="Q233" s="42"/>
      <c r="R233" s="18">
        <f t="shared" si="6"/>
        <v>0</v>
      </c>
      <c r="S233" s="18">
        <f t="shared" si="7"/>
        <v>0</v>
      </c>
      <c r="T233" s="143"/>
    </row>
    <row r="234" spans="1:20" s="139" customFormat="1">
      <c r="A234" s="142"/>
      <c r="B234" s="42"/>
      <c r="C234" s="142"/>
      <c r="D234" s="141"/>
      <c r="E234" s="141"/>
      <c r="F234" s="54"/>
      <c r="G234" s="54"/>
      <c r="H234" s="141"/>
      <c r="I234" s="42"/>
      <c r="J234" s="141"/>
      <c r="K234" s="141"/>
      <c r="L234" s="141"/>
      <c r="M234" s="55"/>
      <c r="N234" s="141"/>
      <c r="O234" s="56"/>
      <c r="P234" s="56"/>
      <c r="Q234" s="42"/>
      <c r="R234" s="18">
        <f t="shared" si="6"/>
        <v>0</v>
      </c>
      <c r="S234" s="18">
        <f t="shared" si="7"/>
        <v>0</v>
      </c>
      <c r="T234" s="143"/>
    </row>
    <row r="235" spans="1:20" s="139" customFormat="1">
      <c r="A235" s="142"/>
      <c r="B235" s="42"/>
      <c r="C235" s="142"/>
      <c r="D235" s="141"/>
      <c r="E235" s="141"/>
      <c r="F235" s="54"/>
      <c r="G235" s="54"/>
      <c r="H235" s="141"/>
      <c r="I235" s="42"/>
      <c r="J235" s="141"/>
      <c r="K235" s="141"/>
      <c r="L235" s="141"/>
      <c r="M235" s="55"/>
      <c r="N235" s="141"/>
      <c r="O235" s="56"/>
      <c r="P235" s="56"/>
      <c r="Q235" s="42"/>
      <c r="R235" s="18">
        <f t="shared" si="6"/>
        <v>0</v>
      </c>
      <c r="S235" s="18">
        <f t="shared" si="7"/>
        <v>0</v>
      </c>
      <c r="T235" s="143"/>
    </row>
    <row r="236" spans="1:20" s="139" customFormat="1">
      <c r="A236" s="142"/>
      <c r="B236" s="42"/>
      <c r="C236" s="142"/>
      <c r="D236" s="141"/>
      <c r="E236" s="141"/>
      <c r="F236" s="54"/>
      <c r="G236" s="54"/>
      <c r="H236" s="141"/>
      <c r="I236" s="42"/>
      <c r="J236" s="141"/>
      <c r="K236" s="141"/>
      <c r="L236" s="141"/>
      <c r="M236" s="55"/>
      <c r="N236" s="141"/>
      <c r="O236" s="56"/>
      <c r="P236" s="56"/>
      <c r="Q236" s="42"/>
      <c r="R236" s="18">
        <f t="shared" si="6"/>
        <v>0</v>
      </c>
      <c r="S236" s="18">
        <f t="shared" si="7"/>
        <v>0</v>
      </c>
      <c r="T236" s="143"/>
    </row>
    <row r="237" spans="1:20" s="139" customFormat="1">
      <c r="A237" s="142"/>
      <c r="B237" s="42"/>
      <c r="C237" s="142"/>
      <c r="D237" s="141"/>
      <c r="E237" s="141"/>
      <c r="F237" s="54"/>
      <c r="G237" s="54"/>
      <c r="H237" s="141"/>
      <c r="I237" s="42"/>
      <c r="J237" s="141"/>
      <c r="K237" s="141"/>
      <c r="L237" s="141"/>
      <c r="M237" s="55"/>
      <c r="N237" s="141"/>
      <c r="O237" s="56"/>
      <c r="P237" s="56"/>
      <c r="Q237" s="42"/>
      <c r="R237" s="18">
        <f t="shared" si="6"/>
        <v>0</v>
      </c>
      <c r="S237" s="18">
        <f t="shared" si="7"/>
        <v>0</v>
      </c>
      <c r="T237" s="143"/>
    </row>
    <row r="238" spans="1:20" s="139" customFormat="1">
      <c r="A238" s="142"/>
      <c r="B238" s="42"/>
      <c r="C238" s="142"/>
      <c r="D238" s="141"/>
      <c r="E238" s="141"/>
      <c r="F238" s="54"/>
      <c r="G238" s="54"/>
      <c r="H238" s="141"/>
      <c r="I238" s="42"/>
      <c r="J238" s="141"/>
      <c r="K238" s="141"/>
      <c r="L238" s="141"/>
      <c r="M238" s="55"/>
      <c r="N238" s="141"/>
      <c r="O238" s="56"/>
      <c r="P238" s="56"/>
      <c r="Q238" s="42"/>
      <c r="R238" s="18">
        <f t="shared" si="6"/>
        <v>0</v>
      </c>
      <c r="S238" s="18">
        <f t="shared" si="7"/>
        <v>0</v>
      </c>
      <c r="T238" s="143"/>
    </row>
    <row r="239" spans="1:20" s="139" customFormat="1">
      <c r="A239" s="142"/>
      <c r="B239" s="42"/>
      <c r="C239" s="142"/>
      <c r="D239" s="141"/>
      <c r="E239" s="141"/>
      <c r="F239" s="54"/>
      <c r="G239" s="54"/>
      <c r="H239" s="141"/>
      <c r="I239" s="42"/>
      <c r="J239" s="141"/>
      <c r="K239" s="141"/>
      <c r="L239" s="141"/>
      <c r="M239" s="55"/>
      <c r="N239" s="141"/>
      <c r="O239" s="56"/>
      <c r="P239" s="56"/>
      <c r="Q239" s="42"/>
      <c r="R239" s="18">
        <f t="shared" si="6"/>
        <v>0</v>
      </c>
      <c r="S239" s="18">
        <f t="shared" si="7"/>
        <v>0</v>
      </c>
      <c r="T239" s="143"/>
    </row>
    <row r="240" spans="1:20" s="139" customFormat="1">
      <c r="A240" s="142"/>
      <c r="B240" s="42"/>
      <c r="C240" s="142"/>
      <c r="D240" s="141"/>
      <c r="E240" s="141"/>
      <c r="F240" s="54"/>
      <c r="G240" s="54"/>
      <c r="H240" s="141"/>
      <c r="I240" s="42"/>
      <c r="J240" s="141"/>
      <c r="K240" s="141"/>
      <c r="L240" s="141"/>
      <c r="M240" s="55"/>
      <c r="N240" s="141"/>
      <c r="O240" s="56"/>
      <c r="P240" s="56"/>
      <c r="Q240" s="42"/>
      <c r="R240" s="18">
        <f t="shared" si="6"/>
        <v>0</v>
      </c>
      <c r="S240" s="18">
        <f t="shared" si="7"/>
        <v>0</v>
      </c>
      <c r="T240" s="143"/>
    </row>
    <row r="241" spans="1:20" s="139" customFormat="1">
      <c r="A241" s="142"/>
      <c r="B241" s="42"/>
      <c r="C241" s="142"/>
      <c r="D241" s="141"/>
      <c r="E241" s="141"/>
      <c r="F241" s="54"/>
      <c r="G241" s="54"/>
      <c r="H241" s="141"/>
      <c r="I241" s="42"/>
      <c r="J241" s="141"/>
      <c r="K241" s="141"/>
      <c r="L241" s="141"/>
      <c r="M241" s="55"/>
      <c r="N241" s="141"/>
      <c r="O241" s="56"/>
      <c r="P241" s="56"/>
      <c r="Q241" s="42"/>
      <c r="R241" s="18">
        <f t="shared" si="6"/>
        <v>0</v>
      </c>
      <c r="S241" s="18">
        <f t="shared" si="7"/>
        <v>0</v>
      </c>
      <c r="T241" s="143"/>
    </row>
    <row r="242" spans="1:20" s="139" customFormat="1">
      <c r="A242" s="142"/>
      <c r="B242" s="42"/>
      <c r="C242" s="142"/>
      <c r="D242" s="141"/>
      <c r="E242" s="141"/>
      <c r="F242" s="54"/>
      <c r="G242" s="54"/>
      <c r="H242" s="141"/>
      <c r="I242" s="42"/>
      <c r="J242" s="141"/>
      <c r="K242" s="141"/>
      <c r="L242" s="141"/>
      <c r="M242" s="55"/>
      <c r="N242" s="141"/>
      <c r="O242" s="56"/>
      <c r="P242" s="56"/>
      <c r="Q242" s="42"/>
      <c r="R242" s="18">
        <f t="shared" si="6"/>
        <v>0</v>
      </c>
      <c r="S242" s="18">
        <f t="shared" si="7"/>
        <v>0</v>
      </c>
      <c r="T242" s="143"/>
    </row>
    <row r="243" spans="1:20" s="139" customFormat="1">
      <c r="A243" s="142"/>
      <c r="B243" s="42"/>
      <c r="C243" s="142"/>
      <c r="D243" s="141"/>
      <c r="E243" s="141"/>
      <c r="F243" s="54"/>
      <c r="G243" s="54"/>
      <c r="H243" s="141"/>
      <c r="I243" s="42"/>
      <c r="J243" s="141"/>
      <c r="K243" s="141"/>
      <c r="L243" s="141"/>
      <c r="M243" s="55"/>
      <c r="N243" s="141"/>
      <c r="O243" s="56"/>
      <c r="P243" s="56"/>
      <c r="Q243" s="42"/>
      <c r="R243" s="18">
        <f t="shared" si="6"/>
        <v>0</v>
      </c>
      <c r="S243" s="18">
        <f t="shared" si="7"/>
        <v>0</v>
      </c>
      <c r="T243" s="143"/>
    </row>
    <row r="244" spans="1:20" s="139" customFormat="1">
      <c r="A244" s="142"/>
      <c r="B244" s="42"/>
      <c r="C244" s="142"/>
      <c r="D244" s="141"/>
      <c r="E244" s="141"/>
      <c r="F244" s="54"/>
      <c r="G244" s="54"/>
      <c r="H244" s="141"/>
      <c r="I244" s="42"/>
      <c r="J244" s="141"/>
      <c r="K244" s="141"/>
      <c r="L244" s="141"/>
      <c r="M244" s="55"/>
      <c r="N244" s="141"/>
      <c r="O244" s="56"/>
      <c r="P244" s="56"/>
      <c r="Q244" s="42"/>
      <c r="R244" s="18">
        <f t="shared" si="6"/>
        <v>0</v>
      </c>
      <c r="S244" s="18">
        <f t="shared" si="7"/>
        <v>0</v>
      </c>
      <c r="T244" s="143"/>
    </row>
    <row r="245" spans="1:20" s="139" customFormat="1">
      <c r="A245" s="142"/>
      <c r="B245" s="42"/>
      <c r="C245" s="142"/>
      <c r="D245" s="141"/>
      <c r="E245" s="141"/>
      <c r="F245" s="54"/>
      <c r="G245" s="54"/>
      <c r="H245" s="141"/>
      <c r="I245" s="42"/>
      <c r="J245" s="141"/>
      <c r="K245" s="141"/>
      <c r="L245" s="141"/>
      <c r="M245" s="55"/>
      <c r="N245" s="141"/>
      <c r="O245" s="56"/>
      <c r="P245" s="56"/>
      <c r="Q245" s="42"/>
      <c r="R245" s="18">
        <f t="shared" si="6"/>
        <v>0</v>
      </c>
      <c r="S245" s="18">
        <f t="shared" si="7"/>
        <v>0</v>
      </c>
      <c r="T245" s="143"/>
    </row>
    <row r="246" spans="1:20" s="139" customFormat="1">
      <c r="A246" s="142"/>
      <c r="B246" s="42"/>
      <c r="C246" s="142"/>
      <c r="D246" s="141"/>
      <c r="E246" s="141"/>
      <c r="F246" s="54"/>
      <c r="G246" s="54"/>
      <c r="H246" s="141"/>
      <c r="I246" s="42"/>
      <c r="J246" s="141"/>
      <c r="K246" s="141"/>
      <c r="L246" s="141"/>
      <c r="M246" s="55"/>
      <c r="N246" s="141"/>
      <c r="O246" s="56"/>
      <c r="P246" s="56"/>
      <c r="Q246" s="42"/>
      <c r="R246" s="18">
        <f t="shared" si="6"/>
        <v>0</v>
      </c>
      <c r="S246" s="18">
        <f t="shared" si="7"/>
        <v>0</v>
      </c>
      <c r="T246" s="143"/>
    </row>
    <row r="247" spans="1:20" s="139" customFormat="1">
      <c r="A247" s="142"/>
      <c r="B247" s="42"/>
      <c r="C247" s="142"/>
      <c r="D247" s="141"/>
      <c r="E247" s="141"/>
      <c r="F247" s="54"/>
      <c r="G247" s="54"/>
      <c r="H247" s="141"/>
      <c r="I247" s="42"/>
      <c r="J247" s="141"/>
      <c r="K247" s="141"/>
      <c r="L247" s="141"/>
      <c r="M247" s="55"/>
      <c r="N247" s="141"/>
      <c r="O247" s="56"/>
      <c r="P247" s="56"/>
      <c r="Q247" s="42"/>
      <c r="R247" s="18">
        <f t="shared" si="6"/>
        <v>0</v>
      </c>
      <c r="S247" s="18">
        <f t="shared" si="7"/>
        <v>0</v>
      </c>
      <c r="T247" s="143"/>
    </row>
    <row r="248" spans="1:20" s="139" customFormat="1">
      <c r="A248" s="142"/>
      <c r="B248" s="42"/>
      <c r="C248" s="142"/>
      <c r="D248" s="141"/>
      <c r="E248" s="141"/>
      <c r="F248" s="54"/>
      <c r="G248" s="54"/>
      <c r="H248" s="141"/>
      <c r="I248" s="42"/>
      <c r="J248" s="141"/>
      <c r="K248" s="141"/>
      <c r="L248" s="141"/>
      <c r="M248" s="55"/>
      <c r="N248" s="141"/>
      <c r="O248" s="56"/>
      <c r="P248" s="56"/>
      <c r="Q248" s="42"/>
      <c r="R248" s="18">
        <f t="shared" si="6"/>
        <v>0</v>
      </c>
      <c r="S248" s="18">
        <f t="shared" si="7"/>
        <v>0</v>
      </c>
      <c r="T248" s="143"/>
    </row>
    <row r="249" spans="1:20" s="139" customFormat="1">
      <c r="A249" s="142"/>
      <c r="B249" s="42"/>
      <c r="C249" s="142"/>
      <c r="D249" s="141"/>
      <c r="E249" s="141"/>
      <c r="F249" s="54"/>
      <c r="G249" s="54"/>
      <c r="H249" s="141"/>
      <c r="I249" s="42"/>
      <c r="J249" s="141"/>
      <c r="K249" s="141"/>
      <c r="L249" s="141"/>
      <c r="M249" s="55"/>
      <c r="N249" s="141"/>
      <c r="O249" s="56"/>
      <c r="P249" s="56"/>
      <c r="Q249" s="42"/>
      <c r="R249" s="18">
        <f t="shared" si="6"/>
        <v>0</v>
      </c>
      <c r="S249" s="18">
        <f t="shared" si="7"/>
        <v>0</v>
      </c>
      <c r="T249" s="143"/>
    </row>
    <row r="250" spans="1:20" s="139" customFormat="1">
      <c r="A250" s="142"/>
      <c r="B250" s="42"/>
      <c r="C250" s="142"/>
      <c r="D250" s="141"/>
      <c r="E250" s="141"/>
      <c r="F250" s="54"/>
      <c r="G250" s="54"/>
      <c r="H250" s="141"/>
      <c r="I250" s="42"/>
      <c r="J250" s="141"/>
      <c r="K250" s="141"/>
      <c r="L250" s="141"/>
      <c r="M250" s="55"/>
      <c r="N250" s="141"/>
      <c r="O250" s="56"/>
      <c r="P250" s="56"/>
      <c r="Q250" s="42"/>
      <c r="R250" s="18">
        <f t="shared" si="6"/>
        <v>0</v>
      </c>
      <c r="S250" s="18">
        <f t="shared" si="7"/>
        <v>0</v>
      </c>
      <c r="T250" s="143"/>
    </row>
    <row r="251" spans="1:20" s="139" customFormat="1">
      <c r="A251" s="142"/>
      <c r="B251" s="42"/>
      <c r="C251" s="142"/>
      <c r="D251" s="141"/>
      <c r="E251" s="141"/>
      <c r="F251" s="54"/>
      <c r="G251" s="54"/>
      <c r="H251" s="141"/>
      <c r="I251" s="42"/>
      <c r="J251" s="141"/>
      <c r="K251" s="141"/>
      <c r="L251" s="141"/>
      <c r="M251" s="55"/>
      <c r="N251" s="141"/>
      <c r="O251" s="56"/>
      <c r="P251" s="56"/>
      <c r="Q251" s="42"/>
      <c r="R251" s="18">
        <f t="shared" si="6"/>
        <v>0</v>
      </c>
      <c r="S251" s="18">
        <f t="shared" si="7"/>
        <v>0</v>
      </c>
      <c r="T251" s="143"/>
    </row>
    <row r="252" spans="1:20" s="139" customFormat="1">
      <c r="A252" s="142"/>
      <c r="B252" s="42"/>
      <c r="C252" s="142"/>
      <c r="D252" s="141"/>
      <c r="E252" s="141"/>
      <c r="F252" s="54"/>
      <c r="G252" s="54"/>
      <c r="H252" s="141"/>
      <c r="I252" s="42"/>
      <c r="J252" s="141"/>
      <c r="K252" s="141"/>
      <c r="L252" s="141"/>
      <c r="M252" s="55"/>
      <c r="N252" s="141"/>
      <c r="O252" s="56"/>
      <c r="P252" s="56"/>
      <c r="Q252" s="42"/>
      <c r="R252" s="18">
        <f t="shared" si="6"/>
        <v>0</v>
      </c>
      <c r="S252" s="18">
        <f t="shared" si="7"/>
        <v>0</v>
      </c>
      <c r="T252" s="143"/>
    </row>
    <row r="253" spans="1:20" s="139" customFormat="1">
      <c r="A253" s="142"/>
      <c r="B253" s="42"/>
      <c r="C253" s="142"/>
      <c r="D253" s="141"/>
      <c r="E253" s="141"/>
      <c r="F253" s="54"/>
      <c r="G253" s="54"/>
      <c r="H253" s="141"/>
      <c r="I253" s="42"/>
      <c r="J253" s="141"/>
      <c r="K253" s="141"/>
      <c r="L253" s="141"/>
      <c r="M253" s="55"/>
      <c r="N253" s="141"/>
      <c r="O253" s="56"/>
      <c r="P253" s="56"/>
      <c r="Q253" s="42"/>
      <c r="R253" s="18">
        <f t="shared" si="6"/>
        <v>0</v>
      </c>
      <c r="S253" s="18">
        <f t="shared" si="7"/>
        <v>0</v>
      </c>
      <c r="T253" s="143"/>
    </row>
    <row r="254" spans="1:20" s="139" customFormat="1">
      <c r="A254" s="142"/>
      <c r="B254" s="42"/>
      <c r="C254" s="142"/>
      <c r="D254" s="141"/>
      <c r="E254" s="141"/>
      <c r="F254" s="54"/>
      <c r="G254" s="54"/>
      <c r="H254" s="141"/>
      <c r="I254" s="42"/>
      <c r="J254" s="141"/>
      <c r="K254" s="141"/>
      <c r="L254" s="141"/>
      <c r="M254" s="55"/>
      <c r="N254" s="141"/>
      <c r="O254" s="56"/>
      <c r="P254" s="56"/>
      <c r="Q254" s="42"/>
      <c r="R254" s="18">
        <f t="shared" si="6"/>
        <v>0</v>
      </c>
      <c r="S254" s="18">
        <f t="shared" si="7"/>
        <v>0</v>
      </c>
      <c r="T254" s="143"/>
    </row>
    <row r="255" spans="1:20" s="139" customFormat="1">
      <c r="A255" s="142"/>
      <c r="B255" s="42"/>
      <c r="C255" s="142"/>
      <c r="D255" s="141"/>
      <c r="E255" s="141"/>
      <c r="F255" s="54"/>
      <c r="G255" s="54"/>
      <c r="H255" s="141"/>
      <c r="I255" s="42"/>
      <c r="J255" s="141"/>
      <c r="K255" s="141"/>
      <c r="L255" s="141"/>
      <c r="M255" s="55"/>
      <c r="N255" s="141"/>
      <c r="O255" s="56"/>
      <c r="P255" s="56"/>
      <c r="Q255" s="42"/>
      <c r="R255" s="18">
        <f t="shared" si="6"/>
        <v>0</v>
      </c>
      <c r="S255" s="18">
        <f t="shared" si="7"/>
        <v>0</v>
      </c>
      <c r="T255" s="143"/>
    </row>
    <row r="256" spans="1:20" s="139" customFormat="1">
      <c r="A256" s="142"/>
      <c r="B256" s="42"/>
      <c r="C256" s="142"/>
      <c r="D256" s="141"/>
      <c r="E256" s="141"/>
      <c r="F256" s="54"/>
      <c r="G256" s="54"/>
      <c r="H256" s="141"/>
      <c r="I256" s="42"/>
      <c r="J256" s="141"/>
      <c r="K256" s="141"/>
      <c r="L256" s="141"/>
      <c r="M256" s="55"/>
      <c r="N256" s="141"/>
      <c r="O256" s="56"/>
      <c r="P256" s="56"/>
      <c r="Q256" s="42"/>
      <c r="R256" s="18">
        <f t="shared" si="6"/>
        <v>0</v>
      </c>
      <c r="S256" s="18">
        <f t="shared" si="7"/>
        <v>0</v>
      </c>
      <c r="T256" s="143"/>
    </row>
    <row r="257" spans="1:20" s="139" customFormat="1">
      <c r="A257" s="142"/>
      <c r="B257" s="42"/>
      <c r="C257" s="142"/>
      <c r="D257" s="141"/>
      <c r="E257" s="141"/>
      <c r="F257" s="54"/>
      <c r="G257" s="54"/>
      <c r="H257" s="141"/>
      <c r="I257" s="42"/>
      <c r="J257" s="141"/>
      <c r="K257" s="141"/>
      <c r="L257" s="141"/>
      <c r="M257" s="55"/>
      <c r="N257" s="141"/>
      <c r="O257" s="56"/>
      <c r="P257" s="56"/>
      <c r="Q257" s="42"/>
      <c r="R257" s="18">
        <f t="shared" si="6"/>
        <v>0</v>
      </c>
      <c r="S257" s="18">
        <f t="shared" si="7"/>
        <v>0</v>
      </c>
      <c r="T257" s="143"/>
    </row>
    <row r="258" spans="1:20" s="139" customFormat="1">
      <c r="A258" s="142"/>
      <c r="B258" s="42"/>
      <c r="C258" s="142"/>
      <c r="D258" s="141"/>
      <c r="E258" s="141"/>
      <c r="F258" s="54"/>
      <c r="G258" s="54"/>
      <c r="H258" s="141"/>
      <c r="I258" s="42"/>
      <c r="J258" s="141"/>
      <c r="K258" s="141"/>
      <c r="L258" s="141"/>
      <c r="M258" s="55"/>
      <c r="N258" s="141"/>
      <c r="O258" s="56"/>
      <c r="P258" s="56"/>
      <c r="Q258" s="42"/>
      <c r="R258" s="18">
        <f t="shared" si="6"/>
        <v>0</v>
      </c>
      <c r="S258" s="18">
        <f t="shared" si="7"/>
        <v>0</v>
      </c>
      <c r="T258" s="143"/>
    </row>
    <row r="259" spans="1:20" s="139" customFormat="1">
      <c r="A259" s="142"/>
      <c r="B259" s="42"/>
      <c r="C259" s="142"/>
      <c r="D259" s="141"/>
      <c r="E259" s="141"/>
      <c r="F259" s="54"/>
      <c r="G259" s="54"/>
      <c r="H259" s="141"/>
      <c r="I259" s="42"/>
      <c r="J259" s="141"/>
      <c r="K259" s="141"/>
      <c r="L259" s="141"/>
      <c r="M259" s="55"/>
      <c r="N259" s="141"/>
      <c r="O259" s="56"/>
      <c r="P259" s="56"/>
      <c r="Q259" s="42"/>
      <c r="R259" s="18">
        <f t="shared" si="6"/>
        <v>0</v>
      </c>
      <c r="S259" s="18">
        <f t="shared" si="7"/>
        <v>0</v>
      </c>
      <c r="T259" s="143"/>
    </row>
    <row r="260" spans="1:20" s="139" customFormat="1">
      <c r="A260" s="142"/>
      <c r="B260" s="42"/>
      <c r="C260" s="142"/>
      <c r="D260" s="141"/>
      <c r="E260" s="141"/>
      <c r="F260" s="54"/>
      <c r="G260" s="54"/>
      <c r="H260" s="141"/>
      <c r="I260" s="42"/>
      <c r="J260" s="141"/>
      <c r="K260" s="141"/>
      <c r="L260" s="141"/>
      <c r="M260" s="55"/>
      <c r="N260" s="141"/>
      <c r="O260" s="56"/>
      <c r="P260" s="56"/>
      <c r="Q260" s="42"/>
      <c r="R260" s="18">
        <f t="shared" si="6"/>
        <v>0</v>
      </c>
      <c r="S260" s="18">
        <f t="shared" si="7"/>
        <v>0</v>
      </c>
      <c r="T260" s="143"/>
    </row>
    <row r="261" spans="1:20" s="139" customFormat="1">
      <c r="A261" s="142"/>
      <c r="B261" s="42"/>
      <c r="C261" s="142"/>
      <c r="D261" s="141"/>
      <c r="E261" s="141"/>
      <c r="F261" s="54"/>
      <c r="G261" s="54"/>
      <c r="H261" s="141"/>
      <c r="I261" s="42"/>
      <c r="J261" s="141"/>
      <c r="K261" s="141"/>
      <c r="L261" s="141"/>
      <c r="M261" s="55"/>
      <c r="N261" s="141"/>
      <c r="O261" s="56"/>
      <c r="P261" s="56"/>
      <c r="Q261" s="42"/>
      <c r="R261" s="18">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8">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143"/>
    </row>
    <row r="262" spans="1:20" s="139" customFormat="1">
      <c r="A262" s="142"/>
      <c r="B262" s="42"/>
      <c r="C262" s="142"/>
      <c r="D262" s="141"/>
      <c r="E262" s="141"/>
      <c r="F262" s="54"/>
      <c r="G262" s="54"/>
      <c r="H262" s="141"/>
      <c r="I262" s="42"/>
      <c r="J262" s="141"/>
      <c r="K262" s="141"/>
      <c r="L262" s="141"/>
      <c r="M262" s="55"/>
      <c r="N262" s="141"/>
      <c r="O262" s="56"/>
      <c r="P262" s="56"/>
      <c r="Q262" s="42"/>
      <c r="R262" s="18">
        <f t="shared" si="8"/>
        <v>0</v>
      </c>
      <c r="S262" s="18">
        <f t="shared" si="9"/>
        <v>0</v>
      </c>
      <c r="T262" s="143"/>
    </row>
    <row r="263" spans="1:20" s="139" customFormat="1">
      <c r="A263" s="142"/>
      <c r="B263" s="42"/>
      <c r="C263" s="142"/>
      <c r="D263" s="141"/>
      <c r="E263" s="141"/>
      <c r="F263" s="54"/>
      <c r="G263" s="54"/>
      <c r="H263" s="141"/>
      <c r="I263" s="42"/>
      <c r="J263" s="141"/>
      <c r="K263" s="141"/>
      <c r="L263" s="141"/>
      <c r="M263" s="55"/>
      <c r="N263" s="141"/>
      <c r="O263" s="56"/>
      <c r="P263" s="56"/>
      <c r="Q263" s="42"/>
      <c r="R263" s="18">
        <f t="shared" si="8"/>
        <v>0</v>
      </c>
      <c r="S263" s="18">
        <f t="shared" si="9"/>
        <v>0</v>
      </c>
      <c r="T263" s="143"/>
    </row>
    <row r="264" spans="1:20" s="139" customFormat="1">
      <c r="A264" s="142"/>
      <c r="B264" s="42"/>
      <c r="C264" s="142"/>
      <c r="D264" s="141"/>
      <c r="E264" s="141"/>
      <c r="F264" s="54"/>
      <c r="G264" s="54"/>
      <c r="H264" s="141"/>
      <c r="I264" s="42"/>
      <c r="J264" s="141"/>
      <c r="K264" s="141"/>
      <c r="L264" s="141"/>
      <c r="M264" s="55"/>
      <c r="N264" s="141"/>
      <c r="O264" s="56"/>
      <c r="P264" s="56"/>
      <c r="Q264" s="42"/>
      <c r="R264" s="18">
        <f t="shared" si="8"/>
        <v>0</v>
      </c>
      <c r="S264" s="18">
        <f t="shared" si="9"/>
        <v>0</v>
      </c>
      <c r="T264" s="143"/>
    </row>
    <row r="265" spans="1:20" s="139" customFormat="1">
      <c r="A265" s="142"/>
      <c r="B265" s="42"/>
      <c r="C265" s="142"/>
      <c r="D265" s="141"/>
      <c r="E265" s="141"/>
      <c r="F265" s="54"/>
      <c r="G265" s="54"/>
      <c r="H265" s="141"/>
      <c r="I265" s="42"/>
      <c r="J265" s="141"/>
      <c r="K265" s="141"/>
      <c r="L265" s="141"/>
      <c r="M265" s="55"/>
      <c r="N265" s="141"/>
      <c r="O265" s="56"/>
      <c r="P265" s="56"/>
      <c r="Q265" s="42"/>
      <c r="R265" s="18">
        <f t="shared" si="8"/>
        <v>0</v>
      </c>
      <c r="S265" s="18">
        <f t="shared" si="9"/>
        <v>0</v>
      </c>
      <c r="T265" s="143"/>
    </row>
    <row r="266" spans="1:20" s="139" customFormat="1">
      <c r="A266" s="142"/>
      <c r="B266" s="42"/>
      <c r="C266" s="142"/>
      <c r="D266" s="141"/>
      <c r="E266" s="141"/>
      <c r="F266" s="54"/>
      <c r="G266" s="54"/>
      <c r="H266" s="141"/>
      <c r="I266" s="42"/>
      <c r="J266" s="141"/>
      <c r="K266" s="141"/>
      <c r="L266" s="141"/>
      <c r="M266" s="55"/>
      <c r="N266" s="141"/>
      <c r="O266" s="56"/>
      <c r="P266" s="56"/>
      <c r="Q266" s="42"/>
      <c r="R266" s="18">
        <f t="shared" si="8"/>
        <v>0</v>
      </c>
      <c r="S266" s="18">
        <f t="shared" si="9"/>
        <v>0</v>
      </c>
      <c r="T266" s="143"/>
    </row>
    <row r="267" spans="1:20" s="139" customFormat="1">
      <c r="A267" s="142"/>
      <c r="B267" s="42"/>
      <c r="C267" s="142"/>
      <c r="D267" s="141"/>
      <c r="E267" s="141"/>
      <c r="F267" s="54"/>
      <c r="G267" s="54"/>
      <c r="H267" s="141"/>
      <c r="I267" s="42"/>
      <c r="J267" s="141"/>
      <c r="K267" s="141"/>
      <c r="L267" s="141"/>
      <c r="M267" s="55"/>
      <c r="N267" s="141"/>
      <c r="O267" s="56"/>
      <c r="P267" s="56"/>
      <c r="Q267" s="42"/>
      <c r="R267" s="18">
        <f t="shared" si="8"/>
        <v>0</v>
      </c>
      <c r="S267" s="18">
        <f t="shared" si="9"/>
        <v>0</v>
      </c>
      <c r="T267" s="143"/>
    </row>
    <row r="268" spans="1:20" s="139" customFormat="1">
      <c r="A268" s="142"/>
      <c r="B268" s="42"/>
      <c r="C268" s="142"/>
      <c r="D268" s="141"/>
      <c r="E268" s="141"/>
      <c r="F268" s="54"/>
      <c r="G268" s="54"/>
      <c r="H268" s="141"/>
      <c r="I268" s="42"/>
      <c r="J268" s="141"/>
      <c r="K268" s="141"/>
      <c r="L268" s="141"/>
      <c r="M268" s="55"/>
      <c r="N268" s="141"/>
      <c r="O268" s="56"/>
      <c r="P268" s="56"/>
      <c r="Q268" s="42"/>
      <c r="R268" s="18">
        <f t="shared" si="8"/>
        <v>0</v>
      </c>
      <c r="S268" s="18">
        <f t="shared" si="9"/>
        <v>0</v>
      </c>
      <c r="T268" s="143"/>
    </row>
    <row r="269" spans="1:20" s="139" customFormat="1">
      <c r="A269" s="142"/>
      <c r="B269" s="42"/>
      <c r="C269" s="142"/>
      <c r="D269" s="141"/>
      <c r="E269" s="141"/>
      <c r="F269" s="54"/>
      <c r="G269" s="54"/>
      <c r="H269" s="141"/>
      <c r="I269" s="42"/>
      <c r="J269" s="141"/>
      <c r="K269" s="141"/>
      <c r="L269" s="141"/>
      <c r="M269" s="55"/>
      <c r="N269" s="141"/>
      <c r="O269" s="56"/>
      <c r="P269" s="56"/>
      <c r="Q269" s="42"/>
      <c r="R269" s="18">
        <f t="shared" si="8"/>
        <v>0</v>
      </c>
      <c r="S269" s="18">
        <f t="shared" si="9"/>
        <v>0</v>
      </c>
      <c r="T269" s="143"/>
    </row>
    <row r="270" spans="1:20" s="139" customFormat="1">
      <c r="A270" s="142"/>
      <c r="B270" s="42"/>
      <c r="C270" s="142"/>
      <c r="D270" s="141"/>
      <c r="E270" s="141"/>
      <c r="F270" s="54"/>
      <c r="G270" s="54"/>
      <c r="H270" s="141"/>
      <c r="I270" s="42"/>
      <c r="J270" s="141"/>
      <c r="K270" s="141"/>
      <c r="L270" s="141"/>
      <c r="M270" s="55"/>
      <c r="N270" s="141"/>
      <c r="O270" s="56"/>
      <c r="P270" s="56"/>
      <c r="Q270" s="42"/>
      <c r="R270" s="18">
        <f t="shared" si="8"/>
        <v>0</v>
      </c>
      <c r="S270" s="18">
        <f t="shared" si="9"/>
        <v>0</v>
      </c>
      <c r="T270" s="143"/>
    </row>
    <row r="271" spans="1:20" s="139" customFormat="1">
      <c r="A271" s="142"/>
      <c r="B271" s="42"/>
      <c r="C271" s="142"/>
      <c r="D271" s="141"/>
      <c r="E271" s="141"/>
      <c r="F271" s="54"/>
      <c r="G271" s="54"/>
      <c r="H271" s="141"/>
      <c r="I271" s="42"/>
      <c r="J271" s="141"/>
      <c r="K271" s="141"/>
      <c r="L271" s="141"/>
      <c r="M271" s="55"/>
      <c r="N271" s="141"/>
      <c r="O271" s="56"/>
      <c r="P271" s="56"/>
      <c r="Q271" s="42"/>
      <c r="R271" s="18">
        <f t="shared" si="8"/>
        <v>0</v>
      </c>
      <c r="S271" s="18">
        <f t="shared" si="9"/>
        <v>0</v>
      </c>
      <c r="T271" s="143"/>
    </row>
    <row r="272" spans="1:20" s="139" customFormat="1">
      <c r="A272" s="142"/>
      <c r="B272" s="42"/>
      <c r="C272" s="142"/>
      <c r="D272" s="141"/>
      <c r="E272" s="141"/>
      <c r="F272" s="54"/>
      <c r="G272" s="54"/>
      <c r="H272" s="141"/>
      <c r="I272" s="42"/>
      <c r="J272" s="141"/>
      <c r="K272" s="141"/>
      <c r="L272" s="141"/>
      <c r="M272" s="55"/>
      <c r="N272" s="141"/>
      <c r="O272" s="56"/>
      <c r="P272" s="56"/>
      <c r="Q272" s="42"/>
      <c r="R272" s="18">
        <f t="shared" si="8"/>
        <v>0</v>
      </c>
      <c r="S272" s="18">
        <f t="shared" si="9"/>
        <v>0</v>
      </c>
      <c r="T272" s="143"/>
    </row>
    <row r="273" spans="1:20" s="139" customFormat="1">
      <c r="A273" s="142"/>
      <c r="B273" s="42"/>
      <c r="C273" s="142"/>
      <c r="D273" s="141"/>
      <c r="E273" s="141"/>
      <c r="F273" s="54"/>
      <c r="G273" s="54"/>
      <c r="H273" s="141"/>
      <c r="I273" s="42"/>
      <c r="J273" s="141"/>
      <c r="K273" s="141"/>
      <c r="L273" s="141"/>
      <c r="M273" s="55"/>
      <c r="N273" s="141"/>
      <c r="O273" s="56"/>
      <c r="P273" s="56"/>
      <c r="Q273" s="42"/>
      <c r="R273" s="18">
        <f t="shared" si="8"/>
        <v>0</v>
      </c>
      <c r="S273" s="18">
        <f t="shared" si="9"/>
        <v>0</v>
      </c>
      <c r="T273" s="143"/>
    </row>
    <row r="274" spans="1:20" s="139" customFormat="1">
      <c r="A274" s="142"/>
      <c r="B274" s="42"/>
      <c r="C274" s="142"/>
      <c r="D274" s="141"/>
      <c r="E274" s="141"/>
      <c r="F274" s="54"/>
      <c r="G274" s="54"/>
      <c r="H274" s="141"/>
      <c r="I274" s="42"/>
      <c r="J274" s="141"/>
      <c r="K274" s="141"/>
      <c r="L274" s="141"/>
      <c r="M274" s="55"/>
      <c r="N274" s="141"/>
      <c r="O274" s="56"/>
      <c r="P274" s="56"/>
      <c r="Q274" s="42"/>
      <c r="R274" s="18">
        <f t="shared" si="8"/>
        <v>0</v>
      </c>
      <c r="S274" s="18">
        <f t="shared" si="9"/>
        <v>0</v>
      </c>
      <c r="T274" s="143"/>
    </row>
    <row r="275" spans="1:20" s="139" customFormat="1">
      <c r="A275" s="142"/>
      <c r="B275" s="42"/>
      <c r="C275" s="142"/>
      <c r="D275" s="141"/>
      <c r="E275" s="141"/>
      <c r="F275" s="54"/>
      <c r="G275" s="54"/>
      <c r="H275" s="141"/>
      <c r="I275" s="42"/>
      <c r="J275" s="141"/>
      <c r="K275" s="141"/>
      <c r="L275" s="141"/>
      <c r="M275" s="55"/>
      <c r="N275" s="141"/>
      <c r="O275" s="56"/>
      <c r="P275" s="56"/>
      <c r="Q275" s="42"/>
      <c r="R275" s="18">
        <f t="shared" si="8"/>
        <v>0</v>
      </c>
      <c r="S275" s="18">
        <f t="shared" si="9"/>
        <v>0</v>
      </c>
      <c r="T275" s="143"/>
    </row>
    <row r="276" spans="1:20" s="139" customFormat="1">
      <c r="A276" s="142"/>
      <c r="B276" s="42"/>
      <c r="C276" s="142"/>
      <c r="D276" s="141"/>
      <c r="E276" s="141"/>
      <c r="F276" s="54"/>
      <c r="G276" s="54"/>
      <c r="H276" s="141"/>
      <c r="I276" s="42"/>
      <c r="J276" s="141"/>
      <c r="K276" s="141"/>
      <c r="L276" s="141"/>
      <c r="M276" s="55"/>
      <c r="N276" s="141"/>
      <c r="O276" s="56"/>
      <c r="P276" s="56"/>
      <c r="Q276" s="42"/>
      <c r="R276" s="18">
        <f t="shared" si="8"/>
        <v>0</v>
      </c>
      <c r="S276" s="18">
        <f t="shared" si="9"/>
        <v>0</v>
      </c>
      <c r="T276" s="143"/>
    </row>
    <row r="277" spans="1:20" s="139" customFormat="1">
      <c r="A277" s="142"/>
      <c r="B277" s="42"/>
      <c r="C277" s="142"/>
      <c r="D277" s="141"/>
      <c r="E277" s="141"/>
      <c r="F277" s="54"/>
      <c r="G277" s="54"/>
      <c r="H277" s="141"/>
      <c r="I277" s="42"/>
      <c r="J277" s="141"/>
      <c r="K277" s="141"/>
      <c r="L277" s="141"/>
      <c r="M277" s="55"/>
      <c r="N277" s="141"/>
      <c r="O277" s="56"/>
      <c r="P277" s="56"/>
      <c r="Q277" s="42"/>
      <c r="R277" s="18">
        <f t="shared" si="8"/>
        <v>0</v>
      </c>
      <c r="S277" s="18">
        <f t="shared" si="9"/>
        <v>0</v>
      </c>
      <c r="T277" s="143"/>
    </row>
    <row r="278" spans="1:20" s="139" customFormat="1">
      <c r="A278" s="142"/>
      <c r="B278" s="42"/>
      <c r="C278" s="142"/>
      <c r="D278" s="141"/>
      <c r="E278" s="141"/>
      <c r="F278" s="54"/>
      <c r="G278" s="54"/>
      <c r="H278" s="141"/>
      <c r="I278" s="42"/>
      <c r="J278" s="141"/>
      <c r="K278" s="141"/>
      <c r="L278" s="141"/>
      <c r="M278" s="55"/>
      <c r="N278" s="141"/>
      <c r="O278" s="56"/>
      <c r="P278" s="56"/>
      <c r="Q278" s="42"/>
      <c r="R278" s="18">
        <f t="shared" si="8"/>
        <v>0</v>
      </c>
      <c r="S278" s="18">
        <f t="shared" si="9"/>
        <v>0</v>
      </c>
      <c r="T278" s="143"/>
    </row>
    <row r="279" spans="1:20" s="139" customFormat="1">
      <c r="A279" s="142"/>
      <c r="B279" s="42"/>
      <c r="C279" s="142"/>
      <c r="D279" s="141"/>
      <c r="E279" s="141"/>
      <c r="F279" s="54"/>
      <c r="G279" s="54"/>
      <c r="H279" s="141"/>
      <c r="I279" s="42"/>
      <c r="J279" s="141"/>
      <c r="K279" s="141"/>
      <c r="L279" s="141"/>
      <c r="M279" s="55"/>
      <c r="N279" s="141"/>
      <c r="O279" s="56"/>
      <c r="P279" s="56"/>
      <c r="Q279" s="42"/>
      <c r="R279" s="18">
        <f t="shared" si="8"/>
        <v>0</v>
      </c>
      <c r="S279" s="18">
        <f t="shared" si="9"/>
        <v>0</v>
      </c>
      <c r="T279" s="143"/>
    </row>
    <row r="280" spans="1:20" s="139" customFormat="1">
      <c r="A280" s="142"/>
      <c r="B280" s="42"/>
      <c r="C280" s="142"/>
      <c r="D280" s="141"/>
      <c r="E280" s="141"/>
      <c r="F280" s="54"/>
      <c r="G280" s="54"/>
      <c r="H280" s="141"/>
      <c r="I280" s="42"/>
      <c r="J280" s="141"/>
      <c r="K280" s="141"/>
      <c r="L280" s="141"/>
      <c r="M280" s="55"/>
      <c r="N280" s="141"/>
      <c r="O280" s="56"/>
      <c r="P280" s="56"/>
      <c r="Q280" s="42"/>
      <c r="R280" s="18">
        <f t="shared" si="8"/>
        <v>0</v>
      </c>
      <c r="S280" s="18">
        <f t="shared" si="9"/>
        <v>0</v>
      </c>
      <c r="T280" s="143"/>
    </row>
    <row r="281" spans="1:20" s="139" customFormat="1">
      <c r="A281" s="142"/>
      <c r="B281" s="42"/>
      <c r="C281" s="142"/>
      <c r="D281" s="141"/>
      <c r="E281" s="141"/>
      <c r="F281" s="54"/>
      <c r="G281" s="54"/>
      <c r="H281" s="141"/>
      <c r="I281" s="42"/>
      <c r="J281" s="141"/>
      <c r="K281" s="141"/>
      <c r="L281" s="141"/>
      <c r="M281" s="55"/>
      <c r="N281" s="141"/>
      <c r="O281" s="56"/>
      <c r="P281" s="56"/>
      <c r="Q281" s="42"/>
      <c r="R281" s="18">
        <f t="shared" si="8"/>
        <v>0</v>
      </c>
      <c r="S281" s="18">
        <f t="shared" si="9"/>
        <v>0</v>
      </c>
      <c r="T281" s="143"/>
    </row>
    <row r="282" spans="1:20" s="139" customFormat="1">
      <c r="A282" s="142"/>
      <c r="B282" s="42"/>
      <c r="C282" s="142"/>
      <c r="D282" s="141"/>
      <c r="E282" s="141"/>
      <c r="F282" s="54"/>
      <c r="G282" s="54"/>
      <c r="H282" s="141"/>
      <c r="I282" s="42"/>
      <c r="J282" s="141"/>
      <c r="K282" s="141"/>
      <c r="L282" s="141"/>
      <c r="M282" s="55"/>
      <c r="N282" s="141"/>
      <c r="O282" s="56"/>
      <c r="P282" s="56"/>
      <c r="Q282" s="42"/>
      <c r="R282" s="18">
        <f t="shared" si="8"/>
        <v>0</v>
      </c>
      <c r="S282" s="18">
        <f t="shared" si="9"/>
        <v>0</v>
      </c>
      <c r="T282" s="143"/>
    </row>
    <row r="283" spans="1:20" s="139" customFormat="1">
      <c r="A283" s="142"/>
      <c r="B283" s="42"/>
      <c r="C283" s="142"/>
      <c r="D283" s="141"/>
      <c r="E283" s="141"/>
      <c r="F283" s="54"/>
      <c r="G283" s="54"/>
      <c r="H283" s="141"/>
      <c r="I283" s="42"/>
      <c r="J283" s="141"/>
      <c r="K283" s="141"/>
      <c r="L283" s="141"/>
      <c r="M283" s="55"/>
      <c r="N283" s="141"/>
      <c r="O283" s="56"/>
      <c r="P283" s="56"/>
      <c r="Q283" s="42"/>
      <c r="R283" s="18">
        <f t="shared" si="8"/>
        <v>0</v>
      </c>
      <c r="S283" s="18">
        <f t="shared" si="9"/>
        <v>0</v>
      </c>
      <c r="T283" s="143"/>
    </row>
    <row r="284" spans="1:20" s="139" customFormat="1">
      <c r="A284" s="142"/>
      <c r="B284" s="42"/>
      <c r="C284" s="142"/>
      <c r="D284" s="141"/>
      <c r="E284" s="141"/>
      <c r="F284" s="54"/>
      <c r="G284" s="54"/>
      <c r="H284" s="141"/>
      <c r="I284" s="42"/>
      <c r="J284" s="141"/>
      <c r="K284" s="141"/>
      <c r="L284" s="141"/>
      <c r="M284" s="55"/>
      <c r="N284" s="141"/>
      <c r="O284" s="56"/>
      <c r="P284" s="56"/>
      <c r="Q284" s="42"/>
      <c r="R284" s="18">
        <f t="shared" si="8"/>
        <v>0</v>
      </c>
      <c r="S284" s="18">
        <f t="shared" si="9"/>
        <v>0</v>
      </c>
      <c r="T284" s="143"/>
    </row>
    <row r="285" spans="1:20" s="139" customFormat="1">
      <c r="A285" s="142"/>
      <c r="B285" s="42"/>
      <c r="C285" s="142"/>
      <c r="D285" s="141"/>
      <c r="E285" s="141"/>
      <c r="F285" s="54"/>
      <c r="G285" s="54"/>
      <c r="H285" s="141"/>
      <c r="I285" s="42"/>
      <c r="J285" s="141"/>
      <c r="K285" s="141"/>
      <c r="L285" s="141"/>
      <c r="M285" s="55"/>
      <c r="N285" s="141"/>
      <c r="O285" s="56"/>
      <c r="P285" s="56"/>
      <c r="Q285" s="42"/>
      <c r="R285" s="18">
        <f t="shared" si="8"/>
        <v>0</v>
      </c>
      <c r="S285" s="18">
        <f t="shared" si="9"/>
        <v>0</v>
      </c>
      <c r="T285" s="143"/>
    </row>
    <row r="286" spans="1:20" s="139" customFormat="1">
      <c r="A286" s="142"/>
      <c r="B286" s="42"/>
      <c r="C286" s="142"/>
      <c r="D286" s="141"/>
      <c r="E286" s="141"/>
      <c r="F286" s="54"/>
      <c r="G286" s="54"/>
      <c r="H286" s="141"/>
      <c r="I286" s="42"/>
      <c r="J286" s="141"/>
      <c r="K286" s="141"/>
      <c r="L286" s="141"/>
      <c r="M286" s="55"/>
      <c r="N286" s="141"/>
      <c r="O286" s="56"/>
      <c r="P286" s="56"/>
      <c r="Q286" s="42"/>
      <c r="R286" s="18">
        <f t="shared" si="8"/>
        <v>0</v>
      </c>
      <c r="S286" s="18">
        <f t="shared" si="9"/>
        <v>0</v>
      </c>
      <c r="T286" s="143"/>
    </row>
    <row r="287" spans="1:20" s="139" customFormat="1">
      <c r="A287" s="142"/>
      <c r="B287" s="42"/>
      <c r="C287" s="142"/>
      <c r="D287" s="141"/>
      <c r="E287" s="141"/>
      <c r="F287" s="54"/>
      <c r="G287" s="54"/>
      <c r="H287" s="141"/>
      <c r="I287" s="42"/>
      <c r="J287" s="141"/>
      <c r="K287" s="141"/>
      <c r="L287" s="141"/>
      <c r="M287" s="55"/>
      <c r="N287" s="141"/>
      <c r="O287" s="56"/>
      <c r="P287" s="56"/>
      <c r="Q287" s="42"/>
      <c r="R287" s="18">
        <f t="shared" si="8"/>
        <v>0</v>
      </c>
      <c r="S287" s="18">
        <f t="shared" si="9"/>
        <v>0</v>
      </c>
      <c r="T287" s="143"/>
    </row>
    <row r="288" spans="1:20" s="139" customFormat="1">
      <c r="A288" s="142"/>
      <c r="B288" s="42"/>
      <c r="C288" s="142"/>
      <c r="D288" s="141"/>
      <c r="E288" s="141"/>
      <c r="F288" s="54"/>
      <c r="G288" s="54"/>
      <c r="H288" s="141"/>
      <c r="I288" s="42"/>
      <c r="J288" s="141"/>
      <c r="K288" s="141"/>
      <c r="L288" s="141"/>
      <c r="M288" s="55"/>
      <c r="N288" s="141"/>
      <c r="O288" s="56"/>
      <c r="P288" s="56"/>
      <c r="Q288" s="42"/>
      <c r="R288" s="18">
        <f t="shared" si="8"/>
        <v>0</v>
      </c>
      <c r="S288" s="18">
        <f t="shared" si="9"/>
        <v>0</v>
      </c>
      <c r="T288" s="143"/>
    </row>
    <row r="289" spans="1:20" s="139" customFormat="1">
      <c r="A289" s="142"/>
      <c r="B289" s="42"/>
      <c r="C289" s="142"/>
      <c r="D289" s="141"/>
      <c r="E289" s="141"/>
      <c r="F289" s="54"/>
      <c r="G289" s="54"/>
      <c r="H289" s="141"/>
      <c r="I289" s="42"/>
      <c r="J289" s="141"/>
      <c r="K289" s="141"/>
      <c r="L289" s="141"/>
      <c r="M289" s="55"/>
      <c r="N289" s="141"/>
      <c r="O289" s="56"/>
      <c r="P289" s="56"/>
      <c r="Q289" s="42"/>
      <c r="R289" s="18">
        <f t="shared" si="8"/>
        <v>0</v>
      </c>
      <c r="S289" s="18">
        <f t="shared" si="9"/>
        <v>0</v>
      </c>
      <c r="T289" s="143"/>
    </row>
    <row r="290" spans="1:20" s="139" customFormat="1">
      <c r="A290" s="142"/>
      <c r="B290" s="42"/>
      <c r="C290" s="142"/>
      <c r="D290" s="141"/>
      <c r="E290" s="141"/>
      <c r="F290" s="54"/>
      <c r="G290" s="54"/>
      <c r="H290" s="141"/>
      <c r="I290" s="42"/>
      <c r="J290" s="141"/>
      <c r="K290" s="141"/>
      <c r="L290" s="141"/>
      <c r="M290" s="55"/>
      <c r="N290" s="141"/>
      <c r="O290" s="56"/>
      <c r="P290" s="56"/>
      <c r="Q290" s="42"/>
      <c r="R290" s="18">
        <f t="shared" si="8"/>
        <v>0</v>
      </c>
      <c r="S290" s="18">
        <f t="shared" si="9"/>
        <v>0</v>
      </c>
      <c r="T290" s="143"/>
    </row>
    <row r="291" spans="1:20" s="139" customFormat="1">
      <c r="A291" s="142"/>
      <c r="B291" s="42"/>
      <c r="C291" s="142"/>
      <c r="D291" s="141"/>
      <c r="E291" s="141"/>
      <c r="F291" s="54"/>
      <c r="G291" s="54"/>
      <c r="H291" s="141"/>
      <c r="I291" s="42"/>
      <c r="J291" s="141"/>
      <c r="K291" s="141"/>
      <c r="L291" s="141"/>
      <c r="M291" s="55"/>
      <c r="N291" s="141"/>
      <c r="O291" s="56"/>
      <c r="P291" s="56"/>
      <c r="Q291" s="42"/>
      <c r="R291" s="18">
        <f t="shared" si="8"/>
        <v>0</v>
      </c>
      <c r="S291" s="18">
        <f t="shared" si="9"/>
        <v>0</v>
      </c>
      <c r="T291" s="143"/>
    </row>
    <row r="292" spans="1:20" s="139" customFormat="1">
      <c r="A292" s="142"/>
      <c r="B292" s="42"/>
      <c r="C292" s="142"/>
      <c r="D292" s="141"/>
      <c r="E292" s="141"/>
      <c r="F292" s="54"/>
      <c r="G292" s="54"/>
      <c r="H292" s="141"/>
      <c r="I292" s="42"/>
      <c r="J292" s="141"/>
      <c r="K292" s="141"/>
      <c r="L292" s="141"/>
      <c r="M292" s="55"/>
      <c r="N292" s="141"/>
      <c r="O292" s="56"/>
      <c r="P292" s="56"/>
      <c r="Q292" s="42"/>
      <c r="R292" s="18">
        <f t="shared" si="8"/>
        <v>0</v>
      </c>
      <c r="S292" s="18">
        <f t="shared" si="9"/>
        <v>0</v>
      </c>
      <c r="T292" s="143"/>
    </row>
    <row r="293" spans="1:20" s="139" customFormat="1">
      <c r="A293" s="142"/>
      <c r="B293" s="42"/>
      <c r="C293" s="142"/>
      <c r="D293" s="141"/>
      <c r="E293" s="141"/>
      <c r="F293" s="54"/>
      <c r="G293" s="54"/>
      <c r="H293" s="141"/>
      <c r="I293" s="42"/>
      <c r="J293" s="141"/>
      <c r="K293" s="141"/>
      <c r="L293" s="141"/>
      <c r="M293" s="55"/>
      <c r="N293" s="141"/>
      <c r="O293" s="56"/>
      <c r="P293" s="56"/>
      <c r="Q293" s="42"/>
      <c r="R293" s="18">
        <f t="shared" si="8"/>
        <v>0</v>
      </c>
      <c r="S293" s="18">
        <f t="shared" si="9"/>
        <v>0</v>
      </c>
      <c r="T293" s="143"/>
    </row>
    <row r="294" spans="1:20" s="139" customFormat="1">
      <c r="A294" s="142"/>
      <c r="B294" s="42"/>
      <c r="C294" s="142"/>
      <c r="D294" s="141"/>
      <c r="E294" s="141"/>
      <c r="F294" s="54"/>
      <c r="G294" s="54"/>
      <c r="H294" s="141"/>
      <c r="I294" s="42"/>
      <c r="J294" s="141"/>
      <c r="K294" s="141"/>
      <c r="L294" s="141"/>
      <c r="M294" s="55"/>
      <c r="N294" s="141"/>
      <c r="O294" s="56"/>
      <c r="P294" s="56"/>
      <c r="Q294" s="42"/>
      <c r="R294" s="18">
        <f t="shared" si="8"/>
        <v>0</v>
      </c>
      <c r="S294" s="18">
        <f t="shared" si="9"/>
        <v>0</v>
      </c>
      <c r="T294" s="143"/>
    </row>
    <row r="295" spans="1:20" s="139" customFormat="1">
      <c r="A295" s="142"/>
      <c r="B295" s="42"/>
      <c r="C295" s="142"/>
      <c r="D295" s="141"/>
      <c r="E295" s="141"/>
      <c r="F295" s="54"/>
      <c r="G295" s="54"/>
      <c r="H295" s="141"/>
      <c r="I295" s="42"/>
      <c r="J295" s="141"/>
      <c r="K295" s="141"/>
      <c r="L295" s="141"/>
      <c r="M295" s="55"/>
      <c r="N295" s="141"/>
      <c r="O295" s="56"/>
      <c r="P295" s="56"/>
      <c r="Q295" s="42"/>
      <c r="R295" s="18">
        <f t="shared" si="8"/>
        <v>0</v>
      </c>
      <c r="S295" s="18">
        <f t="shared" si="9"/>
        <v>0</v>
      </c>
      <c r="T295" s="143"/>
    </row>
    <row r="296" spans="1:20" s="139" customFormat="1">
      <c r="A296" s="142"/>
      <c r="B296" s="42"/>
      <c r="C296" s="142"/>
      <c r="D296" s="141"/>
      <c r="E296" s="141"/>
      <c r="F296" s="54"/>
      <c r="G296" s="54"/>
      <c r="H296" s="141"/>
      <c r="I296" s="42"/>
      <c r="J296" s="141"/>
      <c r="K296" s="141"/>
      <c r="L296" s="141"/>
      <c r="M296" s="55"/>
      <c r="N296" s="141"/>
      <c r="O296" s="56"/>
      <c r="P296" s="56"/>
      <c r="Q296" s="42"/>
      <c r="R296" s="18">
        <f t="shared" si="8"/>
        <v>0</v>
      </c>
      <c r="S296" s="18">
        <f t="shared" si="9"/>
        <v>0</v>
      </c>
      <c r="T296" s="143"/>
    </row>
    <row r="297" spans="1:20" s="139" customFormat="1">
      <c r="A297" s="142"/>
      <c r="B297" s="42"/>
      <c r="C297" s="142"/>
      <c r="D297" s="141"/>
      <c r="E297" s="141"/>
      <c r="F297" s="54"/>
      <c r="G297" s="54"/>
      <c r="H297" s="141"/>
      <c r="I297" s="42"/>
      <c r="J297" s="141"/>
      <c r="K297" s="141"/>
      <c r="L297" s="141"/>
      <c r="M297" s="55"/>
      <c r="N297" s="141"/>
      <c r="O297" s="56"/>
      <c r="P297" s="56"/>
      <c r="Q297" s="42"/>
      <c r="R297" s="18">
        <f t="shared" si="8"/>
        <v>0</v>
      </c>
      <c r="S297" s="18">
        <f t="shared" si="9"/>
        <v>0</v>
      </c>
      <c r="T297" s="143"/>
    </row>
    <row r="298" spans="1:20" s="139" customFormat="1">
      <c r="A298" s="142"/>
      <c r="B298" s="42"/>
      <c r="C298" s="142"/>
      <c r="D298" s="141"/>
      <c r="E298" s="141"/>
      <c r="F298" s="54"/>
      <c r="G298" s="54"/>
      <c r="H298" s="141"/>
      <c r="I298" s="42"/>
      <c r="J298" s="141"/>
      <c r="K298" s="141"/>
      <c r="L298" s="141"/>
      <c r="M298" s="55"/>
      <c r="N298" s="141"/>
      <c r="O298" s="56"/>
      <c r="P298" s="56"/>
      <c r="Q298" s="42"/>
      <c r="R298" s="18">
        <f t="shared" si="8"/>
        <v>0</v>
      </c>
      <c r="S298" s="18">
        <f t="shared" si="9"/>
        <v>0</v>
      </c>
      <c r="T298" s="143"/>
    </row>
    <row r="299" spans="1:20" s="139" customFormat="1">
      <c r="A299" s="142"/>
      <c r="B299" s="42"/>
      <c r="C299" s="142"/>
      <c r="D299" s="141"/>
      <c r="E299" s="141"/>
      <c r="F299" s="54"/>
      <c r="G299" s="54"/>
      <c r="H299" s="141"/>
      <c r="I299" s="42"/>
      <c r="J299" s="141"/>
      <c r="K299" s="141"/>
      <c r="L299" s="141"/>
      <c r="M299" s="55"/>
      <c r="N299" s="141"/>
      <c r="O299" s="56"/>
      <c r="P299" s="56"/>
      <c r="Q299" s="42"/>
      <c r="R299" s="18">
        <f t="shared" si="8"/>
        <v>0</v>
      </c>
      <c r="S299" s="18">
        <f t="shared" si="9"/>
        <v>0</v>
      </c>
      <c r="T299" s="143"/>
    </row>
    <row r="300" spans="1:20" s="139" customFormat="1">
      <c r="A300" s="142"/>
      <c r="B300" s="42"/>
      <c r="C300" s="142"/>
      <c r="D300" s="141"/>
      <c r="E300" s="141"/>
      <c r="F300" s="54"/>
      <c r="G300" s="54"/>
      <c r="H300" s="141"/>
      <c r="I300" s="42"/>
      <c r="J300" s="141"/>
      <c r="K300" s="141"/>
      <c r="L300" s="141"/>
      <c r="M300" s="55"/>
      <c r="N300" s="141"/>
      <c r="O300" s="56"/>
      <c r="P300" s="56"/>
      <c r="Q300" s="42"/>
      <c r="R300" s="18">
        <f t="shared" si="8"/>
        <v>0</v>
      </c>
      <c r="S300" s="18">
        <f t="shared" si="9"/>
        <v>0</v>
      </c>
      <c r="T300" s="143"/>
    </row>
    <row r="301" spans="1:20" s="139" customFormat="1">
      <c r="A301" s="142"/>
      <c r="B301" s="42"/>
      <c r="C301" s="142"/>
      <c r="D301" s="141"/>
      <c r="E301" s="141"/>
      <c r="F301" s="54"/>
      <c r="G301" s="54"/>
      <c r="H301" s="141"/>
      <c r="I301" s="42"/>
      <c r="J301" s="141"/>
      <c r="K301" s="141"/>
      <c r="L301" s="141"/>
      <c r="M301" s="55"/>
      <c r="N301" s="141"/>
      <c r="O301" s="56"/>
      <c r="P301" s="56"/>
      <c r="Q301" s="42"/>
      <c r="R301" s="18">
        <f t="shared" si="8"/>
        <v>0</v>
      </c>
      <c r="S301" s="18">
        <f t="shared" si="9"/>
        <v>0</v>
      </c>
      <c r="T301" s="143"/>
    </row>
    <row r="302" spans="1:20" s="139" customFormat="1">
      <c r="A302" s="142"/>
      <c r="B302" s="42"/>
      <c r="C302" s="142"/>
      <c r="D302" s="141"/>
      <c r="E302" s="141"/>
      <c r="F302" s="54"/>
      <c r="G302" s="54"/>
      <c r="H302" s="141"/>
      <c r="I302" s="42"/>
      <c r="J302" s="141"/>
      <c r="K302" s="141"/>
      <c r="L302" s="141"/>
      <c r="M302" s="55"/>
      <c r="N302" s="141"/>
      <c r="O302" s="56"/>
      <c r="P302" s="56"/>
      <c r="Q302" s="42"/>
      <c r="R302" s="18">
        <f t="shared" si="8"/>
        <v>0</v>
      </c>
      <c r="S302" s="18">
        <f t="shared" si="9"/>
        <v>0</v>
      </c>
      <c r="T302" s="143"/>
    </row>
    <row r="303" spans="1:20" s="139" customFormat="1">
      <c r="A303" s="142"/>
      <c r="B303" s="42"/>
      <c r="C303" s="142"/>
      <c r="D303" s="141"/>
      <c r="E303" s="141"/>
      <c r="F303" s="54"/>
      <c r="G303" s="54"/>
      <c r="H303" s="141"/>
      <c r="I303" s="42"/>
      <c r="J303" s="141"/>
      <c r="K303" s="141"/>
      <c r="L303" s="141"/>
      <c r="M303" s="55"/>
      <c r="N303" s="141"/>
      <c r="O303" s="56"/>
      <c r="P303" s="56"/>
      <c r="Q303" s="42"/>
      <c r="R303" s="18">
        <f t="shared" si="8"/>
        <v>0</v>
      </c>
      <c r="S303" s="18">
        <f t="shared" si="9"/>
        <v>0</v>
      </c>
      <c r="T303" s="143"/>
    </row>
    <row r="304" spans="1:20" s="139" customFormat="1">
      <c r="A304" s="142"/>
      <c r="B304" s="42"/>
      <c r="C304" s="142"/>
      <c r="D304" s="141"/>
      <c r="E304" s="141"/>
      <c r="F304" s="54"/>
      <c r="G304" s="54"/>
      <c r="H304" s="141"/>
      <c r="I304" s="42"/>
      <c r="J304" s="141"/>
      <c r="K304" s="141"/>
      <c r="L304" s="141"/>
      <c r="M304" s="55"/>
      <c r="N304" s="141"/>
      <c r="O304" s="56"/>
      <c r="P304" s="56"/>
      <c r="Q304" s="42"/>
      <c r="R304" s="18">
        <f t="shared" si="8"/>
        <v>0</v>
      </c>
      <c r="S304" s="18">
        <f t="shared" si="9"/>
        <v>0</v>
      </c>
      <c r="T304" s="143"/>
    </row>
    <row r="305" spans="1:20" s="139" customFormat="1">
      <c r="A305" s="142"/>
      <c r="B305" s="42"/>
      <c r="C305" s="142"/>
      <c r="D305" s="141"/>
      <c r="E305" s="141"/>
      <c r="F305" s="54"/>
      <c r="G305" s="54"/>
      <c r="H305" s="141"/>
      <c r="I305" s="42"/>
      <c r="J305" s="141"/>
      <c r="K305" s="141"/>
      <c r="L305" s="141"/>
      <c r="M305" s="55"/>
      <c r="N305" s="141"/>
      <c r="O305" s="56"/>
      <c r="P305" s="56"/>
      <c r="Q305" s="42"/>
      <c r="R305" s="18">
        <f t="shared" si="8"/>
        <v>0</v>
      </c>
      <c r="S305" s="18">
        <f t="shared" si="9"/>
        <v>0</v>
      </c>
      <c r="T305" s="143"/>
    </row>
    <row r="306" spans="1:20" s="139" customFormat="1">
      <c r="A306" s="142"/>
      <c r="B306" s="42"/>
      <c r="C306" s="142"/>
      <c r="D306" s="141"/>
      <c r="E306" s="141"/>
      <c r="F306" s="54"/>
      <c r="G306" s="54"/>
      <c r="H306" s="141"/>
      <c r="I306" s="42"/>
      <c r="J306" s="141"/>
      <c r="K306" s="141"/>
      <c r="L306" s="141"/>
      <c r="M306" s="55"/>
      <c r="N306" s="141"/>
      <c r="O306" s="56"/>
      <c r="P306" s="56"/>
      <c r="Q306" s="42"/>
      <c r="R306" s="18">
        <f t="shared" si="8"/>
        <v>0</v>
      </c>
      <c r="S306" s="18">
        <f t="shared" si="9"/>
        <v>0</v>
      </c>
      <c r="T306" s="143"/>
    </row>
    <row r="307" spans="1:20" s="139" customFormat="1">
      <c r="A307" s="142"/>
      <c r="B307" s="42"/>
      <c r="C307" s="142"/>
      <c r="D307" s="141"/>
      <c r="E307" s="141"/>
      <c r="F307" s="54"/>
      <c r="G307" s="54"/>
      <c r="H307" s="141"/>
      <c r="I307" s="42"/>
      <c r="J307" s="141"/>
      <c r="K307" s="141"/>
      <c r="L307" s="141"/>
      <c r="M307" s="55"/>
      <c r="N307" s="141"/>
      <c r="O307" s="56"/>
      <c r="P307" s="56"/>
      <c r="Q307" s="42"/>
      <c r="R307" s="18">
        <f t="shared" si="8"/>
        <v>0</v>
      </c>
      <c r="S307" s="18">
        <f t="shared" si="9"/>
        <v>0</v>
      </c>
      <c r="T307" s="143"/>
    </row>
    <row r="308" spans="1:20" s="139" customFormat="1">
      <c r="A308" s="142"/>
      <c r="B308" s="42"/>
      <c r="C308" s="142"/>
      <c r="D308" s="141"/>
      <c r="E308" s="141"/>
      <c r="F308" s="54"/>
      <c r="G308" s="54"/>
      <c r="H308" s="141"/>
      <c r="I308" s="42"/>
      <c r="J308" s="141"/>
      <c r="K308" s="141"/>
      <c r="L308" s="141"/>
      <c r="M308" s="55"/>
      <c r="N308" s="141"/>
      <c r="O308" s="56"/>
      <c r="P308" s="56"/>
      <c r="Q308" s="42"/>
      <c r="R308" s="18">
        <f t="shared" si="8"/>
        <v>0</v>
      </c>
      <c r="S308" s="18">
        <f t="shared" si="9"/>
        <v>0</v>
      </c>
      <c r="T308" s="143"/>
    </row>
    <row r="309" spans="1:20" s="139" customFormat="1">
      <c r="A309" s="142"/>
      <c r="B309" s="42"/>
      <c r="C309" s="142"/>
      <c r="D309" s="141"/>
      <c r="E309" s="141"/>
      <c r="F309" s="54"/>
      <c r="G309" s="54"/>
      <c r="H309" s="141"/>
      <c r="I309" s="42"/>
      <c r="J309" s="141"/>
      <c r="K309" s="141"/>
      <c r="L309" s="141"/>
      <c r="M309" s="55"/>
      <c r="N309" s="141"/>
      <c r="O309" s="56"/>
      <c r="P309" s="56"/>
      <c r="Q309" s="42"/>
      <c r="R309" s="18">
        <f t="shared" si="8"/>
        <v>0</v>
      </c>
      <c r="S309" s="18">
        <f t="shared" si="9"/>
        <v>0</v>
      </c>
      <c r="T309" s="143"/>
    </row>
    <row r="310" spans="1:20" s="139" customFormat="1">
      <c r="A310" s="142"/>
      <c r="B310" s="42"/>
      <c r="C310" s="142"/>
      <c r="D310" s="141"/>
      <c r="E310" s="141"/>
      <c r="F310" s="54"/>
      <c r="G310" s="54"/>
      <c r="H310" s="141"/>
      <c r="I310" s="42"/>
      <c r="J310" s="141"/>
      <c r="K310" s="141"/>
      <c r="L310" s="141"/>
      <c r="M310" s="55"/>
      <c r="N310" s="141"/>
      <c r="O310" s="56"/>
      <c r="P310" s="56"/>
      <c r="Q310" s="42"/>
      <c r="R310" s="18">
        <f t="shared" si="8"/>
        <v>0</v>
      </c>
      <c r="S310" s="18">
        <f t="shared" si="9"/>
        <v>0</v>
      </c>
      <c r="T310" s="143"/>
    </row>
    <row r="311" spans="1:20" s="139" customFormat="1">
      <c r="A311" s="142"/>
      <c r="B311" s="42"/>
      <c r="C311" s="142"/>
      <c r="D311" s="141"/>
      <c r="E311" s="141"/>
      <c r="F311" s="54"/>
      <c r="G311" s="54"/>
      <c r="H311" s="141"/>
      <c r="I311" s="42"/>
      <c r="J311" s="141"/>
      <c r="K311" s="141"/>
      <c r="L311" s="141"/>
      <c r="M311" s="55"/>
      <c r="N311" s="141"/>
      <c r="O311" s="56"/>
      <c r="P311" s="56"/>
      <c r="Q311" s="42"/>
      <c r="R311" s="18">
        <f t="shared" si="8"/>
        <v>0</v>
      </c>
      <c r="S311" s="18">
        <f t="shared" si="9"/>
        <v>0</v>
      </c>
      <c r="T311" s="143"/>
    </row>
    <row r="312" spans="1:20" s="139" customFormat="1">
      <c r="A312" s="142"/>
      <c r="B312" s="42"/>
      <c r="C312" s="142"/>
      <c r="D312" s="141"/>
      <c r="E312" s="141"/>
      <c r="F312" s="54"/>
      <c r="G312" s="54"/>
      <c r="H312" s="141"/>
      <c r="I312" s="42"/>
      <c r="J312" s="141"/>
      <c r="K312" s="141"/>
      <c r="L312" s="141"/>
      <c r="M312" s="55"/>
      <c r="N312" s="141"/>
      <c r="O312" s="56"/>
      <c r="P312" s="56"/>
      <c r="Q312" s="42"/>
      <c r="R312" s="18">
        <f t="shared" si="8"/>
        <v>0</v>
      </c>
      <c r="S312" s="18">
        <f t="shared" si="9"/>
        <v>0</v>
      </c>
      <c r="T312" s="143"/>
    </row>
    <row r="313" spans="1:20" s="139" customFormat="1">
      <c r="A313" s="142"/>
      <c r="B313" s="42"/>
      <c r="C313" s="142"/>
      <c r="D313" s="141"/>
      <c r="E313" s="141"/>
      <c r="F313" s="54"/>
      <c r="G313" s="54"/>
      <c r="H313" s="141"/>
      <c r="I313" s="42"/>
      <c r="J313" s="141"/>
      <c r="K313" s="141"/>
      <c r="L313" s="141"/>
      <c r="M313" s="55"/>
      <c r="N313" s="141"/>
      <c r="O313" s="56"/>
      <c r="P313" s="56"/>
      <c r="Q313" s="42"/>
      <c r="R313" s="18">
        <f t="shared" si="8"/>
        <v>0</v>
      </c>
      <c r="S313" s="18">
        <f t="shared" si="9"/>
        <v>0</v>
      </c>
      <c r="T313" s="143"/>
    </row>
    <row r="314" spans="1:20" s="139" customFormat="1">
      <c r="A314" s="142"/>
      <c r="B314" s="42"/>
      <c r="C314" s="142"/>
      <c r="D314" s="141"/>
      <c r="E314" s="141"/>
      <c r="F314" s="54"/>
      <c r="G314" s="54"/>
      <c r="H314" s="141"/>
      <c r="I314" s="42"/>
      <c r="J314" s="141"/>
      <c r="K314" s="141"/>
      <c r="L314" s="141"/>
      <c r="M314" s="55"/>
      <c r="N314" s="141"/>
      <c r="O314" s="56"/>
      <c r="P314" s="56"/>
      <c r="Q314" s="42"/>
      <c r="R314" s="18">
        <f t="shared" si="8"/>
        <v>0</v>
      </c>
      <c r="S314" s="18">
        <f t="shared" si="9"/>
        <v>0</v>
      </c>
      <c r="T314" s="143"/>
    </row>
    <row r="315" spans="1:20" s="139" customFormat="1">
      <c r="A315" s="142"/>
      <c r="B315" s="42"/>
      <c r="C315" s="142"/>
      <c r="D315" s="141"/>
      <c r="E315" s="141"/>
      <c r="F315" s="54"/>
      <c r="G315" s="54"/>
      <c r="H315" s="141"/>
      <c r="I315" s="42"/>
      <c r="J315" s="141"/>
      <c r="K315" s="141"/>
      <c r="L315" s="141"/>
      <c r="M315" s="55"/>
      <c r="N315" s="141"/>
      <c r="O315" s="56"/>
      <c r="P315" s="56"/>
      <c r="Q315" s="42"/>
      <c r="R315" s="18">
        <f t="shared" si="8"/>
        <v>0</v>
      </c>
      <c r="S315" s="18">
        <f t="shared" si="9"/>
        <v>0</v>
      </c>
      <c r="T315" s="143"/>
    </row>
    <row r="316" spans="1:20" s="139" customFormat="1">
      <c r="A316" s="142"/>
      <c r="B316" s="42"/>
      <c r="C316" s="142"/>
      <c r="D316" s="141"/>
      <c r="E316" s="141"/>
      <c r="F316" s="54"/>
      <c r="G316" s="54"/>
      <c r="H316" s="141"/>
      <c r="I316" s="42"/>
      <c r="J316" s="141"/>
      <c r="K316" s="141"/>
      <c r="L316" s="141"/>
      <c r="M316" s="55"/>
      <c r="N316" s="141"/>
      <c r="O316" s="56"/>
      <c r="P316" s="56"/>
      <c r="Q316" s="42"/>
      <c r="R316" s="18">
        <f t="shared" si="8"/>
        <v>0</v>
      </c>
      <c r="S316" s="18">
        <f t="shared" si="9"/>
        <v>0</v>
      </c>
      <c r="T316" s="143"/>
    </row>
    <row r="317" spans="1:20" s="139" customFormat="1">
      <c r="A317" s="142"/>
      <c r="B317" s="42"/>
      <c r="C317" s="142"/>
      <c r="D317" s="141"/>
      <c r="E317" s="141"/>
      <c r="F317" s="54"/>
      <c r="G317" s="54"/>
      <c r="H317" s="141"/>
      <c r="I317" s="42"/>
      <c r="J317" s="141"/>
      <c r="K317" s="141"/>
      <c r="L317" s="141"/>
      <c r="M317" s="55"/>
      <c r="N317" s="141"/>
      <c r="O317" s="56"/>
      <c r="P317" s="56"/>
      <c r="Q317" s="42"/>
      <c r="R317" s="18">
        <f t="shared" si="8"/>
        <v>0</v>
      </c>
      <c r="S317" s="18">
        <f t="shared" si="9"/>
        <v>0</v>
      </c>
      <c r="T317" s="143"/>
    </row>
    <row r="318" spans="1:20" s="139" customFormat="1">
      <c r="A318" s="142"/>
      <c r="B318" s="42"/>
      <c r="C318" s="142"/>
      <c r="D318" s="141"/>
      <c r="E318" s="141"/>
      <c r="F318" s="54"/>
      <c r="G318" s="54"/>
      <c r="H318" s="141"/>
      <c r="I318" s="42"/>
      <c r="J318" s="141"/>
      <c r="K318" s="141"/>
      <c r="L318" s="141"/>
      <c r="M318" s="55"/>
      <c r="N318" s="141"/>
      <c r="O318" s="56"/>
      <c r="P318" s="56"/>
      <c r="Q318" s="42"/>
      <c r="R318" s="18">
        <f t="shared" si="8"/>
        <v>0</v>
      </c>
      <c r="S318" s="18">
        <f t="shared" si="9"/>
        <v>0</v>
      </c>
      <c r="T318" s="143"/>
    </row>
    <row r="319" spans="1:20" s="139" customFormat="1">
      <c r="A319" s="142"/>
      <c r="B319" s="42"/>
      <c r="C319" s="142"/>
      <c r="D319" s="141"/>
      <c r="E319" s="141"/>
      <c r="F319" s="54"/>
      <c r="G319" s="54"/>
      <c r="H319" s="141"/>
      <c r="I319" s="42"/>
      <c r="J319" s="141"/>
      <c r="K319" s="141"/>
      <c r="L319" s="141"/>
      <c r="M319" s="55"/>
      <c r="N319" s="141"/>
      <c r="O319" s="56"/>
      <c r="P319" s="56"/>
      <c r="Q319" s="42"/>
      <c r="R319" s="18">
        <f t="shared" si="8"/>
        <v>0</v>
      </c>
      <c r="S319" s="18">
        <f t="shared" si="9"/>
        <v>0</v>
      </c>
      <c r="T319" s="143"/>
    </row>
    <row r="320" spans="1:20" s="139" customFormat="1">
      <c r="A320" s="142"/>
      <c r="B320" s="42"/>
      <c r="C320" s="142"/>
      <c r="D320" s="141"/>
      <c r="E320" s="141"/>
      <c r="F320" s="54"/>
      <c r="G320" s="54"/>
      <c r="H320" s="141"/>
      <c r="I320" s="42"/>
      <c r="J320" s="141"/>
      <c r="K320" s="141"/>
      <c r="L320" s="141"/>
      <c r="M320" s="55"/>
      <c r="N320" s="141"/>
      <c r="O320" s="56"/>
      <c r="P320" s="56"/>
      <c r="Q320" s="42"/>
      <c r="R320" s="18">
        <f t="shared" si="8"/>
        <v>0</v>
      </c>
      <c r="S320" s="18">
        <f t="shared" si="9"/>
        <v>0</v>
      </c>
      <c r="T320" s="143"/>
    </row>
    <row r="321" spans="1:20" s="139" customFormat="1">
      <c r="A321" s="142"/>
      <c r="B321" s="42"/>
      <c r="C321" s="142"/>
      <c r="D321" s="141"/>
      <c r="E321" s="141"/>
      <c r="F321" s="54"/>
      <c r="G321" s="54"/>
      <c r="H321" s="141"/>
      <c r="I321" s="42"/>
      <c r="J321" s="141"/>
      <c r="K321" s="141"/>
      <c r="L321" s="141"/>
      <c r="M321" s="55"/>
      <c r="N321" s="141"/>
      <c r="O321" s="56"/>
      <c r="P321" s="56"/>
      <c r="Q321" s="42"/>
      <c r="R321" s="18">
        <f t="shared" si="8"/>
        <v>0</v>
      </c>
      <c r="S321" s="18">
        <f t="shared" si="9"/>
        <v>0</v>
      </c>
      <c r="T321" s="143"/>
    </row>
    <row r="322" spans="1:20" s="139" customFormat="1">
      <c r="A322" s="142"/>
      <c r="B322" s="42"/>
      <c r="C322" s="142"/>
      <c r="D322" s="141"/>
      <c r="E322" s="141"/>
      <c r="F322" s="54"/>
      <c r="G322" s="54"/>
      <c r="H322" s="141"/>
      <c r="I322" s="42"/>
      <c r="J322" s="141"/>
      <c r="K322" s="141"/>
      <c r="L322" s="141"/>
      <c r="M322" s="55"/>
      <c r="N322" s="141"/>
      <c r="O322" s="56"/>
      <c r="P322" s="56"/>
      <c r="Q322" s="42"/>
      <c r="R322" s="18">
        <f t="shared" si="8"/>
        <v>0</v>
      </c>
      <c r="S322" s="18">
        <f t="shared" si="9"/>
        <v>0</v>
      </c>
      <c r="T322" s="143"/>
    </row>
    <row r="323" spans="1:20" s="139" customFormat="1">
      <c r="A323" s="142"/>
      <c r="B323" s="42"/>
      <c r="C323" s="142"/>
      <c r="D323" s="141"/>
      <c r="E323" s="141"/>
      <c r="F323" s="54"/>
      <c r="G323" s="54"/>
      <c r="H323" s="141"/>
      <c r="I323" s="42"/>
      <c r="J323" s="141"/>
      <c r="K323" s="141"/>
      <c r="L323" s="141"/>
      <c r="M323" s="55"/>
      <c r="N323" s="141"/>
      <c r="O323" s="56"/>
      <c r="P323" s="56"/>
      <c r="Q323" s="42"/>
      <c r="R323" s="18">
        <f t="shared" si="8"/>
        <v>0</v>
      </c>
      <c r="S323" s="18">
        <f t="shared" si="9"/>
        <v>0</v>
      </c>
      <c r="T323" s="143"/>
    </row>
    <row r="324" spans="1:20" s="139" customFormat="1">
      <c r="A324" s="142"/>
      <c r="B324" s="42"/>
      <c r="C324" s="142"/>
      <c r="D324" s="141"/>
      <c r="E324" s="141"/>
      <c r="F324" s="54"/>
      <c r="G324" s="54"/>
      <c r="H324" s="141"/>
      <c r="I324" s="42"/>
      <c r="J324" s="141"/>
      <c r="K324" s="141"/>
      <c r="L324" s="141"/>
      <c r="M324" s="55"/>
      <c r="N324" s="141"/>
      <c r="O324" s="56"/>
      <c r="P324" s="56"/>
      <c r="Q324" s="42"/>
      <c r="R324" s="18">
        <f t="shared" si="8"/>
        <v>0</v>
      </c>
      <c r="S324" s="18">
        <f t="shared" si="9"/>
        <v>0</v>
      </c>
      <c r="T324" s="143"/>
    </row>
    <row r="325" spans="1:20" s="139" customFormat="1">
      <c r="A325" s="142"/>
      <c r="B325" s="42"/>
      <c r="C325" s="142"/>
      <c r="D325" s="141"/>
      <c r="E325" s="141"/>
      <c r="F325" s="54"/>
      <c r="G325" s="54"/>
      <c r="H325" s="141"/>
      <c r="I325" s="42"/>
      <c r="J325" s="141"/>
      <c r="K325" s="141"/>
      <c r="L325" s="141"/>
      <c r="M325" s="55"/>
      <c r="N325" s="141"/>
      <c r="O325" s="56"/>
      <c r="P325" s="56"/>
      <c r="Q325" s="42"/>
      <c r="R325" s="18">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8">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143"/>
    </row>
    <row r="326" spans="1:20" s="139" customFormat="1">
      <c r="A326" s="142"/>
      <c r="B326" s="42"/>
      <c r="C326" s="142"/>
      <c r="D326" s="141"/>
      <c r="E326" s="141"/>
      <c r="F326" s="54"/>
      <c r="G326" s="54"/>
      <c r="H326" s="141"/>
      <c r="I326" s="42"/>
      <c r="J326" s="141"/>
      <c r="K326" s="141"/>
      <c r="L326" s="141"/>
      <c r="M326" s="55"/>
      <c r="N326" s="141"/>
      <c r="O326" s="56"/>
      <c r="P326" s="56"/>
      <c r="Q326" s="42"/>
      <c r="R326" s="18">
        <f t="shared" si="10"/>
        <v>0</v>
      </c>
      <c r="S326" s="18">
        <f t="shared" si="11"/>
        <v>0</v>
      </c>
      <c r="T326" s="143"/>
    </row>
    <row r="327" spans="1:20" s="139" customFormat="1">
      <c r="A327" s="142"/>
      <c r="B327" s="42"/>
      <c r="C327" s="142"/>
      <c r="D327" s="141"/>
      <c r="E327" s="141"/>
      <c r="F327" s="54"/>
      <c r="G327" s="54"/>
      <c r="H327" s="141"/>
      <c r="I327" s="42"/>
      <c r="J327" s="141"/>
      <c r="K327" s="141"/>
      <c r="L327" s="141"/>
      <c r="M327" s="55"/>
      <c r="N327" s="141"/>
      <c r="O327" s="56"/>
      <c r="P327" s="56"/>
      <c r="Q327" s="42"/>
      <c r="R327" s="18">
        <f t="shared" si="10"/>
        <v>0</v>
      </c>
      <c r="S327" s="18">
        <f t="shared" si="11"/>
        <v>0</v>
      </c>
      <c r="T327" s="143"/>
    </row>
    <row r="328" spans="1:20" s="139" customFormat="1">
      <c r="A328" s="142"/>
      <c r="B328" s="42"/>
      <c r="C328" s="142"/>
      <c r="D328" s="141"/>
      <c r="E328" s="141"/>
      <c r="F328" s="54"/>
      <c r="G328" s="54"/>
      <c r="H328" s="141"/>
      <c r="I328" s="42"/>
      <c r="J328" s="141"/>
      <c r="K328" s="141"/>
      <c r="L328" s="141"/>
      <c r="M328" s="55"/>
      <c r="N328" s="141"/>
      <c r="O328" s="56"/>
      <c r="P328" s="56"/>
      <c r="Q328" s="42"/>
      <c r="R328" s="18">
        <f t="shared" si="10"/>
        <v>0</v>
      </c>
      <c r="S328" s="18">
        <f t="shared" si="11"/>
        <v>0</v>
      </c>
      <c r="T328" s="143"/>
    </row>
    <row r="329" spans="1:20" s="139" customFormat="1">
      <c r="A329" s="142"/>
      <c r="B329" s="42"/>
      <c r="C329" s="142"/>
      <c r="D329" s="141"/>
      <c r="E329" s="141"/>
      <c r="F329" s="54"/>
      <c r="G329" s="54"/>
      <c r="H329" s="141"/>
      <c r="I329" s="42"/>
      <c r="J329" s="141"/>
      <c r="K329" s="141"/>
      <c r="L329" s="141"/>
      <c r="M329" s="55"/>
      <c r="N329" s="141"/>
      <c r="O329" s="56"/>
      <c r="P329" s="56"/>
      <c r="Q329" s="42"/>
      <c r="R329" s="18">
        <f t="shared" si="10"/>
        <v>0</v>
      </c>
      <c r="S329" s="18">
        <f t="shared" si="11"/>
        <v>0</v>
      </c>
      <c r="T329" s="143"/>
    </row>
    <row r="330" spans="1:20" s="139" customFormat="1">
      <c r="A330" s="142"/>
      <c r="B330" s="42"/>
      <c r="C330" s="142"/>
      <c r="D330" s="141"/>
      <c r="E330" s="141"/>
      <c r="F330" s="54"/>
      <c r="G330" s="54"/>
      <c r="H330" s="141"/>
      <c r="I330" s="42"/>
      <c r="J330" s="141"/>
      <c r="K330" s="141"/>
      <c r="L330" s="141"/>
      <c r="M330" s="55"/>
      <c r="N330" s="141"/>
      <c r="O330" s="56"/>
      <c r="P330" s="56"/>
      <c r="Q330" s="42"/>
      <c r="R330" s="18">
        <f t="shared" si="10"/>
        <v>0</v>
      </c>
      <c r="S330" s="18">
        <f t="shared" si="11"/>
        <v>0</v>
      </c>
      <c r="T330" s="143"/>
    </row>
    <row r="331" spans="1:20" s="139" customFormat="1">
      <c r="A331" s="142"/>
      <c r="B331" s="42"/>
      <c r="C331" s="142"/>
      <c r="D331" s="141"/>
      <c r="E331" s="141"/>
      <c r="F331" s="54"/>
      <c r="G331" s="54"/>
      <c r="H331" s="141"/>
      <c r="I331" s="42"/>
      <c r="J331" s="141"/>
      <c r="K331" s="141"/>
      <c r="L331" s="141"/>
      <c r="M331" s="55"/>
      <c r="N331" s="141"/>
      <c r="O331" s="56"/>
      <c r="P331" s="56"/>
      <c r="Q331" s="42"/>
      <c r="R331" s="18">
        <f t="shared" si="10"/>
        <v>0</v>
      </c>
      <c r="S331" s="18">
        <f t="shared" si="11"/>
        <v>0</v>
      </c>
      <c r="T331" s="143"/>
    </row>
    <row r="332" spans="1:20" s="139" customFormat="1">
      <c r="A332" s="142"/>
      <c r="B332" s="42"/>
      <c r="C332" s="142"/>
      <c r="D332" s="141"/>
      <c r="E332" s="141"/>
      <c r="F332" s="54"/>
      <c r="G332" s="54"/>
      <c r="H332" s="141"/>
      <c r="I332" s="42"/>
      <c r="J332" s="141"/>
      <c r="K332" s="141"/>
      <c r="L332" s="141"/>
      <c r="M332" s="55"/>
      <c r="N332" s="141"/>
      <c r="O332" s="56"/>
      <c r="P332" s="56"/>
      <c r="Q332" s="42"/>
      <c r="R332" s="18">
        <f t="shared" si="10"/>
        <v>0</v>
      </c>
      <c r="S332" s="18">
        <f t="shared" si="11"/>
        <v>0</v>
      </c>
      <c r="T332" s="143"/>
    </row>
    <row r="333" spans="1:20" s="139" customFormat="1">
      <c r="A333" s="142"/>
      <c r="B333" s="42"/>
      <c r="C333" s="142"/>
      <c r="D333" s="141"/>
      <c r="E333" s="141"/>
      <c r="F333" s="54"/>
      <c r="G333" s="54"/>
      <c r="H333" s="141"/>
      <c r="I333" s="42"/>
      <c r="J333" s="141"/>
      <c r="K333" s="141"/>
      <c r="L333" s="141"/>
      <c r="M333" s="55"/>
      <c r="N333" s="141"/>
      <c r="O333" s="56"/>
      <c r="P333" s="56"/>
      <c r="Q333" s="42"/>
      <c r="R333" s="18">
        <f t="shared" si="10"/>
        <v>0</v>
      </c>
      <c r="S333" s="18">
        <f t="shared" si="11"/>
        <v>0</v>
      </c>
      <c r="T333" s="143"/>
    </row>
    <row r="334" spans="1:20" s="139" customFormat="1">
      <c r="A334" s="142"/>
      <c r="B334" s="42"/>
      <c r="C334" s="142"/>
      <c r="D334" s="141"/>
      <c r="E334" s="141"/>
      <c r="F334" s="54"/>
      <c r="G334" s="54"/>
      <c r="H334" s="141"/>
      <c r="I334" s="42"/>
      <c r="J334" s="141"/>
      <c r="K334" s="141"/>
      <c r="L334" s="141"/>
      <c r="M334" s="55"/>
      <c r="N334" s="141"/>
      <c r="O334" s="56"/>
      <c r="P334" s="56"/>
      <c r="Q334" s="42"/>
      <c r="R334" s="18">
        <f t="shared" si="10"/>
        <v>0</v>
      </c>
      <c r="S334" s="18">
        <f t="shared" si="11"/>
        <v>0</v>
      </c>
      <c r="T334" s="143"/>
    </row>
    <row r="335" spans="1:20" s="139" customFormat="1">
      <c r="A335" s="142"/>
      <c r="B335" s="42"/>
      <c r="C335" s="142"/>
      <c r="D335" s="141"/>
      <c r="E335" s="141"/>
      <c r="F335" s="54"/>
      <c r="G335" s="54"/>
      <c r="H335" s="141"/>
      <c r="I335" s="42"/>
      <c r="J335" s="141"/>
      <c r="K335" s="141"/>
      <c r="L335" s="141"/>
      <c r="M335" s="55"/>
      <c r="N335" s="141"/>
      <c r="O335" s="56"/>
      <c r="P335" s="56"/>
      <c r="Q335" s="42"/>
      <c r="R335" s="18">
        <f t="shared" si="10"/>
        <v>0</v>
      </c>
      <c r="S335" s="18">
        <f t="shared" si="11"/>
        <v>0</v>
      </c>
      <c r="T335" s="143"/>
    </row>
    <row r="336" spans="1:20" s="139" customFormat="1">
      <c r="A336" s="142"/>
      <c r="B336" s="42"/>
      <c r="C336" s="142"/>
      <c r="D336" s="141"/>
      <c r="E336" s="141"/>
      <c r="F336" s="54"/>
      <c r="G336" s="54"/>
      <c r="H336" s="141"/>
      <c r="I336" s="42"/>
      <c r="J336" s="141"/>
      <c r="K336" s="141"/>
      <c r="L336" s="141"/>
      <c r="M336" s="55"/>
      <c r="N336" s="141"/>
      <c r="O336" s="56"/>
      <c r="P336" s="56"/>
      <c r="Q336" s="42"/>
      <c r="R336" s="18">
        <f t="shared" si="10"/>
        <v>0</v>
      </c>
      <c r="S336" s="18">
        <f t="shared" si="11"/>
        <v>0</v>
      </c>
      <c r="T336" s="143"/>
    </row>
    <row r="337" spans="1:20" s="139" customFormat="1">
      <c r="A337" s="142"/>
      <c r="B337" s="42"/>
      <c r="C337" s="142"/>
      <c r="D337" s="141"/>
      <c r="E337" s="141"/>
      <c r="F337" s="54"/>
      <c r="G337" s="54"/>
      <c r="H337" s="141"/>
      <c r="I337" s="42"/>
      <c r="J337" s="141"/>
      <c r="K337" s="141"/>
      <c r="L337" s="141"/>
      <c r="M337" s="55"/>
      <c r="N337" s="141"/>
      <c r="O337" s="56"/>
      <c r="P337" s="56"/>
      <c r="Q337" s="42"/>
      <c r="R337" s="18">
        <f t="shared" si="10"/>
        <v>0</v>
      </c>
      <c r="S337" s="18">
        <f t="shared" si="11"/>
        <v>0</v>
      </c>
      <c r="T337" s="143"/>
    </row>
    <row r="338" spans="1:20" s="139" customFormat="1">
      <c r="A338" s="142"/>
      <c r="B338" s="42"/>
      <c r="C338" s="142"/>
      <c r="D338" s="141"/>
      <c r="E338" s="141"/>
      <c r="F338" s="54"/>
      <c r="G338" s="54"/>
      <c r="H338" s="141"/>
      <c r="I338" s="42"/>
      <c r="J338" s="141"/>
      <c r="K338" s="141"/>
      <c r="L338" s="141"/>
      <c r="M338" s="55"/>
      <c r="N338" s="141"/>
      <c r="O338" s="56"/>
      <c r="P338" s="56"/>
      <c r="Q338" s="42"/>
      <c r="R338" s="18">
        <f t="shared" si="10"/>
        <v>0</v>
      </c>
      <c r="S338" s="18">
        <f t="shared" si="11"/>
        <v>0</v>
      </c>
      <c r="T338" s="143"/>
    </row>
    <row r="339" spans="1:20" s="139" customFormat="1">
      <c r="A339" s="142"/>
      <c r="B339" s="42"/>
      <c r="C339" s="142"/>
      <c r="D339" s="141"/>
      <c r="E339" s="141"/>
      <c r="F339" s="54"/>
      <c r="G339" s="54"/>
      <c r="H339" s="141"/>
      <c r="I339" s="42"/>
      <c r="J339" s="141"/>
      <c r="K339" s="141"/>
      <c r="L339" s="141"/>
      <c r="M339" s="55"/>
      <c r="N339" s="141"/>
      <c r="O339" s="56"/>
      <c r="P339" s="56"/>
      <c r="Q339" s="42"/>
      <c r="R339" s="18">
        <f t="shared" si="10"/>
        <v>0</v>
      </c>
      <c r="S339" s="18">
        <f t="shared" si="11"/>
        <v>0</v>
      </c>
      <c r="T339" s="143"/>
    </row>
    <row r="340" spans="1:20" s="139" customFormat="1">
      <c r="A340" s="142"/>
      <c r="B340" s="42"/>
      <c r="C340" s="142"/>
      <c r="D340" s="141"/>
      <c r="E340" s="141"/>
      <c r="F340" s="54"/>
      <c r="G340" s="54"/>
      <c r="H340" s="141"/>
      <c r="I340" s="42"/>
      <c r="J340" s="141"/>
      <c r="K340" s="141"/>
      <c r="L340" s="141"/>
      <c r="M340" s="55"/>
      <c r="N340" s="141"/>
      <c r="O340" s="56"/>
      <c r="P340" s="56"/>
      <c r="Q340" s="42"/>
      <c r="R340" s="18">
        <f t="shared" si="10"/>
        <v>0</v>
      </c>
      <c r="S340" s="18">
        <f t="shared" si="11"/>
        <v>0</v>
      </c>
      <c r="T340" s="143"/>
    </row>
    <row r="341" spans="1:20" s="139" customFormat="1">
      <c r="A341" s="142"/>
      <c r="B341" s="42"/>
      <c r="C341" s="142"/>
      <c r="D341" s="141"/>
      <c r="E341" s="141"/>
      <c r="F341" s="54"/>
      <c r="G341" s="54"/>
      <c r="H341" s="141"/>
      <c r="I341" s="42"/>
      <c r="J341" s="141"/>
      <c r="K341" s="141"/>
      <c r="L341" s="141"/>
      <c r="M341" s="55"/>
      <c r="N341" s="141"/>
      <c r="O341" s="56"/>
      <c r="P341" s="56"/>
      <c r="Q341" s="42"/>
      <c r="R341" s="18">
        <f t="shared" si="10"/>
        <v>0</v>
      </c>
      <c r="S341" s="18">
        <f t="shared" si="11"/>
        <v>0</v>
      </c>
      <c r="T341" s="143"/>
    </row>
    <row r="342" spans="1:20" s="139" customFormat="1">
      <c r="A342" s="142"/>
      <c r="B342" s="42"/>
      <c r="C342" s="142"/>
      <c r="D342" s="141"/>
      <c r="E342" s="141"/>
      <c r="F342" s="54"/>
      <c r="G342" s="54"/>
      <c r="H342" s="141"/>
      <c r="I342" s="42"/>
      <c r="J342" s="141"/>
      <c r="K342" s="141"/>
      <c r="L342" s="141"/>
      <c r="M342" s="55"/>
      <c r="N342" s="141"/>
      <c r="O342" s="56"/>
      <c r="P342" s="56"/>
      <c r="Q342" s="42"/>
      <c r="R342" s="18">
        <f t="shared" si="10"/>
        <v>0</v>
      </c>
      <c r="S342" s="18">
        <f t="shared" si="11"/>
        <v>0</v>
      </c>
      <c r="T342" s="143"/>
    </row>
    <row r="343" spans="1:20" s="139" customFormat="1">
      <c r="A343" s="142"/>
      <c r="B343" s="42"/>
      <c r="C343" s="142"/>
      <c r="D343" s="141"/>
      <c r="E343" s="141"/>
      <c r="F343" s="54"/>
      <c r="G343" s="54"/>
      <c r="H343" s="141"/>
      <c r="I343" s="42"/>
      <c r="J343" s="141"/>
      <c r="K343" s="141"/>
      <c r="L343" s="141"/>
      <c r="M343" s="55"/>
      <c r="N343" s="141"/>
      <c r="O343" s="56"/>
      <c r="P343" s="56"/>
      <c r="Q343" s="42"/>
      <c r="R343" s="18">
        <f t="shared" si="10"/>
        <v>0</v>
      </c>
      <c r="S343" s="18">
        <f t="shared" si="11"/>
        <v>0</v>
      </c>
      <c r="T343" s="143"/>
    </row>
    <row r="344" spans="1:20" s="139" customFormat="1">
      <c r="A344" s="142"/>
      <c r="B344" s="42"/>
      <c r="C344" s="142"/>
      <c r="D344" s="141"/>
      <c r="E344" s="141"/>
      <c r="F344" s="54"/>
      <c r="G344" s="54"/>
      <c r="H344" s="141"/>
      <c r="I344" s="42"/>
      <c r="J344" s="141"/>
      <c r="K344" s="141"/>
      <c r="L344" s="141"/>
      <c r="M344" s="55"/>
      <c r="N344" s="141"/>
      <c r="O344" s="56"/>
      <c r="P344" s="56"/>
      <c r="Q344" s="42"/>
      <c r="R344" s="18">
        <f t="shared" si="10"/>
        <v>0</v>
      </c>
      <c r="S344" s="18">
        <f t="shared" si="11"/>
        <v>0</v>
      </c>
      <c r="T344" s="143"/>
    </row>
    <row r="345" spans="1:20" s="139" customFormat="1">
      <c r="A345" s="142"/>
      <c r="B345" s="42"/>
      <c r="C345" s="142"/>
      <c r="D345" s="141"/>
      <c r="E345" s="141"/>
      <c r="F345" s="54"/>
      <c r="G345" s="54"/>
      <c r="H345" s="141"/>
      <c r="I345" s="42"/>
      <c r="J345" s="141"/>
      <c r="K345" s="141"/>
      <c r="L345" s="141"/>
      <c r="M345" s="55"/>
      <c r="N345" s="141"/>
      <c r="O345" s="56"/>
      <c r="P345" s="56"/>
      <c r="Q345" s="42"/>
      <c r="R345" s="18">
        <f t="shared" si="10"/>
        <v>0</v>
      </c>
      <c r="S345" s="18">
        <f t="shared" si="11"/>
        <v>0</v>
      </c>
      <c r="T345" s="143"/>
    </row>
    <row r="346" spans="1:20" s="139" customFormat="1">
      <c r="A346" s="142"/>
      <c r="B346" s="42"/>
      <c r="C346" s="142"/>
      <c r="D346" s="141"/>
      <c r="E346" s="141"/>
      <c r="F346" s="54"/>
      <c r="G346" s="54"/>
      <c r="H346" s="141"/>
      <c r="I346" s="42"/>
      <c r="J346" s="141"/>
      <c r="K346" s="141"/>
      <c r="L346" s="141"/>
      <c r="M346" s="55"/>
      <c r="N346" s="141"/>
      <c r="O346" s="56"/>
      <c r="P346" s="56"/>
      <c r="Q346" s="42"/>
      <c r="R346" s="18">
        <f t="shared" si="10"/>
        <v>0</v>
      </c>
      <c r="S346" s="18">
        <f t="shared" si="11"/>
        <v>0</v>
      </c>
      <c r="T346" s="143"/>
    </row>
    <row r="347" spans="1:20" s="139" customFormat="1">
      <c r="A347" s="142"/>
      <c r="B347" s="42"/>
      <c r="C347" s="142"/>
      <c r="D347" s="141"/>
      <c r="E347" s="141"/>
      <c r="F347" s="54"/>
      <c r="G347" s="54"/>
      <c r="H347" s="141"/>
      <c r="I347" s="42"/>
      <c r="J347" s="141"/>
      <c r="K347" s="141"/>
      <c r="L347" s="141"/>
      <c r="M347" s="55"/>
      <c r="N347" s="141"/>
      <c r="O347" s="56"/>
      <c r="P347" s="56"/>
      <c r="Q347" s="42"/>
      <c r="R347" s="18">
        <f t="shared" si="10"/>
        <v>0</v>
      </c>
      <c r="S347" s="18">
        <f t="shared" si="11"/>
        <v>0</v>
      </c>
      <c r="T347" s="143"/>
    </row>
    <row r="348" spans="1:20" s="139" customFormat="1">
      <c r="A348" s="142"/>
      <c r="B348" s="42"/>
      <c r="C348" s="142"/>
      <c r="D348" s="141"/>
      <c r="E348" s="141"/>
      <c r="F348" s="54"/>
      <c r="G348" s="54"/>
      <c r="H348" s="141"/>
      <c r="I348" s="42"/>
      <c r="J348" s="141"/>
      <c r="K348" s="141"/>
      <c r="L348" s="141"/>
      <c r="M348" s="55"/>
      <c r="N348" s="141"/>
      <c r="O348" s="56"/>
      <c r="P348" s="56"/>
      <c r="Q348" s="42"/>
      <c r="R348" s="18">
        <f t="shared" si="10"/>
        <v>0</v>
      </c>
      <c r="S348" s="18">
        <f t="shared" si="11"/>
        <v>0</v>
      </c>
      <c r="T348" s="143"/>
    </row>
    <row r="349" spans="1:20" s="139" customFormat="1">
      <c r="A349" s="142"/>
      <c r="B349" s="42"/>
      <c r="C349" s="142"/>
      <c r="D349" s="141"/>
      <c r="E349" s="141"/>
      <c r="F349" s="54"/>
      <c r="G349" s="54"/>
      <c r="H349" s="141"/>
      <c r="I349" s="42"/>
      <c r="J349" s="141"/>
      <c r="K349" s="141"/>
      <c r="L349" s="141"/>
      <c r="M349" s="55"/>
      <c r="N349" s="141"/>
      <c r="O349" s="56"/>
      <c r="P349" s="56"/>
      <c r="Q349" s="42"/>
      <c r="R349" s="18">
        <f t="shared" si="10"/>
        <v>0</v>
      </c>
      <c r="S349" s="18">
        <f t="shared" si="11"/>
        <v>0</v>
      </c>
      <c r="T349" s="143"/>
    </row>
    <row r="350" spans="1:20" s="139" customFormat="1">
      <c r="A350" s="142"/>
      <c r="B350" s="42"/>
      <c r="C350" s="142"/>
      <c r="D350" s="141"/>
      <c r="E350" s="141"/>
      <c r="F350" s="54"/>
      <c r="G350" s="54"/>
      <c r="H350" s="141"/>
      <c r="I350" s="42"/>
      <c r="J350" s="141"/>
      <c r="K350" s="141"/>
      <c r="L350" s="141"/>
      <c r="M350" s="55"/>
      <c r="N350" s="141"/>
      <c r="O350" s="56"/>
      <c r="P350" s="56"/>
      <c r="Q350" s="42"/>
      <c r="R350" s="18">
        <f t="shared" si="10"/>
        <v>0</v>
      </c>
      <c r="S350" s="18">
        <f t="shared" si="11"/>
        <v>0</v>
      </c>
      <c r="T350" s="143"/>
    </row>
    <row r="351" spans="1:20" s="139" customFormat="1">
      <c r="A351" s="142"/>
      <c r="B351" s="42"/>
      <c r="C351" s="142"/>
      <c r="D351" s="141"/>
      <c r="E351" s="141"/>
      <c r="F351" s="54"/>
      <c r="G351" s="54"/>
      <c r="H351" s="141"/>
      <c r="I351" s="42"/>
      <c r="J351" s="141"/>
      <c r="K351" s="141"/>
      <c r="L351" s="141"/>
      <c r="M351" s="55"/>
      <c r="N351" s="141"/>
      <c r="O351" s="56"/>
      <c r="P351" s="56"/>
      <c r="Q351" s="42"/>
      <c r="R351" s="18">
        <f t="shared" si="10"/>
        <v>0</v>
      </c>
      <c r="S351" s="18">
        <f t="shared" si="11"/>
        <v>0</v>
      </c>
      <c r="T351" s="143"/>
    </row>
    <row r="352" spans="1:20" s="139" customFormat="1">
      <c r="A352" s="142"/>
      <c r="B352" s="42"/>
      <c r="C352" s="142"/>
      <c r="D352" s="141"/>
      <c r="E352" s="141"/>
      <c r="F352" s="54"/>
      <c r="G352" s="54"/>
      <c r="H352" s="141"/>
      <c r="I352" s="42"/>
      <c r="J352" s="141"/>
      <c r="K352" s="141"/>
      <c r="L352" s="141"/>
      <c r="M352" s="55"/>
      <c r="N352" s="141"/>
      <c r="O352" s="56"/>
      <c r="P352" s="56"/>
      <c r="Q352" s="42"/>
      <c r="R352" s="18">
        <f t="shared" si="10"/>
        <v>0</v>
      </c>
      <c r="S352" s="18">
        <f t="shared" si="11"/>
        <v>0</v>
      </c>
      <c r="T352" s="143"/>
    </row>
    <row r="353" spans="1:20" s="139" customFormat="1">
      <c r="A353" s="142"/>
      <c r="B353" s="42"/>
      <c r="C353" s="142"/>
      <c r="D353" s="141"/>
      <c r="E353" s="141"/>
      <c r="F353" s="54"/>
      <c r="G353" s="54"/>
      <c r="H353" s="141"/>
      <c r="I353" s="42"/>
      <c r="J353" s="141"/>
      <c r="K353" s="141"/>
      <c r="L353" s="141"/>
      <c r="M353" s="55"/>
      <c r="N353" s="141"/>
      <c r="O353" s="56"/>
      <c r="P353" s="56"/>
      <c r="Q353" s="42"/>
      <c r="R353" s="18">
        <f t="shared" si="10"/>
        <v>0</v>
      </c>
      <c r="S353" s="18">
        <f t="shared" si="11"/>
        <v>0</v>
      </c>
      <c r="T353" s="143"/>
    </row>
    <row r="354" spans="1:20" s="139" customFormat="1">
      <c r="A354" s="142"/>
      <c r="B354" s="42"/>
      <c r="C354" s="142"/>
      <c r="D354" s="141"/>
      <c r="E354" s="141"/>
      <c r="F354" s="54"/>
      <c r="G354" s="54"/>
      <c r="H354" s="141"/>
      <c r="I354" s="42"/>
      <c r="J354" s="141"/>
      <c r="K354" s="141"/>
      <c r="L354" s="141"/>
      <c r="M354" s="55"/>
      <c r="N354" s="141"/>
      <c r="O354" s="56"/>
      <c r="P354" s="56"/>
      <c r="Q354" s="42"/>
      <c r="R354" s="18">
        <f t="shared" si="10"/>
        <v>0</v>
      </c>
      <c r="S354" s="18">
        <f t="shared" si="11"/>
        <v>0</v>
      </c>
      <c r="T354" s="143"/>
    </row>
    <row r="355" spans="1:20" s="139" customFormat="1">
      <c r="A355" s="142"/>
      <c r="B355" s="42"/>
      <c r="C355" s="142"/>
      <c r="D355" s="141"/>
      <c r="E355" s="141"/>
      <c r="F355" s="54"/>
      <c r="G355" s="54"/>
      <c r="H355" s="141"/>
      <c r="I355" s="42"/>
      <c r="J355" s="141"/>
      <c r="K355" s="141"/>
      <c r="L355" s="141"/>
      <c r="M355" s="55"/>
      <c r="N355" s="141"/>
      <c r="O355" s="56"/>
      <c r="P355" s="56"/>
      <c r="Q355" s="42"/>
      <c r="R355" s="18">
        <f t="shared" si="10"/>
        <v>0</v>
      </c>
      <c r="S355" s="18">
        <f t="shared" si="11"/>
        <v>0</v>
      </c>
      <c r="T355" s="143"/>
    </row>
    <row r="356" spans="1:20" s="139" customFormat="1">
      <c r="A356" s="142"/>
      <c r="B356" s="42"/>
      <c r="C356" s="142"/>
      <c r="D356" s="141"/>
      <c r="E356" s="141"/>
      <c r="F356" s="54"/>
      <c r="G356" s="54"/>
      <c r="H356" s="141"/>
      <c r="I356" s="42"/>
      <c r="J356" s="141"/>
      <c r="K356" s="141"/>
      <c r="L356" s="141"/>
      <c r="M356" s="55"/>
      <c r="N356" s="141"/>
      <c r="O356" s="56"/>
      <c r="P356" s="56"/>
      <c r="Q356" s="42"/>
      <c r="R356" s="18">
        <f t="shared" si="10"/>
        <v>0</v>
      </c>
      <c r="S356" s="18">
        <f t="shared" si="11"/>
        <v>0</v>
      </c>
      <c r="T356" s="143"/>
    </row>
    <row r="357" spans="1:20" s="139" customFormat="1">
      <c r="A357" s="142"/>
      <c r="B357" s="42"/>
      <c r="C357" s="142"/>
      <c r="D357" s="141"/>
      <c r="E357" s="141"/>
      <c r="F357" s="54"/>
      <c r="G357" s="54"/>
      <c r="H357" s="141"/>
      <c r="I357" s="42"/>
      <c r="J357" s="141"/>
      <c r="K357" s="141"/>
      <c r="L357" s="141"/>
      <c r="M357" s="55"/>
      <c r="N357" s="141"/>
      <c r="O357" s="56"/>
      <c r="P357" s="56"/>
      <c r="Q357" s="42"/>
      <c r="R357" s="18">
        <f t="shared" si="10"/>
        <v>0</v>
      </c>
      <c r="S357" s="18">
        <f t="shared" si="11"/>
        <v>0</v>
      </c>
      <c r="T357" s="143"/>
    </row>
    <row r="358" spans="1:20" s="139" customFormat="1">
      <c r="A358" s="142"/>
      <c r="B358" s="42"/>
      <c r="C358" s="142"/>
      <c r="D358" s="141"/>
      <c r="E358" s="141"/>
      <c r="F358" s="54"/>
      <c r="G358" s="54"/>
      <c r="H358" s="141"/>
      <c r="I358" s="42"/>
      <c r="J358" s="141"/>
      <c r="K358" s="141"/>
      <c r="L358" s="141"/>
      <c r="M358" s="55"/>
      <c r="N358" s="141"/>
      <c r="O358" s="56"/>
      <c r="P358" s="56"/>
      <c r="Q358" s="42"/>
      <c r="R358" s="18">
        <f t="shared" si="10"/>
        <v>0</v>
      </c>
      <c r="S358" s="18">
        <f t="shared" si="11"/>
        <v>0</v>
      </c>
      <c r="T358" s="143"/>
    </row>
    <row r="359" spans="1:20" s="139" customFormat="1">
      <c r="A359" s="142"/>
      <c r="B359" s="42"/>
      <c r="C359" s="142"/>
      <c r="D359" s="141"/>
      <c r="E359" s="141"/>
      <c r="F359" s="54"/>
      <c r="G359" s="54"/>
      <c r="H359" s="141"/>
      <c r="I359" s="42"/>
      <c r="J359" s="141"/>
      <c r="K359" s="141"/>
      <c r="L359" s="141"/>
      <c r="M359" s="55"/>
      <c r="N359" s="141"/>
      <c r="O359" s="56"/>
      <c r="P359" s="56"/>
      <c r="Q359" s="42"/>
      <c r="R359" s="18">
        <f t="shared" si="10"/>
        <v>0</v>
      </c>
      <c r="S359" s="18">
        <f t="shared" si="11"/>
        <v>0</v>
      </c>
      <c r="T359" s="143"/>
    </row>
    <row r="360" spans="1:20" s="139" customFormat="1">
      <c r="A360" s="142"/>
      <c r="B360" s="42"/>
      <c r="C360" s="142"/>
      <c r="D360" s="141"/>
      <c r="E360" s="141"/>
      <c r="F360" s="54"/>
      <c r="G360" s="54"/>
      <c r="H360" s="141"/>
      <c r="I360" s="42"/>
      <c r="J360" s="141"/>
      <c r="K360" s="141"/>
      <c r="L360" s="141"/>
      <c r="M360" s="55"/>
      <c r="N360" s="141"/>
      <c r="O360" s="56"/>
      <c r="P360" s="56"/>
      <c r="Q360" s="42"/>
      <c r="R360" s="18">
        <f t="shared" si="10"/>
        <v>0</v>
      </c>
      <c r="S360" s="18">
        <f t="shared" si="11"/>
        <v>0</v>
      </c>
      <c r="T360" s="143"/>
    </row>
    <row r="361" spans="1:20" s="139" customFormat="1">
      <c r="A361" s="142"/>
      <c r="B361" s="42"/>
      <c r="C361" s="142"/>
      <c r="D361" s="141"/>
      <c r="E361" s="141"/>
      <c r="F361" s="54"/>
      <c r="G361" s="54"/>
      <c r="H361" s="141"/>
      <c r="I361" s="42"/>
      <c r="J361" s="141"/>
      <c r="K361" s="141"/>
      <c r="L361" s="141"/>
      <c r="M361" s="55"/>
      <c r="N361" s="141"/>
      <c r="O361" s="56"/>
      <c r="P361" s="56"/>
      <c r="Q361" s="42"/>
      <c r="R361" s="18">
        <f t="shared" si="10"/>
        <v>0</v>
      </c>
      <c r="S361" s="18">
        <f t="shared" si="11"/>
        <v>0</v>
      </c>
      <c r="T361" s="143"/>
    </row>
    <row r="362" spans="1:20" s="139" customFormat="1">
      <c r="A362" s="142"/>
      <c r="B362" s="42"/>
      <c r="C362" s="142"/>
      <c r="D362" s="141"/>
      <c r="E362" s="141"/>
      <c r="F362" s="54"/>
      <c r="G362" s="54"/>
      <c r="H362" s="141"/>
      <c r="I362" s="42"/>
      <c r="J362" s="141"/>
      <c r="K362" s="141"/>
      <c r="L362" s="141"/>
      <c r="M362" s="55"/>
      <c r="N362" s="141"/>
      <c r="O362" s="56"/>
      <c r="P362" s="56"/>
      <c r="Q362" s="42"/>
      <c r="R362" s="18">
        <f t="shared" si="10"/>
        <v>0</v>
      </c>
      <c r="S362" s="18">
        <f t="shared" si="11"/>
        <v>0</v>
      </c>
      <c r="T362" s="143"/>
    </row>
    <row r="363" spans="1:20" s="139" customFormat="1">
      <c r="A363" s="142"/>
      <c r="B363" s="42"/>
      <c r="C363" s="142"/>
      <c r="D363" s="141"/>
      <c r="E363" s="141"/>
      <c r="F363" s="54"/>
      <c r="G363" s="54"/>
      <c r="H363" s="141"/>
      <c r="I363" s="42"/>
      <c r="J363" s="141"/>
      <c r="K363" s="141"/>
      <c r="L363" s="141"/>
      <c r="M363" s="55"/>
      <c r="N363" s="141"/>
      <c r="O363" s="56"/>
      <c r="P363" s="56"/>
      <c r="Q363" s="42"/>
      <c r="R363" s="18">
        <f t="shared" si="10"/>
        <v>0</v>
      </c>
      <c r="S363" s="18">
        <f t="shared" si="11"/>
        <v>0</v>
      </c>
      <c r="T363" s="143"/>
    </row>
    <row r="364" spans="1:20" s="139" customFormat="1">
      <c r="A364" s="142"/>
      <c r="B364" s="42"/>
      <c r="C364" s="142"/>
      <c r="D364" s="141"/>
      <c r="E364" s="141"/>
      <c r="F364" s="54"/>
      <c r="G364" s="54"/>
      <c r="H364" s="141"/>
      <c r="I364" s="42"/>
      <c r="J364" s="141"/>
      <c r="K364" s="141"/>
      <c r="L364" s="141"/>
      <c r="M364" s="55"/>
      <c r="N364" s="141"/>
      <c r="O364" s="56"/>
      <c r="P364" s="56"/>
      <c r="Q364" s="42"/>
      <c r="R364" s="18">
        <f t="shared" si="10"/>
        <v>0</v>
      </c>
      <c r="S364" s="18">
        <f t="shared" si="11"/>
        <v>0</v>
      </c>
      <c r="T364" s="143"/>
    </row>
    <row r="365" spans="1:20" s="139" customFormat="1">
      <c r="A365" s="142"/>
      <c r="B365" s="42"/>
      <c r="C365" s="142"/>
      <c r="D365" s="141"/>
      <c r="E365" s="141"/>
      <c r="F365" s="54"/>
      <c r="G365" s="54"/>
      <c r="H365" s="141"/>
      <c r="I365" s="42"/>
      <c r="J365" s="141"/>
      <c r="K365" s="141"/>
      <c r="L365" s="141"/>
      <c r="M365" s="55"/>
      <c r="N365" s="141"/>
      <c r="O365" s="56"/>
      <c r="P365" s="56"/>
      <c r="Q365" s="42"/>
      <c r="R365" s="18">
        <f t="shared" si="10"/>
        <v>0</v>
      </c>
      <c r="S365" s="18">
        <f t="shared" si="11"/>
        <v>0</v>
      </c>
      <c r="T365" s="143"/>
    </row>
    <row r="366" spans="1:20" s="139" customFormat="1">
      <c r="A366" s="142"/>
      <c r="B366" s="42"/>
      <c r="C366" s="142"/>
      <c r="D366" s="141"/>
      <c r="E366" s="141"/>
      <c r="F366" s="54"/>
      <c r="G366" s="54"/>
      <c r="H366" s="141"/>
      <c r="I366" s="42"/>
      <c r="J366" s="141"/>
      <c r="K366" s="141"/>
      <c r="L366" s="141"/>
      <c r="M366" s="55"/>
      <c r="N366" s="141"/>
      <c r="O366" s="56"/>
      <c r="P366" s="56"/>
      <c r="Q366" s="42"/>
      <c r="R366" s="18">
        <f t="shared" si="10"/>
        <v>0</v>
      </c>
      <c r="S366" s="18">
        <f t="shared" si="11"/>
        <v>0</v>
      </c>
      <c r="T366" s="143"/>
    </row>
    <row r="367" spans="1:20" s="139" customFormat="1">
      <c r="A367" s="142"/>
      <c r="B367" s="42"/>
      <c r="C367" s="142"/>
      <c r="D367" s="141"/>
      <c r="E367" s="141"/>
      <c r="F367" s="54"/>
      <c r="G367" s="54"/>
      <c r="H367" s="141"/>
      <c r="I367" s="42"/>
      <c r="J367" s="141"/>
      <c r="K367" s="141"/>
      <c r="L367" s="141"/>
      <c r="M367" s="55"/>
      <c r="N367" s="141"/>
      <c r="O367" s="56"/>
      <c r="P367" s="56"/>
      <c r="Q367" s="42"/>
      <c r="R367" s="18">
        <f t="shared" si="10"/>
        <v>0</v>
      </c>
      <c r="S367" s="18">
        <f t="shared" si="11"/>
        <v>0</v>
      </c>
      <c r="T367" s="143"/>
    </row>
    <row r="368" spans="1:20" s="139" customFormat="1">
      <c r="A368" s="142"/>
      <c r="B368" s="42"/>
      <c r="C368" s="142"/>
      <c r="D368" s="141"/>
      <c r="E368" s="141"/>
      <c r="F368" s="54"/>
      <c r="G368" s="54"/>
      <c r="H368" s="141"/>
      <c r="I368" s="42"/>
      <c r="J368" s="141"/>
      <c r="K368" s="141"/>
      <c r="L368" s="141"/>
      <c r="M368" s="55"/>
      <c r="N368" s="141"/>
      <c r="O368" s="56"/>
      <c r="P368" s="56"/>
      <c r="Q368" s="42"/>
      <c r="R368" s="18">
        <f t="shared" si="10"/>
        <v>0</v>
      </c>
      <c r="S368" s="18">
        <f t="shared" si="11"/>
        <v>0</v>
      </c>
      <c r="T368" s="143"/>
    </row>
    <row r="369" spans="1:20" s="139" customFormat="1">
      <c r="A369" s="142"/>
      <c r="B369" s="42"/>
      <c r="C369" s="142"/>
      <c r="D369" s="141"/>
      <c r="E369" s="141"/>
      <c r="F369" s="54"/>
      <c r="G369" s="54"/>
      <c r="H369" s="141"/>
      <c r="I369" s="42"/>
      <c r="J369" s="141"/>
      <c r="K369" s="141"/>
      <c r="L369" s="141"/>
      <c r="M369" s="55"/>
      <c r="N369" s="141"/>
      <c r="O369" s="56"/>
      <c r="P369" s="56"/>
      <c r="Q369" s="42"/>
      <c r="R369" s="18">
        <f t="shared" si="10"/>
        <v>0</v>
      </c>
      <c r="S369" s="18">
        <f t="shared" si="11"/>
        <v>0</v>
      </c>
      <c r="T369" s="143"/>
    </row>
    <row r="370" spans="1:20" s="139" customFormat="1">
      <c r="A370" s="142"/>
      <c r="B370" s="42"/>
      <c r="C370" s="142"/>
      <c r="D370" s="141"/>
      <c r="E370" s="141"/>
      <c r="F370" s="54"/>
      <c r="G370" s="54"/>
      <c r="H370" s="141"/>
      <c r="I370" s="42"/>
      <c r="J370" s="141"/>
      <c r="K370" s="141"/>
      <c r="L370" s="141"/>
      <c r="M370" s="55"/>
      <c r="N370" s="141"/>
      <c r="O370" s="56"/>
      <c r="P370" s="56"/>
      <c r="Q370" s="42"/>
      <c r="R370" s="18">
        <f t="shared" si="10"/>
        <v>0</v>
      </c>
      <c r="S370" s="18">
        <f t="shared" si="11"/>
        <v>0</v>
      </c>
      <c r="T370" s="143"/>
    </row>
    <row r="371" spans="1:20" s="139" customFormat="1">
      <c r="A371" s="142"/>
      <c r="B371" s="42"/>
      <c r="C371" s="142"/>
      <c r="D371" s="141"/>
      <c r="E371" s="141"/>
      <c r="F371" s="54"/>
      <c r="G371" s="54"/>
      <c r="H371" s="141"/>
      <c r="I371" s="42"/>
      <c r="J371" s="141"/>
      <c r="K371" s="141"/>
      <c r="L371" s="141"/>
      <c r="M371" s="55"/>
      <c r="N371" s="141"/>
      <c r="O371" s="56"/>
      <c r="P371" s="56"/>
      <c r="Q371" s="42"/>
      <c r="R371" s="18">
        <f t="shared" si="10"/>
        <v>0</v>
      </c>
      <c r="S371" s="18">
        <f t="shared" si="11"/>
        <v>0</v>
      </c>
      <c r="T371" s="143"/>
    </row>
    <row r="372" spans="1:20" s="139" customFormat="1">
      <c r="A372" s="142"/>
      <c r="B372" s="42"/>
      <c r="C372" s="142"/>
      <c r="D372" s="141"/>
      <c r="E372" s="141"/>
      <c r="F372" s="54"/>
      <c r="G372" s="54"/>
      <c r="H372" s="141"/>
      <c r="I372" s="42"/>
      <c r="J372" s="141"/>
      <c r="K372" s="141"/>
      <c r="L372" s="141"/>
      <c r="M372" s="55"/>
      <c r="N372" s="141"/>
      <c r="O372" s="56"/>
      <c r="P372" s="56"/>
      <c r="Q372" s="42"/>
      <c r="R372" s="18">
        <f t="shared" si="10"/>
        <v>0</v>
      </c>
      <c r="S372" s="18">
        <f t="shared" si="11"/>
        <v>0</v>
      </c>
      <c r="T372" s="143"/>
    </row>
    <row r="373" spans="1:20" s="139" customFormat="1">
      <c r="A373" s="142"/>
      <c r="B373" s="42"/>
      <c r="C373" s="142"/>
      <c r="D373" s="141"/>
      <c r="E373" s="141"/>
      <c r="F373" s="54"/>
      <c r="G373" s="54"/>
      <c r="H373" s="141"/>
      <c r="I373" s="42"/>
      <c r="J373" s="141"/>
      <c r="K373" s="141"/>
      <c r="L373" s="141"/>
      <c r="M373" s="55"/>
      <c r="N373" s="141"/>
      <c r="O373" s="56"/>
      <c r="P373" s="56"/>
      <c r="Q373" s="42"/>
      <c r="R373" s="18">
        <f t="shared" si="10"/>
        <v>0</v>
      </c>
      <c r="S373" s="18">
        <f t="shared" si="11"/>
        <v>0</v>
      </c>
      <c r="T373" s="143"/>
    </row>
    <row r="374" spans="1:20" s="139" customFormat="1">
      <c r="A374" s="142"/>
      <c r="B374" s="42"/>
      <c r="C374" s="142"/>
      <c r="D374" s="141"/>
      <c r="E374" s="141"/>
      <c r="F374" s="54"/>
      <c r="G374" s="54"/>
      <c r="H374" s="141"/>
      <c r="I374" s="42"/>
      <c r="J374" s="141"/>
      <c r="K374" s="141"/>
      <c r="L374" s="141"/>
      <c r="M374" s="55"/>
      <c r="N374" s="141"/>
      <c r="O374" s="56"/>
      <c r="P374" s="56"/>
      <c r="Q374" s="42"/>
      <c r="R374" s="18">
        <f t="shared" si="10"/>
        <v>0</v>
      </c>
      <c r="S374" s="18">
        <f t="shared" si="11"/>
        <v>0</v>
      </c>
      <c r="T374" s="143"/>
    </row>
    <row r="375" spans="1:20" s="139" customFormat="1">
      <c r="A375" s="142"/>
      <c r="B375" s="42"/>
      <c r="C375" s="142"/>
      <c r="D375" s="141"/>
      <c r="E375" s="141"/>
      <c r="F375" s="54"/>
      <c r="G375" s="54"/>
      <c r="H375" s="141"/>
      <c r="I375" s="42"/>
      <c r="J375" s="141"/>
      <c r="K375" s="141"/>
      <c r="L375" s="141"/>
      <c r="M375" s="55"/>
      <c r="N375" s="141"/>
      <c r="O375" s="56"/>
      <c r="P375" s="56"/>
      <c r="Q375" s="42"/>
      <c r="R375" s="18">
        <f t="shared" si="10"/>
        <v>0</v>
      </c>
      <c r="S375" s="18">
        <f t="shared" si="11"/>
        <v>0</v>
      </c>
      <c r="T375" s="143"/>
    </row>
    <row r="376" spans="1:20" s="139" customFormat="1">
      <c r="A376" s="142"/>
      <c r="B376" s="42"/>
      <c r="C376" s="142"/>
      <c r="D376" s="141"/>
      <c r="E376" s="141"/>
      <c r="F376" s="54"/>
      <c r="G376" s="54"/>
      <c r="H376" s="141"/>
      <c r="I376" s="42"/>
      <c r="J376" s="141"/>
      <c r="K376" s="141"/>
      <c r="L376" s="141"/>
      <c r="M376" s="55"/>
      <c r="N376" s="141"/>
      <c r="O376" s="56"/>
      <c r="P376" s="56"/>
      <c r="Q376" s="42"/>
      <c r="R376" s="18">
        <f t="shared" si="10"/>
        <v>0</v>
      </c>
      <c r="S376" s="18">
        <f t="shared" si="11"/>
        <v>0</v>
      </c>
      <c r="T376" s="143"/>
    </row>
    <row r="377" spans="1:20" s="139" customFormat="1">
      <c r="A377" s="142"/>
      <c r="B377" s="42"/>
      <c r="C377" s="142"/>
      <c r="D377" s="141"/>
      <c r="E377" s="141"/>
      <c r="F377" s="54"/>
      <c r="G377" s="54"/>
      <c r="H377" s="141"/>
      <c r="I377" s="42"/>
      <c r="J377" s="141"/>
      <c r="K377" s="141"/>
      <c r="L377" s="141"/>
      <c r="M377" s="55"/>
      <c r="N377" s="141"/>
      <c r="O377" s="56"/>
      <c r="P377" s="56"/>
      <c r="Q377" s="42"/>
      <c r="R377" s="18">
        <f t="shared" si="10"/>
        <v>0</v>
      </c>
      <c r="S377" s="18">
        <f t="shared" si="11"/>
        <v>0</v>
      </c>
      <c r="T377" s="143"/>
    </row>
    <row r="378" spans="1:20" s="139" customFormat="1">
      <c r="A378" s="142"/>
      <c r="B378" s="42"/>
      <c r="C378" s="142"/>
      <c r="D378" s="141"/>
      <c r="E378" s="141"/>
      <c r="F378" s="54"/>
      <c r="G378" s="54"/>
      <c r="H378" s="141"/>
      <c r="I378" s="42"/>
      <c r="J378" s="141"/>
      <c r="K378" s="141"/>
      <c r="L378" s="141"/>
      <c r="M378" s="55"/>
      <c r="N378" s="141"/>
      <c r="O378" s="56"/>
      <c r="P378" s="56"/>
      <c r="Q378" s="42"/>
      <c r="R378" s="18">
        <f t="shared" si="10"/>
        <v>0</v>
      </c>
      <c r="S378" s="18">
        <f t="shared" si="11"/>
        <v>0</v>
      </c>
      <c r="T378" s="143"/>
    </row>
    <row r="379" spans="1:20" s="139" customFormat="1">
      <c r="A379" s="142"/>
      <c r="B379" s="42"/>
      <c r="C379" s="142"/>
      <c r="D379" s="141"/>
      <c r="E379" s="141"/>
      <c r="F379" s="54"/>
      <c r="G379" s="54"/>
      <c r="H379" s="141"/>
      <c r="I379" s="42"/>
      <c r="J379" s="141"/>
      <c r="K379" s="141"/>
      <c r="L379" s="141"/>
      <c r="M379" s="55"/>
      <c r="N379" s="141"/>
      <c r="O379" s="56"/>
      <c r="P379" s="56"/>
      <c r="Q379" s="42"/>
      <c r="R379" s="18">
        <f t="shared" si="10"/>
        <v>0</v>
      </c>
      <c r="S379" s="18">
        <f t="shared" si="11"/>
        <v>0</v>
      </c>
      <c r="T379" s="143"/>
    </row>
    <row r="380" spans="1:20" s="139" customFormat="1">
      <c r="A380" s="142"/>
      <c r="B380" s="42"/>
      <c r="C380" s="142"/>
      <c r="D380" s="141"/>
      <c r="E380" s="141"/>
      <c r="F380" s="54"/>
      <c r="G380" s="54"/>
      <c r="H380" s="141"/>
      <c r="I380" s="42"/>
      <c r="J380" s="141"/>
      <c r="K380" s="141"/>
      <c r="L380" s="141"/>
      <c r="M380" s="55"/>
      <c r="N380" s="141"/>
      <c r="O380" s="56"/>
      <c r="P380" s="56"/>
      <c r="Q380" s="42"/>
      <c r="R380" s="18">
        <f t="shared" si="10"/>
        <v>0</v>
      </c>
      <c r="S380" s="18">
        <f t="shared" si="11"/>
        <v>0</v>
      </c>
      <c r="T380" s="143"/>
    </row>
    <row r="381" spans="1:20" s="139" customFormat="1">
      <c r="A381" s="142"/>
      <c r="B381" s="42"/>
      <c r="C381" s="142"/>
      <c r="D381" s="141"/>
      <c r="E381" s="141"/>
      <c r="F381" s="54"/>
      <c r="G381" s="54"/>
      <c r="H381" s="141"/>
      <c r="I381" s="42"/>
      <c r="J381" s="141"/>
      <c r="K381" s="141"/>
      <c r="L381" s="141"/>
      <c r="M381" s="55"/>
      <c r="N381" s="141"/>
      <c r="O381" s="56"/>
      <c r="P381" s="56"/>
      <c r="Q381" s="42"/>
      <c r="R381" s="18">
        <f t="shared" si="10"/>
        <v>0</v>
      </c>
      <c r="S381" s="18">
        <f t="shared" si="11"/>
        <v>0</v>
      </c>
      <c r="T381" s="143"/>
    </row>
    <row r="382" spans="1:20" s="139" customFormat="1">
      <c r="A382" s="142"/>
      <c r="B382" s="42"/>
      <c r="C382" s="142"/>
      <c r="D382" s="141"/>
      <c r="E382" s="141"/>
      <c r="F382" s="54"/>
      <c r="G382" s="54"/>
      <c r="H382" s="141"/>
      <c r="I382" s="42"/>
      <c r="J382" s="141"/>
      <c r="K382" s="141"/>
      <c r="L382" s="141"/>
      <c r="M382" s="55"/>
      <c r="N382" s="141"/>
      <c r="O382" s="56"/>
      <c r="P382" s="56"/>
      <c r="Q382" s="42"/>
      <c r="R382" s="18">
        <f t="shared" si="10"/>
        <v>0</v>
      </c>
      <c r="S382" s="18">
        <f t="shared" si="11"/>
        <v>0</v>
      </c>
      <c r="T382" s="143"/>
    </row>
    <row r="383" spans="1:20" s="139" customFormat="1">
      <c r="A383" s="142"/>
      <c r="B383" s="42"/>
      <c r="C383" s="142"/>
      <c r="D383" s="141"/>
      <c r="E383" s="141"/>
      <c r="F383" s="54"/>
      <c r="G383" s="54"/>
      <c r="H383" s="141"/>
      <c r="I383" s="42"/>
      <c r="J383" s="141"/>
      <c r="K383" s="141"/>
      <c r="L383" s="141"/>
      <c r="M383" s="55"/>
      <c r="N383" s="141"/>
      <c r="O383" s="56"/>
      <c r="P383" s="56"/>
      <c r="Q383" s="42"/>
      <c r="R383" s="18">
        <f t="shared" si="10"/>
        <v>0</v>
      </c>
      <c r="S383" s="18">
        <f t="shared" si="11"/>
        <v>0</v>
      </c>
      <c r="T383" s="143"/>
    </row>
    <row r="384" spans="1:20" s="139" customFormat="1">
      <c r="A384" s="142"/>
      <c r="B384" s="42"/>
      <c r="C384" s="142"/>
      <c r="D384" s="141"/>
      <c r="E384" s="141"/>
      <c r="F384" s="54"/>
      <c r="G384" s="54"/>
      <c r="H384" s="141"/>
      <c r="I384" s="42"/>
      <c r="J384" s="141"/>
      <c r="K384" s="141"/>
      <c r="L384" s="141"/>
      <c r="M384" s="55"/>
      <c r="N384" s="141"/>
      <c r="O384" s="56"/>
      <c r="P384" s="56"/>
      <c r="Q384" s="42"/>
      <c r="R384" s="18">
        <f t="shared" si="10"/>
        <v>0</v>
      </c>
      <c r="S384" s="18">
        <f t="shared" si="11"/>
        <v>0</v>
      </c>
      <c r="T384" s="143"/>
    </row>
    <row r="385" spans="1:20" s="139" customFormat="1">
      <c r="A385" s="142"/>
      <c r="B385" s="42"/>
      <c r="C385" s="142"/>
      <c r="D385" s="141"/>
      <c r="E385" s="141"/>
      <c r="F385" s="54"/>
      <c r="G385" s="54"/>
      <c r="H385" s="141"/>
      <c r="I385" s="42"/>
      <c r="J385" s="141"/>
      <c r="K385" s="141"/>
      <c r="L385" s="141"/>
      <c r="M385" s="55"/>
      <c r="N385" s="141"/>
      <c r="O385" s="56"/>
      <c r="P385" s="56"/>
      <c r="Q385" s="42"/>
      <c r="R385" s="18">
        <f t="shared" si="10"/>
        <v>0</v>
      </c>
      <c r="S385" s="18">
        <f t="shared" si="11"/>
        <v>0</v>
      </c>
      <c r="T385" s="143"/>
    </row>
    <row r="386" spans="1:20" s="139" customFormat="1">
      <c r="A386" s="142"/>
      <c r="B386" s="42"/>
      <c r="C386" s="142"/>
      <c r="D386" s="141"/>
      <c r="E386" s="141"/>
      <c r="F386" s="54"/>
      <c r="G386" s="54"/>
      <c r="H386" s="141"/>
      <c r="I386" s="42"/>
      <c r="J386" s="141"/>
      <c r="K386" s="141"/>
      <c r="L386" s="141"/>
      <c r="M386" s="55"/>
      <c r="N386" s="141"/>
      <c r="O386" s="56"/>
      <c r="P386" s="56"/>
      <c r="Q386" s="42"/>
      <c r="R386" s="18">
        <f t="shared" si="10"/>
        <v>0</v>
      </c>
      <c r="S386" s="18">
        <f t="shared" si="11"/>
        <v>0</v>
      </c>
      <c r="T386" s="143"/>
    </row>
    <row r="387" spans="1:20" s="139" customFormat="1">
      <c r="A387" s="142"/>
      <c r="B387" s="42"/>
      <c r="C387" s="142"/>
      <c r="D387" s="141"/>
      <c r="E387" s="141"/>
      <c r="F387" s="54"/>
      <c r="G387" s="54"/>
      <c r="H387" s="141"/>
      <c r="I387" s="42"/>
      <c r="J387" s="141"/>
      <c r="K387" s="141"/>
      <c r="L387" s="141"/>
      <c r="M387" s="55"/>
      <c r="N387" s="141"/>
      <c r="O387" s="56"/>
      <c r="P387" s="56"/>
      <c r="Q387" s="42"/>
      <c r="R387" s="18">
        <f t="shared" si="10"/>
        <v>0</v>
      </c>
      <c r="S387" s="18">
        <f t="shared" si="11"/>
        <v>0</v>
      </c>
      <c r="T387" s="143"/>
    </row>
    <row r="388" spans="1:20" s="139" customFormat="1">
      <c r="A388" s="142"/>
      <c r="B388" s="42"/>
      <c r="C388" s="142"/>
      <c r="D388" s="141"/>
      <c r="E388" s="141"/>
      <c r="F388" s="54"/>
      <c r="G388" s="54"/>
      <c r="H388" s="141"/>
      <c r="I388" s="42"/>
      <c r="J388" s="141"/>
      <c r="K388" s="141"/>
      <c r="L388" s="141"/>
      <c r="M388" s="55"/>
      <c r="N388" s="141"/>
      <c r="O388" s="56"/>
      <c r="P388" s="56"/>
      <c r="Q388" s="42"/>
      <c r="R388" s="18">
        <f t="shared" si="10"/>
        <v>0</v>
      </c>
      <c r="S388" s="18">
        <f t="shared" si="11"/>
        <v>0</v>
      </c>
      <c r="T388" s="143"/>
    </row>
    <row r="389" spans="1:20" s="139" customFormat="1">
      <c r="A389" s="142"/>
      <c r="B389" s="42"/>
      <c r="C389" s="142"/>
      <c r="D389" s="141"/>
      <c r="E389" s="141"/>
      <c r="F389" s="54"/>
      <c r="G389" s="54"/>
      <c r="H389" s="141"/>
      <c r="I389" s="42"/>
      <c r="J389" s="141"/>
      <c r="K389" s="141"/>
      <c r="L389" s="141"/>
      <c r="M389" s="55"/>
      <c r="N389" s="141"/>
      <c r="O389" s="56"/>
      <c r="P389" s="56"/>
      <c r="Q389" s="42"/>
      <c r="R389" s="18">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8">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143"/>
    </row>
    <row r="390" spans="1:20" s="139" customFormat="1">
      <c r="A390" s="142"/>
      <c r="B390" s="42"/>
      <c r="C390" s="142"/>
      <c r="D390" s="141"/>
      <c r="E390" s="141"/>
      <c r="F390" s="54"/>
      <c r="G390" s="54"/>
      <c r="H390" s="141"/>
      <c r="I390" s="42"/>
      <c r="J390" s="141"/>
      <c r="K390" s="141"/>
      <c r="L390" s="141"/>
      <c r="M390" s="55"/>
      <c r="N390" s="141"/>
      <c r="O390" s="56"/>
      <c r="P390" s="56"/>
      <c r="Q390" s="42"/>
      <c r="R390" s="18">
        <f t="shared" si="12"/>
        <v>0</v>
      </c>
      <c r="S390" s="18">
        <f t="shared" si="13"/>
        <v>0</v>
      </c>
      <c r="T390" s="143"/>
    </row>
    <row r="391" spans="1:20" s="139" customFormat="1">
      <c r="A391" s="142"/>
      <c r="B391" s="42"/>
      <c r="C391" s="142"/>
      <c r="D391" s="141"/>
      <c r="E391" s="141"/>
      <c r="F391" s="54"/>
      <c r="G391" s="54"/>
      <c r="H391" s="141"/>
      <c r="I391" s="42"/>
      <c r="J391" s="141"/>
      <c r="K391" s="141"/>
      <c r="L391" s="141"/>
      <c r="M391" s="55"/>
      <c r="N391" s="141"/>
      <c r="O391" s="56"/>
      <c r="P391" s="56"/>
      <c r="Q391" s="42"/>
      <c r="R391" s="18">
        <f t="shared" si="12"/>
        <v>0</v>
      </c>
      <c r="S391" s="18">
        <f t="shared" si="13"/>
        <v>0</v>
      </c>
      <c r="T391" s="143"/>
    </row>
    <row r="392" spans="1:20" s="139" customFormat="1">
      <c r="A392" s="142"/>
      <c r="B392" s="42"/>
      <c r="C392" s="142"/>
      <c r="D392" s="141"/>
      <c r="E392" s="141"/>
      <c r="F392" s="54"/>
      <c r="G392" s="54"/>
      <c r="H392" s="141"/>
      <c r="I392" s="42"/>
      <c r="J392" s="141"/>
      <c r="K392" s="141"/>
      <c r="L392" s="141"/>
      <c r="M392" s="55"/>
      <c r="N392" s="141"/>
      <c r="O392" s="56"/>
      <c r="P392" s="56"/>
      <c r="Q392" s="42"/>
      <c r="R392" s="18">
        <f t="shared" si="12"/>
        <v>0</v>
      </c>
      <c r="S392" s="18">
        <f t="shared" si="13"/>
        <v>0</v>
      </c>
      <c r="T392" s="143"/>
    </row>
    <row r="393" spans="1:20" s="139" customFormat="1">
      <c r="A393" s="142"/>
      <c r="B393" s="42"/>
      <c r="C393" s="142"/>
      <c r="D393" s="141"/>
      <c r="E393" s="141"/>
      <c r="F393" s="54"/>
      <c r="G393" s="54"/>
      <c r="H393" s="141"/>
      <c r="I393" s="42"/>
      <c r="J393" s="141"/>
      <c r="K393" s="141"/>
      <c r="L393" s="141"/>
      <c r="M393" s="55"/>
      <c r="N393" s="141"/>
      <c r="O393" s="56"/>
      <c r="P393" s="56"/>
      <c r="Q393" s="42"/>
      <c r="R393" s="18">
        <f t="shared" si="12"/>
        <v>0</v>
      </c>
      <c r="S393" s="18">
        <f t="shared" si="13"/>
        <v>0</v>
      </c>
      <c r="T393" s="143"/>
    </row>
    <row r="394" spans="1:20" s="139" customFormat="1">
      <c r="A394" s="142"/>
      <c r="B394" s="42"/>
      <c r="C394" s="142"/>
      <c r="D394" s="141"/>
      <c r="E394" s="141"/>
      <c r="F394" s="54"/>
      <c r="G394" s="54"/>
      <c r="H394" s="141"/>
      <c r="I394" s="42"/>
      <c r="J394" s="141"/>
      <c r="K394" s="141"/>
      <c r="L394" s="141"/>
      <c r="M394" s="55"/>
      <c r="N394" s="141"/>
      <c r="O394" s="56"/>
      <c r="P394" s="56"/>
      <c r="Q394" s="42"/>
      <c r="R394" s="18">
        <f t="shared" si="12"/>
        <v>0</v>
      </c>
      <c r="S394" s="18">
        <f t="shared" si="13"/>
        <v>0</v>
      </c>
      <c r="T394" s="143"/>
    </row>
    <row r="395" spans="1:20" s="139" customFormat="1">
      <c r="A395" s="142"/>
      <c r="B395" s="42"/>
      <c r="C395" s="142"/>
      <c r="D395" s="141"/>
      <c r="E395" s="141"/>
      <c r="F395" s="54"/>
      <c r="G395" s="54"/>
      <c r="H395" s="141"/>
      <c r="I395" s="42"/>
      <c r="J395" s="141"/>
      <c r="K395" s="141"/>
      <c r="L395" s="141"/>
      <c r="M395" s="55"/>
      <c r="N395" s="141"/>
      <c r="O395" s="56"/>
      <c r="P395" s="56"/>
      <c r="Q395" s="42"/>
      <c r="R395" s="18">
        <f t="shared" si="12"/>
        <v>0</v>
      </c>
      <c r="S395" s="18">
        <f t="shared" si="13"/>
        <v>0</v>
      </c>
      <c r="T395" s="143"/>
    </row>
    <row r="396" spans="1:20" s="139" customFormat="1">
      <c r="A396" s="142"/>
      <c r="B396" s="42"/>
      <c r="C396" s="142"/>
      <c r="D396" s="141"/>
      <c r="E396" s="141"/>
      <c r="F396" s="54"/>
      <c r="G396" s="54"/>
      <c r="H396" s="141"/>
      <c r="I396" s="42"/>
      <c r="J396" s="141"/>
      <c r="K396" s="141"/>
      <c r="L396" s="141"/>
      <c r="M396" s="55"/>
      <c r="N396" s="141"/>
      <c r="O396" s="56"/>
      <c r="P396" s="56"/>
      <c r="Q396" s="42"/>
      <c r="R396" s="18">
        <f t="shared" si="12"/>
        <v>0</v>
      </c>
      <c r="S396" s="18">
        <f t="shared" si="13"/>
        <v>0</v>
      </c>
      <c r="T396" s="143"/>
    </row>
    <row r="397" spans="1:20" s="139" customFormat="1">
      <c r="A397" s="142"/>
      <c r="B397" s="42"/>
      <c r="C397" s="142"/>
      <c r="D397" s="141"/>
      <c r="E397" s="141"/>
      <c r="F397" s="54"/>
      <c r="G397" s="54"/>
      <c r="H397" s="141"/>
      <c r="I397" s="42"/>
      <c r="J397" s="141"/>
      <c r="K397" s="141"/>
      <c r="L397" s="141"/>
      <c r="M397" s="55"/>
      <c r="N397" s="141"/>
      <c r="O397" s="56"/>
      <c r="P397" s="56"/>
      <c r="Q397" s="42"/>
      <c r="R397" s="18">
        <f t="shared" si="12"/>
        <v>0</v>
      </c>
      <c r="S397" s="18">
        <f t="shared" si="13"/>
        <v>0</v>
      </c>
      <c r="T397" s="143"/>
    </row>
    <row r="398" spans="1:20" s="139" customFormat="1">
      <c r="A398" s="142"/>
      <c r="B398" s="42"/>
      <c r="C398" s="142"/>
      <c r="D398" s="141"/>
      <c r="E398" s="141"/>
      <c r="F398" s="54"/>
      <c r="G398" s="54"/>
      <c r="H398" s="141"/>
      <c r="I398" s="42"/>
      <c r="J398" s="141"/>
      <c r="K398" s="141"/>
      <c r="L398" s="141"/>
      <c r="M398" s="55"/>
      <c r="N398" s="141"/>
      <c r="O398" s="56"/>
      <c r="P398" s="56"/>
      <c r="Q398" s="42"/>
      <c r="R398" s="18">
        <f t="shared" si="12"/>
        <v>0</v>
      </c>
      <c r="S398" s="18">
        <f t="shared" si="13"/>
        <v>0</v>
      </c>
      <c r="T398" s="143"/>
    </row>
    <row r="399" spans="1:20" s="139" customFormat="1">
      <c r="A399" s="142"/>
      <c r="B399" s="42"/>
      <c r="C399" s="142"/>
      <c r="D399" s="141"/>
      <c r="E399" s="141"/>
      <c r="F399" s="54"/>
      <c r="G399" s="54"/>
      <c r="H399" s="141"/>
      <c r="I399" s="42"/>
      <c r="J399" s="141"/>
      <c r="K399" s="141"/>
      <c r="L399" s="141"/>
      <c r="M399" s="55"/>
      <c r="N399" s="141"/>
      <c r="O399" s="56"/>
      <c r="P399" s="56"/>
      <c r="Q399" s="42"/>
      <c r="R399" s="18">
        <f t="shared" si="12"/>
        <v>0</v>
      </c>
      <c r="S399" s="18">
        <f t="shared" si="13"/>
        <v>0</v>
      </c>
      <c r="T399" s="143"/>
    </row>
    <row r="400" spans="1:20" s="139" customFormat="1">
      <c r="A400" s="142"/>
      <c r="B400" s="42"/>
      <c r="C400" s="142"/>
      <c r="D400" s="141"/>
      <c r="E400" s="141"/>
      <c r="F400" s="54"/>
      <c r="G400" s="54"/>
      <c r="H400" s="141"/>
      <c r="I400" s="42"/>
      <c r="J400" s="141"/>
      <c r="K400" s="141"/>
      <c r="L400" s="141"/>
      <c r="M400" s="55"/>
      <c r="N400" s="141"/>
      <c r="O400" s="56"/>
      <c r="P400" s="56"/>
      <c r="Q400" s="42"/>
      <c r="R400" s="18">
        <f t="shared" si="12"/>
        <v>0</v>
      </c>
      <c r="S400" s="18">
        <f t="shared" si="13"/>
        <v>0</v>
      </c>
      <c r="T400" s="143"/>
    </row>
    <row r="401" spans="1:20" s="139" customFormat="1">
      <c r="A401" s="142"/>
      <c r="B401" s="42"/>
      <c r="C401" s="142"/>
      <c r="D401" s="141"/>
      <c r="E401" s="141"/>
      <c r="F401" s="54"/>
      <c r="G401" s="54"/>
      <c r="H401" s="141"/>
      <c r="I401" s="42"/>
      <c r="J401" s="141"/>
      <c r="K401" s="141"/>
      <c r="L401" s="141"/>
      <c r="M401" s="55"/>
      <c r="N401" s="141"/>
      <c r="O401" s="56"/>
      <c r="P401" s="56"/>
      <c r="Q401" s="42"/>
      <c r="R401" s="18">
        <f t="shared" si="12"/>
        <v>0</v>
      </c>
      <c r="S401" s="18">
        <f t="shared" si="13"/>
        <v>0</v>
      </c>
      <c r="T401" s="143"/>
    </row>
    <row r="402" spans="1:20" s="139" customFormat="1">
      <c r="A402" s="142"/>
      <c r="B402" s="42"/>
      <c r="C402" s="142"/>
      <c r="D402" s="141"/>
      <c r="E402" s="141"/>
      <c r="F402" s="54"/>
      <c r="G402" s="54"/>
      <c r="H402" s="141"/>
      <c r="I402" s="42"/>
      <c r="J402" s="141"/>
      <c r="K402" s="141"/>
      <c r="L402" s="141"/>
      <c r="M402" s="55"/>
      <c r="N402" s="141"/>
      <c r="O402" s="56"/>
      <c r="P402" s="56"/>
      <c r="Q402" s="42"/>
      <c r="R402" s="18">
        <f t="shared" si="12"/>
        <v>0</v>
      </c>
      <c r="S402" s="18">
        <f t="shared" si="13"/>
        <v>0</v>
      </c>
      <c r="T402" s="143"/>
    </row>
    <row r="403" spans="1:20" s="139" customFormat="1">
      <c r="A403" s="142"/>
      <c r="B403" s="42"/>
      <c r="C403" s="142"/>
      <c r="D403" s="141"/>
      <c r="E403" s="141"/>
      <c r="F403" s="54"/>
      <c r="G403" s="54"/>
      <c r="H403" s="141"/>
      <c r="I403" s="42"/>
      <c r="J403" s="141"/>
      <c r="K403" s="141"/>
      <c r="L403" s="141"/>
      <c r="M403" s="55"/>
      <c r="N403" s="141"/>
      <c r="O403" s="56"/>
      <c r="P403" s="56"/>
      <c r="Q403" s="42"/>
      <c r="R403" s="18">
        <f t="shared" si="12"/>
        <v>0</v>
      </c>
      <c r="S403" s="18">
        <f t="shared" si="13"/>
        <v>0</v>
      </c>
      <c r="T403" s="143"/>
    </row>
    <row r="404" spans="1:20" s="139" customFormat="1">
      <c r="A404" s="142"/>
      <c r="B404" s="42"/>
      <c r="C404" s="142"/>
      <c r="D404" s="141"/>
      <c r="E404" s="141"/>
      <c r="F404" s="54"/>
      <c r="G404" s="54"/>
      <c r="H404" s="141"/>
      <c r="I404" s="42"/>
      <c r="J404" s="141"/>
      <c r="K404" s="141"/>
      <c r="L404" s="141"/>
      <c r="M404" s="55"/>
      <c r="N404" s="141"/>
      <c r="O404" s="56"/>
      <c r="P404" s="56"/>
      <c r="Q404" s="42"/>
      <c r="R404" s="18">
        <f t="shared" si="12"/>
        <v>0</v>
      </c>
      <c r="S404" s="18">
        <f t="shared" si="13"/>
        <v>0</v>
      </c>
      <c r="T404" s="143"/>
    </row>
    <row r="405" spans="1:20" s="139" customFormat="1">
      <c r="A405" s="142"/>
      <c r="B405" s="42"/>
      <c r="C405" s="142"/>
      <c r="D405" s="141"/>
      <c r="E405" s="141"/>
      <c r="F405" s="54"/>
      <c r="G405" s="54"/>
      <c r="H405" s="141"/>
      <c r="I405" s="42"/>
      <c r="J405" s="141"/>
      <c r="K405" s="141"/>
      <c r="L405" s="141"/>
      <c r="M405" s="55"/>
      <c r="N405" s="141"/>
      <c r="O405" s="56"/>
      <c r="P405" s="56"/>
      <c r="Q405" s="42"/>
      <c r="R405" s="18">
        <f t="shared" si="12"/>
        <v>0</v>
      </c>
      <c r="S405" s="18">
        <f t="shared" si="13"/>
        <v>0</v>
      </c>
      <c r="T405" s="143"/>
    </row>
    <row r="406" spans="1:20" s="139" customFormat="1">
      <c r="A406" s="142"/>
      <c r="B406" s="42"/>
      <c r="C406" s="142"/>
      <c r="D406" s="141"/>
      <c r="E406" s="141"/>
      <c r="F406" s="54"/>
      <c r="G406" s="54"/>
      <c r="H406" s="141"/>
      <c r="I406" s="42"/>
      <c r="J406" s="141"/>
      <c r="K406" s="141"/>
      <c r="L406" s="141"/>
      <c r="M406" s="55"/>
      <c r="N406" s="141"/>
      <c r="O406" s="56"/>
      <c r="P406" s="56"/>
      <c r="Q406" s="42"/>
      <c r="R406" s="18">
        <f t="shared" si="12"/>
        <v>0</v>
      </c>
      <c r="S406" s="18">
        <f t="shared" si="13"/>
        <v>0</v>
      </c>
      <c r="T406" s="143"/>
    </row>
    <row r="407" spans="1:20" s="139" customFormat="1">
      <c r="A407" s="142"/>
      <c r="B407" s="42"/>
      <c r="C407" s="142"/>
      <c r="D407" s="141"/>
      <c r="E407" s="141"/>
      <c r="F407" s="54"/>
      <c r="G407" s="54"/>
      <c r="H407" s="141"/>
      <c r="I407" s="42"/>
      <c r="J407" s="141"/>
      <c r="K407" s="141"/>
      <c r="L407" s="141"/>
      <c r="M407" s="55"/>
      <c r="N407" s="141"/>
      <c r="O407" s="56"/>
      <c r="P407" s="56"/>
      <c r="Q407" s="42"/>
      <c r="R407" s="18">
        <f t="shared" si="12"/>
        <v>0</v>
      </c>
      <c r="S407" s="18">
        <f t="shared" si="13"/>
        <v>0</v>
      </c>
      <c r="T407" s="143"/>
    </row>
    <row r="408" spans="1:20" s="139" customFormat="1">
      <c r="A408" s="142"/>
      <c r="B408" s="42"/>
      <c r="C408" s="142"/>
      <c r="D408" s="141"/>
      <c r="E408" s="141"/>
      <c r="F408" s="54"/>
      <c r="G408" s="54"/>
      <c r="H408" s="141"/>
      <c r="I408" s="42"/>
      <c r="J408" s="141"/>
      <c r="K408" s="141"/>
      <c r="L408" s="141"/>
      <c r="M408" s="55"/>
      <c r="N408" s="141"/>
      <c r="O408" s="56"/>
      <c r="P408" s="56"/>
      <c r="Q408" s="42"/>
      <c r="R408" s="18">
        <f t="shared" si="12"/>
        <v>0</v>
      </c>
      <c r="S408" s="18">
        <f t="shared" si="13"/>
        <v>0</v>
      </c>
      <c r="T408" s="143"/>
    </row>
    <row r="409" spans="1:20" s="139" customFormat="1">
      <c r="A409" s="142"/>
      <c r="B409" s="42"/>
      <c r="C409" s="142"/>
      <c r="D409" s="141"/>
      <c r="E409" s="141"/>
      <c r="F409" s="54"/>
      <c r="G409" s="54"/>
      <c r="H409" s="141"/>
      <c r="I409" s="42"/>
      <c r="J409" s="141"/>
      <c r="K409" s="141"/>
      <c r="L409" s="141"/>
      <c r="M409" s="55"/>
      <c r="N409" s="141"/>
      <c r="O409" s="56"/>
      <c r="P409" s="56"/>
      <c r="Q409" s="42"/>
      <c r="R409" s="18">
        <f t="shared" si="12"/>
        <v>0</v>
      </c>
      <c r="S409" s="18">
        <f t="shared" si="13"/>
        <v>0</v>
      </c>
      <c r="T409" s="143"/>
    </row>
    <row r="410" spans="1:20" s="139" customFormat="1">
      <c r="A410" s="142"/>
      <c r="B410" s="42"/>
      <c r="C410" s="142"/>
      <c r="D410" s="141"/>
      <c r="E410" s="141"/>
      <c r="F410" s="54"/>
      <c r="G410" s="54"/>
      <c r="H410" s="141"/>
      <c r="I410" s="42"/>
      <c r="J410" s="141"/>
      <c r="K410" s="141"/>
      <c r="L410" s="141"/>
      <c r="M410" s="55"/>
      <c r="N410" s="141"/>
      <c r="O410" s="56"/>
      <c r="P410" s="56"/>
      <c r="Q410" s="42"/>
      <c r="R410" s="18">
        <f t="shared" si="12"/>
        <v>0</v>
      </c>
      <c r="S410" s="18">
        <f t="shared" si="13"/>
        <v>0</v>
      </c>
      <c r="T410" s="143"/>
    </row>
    <row r="411" spans="1:20" s="139" customFormat="1">
      <c r="A411" s="142"/>
      <c r="B411" s="42"/>
      <c r="C411" s="142"/>
      <c r="D411" s="141"/>
      <c r="E411" s="141"/>
      <c r="F411" s="54"/>
      <c r="G411" s="54"/>
      <c r="H411" s="141"/>
      <c r="I411" s="42"/>
      <c r="J411" s="141"/>
      <c r="K411" s="141"/>
      <c r="L411" s="141"/>
      <c r="M411" s="55"/>
      <c r="N411" s="141"/>
      <c r="O411" s="56"/>
      <c r="P411" s="56"/>
      <c r="Q411" s="42"/>
      <c r="R411" s="18">
        <f t="shared" si="12"/>
        <v>0</v>
      </c>
      <c r="S411" s="18">
        <f t="shared" si="13"/>
        <v>0</v>
      </c>
      <c r="T411" s="143"/>
    </row>
    <row r="412" spans="1:20" s="139" customFormat="1">
      <c r="A412" s="142"/>
      <c r="B412" s="42"/>
      <c r="C412" s="142"/>
      <c r="D412" s="141"/>
      <c r="E412" s="141"/>
      <c r="F412" s="54"/>
      <c r="G412" s="54"/>
      <c r="H412" s="141"/>
      <c r="I412" s="42"/>
      <c r="J412" s="141"/>
      <c r="K412" s="141"/>
      <c r="L412" s="141"/>
      <c r="M412" s="55"/>
      <c r="N412" s="141"/>
      <c r="O412" s="56"/>
      <c r="P412" s="56"/>
      <c r="Q412" s="42"/>
      <c r="R412" s="18">
        <f t="shared" si="12"/>
        <v>0</v>
      </c>
      <c r="S412" s="18">
        <f t="shared" si="13"/>
        <v>0</v>
      </c>
      <c r="T412" s="143"/>
    </row>
    <row r="413" spans="1:20" s="139" customFormat="1">
      <c r="A413" s="142"/>
      <c r="B413" s="42"/>
      <c r="C413" s="142"/>
      <c r="D413" s="141"/>
      <c r="E413" s="141"/>
      <c r="F413" s="54"/>
      <c r="G413" s="54"/>
      <c r="H413" s="141"/>
      <c r="I413" s="42"/>
      <c r="J413" s="141"/>
      <c r="K413" s="141"/>
      <c r="L413" s="141"/>
      <c r="M413" s="55"/>
      <c r="N413" s="141"/>
      <c r="O413" s="56"/>
      <c r="P413" s="56"/>
      <c r="Q413" s="42"/>
      <c r="R413" s="18">
        <f t="shared" si="12"/>
        <v>0</v>
      </c>
      <c r="S413" s="18">
        <f t="shared" si="13"/>
        <v>0</v>
      </c>
      <c r="T413" s="143"/>
    </row>
    <row r="414" spans="1:20" s="139" customFormat="1">
      <c r="A414" s="142"/>
      <c r="B414" s="42"/>
      <c r="C414" s="142"/>
      <c r="D414" s="141"/>
      <c r="E414" s="141"/>
      <c r="F414" s="54"/>
      <c r="G414" s="54"/>
      <c r="H414" s="141"/>
      <c r="I414" s="42"/>
      <c r="J414" s="141"/>
      <c r="K414" s="141"/>
      <c r="L414" s="141"/>
      <c r="M414" s="55"/>
      <c r="N414" s="141"/>
      <c r="O414" s="56"/>
      <c r="P414" s="56"/>
      <c r="Q414" s="42"/>
      <c r="R414" s="18">
        <f t="shared" si="12"/>
        <v>0</v>
      </c>
      <c r="S414" s="18">
        <f t="shared" si="13"/>
        <v>0</v>
      </c>
      <c r="T414" s="143"/>
    </row>
    <row r="415" spans="1:20" s="139" customFormat="1">
      <c r="A415" s="142"/>
      <c r="B415" s="42"/>
      <c r="C415" s="142"/>
      <c r="D415" s="141"/>
      <c r="E415" s="141"/>
      <c r="F415" s="54"/>
      <c r="G415" s="54"/>
      <c r="H415" s="141"/>
      <c r="I415" s="42"/>
      <c r="J415" s="141"/>
      <c r="K415" s="141"/>
      <c r="L415" s="141"/>
      <c r="M415" s="55"/>
      <c r="N415" s="141"/>
      <c r="O415" s="56"/>
      <c r="P415" s="56"/>
      <c r="Q415" s="42"/>
      <c r="R415" s="18">
        <f t="shared" si="12"/>
        <v>0</v>
      </c>
      <c r="S415" s="18">
        <f t="shared" si="13"/>
        <v>0</v>
      </c>
      <c r="T415" s="143"/>
    </row>
    <row r="416" spans="1:20" s="139" customFormat="1">
      <c r="A416" s="142"/>
      <c r="B416" s="42"/>
      <c r="C416" s="142"/>
      <c r="D416" s="141"/>
      <c r="E416" s="141"/>
      <c r="F416" s="54"/>
      <c r="G416" s="54"/>
      <c r="H416" s="141"/>
      <c r="I416" s="42"/>
      <c r="J416" s="141"/>
      <c r="K416" s="141"/>
      <c r="L416" s="141"/>
      <c r="M416" s="55"/>
      <c r="N416" s="141"/>
      <c r="O416" s="56"/>
      <c r="P416" s="56"/>
      <c r="Q416" s="42"/>
      <c r="R416" s="18">
        <f t="shared" si="12"/>
        <v>0</v>
      </c>
      <c r="S416" s="18">
        <f t="shared" si="13"/>
        <v>0</v>
      </c>
      <c r="T416" s="143"/>
    </row>
    <row r="417" spans="1:20" s="139" customFormat="1">
      <c r="A417" s="142"/>
      <c r="B417" s="42"/>
      <c r="C417" s="142"/>
      <c r="D417" s="141"/>
      <c r="E417" s="141"/>
      <c r="F417" s="54"/>
      <c r="G417" s="54"/>
      <c r="H417" s="141"/>
      <c r="I417" s="42"/>
      <c r="J417" s="141"/>
      <c r="K417" s="141"/>
      <c r="L417" s="141"/>
      <c r="M417" s="55"/>
      <c r="N417" s="141"/>
      <c r="O417" s="56"/>
      <c r="P417" s="56"/>
      <c r="Q417" s="42"/>
      <c r="R417" s="18">
        <f t="shared" si="12"/>
        <v>0</v>
      </c>
      <c r="S417" s="18">
        <f t="shared" si="13"/>
        <v>0</v>
      </c>
      <c r="T417" s="143"/>
    </row>
    <row r="418" spans="1:20" s="139" customFormat="1">
      <c r="A418" s="142"/>
      <c r="B418" s="42"/>
      <c r="C418" s="142"/>
      <c r="D418" s="141"/>
      <c r="E418" s="141"/>
      <c r="F418" s="54"/>
      <c r="G418" s="54"/>
      <c r="H418" s="141"/>
      <c r="I418" s="42"/>
      <c r="J418" s="141"/>
      <c r="K418" s="141"/>
      <c r="L418" s="141"/>
      <c r="M418" s="55"/>
      <c r="N418" s="141"/>
      <c r="O418" s="56"/>
      <c r="P418" s="56"/>
      <c r="Q418" s="42"/>
      <c r="R418" s="18">
        <f t="shared" si="12"/>
        <v>0</v>
      </c>
      <c r="S418" s="18">
        <f t="shared" si="13"/>
        <v>0</v>
      </c>
      <c r="T418" s="143"/>
    </row>
    <row r="419" spans="1:20" s="139" customFormat="1">
      <c r="A419" s="142"/>
      <c r="B419" s="42"/>
      <c r="C419" s="142"/>
      <c r="D419" s="141"/>
      <c r="E419" s="141"/>
      <c r="F419" s="54"/>
      <c r="G419" s="54"/>
      <c r="H419" s="141"/>
      <c r="I419" s="42"/>
      <c r="J419" s="141"/>
      <c r="K419" s="141"/>
      <c r="L419" s="141"/>
      <c r="M419" s="55"/>
      <c r="N419" s="141"/>
      <c r="O419" s="56"/>
      <c r="P419" s="56"/>
      <c r="Q419" s="42"/>
      <c r="R419" s="18">
        <f t="shared" si="12"/>
        <v>0</v>
      </c>
      <c r="S419" s="18">
        <f t="shared" si="13"/>
        <v>0</v>
      </c>
      <c r="T419" s="143"/>
    </row>
    <row r="420" spans="1:20" s="139" customFormat="1">
      <c r="A420" s="142"/>
      <c r="B420" s="42"/>
      <c r="C420" s="142"/>
      <c r="D420" s="141"/>
      <c r="E420" s="141"/>
      <c r="F420" s="54"/>
      <c r="G420" s="54"/>
      <c r="H420" s="141"/>
      <c r="I420" s="42"/>
      <c r="J420" s="141"/>
      <c r="K420" s="141"/>
      <c r="L420" s="141"/>
      <c r="M420" s="55"/>
      <c r="N420" s="141"/>
      <c r="O420" s="56"/>
      <c r="P420" s="56"/>
      <c r="Q420" s="42"/>
      <c r="R420" s="18">
        <f t="shared" si="12"/>
        <v>0</v>
      </c>
      <c r="S420" s="18">
        <f t="shared" si="13"/>
        <v>0</v>
      </c>
      <c r="T420" s="143"/>
    </row>
    <row r="421" spans="1:20" s="139" customFormat="1">
      <c r="A421" s="142"/>
      <c r="B421" s="42"/>
      <c r="C421" s="142"/>
      <c r="D421" s="141"/>
      <c r="E421" s="141"/>
      <c r="F421" s="54"/>
      <c r="G421" s="54"/>
      <c r="H421" s="141"/>
      <c r="I421" s="42"/>
      <c r="J421" s="141"/>
      <c r="K421" s="141"/>
      <c r="L421" s="141"/>
      <c r="M421" s="55"/>
      <c r="N421" s="141"/>
      <c r="O421" s="56"/>
      <c r="P421" s="56"/>
      <c r="Q421" s="42"/>
      <c r="R421" s="18">
        <f t="shared" si="12"/>
        <v>0</v>
      </c>
      <c r="S421" s="18">
        <f t="shared" si="13"/>
        <v>0</v>
      </c>
      <c r="T421" s="143"/>
    </row>
    <row r="422" spans="1:20" s="139" customFormat="1">
      <c r="A422" s="142"/>
      <c r="B422" s="42"/>
      <c r="C422" s="142"/>
      <c r="D422" s="141"/>
      <c r="E422" s="141"/>
      <c r="F422" s="54"/>
      <c r="G422" s="54"/>
      <c r="H422" s="141"/>
      <c r="I422" s="42"/>
      <c r="J422" s="141"/>
      <c r="K422" s="141"/>
      <c r="L422" s="141"/>
      <c r="M422" s="55"/>
      <c r="N422" s="141"/>
      <c r="O422" s="56"/>
      <c r="P422" s="56"/>
      <c r="Q422" s="42"/>
      <c r="R422" s="18">
        <f t="shared" si="12"/>
        <v>0</v>
      </c>
      <c r="S422" s="18">
        <f t="shared" si="13"/>
        <v>0</v>
      </c>
      <c r="T422" s="143"/>
    </row>
    <row r="423" spans="1:20" s="139" customFormat="1">
      <c r="A423" s="142"/>
      <c r="B423" s="42"/>
      <c r="C423" s="142"/>
      <c r="D423" s="141"/>
      <c r="E423" s="141"/>
      <c r="F423" s="54"/>
      <c r="G423" s="54"/>
      <c r="H423" s="141"/>
      <c r="I423" s="42"/>
      <c r="J423" s="141"/>
      <c r="K423" s="141"/>
      <c r="L423" s="141"/>
      <c r="M423" s="55"/>
      <c r="N423" s="141"/>
      <c r="O423" s="56"/>
      <c r="P423" s="56"/>
      <c r="Q423" s="42"/>
      <c r="R423" s="18">
        <f t="shared" si="12"/>
        <v>0</v>
      </c>
      <c r="S423" s="18">
        <f t="shared" si="13"/>
        <v>0</v>
      </c>
      <c r="T423" s="143"/>
    </row>
    <row r="424" spans="1:20" s="139" customFormat="1">
      <c r="A424" s="142"/>
      <c r="B424" s="42"/>
      <c r="C424" s="142"/>
      <c r="D424" s="141"/>
      <c r="E424" s="141"/>
      <c r="F424" s="54"/>
      <c r="G424" s="54"/>
      <c r="H424" s="141"/>
      <c r="I424" s="42"/>
      <c r="J424" s="141"/>
      <c r="K424" s="141"/>
      <c r="L424" s="141"/>
      <c r="M424" s="55"/>
      <c r="N424" s="141"/>
      <c r="O424" s="56"/>
      <c r="P424" s="56"/>
      <c r="Q424" s="42"/>
      <c r="R424" s="18">
        <f t="shared" si="12"/>
        <v>0</v>
      </c>
      <c r="S424" s="18">
        <f t="shared" si="13"/>
        <v>0</v>
      </c>
      <c r="T424" s="143"/>
    </row>
    <row r="425" spans="1:20" s="139" customFormat="1">
      <c r="A425" s="142"/>
      <c r="B425" s="42"/>
      <c r="C425" s="142"/>
      <c r="D425" s="141"/>
      <c r="E425" s="141"/>
      <c r="F425" s="54"/>
      <c r="G425" s="54"/>
      <c r="H425" s="141"/>
      <c r="I425" s="42"/>
      <c r="J425" s="141"/>
      <c r="K425" s="141"/>
      <c r="L425" s="141"/>
      <c r="M425" s="55"/>
      <c r="N425" s="141"/>
      <c r="O425" s="56"/>
      <c r="P425" s="56"/>
      <c r="Q425" s="42"/>
      <c r="R425" s="18">
        <f t="shared" si="12"/>
        <v>0</v>
      </c>
      <c r="S425" s="18">
        <f t="shared" si="13"/>
        <v>0</v>
      </c>
      <c r="T425" s="143"/>
    </row>
    <row r="426" spans="1:20" s="139" customFormat="1">
      <c r="A426" s="142"/>
      <c r="B426" s="42"/>
      <c r="C426" s="142"/>
      <c r="D426" s="141"/>
      <c r="E426" s="141"/>
      <c r="F426" s="54"/>
      <c r="G426" s="54"/>
      <c r="H426" s="141"/>
      <c r="I426" s="42"/>
      <c r="J426" s="141"/>
      <c r="K426" s="141"/>
      <c r="L426" s="141"/>
      <c r="M426" s="55"/>
      <c r="N426" s="141"/>
      <c r="O426" s="56"/>
      <c r="P426" s="56"/>
      <c r="Q426" s="42"/>
      <c r="R426" s="18">
        <f t="shared" si="12"/>
        <v>0</v>
      </c>
      <c r="S426" s="18">
        <f t="shared" si="13"/>
        <v>0</v>
      </c>
      <c r="T426" s="143"/>
    </row>
    <row r="427" spans="1:20" s="139" customFormat="1">
      <c r="A427" s="142"/>
      <c r="B427" s="42"/>
      <c r="C427" s="142"/>
      <c r="D427" s="141"/>
      <c r="E427" s="141"/>
      <c r="F427" s="54"/>
      <c r="G427" s="54"/>
      <c r="H427" s="141"/>
      <c r="I427" s="42"/>
      <c r="J427" s="141"/>
      <c r="K427" s="141"/>
      <c r="L427" s="141"/>
      <c r="M427" s="55"/>
      <c r="N427" s="141"/>
      <c r="O427" s="56"/>
      <c r="P427" s="56"/>
      <c r="Q427" s="42"/>
      <c r="R427" s="18">
        <f t="shared" si="12"/>
        <v>0</v>
      </c>
      <c r="S427" s="18">
        <f t="shared" si="13"/>
        <v>0</v>
      </c>
      <c r="T427" s="143"/>
    </row>
    <row r="428" spans="1:20" s="139" customFormat="1">
      <c r="A428" s="142"/>
      <c r="B428" s="42"/>
      <c r="C428" s="142"/>
      <c r="D428" s="141"/>
      <c r="E428" s="141"/>
      <c r="F428" s="54"/>
      <c r="G428" s="54"/>
      <c r="H428" s="141"/>
      <c r="I428" s="42"/>
      <c r="J428" s="141"/>
      <c r="K428" s="141"/>
      <c r="L428" s="141"/>
      <c r="M428" s="55"/>
      <c r="N428" s="141"/>
      <c r="O428" s="56"/>
      <c r="P428" s="56"/>
      <c r="Q428" s="42"/>
      <c r="R428" s="18">
        <f t="shared" si="12"/>
        <v>0</v>
      </c>
      <c r="S428" s="18">
        <f t="shared" si="13"/>
        <v>0</v>
      </c>
      <c r="T428" s="143"/>
    </row>
    <row r="429" spans="1:20" s="139" customFormat="1">
      <c r="A429" s="142"/>
      <c r="B429" s="42"/>
      <c r="C429" s="142"/>
      <c r="D429" s="141"/>
      <c r="E429" s="141"/>
      <c r="F429" s="54"/>
      <c r="G429" s="54"/>
      <c r="H429" s="141"/>
      <c r="I429" s="42"/>
      <c r="J429" s="141"/>
      <c r="K429" s="141"/>
      <c r="L429" s="141"/>
      <c r="M429" s="55"/>
      <c r="N429" s="141"/>
      <c r="O429" s="56"/>
      <c r="P429" s="56"/>
      <c r="Q429" s="42"/>
      <c r="R429" s="18">
        <f t="shared" si="12"/>
        <v>0</v>
      </c>
      <c r="S429" s="18">
        <f t="shared" si="13"/>
        <v>0</v>
      </c>
      <c r="T429" s="143"/>
    </row>
    <row r="430" spans="1:20" s="139" customFormat="1">
      <c r="A430" s="142"/>
      <c r="B430" s="42"/>
      <c r="C430" s="142"/>
      <c r="D430" s="141"/>
      <c r="E430" s="141"/>
      <c r="F430" s="54"/>
      <c r="G430" s="54"/>
      <c r="H430" s="141"/>
      <c r="I430" s="42"/>
      <c r="J430" s="141"/>
      <c r="K430" s="141"/>
      <c r="L430" s="141"/>
      <c r="M430" s="55"/>
      <c r="N430" s="141"/>
      <c r="O430" s="56"/>
      <c r="P430" s="56"/>
      <c r="Q430" s="42"/>
      <c r="R430" s="18">
        <f t="shared" si="12"/>
        <v>0</v>
      </c>
      <c r="S430" s="18">
        <f t="shared" si="13"/>
        <v>0</v>
      </c>
      <c r="T430" s="143"/>
    </row>
    <row r="431" spans="1:20" s="139" customFormat="1">
      <c r="A431" s="142"/>
      <c r="B431" s="42"/>
      <c r="C431" s="142"/>
      <c r="D431" s="141"/>
      <c r="E431" s="141"/>
      <c r="F431" s="54"/>
      <c r="G431" s="54"/>
      <c r="H431" s="141"/>
      <c r="I431" s="42"/>
      <c r="J431" s="141"/>
      <c r="K431" s="141"/>
      <c r="L431" s="141"/>
      <c r="M431" s="55"/>
      <c r="N431" s="141"/>
      <c r="O431" s="56"/>
      <c r="P431" s="56"/>
      <c r="Q431" s="42"/>
      <c r="R431" s="18">
        <f t="shared" si="12"/>
        <v>0</v>
      </c>
      <c r="S431" s="18">
        <f t="shared" si="13"/>
        <v>0</v>
      </c>
      <c r="T431" s="143"/>
    </row>
    <row r="432" spans="1:20" s="139" customFormat="1">
      <c r="A432" s="142"/>
      <c r="B432" s="42"/>
      <c r="C432" s="142"/>
      <c r="D432" s="141"/>
      <c r="E432" s="141"/>
      <c r="F432" s="54"/>
      <c r="G432" s="54"/>
      <c r="H432" s="141"/>
      <c r="I432" s="42"/>
      <c r="J432" s="141"/>
      <c r="K432" s="141"/>
      <c r="L432" s="141"/>
      <c r="M432" s="55"/>
      <c r="N432" s="141"/>
      <c r="O432" s="56"/>
      <c r="P432" s="56"/>
      <c r="Q432" s="42"/>
      <c r="R432" s="18">
        <f t="shared" si="12"/>
        <v>0</v>
      </c>
      <c r="S432" s="18">
        <f t="shared" si="13"/>
        <v>0</v>
      </c>
      <c r="T432" s="143"/>
    </row>
    <row r="433" spans="1:20" s="139" customFormat="1">
      <c r="A433" s="142"/>
      <c r="B433" s="42"/>
      <c r="C433" s="142"/>
      <c r="D433" s="141"/>
      <c r="E433" s="141"/>
      <c r="F433" s="54"/>
      <c r="G433" s="54"/>
      <c r="H433" s="141"/>
      <c r="I433" s="42"/>
      <c r="J433" s="141"/>
      <c r="K433" s="141"/>
      <c r="L433" s="141"/>
      <c r="M433" s="55"/>
      <c r="N433" s="141"/>
      <c r="O433" s="56"/>
      <c r="P433" s="56"/>
      <c r="Q433" s="42"/>
      <c r="R433" s="18">
        <f t="shared" si="12"/>
        <v>0</v>
      </c>
      <c r="S433" s="18">
        <f t="shared" si="13"/>
        <v>0</v>
      </c>
      <c r="T433" s="143"/>
    </row>
    <row r="434" spans="1:20" s="139" customFormat="1">
      <c r="A434" s="142"/>
      <c r="B434" s="42"/>
      <c r="C434" s="142"/>
      <c r="D434" s="141"/>
      <c r="E434" s="141"/>
      <c r="F434" s="54"/>
      <c r="G434" s="54"/>
      <c r="H434" s="141"/>
      <c r="I434" s="42"/>
      <c r="J434" s="141"/>
      <c r="K434" s="141"/>
      <c r="L434" s="141"/>
      <c r="M434" s="55"/>
      <c r="N434" s="141"/>
      <c r="O434" s="56"/>
      <c r="P434" s="56"/>
      <c r="Q434" s="42"/>
      <c r="R434" s="18">
        <f t="shared" si="12"/>
        <v>0</v>
      </c>
      <c r="S434" s="18">
        <f t="shared" si="13"/>
        <v>0</v>
      </c>
      <c r="T434" s="143"/>
    </row>
    <row r="435" spans="1:20" s="139" customFormat="1">
      <c r="A435" s="142"/>
      <c r="B435" s="42"/>
      <c r="C435" s="142"/>
      <c r="D435" s="141"/>
      <c r="E435" s="141"/>
      <c r="F435" s="54"/>
      <c r="G435" s="54"/>
      <c r="H435" s="141"/>
      <c r="I435" s="42"/>
      <c r="J435" s="141"/>
      <c r="K435" s="141"/>
      <c r="L435" s="141"/>
      <c r="M435" s="55"/>
      <c r="N435" s="141"/>
      <c r="O435" s="56"/>
      <c r="P435" s="56"/>
      <c r="Q435" s="42"/>
      <c r="R435" s="18">
        <f t="shared" si="12"/>
        <v>0</v>
      </c>
      <c r="S435" s="18">
        <f t="shared" si="13"/>
        <v>0</v>
      </c>
      <c r="T435" s="143"/>
    </row>
    <row r="436" spans="1:20" s="139" customFormat="1">
      <c r="A436" s="142"/>
      <c r="B436" s="42"/>
      <c r="C436" s="142"/>
      <c r="D436" s="141"/>
      <c r="E436" s="141"/>
      <c r="F436" s="54"/>
      <c r="G436" s="54"/>
      <c r="H436" s="141"/>
      <c r="I436" s="42"/>
      <c r="J436" s="141"/>
      <c r="K436" s="141"/>
      <c r="L436" s="141"/>
      <c r="M436" s="55"/>
      <c r="N436" s="141"/>
      <c r="O436" s="56"/>
      <c r="P436" s="56"/>
      <c r="Q436" s="42"/>
      <c r="R436" s="18">
        <f t="shared" si="12"/>
        <v>0</v>
      </c>
      <c r="S436" s="18">
        <f t="shared" si="13"/>
        <v>0</v>
      </c>
      <c r="T436" s="143"/>
    </row>
    <row r="437" spans="1:20" s="139" customFormat="1">
      <c r="A437" s="142"/>
      <c r="B437" s="42"/>
      <c r="C437" s="142"/>
      <c r="D437" s="141"/>
      <c r="E437" s="141"/>
      <c r="F437" s="54"/>
      <c r="G437" s="54"/>
      <c r="H437" s="141"/>
      <c r="I437" s="42"/>
      <c r="J437" s="141"/>
      <c r="K437" s="141"/>
      <c r="L437" s="141"/>
      <c r="M437" s="55"/>
      <c r="N437" s="141"/>
      <c r="O437" s="56"/>
      <c r="P437" s="56"/>
      <c r="Q437" s="42"/>
      <c r="R437" s="18">
        <f t="shared" si="12"/>
        <v>0</v>
      </c>
      <c r="S437" s="18">
        <f t="shared" si="13"/>
        <v>0</v>
      </c>
      <c r="T437" s="143"/>
    </row>
    <row r="438" spans="1:20" s="139" customFormat="1">
      <c r="A438" s="142"/>
      <c r="B438" s="42"/>
      <c r="C438" s="142"/>
      <c r="D438" s="141"/>
      <c r="E438" s="141"/>
      <c r="F438" s="54"/>
      <c r="G438" s="54"/>
      <c r="H438" s="141"/>
      <c r="I438" s="42"/>
      <c r="J438" s="141"/>
      <c r="K438" s="141"/>
      <c r="L438" s="141"/>
      <c r="M438" s="55"/>
      <c r="N438" s="141"/>
      <c r="O438" s="56"/>
      <c r="P438" s="56"/>
      <c r="Q438" s="42"/>
      <c r="R438" s="18">
        <f t="shared" si="12"/>
        <v>0</v>
      </c>
      <c r="S438" s="18">
        <f t="shared" si="13"/>
        <v>0</v>
      </c>
      <c r="T438" s="143"/>
    </row>
    <row r="439" spans="1:20" s="139" customFormat="1">
      <c r="A439" s="142"/>
      <c r="B439" s="42"/>
      <c r="C439" s="142"/>
      <c r="D439" s="141"/>
      <c r="E439" s="141"/>
      <c r="F439" s="54"/>
      <c r="G439" s="54"/>
      <c r="H439" s="141"/>
      <c r="I439" s="42"/>
      <c r="J439" s="141"/>
      <c r="K439" s="141"/>
      <c r="L439" s="141"/>
      <c r="M439" s="55"/>
      <c r="N439" s="141"/>
      <c r="O439" s="56"/>
      <c r="P439" s="56"/>
      <c r="Q439" s="42"/>
      <c r="R439" s="18">
        <f t="shared" si="12"/>
        <v>0</v>
      </c>
      <c r="S439" s="18">
        <f t="shared" si="13"/>
        <v>0</v>
      </c>
      <c r="T439" s="143"/>
    </row>
    <row r="440" spans="1:20" s="139" customFormat="1">
      <c r="A440" s="142"/>
      <c r="B440" s="42"/>
      <c r="C440" s="142"/>
      <c r="D440" s="141"/>
      <c r="E440" s="141"/>
      <c r="F440" s="54"/>
      <c r="G440" s="54"/>
      <c r="H440" s="141"/>
      <c r="I440" s="42"/>
      <c r="J440" s="141"/>
      <c r="K440" s="141"/>
      <c r="L440" s="141"/>
      <c r="M440" s="55"/>
      <c r="N440" s="141"/>
      <c r="O440" s="56"/>
      <c r="P440" s="56"/>
      <c r="Q440" s="42"/>
      <c r="R440" s="18">
        <f t="shared" si="12"/>
        <v>0</v>
      </c>
      <c r="S440" s="18">
        <f t="shared" si="13"/>
        <v>0</v>
      </c>
      <c r="T440" s="143"/>
    </row>
    <row r="441" spans="1:20" s="139" customFormat="1">
      <c r="A441" s="142"/>
      <c r="B441" s="42"/>
      <c r="C441" s="142"/>
      <c r="D441" s="141"/>
      <c r="E441" s="141"/>
      <c r="F441" s="54"/>
      <c r="G441" s="54"/>
      <c r="H441" s="141"/>
      <c r="I441" s="42"/>
      <c r="J441" s="141"/>
      <c r="K441" s="141"/>
      <c r="L441" s="141"/>
      <c r="M441" s="55"/>
      <c r="N441" s="141"/>
      <c r="O441" s="56"/>
      <c r="P441" s="56"/>
      <c r="Q441" s="42"/>
      <c r="R441" s="18">
        <f t="shared" si="12"/>
        <v>0</v>
      </c>
      <c r="S441" s="18">
        <f t="shared" si="13"/>
        <v>0</v>
      </c>
      <c r="T441" s="143"/>
    </row>
    <row r="442" spans="1:20" s="139" customFormat="1">
      <c r="A442" s="142"/>
      <c r="B442" s="42"/>
      <c r="C442" s="142"/>
      <c r="D442" s="141"/>
      <c r="E442" s="141"/>
      <c r="F442" s="54"/>
      <c r="G442" s="54"/>
      <c r="H442" s="141"/>
      <c r="I442" s="42"/>
      <c r="J442" s="141"/>
      <c r="K442" s="141"/>
      <c r="L442" s="141"/>
      <c r="M442" s="55"/>
      <c r="N442" s="141"/>
      <c r="O442" s="56"/>
      <c r="P442" s="56"/>
      <c r="Q442" s="42"/>
      <c r="R442" s="18">
        <f t="shared" si="12"/>
        <v>0</v>
      </c>
      <c r="S442" s="18">
        <f t="shared" si="13"/>
        <v>0</v>
      </c>
      <c r="T442" s="143"/>
    </row>
    <row r="443" spans="1:20" s="139" customFormat="1">
      <c r="A443" s="142"/>
      <c r="B443" s="42"/>
      <c r="C443" s="142"/>
      <c r="D443" s="141"/>
      <c r="E443" s="141"/>
      <c r="F443" s="54"/>
      <c r="G443" s="54"/>
      <c r="H443" s="141"/>
      <c r="I443" s="42"/>
      <c r="J443" s="141"/>
      <c r="K443" s="141"/>
      <c r="L443" s="141"/>
      <c r="M443" s="55"/>
      <c r="N443" s="141"/>
      <c r="O443" s="56"/>
      <c r="P443" s="56"/>
      <c r="Q443" s="42"/>
      <c r="R443" s="18">
        <f t="shared" si="12"/>
        <v>0</v>
      </c>
      <c r="S443" s="18">
        <f t="shared" si="13"/>
        <v>0</v>
      </c>
      <c r="T443" s="143"/>
    </row>
    <row r="444" spans="1:20" s="139" customFormat="1">
      <c r="A444" s="142"/>
      <c r="B444" s="42"/>
      <c r="C444" s="142"/>
      <c r="D444" s="141"/>
      <c r="E444" s="141"/>
      <c r="F444" s="54"/>
      <c r="G444" s="54"/>
      <c r="H444" s="141"/>
      <c r="I444" s="42"/>
      <c r="J444" s="141"/>
      <c r="K444" s="141"/>
      <c r="L444" s="141"/>
      <c r="M444" s="55"/>
      <c r="N444" s="141"/>
      <c r="O444" s="56"/>
      <c r="P444" s="56"/>
      <c r="Q444" s="42"/>
      <c r="R444" s="18">
        <f t="shared" si="12"/>
        <v>0</v>
      </c>
      <c r="S444" s="18">
        <f t="shared" si="13"/>
        <v>0</v>
      </c>
      <c r="T444" s="143"/>
    </row>
    <row r="445" spans="1:20" s="139" customFormat="1">
      <c r="A445" s="142"/>
      <c r="B445" s="42"/>
      <c r="C445" s="142"/>
      <c r="D445" s="141"/>
      <c r="E445" s="141"/>
      <c r="F445" s="54"/>
      <c r="G445" s="54"/>
      <c r="H445" s="141"/>
      <c r="I445" s="42"/>
      <c r="J445" s="141"/>
      <c r="K445" s="141"/>
      <c r="L445" s="141"/>
      <c r="M445" s="55"/>
      <c r="N445" s="141"/>
      <c r="O445" s="56"/>
      <c r="P445" s="56"/>
      <c r="Q445" s="42"/>
      <c r="R445" s="18">
        <f t="shared" si="12"/>
        <v>0</v>
      </c>
      <c r="S445" s="18">
        <f t="shared" si="13"/>
        <v>0</v>
      </c>
      <c r="T445" s="143"/>
    </row>
    <row r="446" spans="1:20" s="139" customFormat="1">
      <c r="A446" s="142"/>
      <c r="B446" s="42"/>
      <c r="C446" s="142"/>
      <c r="D446" s="141"/>
      <c r="E446" s="141"/>
      <c r="F446" s="54"/>
      <c r="G446" s="54"/>
      <c r="H446" s="141"/>
      <c r="I446" s="42"/>
      <c r="J446" s="141"/>
      <c r="K446" s="141"/>
      <c r="L446" s="141"/>
      <c r="M446" s="55"/>
      <c r="N446" s="141"/>
      <c r="O446" s="56"/>
      <c r="P446" s="56"/>
      <c r="Q446" s="42"/>
      <c r="R446" s="18">
        <f t="shared" si="12"/>
        <v>0</v>
      </c>
      <c r="S446" s="18">
        <f t="shared" si="13"/>
        <v>0</v>
      </c>
      <c r="T446" s="143"/>
    </row>
    <row r="447" spans="1:20" s="139" customFormat="1">
      <c r="A447" s="142"/>
      <c r="B447" s="42"/>
      <c r="C447" s="142"/>
      <c r="D447" s="141"/>
      <c r="E447" s="141"/>
      <c r="F447" s="54"/>
      <c r="G447" s="54"/>
      <c r="H447" s="141"/>
      <c r="I447" s="42"/>
      <c r="J447" s="141"/>
      <c r="K447" s="141"/>
      <c r="L447" s="141"/>
      <c r="M447" s="55"/>
      <c r="N447" s="141"/>
      <c r="O447" s="56"/>
      <c r="P447" s="56"/>
      <c r="Q447" s="42"/>
      <c r="R447" s="18">
        <f t="shared" si="12"/>
        <v>0</v>
      </c>
      <c r="S447" s="18">
        <f t="shared" si="13"/>
        <v>0</v>
      </c>
      <c r="T447" s="143"/>
    </row>
    <row r="448" spans="1:20" s="139" customFormat="1">
      <c r="A448" s="142"/>
      <c r="B448" s="42"/>
      <c r="C448" s="142"/>
      <c r="D448" s="141"/>
      <c r="E448" s="141"/>
      <c r="F448" s="54"/>
      <c r="G448" s="54"/>
      <c r="H448" s="141"/>
      <c r="I448" s="42"/>
      <c r="J448" s="141"/>
      <c r="K448" s="141"/>
      <c r="L448" s="141"/>
      <c r="M448" s="55"/>
      <c r="N448" s="141"/>
      <c r="O448" s="56"/>
      <c r="P448" s="56"/>
      <c r="Q448" s="42"/>
      <c r="R448" s="18">
        <f t="shared" si="12"/>
        <v>0</v>
      </c>
      <c r="S448" s="18">
        <f t="shared" si="13"/>
        <v>0</v>
      </c>
      <c r="T448" s="143"/>
    </row>
    <row r="449" spans="1:20" s="139" customFormat="1">
      <c r="A449" s="142"/>
      <c r="B449" s="42"/>
      <c r="C449" s="142"/>
      <c r="D449" s="141"/>
      <c r="E449" s="141"/>
      <c r="F449" s="54"/>
      <c r="G449" s="54"/>
      <c r="H449" s="141"/>
      <c r="I449" s="42"/>
      <c r="J449" s="141"/>
      <c r="K449" s="141"/>
      <c r="L449" s="141"/>
      <c r="M449" s="55"/>
      <c r="N449" s="141"/>
      <c r="O449" s="56"/>
      <c r="P449" s="56"/>
      <c r="Q449" s="42"/>
      <c r="R449" s="18">
        <f t="shared" si="12"/>
        <v>0</v>
      </c>
      <c r="S449" s="18">
        <f t="shared" si="13"/>
        <v>0</v>
      </c>
      <c r="T449" s="143"/>
    </row>
    <row r="450" spans="1:20" s="139" customFormat="1">
      <c r="A450" s="142"/>
      <c r="B450" s="42"/>
      <c r="C450" s="142"/>
      <c r="D450" s="141"/>
      <c r="E450" s="141"/>
      <c r="F450" s="54"/>
      <c r="G450" s="54"/>
      <c r="H450" s="141"/>
      <c r="I450" s="42"/>
      <c r="J450" s="141"/>
      <c r="K450" s="141"/>
      <c r="L450" s="141"/>
      <c r="M450" s="55"/>
      <c r="N450" s="141"/>
      <c r="O450" s="56"/>
      <c r="P450" s="56"/>
      <c r="Q450" s="42"/>
      <c r="R450" s="18">
        <f t="shared" si="12"/>
        <v>0</v>
      </c>
      <c r="S450" s="18">
        <f t="shared" si="13"/>
        <v>0</v>
      </c>
      <c r="T450" s="143"/>
    </row>
    <row r="451" spans="1:20" s="139" customFormat="1">
      <c r="A451" s="142"/>
      <c r="B451" s="42"/>
      <c r="C451" s="142"/>
      <c r="D451" s="141"/>
      <c r="E451" s="141"/>
      <c r="F451" s="54"/>
      <c r="G451" s="54"/>
      <c r="H451" s="141"/>
      <c r="I451" s="42"/>
      <c r="J451" s="141"/>
      <c r="K451" s="141"/>
      <c r="L451" s="141"/>
      <c r="M451" s="55"/>
      <c r="N451" s="141"/>
      <c r="O451" s="56"/>
      <c r="P451" s="56"/>
      <c r="Q451" s="42"/>
      <c r="R451" s="18">
        <f t="shared" si="12"/>
        <v>0</v>
      </c>
      <c r="S451" s="18">
        <f t="shared" si="13"/>
        <v>0</v>
      </c>
      <c r="T451" s="143"/>
    </row>
    <row r="452" spans="1:20" s="139" customFormat="1">
      <c r="A452" s="142"/>
      <c r="B452" s="42"/>
      <c r="C452" s="142"/>
      <c r="D452" s="141"/>
      <c r="E452" s="141"/>
      <c r="F452" s="54"/>
      <c r="G452" s="54"/>
      <c r="H452" s="141"/>
      <c r="I452" s="42"/>
      <c r="J452" s="141"/>
      <c r="K452" s="141"/>
      <c r="L452" s="141"/>
      <c r="M452" s="55"/>
      <c r="N452" s="141"/>
      <c r="O452" s="56"/>
      <c r="P452" s="56"/>
      <c r="Q452" s="42"/>
      <c r="R452" s="18">
        <f t="shared" si="12"/>
        <v>0</v>
      </c>
      <c r="S452" s="18">
        <f t="shared" si="13"/>
        <v>0</v>
      </c>
      <c r="T452" s="143"/>
    </row>
    <row r="453" spans="1:20" s="139" customFormat="1">
      <c r="A453" s="142"/>
      <c r="B453" s="42"/>
      <c r="C453" s="142"/>
      <c r="D453" s="141"/>
      <c r="E453" s="141"/>
      <c r="F453" s="54"/>
      <c r="G453" s="54"/>
      <c r="H453" s="141"/>
      <c r="I453" s="42"/>
      <c r="J453" s="141"/>
      <c r="K453" s="141"/>
      <c r="L453" s="141"/>
      <c r="M453" s="55"/>
      <c r="N453" s="141"/>
      <c r="O453" s="56"/>
      <c r="P453" s="56"/>
      <c r="Q453" s="42"/>
      <c r="R453" s="18">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8">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143"/>
    </row>
    <row r="454" spans="1:20" s="139" customFormat="1">
      <c r="A454" s="142"/>
      <c r="B454" s="42"/>
      <c r="C454" s="142"/>
      <c r="D454" s="141"/>
      <c r="E454" s="141"/>
      <c r="F454" s="54"/>
      <c r="G454" s="54"/>
      <c r="H454" s="141"/>
      <c r="I454" s="42"/>
      <c r="J454" s="141"/>
      <c r="K454" s="141"/>
      <c r="L454" s="141"/>
      <c r="M454" s="55"/>
      <c r="N454" s="141"/>
      <c r="O454" s="56"/>
      <c r="P454" s="56"/>
      <c r="Q454" s="42"/>
      <c r="R454" s="18">
        <f t="shared" si="14"/>
        <v>0</v>
      </c>
      <c r="S454" s="18">
        <f t="shared" si="15"/>
        <v>0</v>
      </c>
      <c r="T454" s="143"/>
    </row>
    <row r="455" spans="1:20" s="139" customFormat="1">
      <c r="A455" s="142"/>
      <c r="B455" s="42"/>
      <c r="C455" s="142"/>
      <c r="D455" s="141"/>
      <c r="E455" s="141"/>
      <c r="F455" s="54"/>
      <c r="G455" s="54"/>
      <c r="H455" s="141"/>
      <c r="I455" s="42"/>
      <c r="J455" s="141"/>
      <c r="K455" s="141"/>
      <c r="L455" s="141"/>
      <c r="M455" s="55"/>
      <c r="N455" s="141"/>
      <c r="O455" s="56"/>
      <c r="P455" s="56"/>
      <c r="Q455" s="42"/>
      <c r="R455" s="18">
        <f t="shared" si="14"/>
        <v>0</v>
      </c>
      <c r="S455" s="18">
        <f t="shared" si="15"/>
        <v>0</v>
      </c>
      <c r="T455" s="143"/>
    </row>
    <row r="456" spans="1:20" s="139" customFormat="1">
      <c r="A456" s="142"/>
      <c r="B456" s="42"/>
      <c r="C456" s="142"/>
      <c r="D456" s="141"/>
      <c r="E456" s="141"/>
      <c r="F456" s="54"/>
      <c r="G456" s="54"/>
      <c r="H456" s="141"/>
      <c r="I456" s="42"/>
      <c r="J456" s="141"/>
      <c r="K456" s="141"/>
      <c r="L456" s="141"/>
      <c r="M456" s="55"/>
      <c r="N456" s="141"/>
      <c r="O456" s="56"/>
      <c r="P456" s="56"/>
      <c r="Q456" s="42"/>
      <c r="R456" s="18">
        <f t="shared" si="14"/>
        <v>0</v>
      </c>
      <c r="S456" s="18">
        <f t="shared" si="15"/>
        <v>0</v>
      </c>
      <c r="T456" s="143"/>
    </row>
    <row r="457" spans="1:20" s="139" customFormat="1">
      <c r="A457" s="142"/>
      <c r="B457" s="42"/>
      <c r="C457" s="142"/>
      <c r="D457" s="141"/>
      <c r="E457" s="141"/>
      <c r="F457" s="54"/>
      <c r="G457" s="54"/>
      <c r="H457" s="141"/>
      <c r="I457" s="42"/>
      <c r="J457" s="141"/>
      <c r="K457" s="141"/>
      <c r="L457" s="141"/>
      <c r="M457" s="55"/>
      <c r="N457" s="141"/>
      <c r="O457" s="56"/>
      <c r="P457" s="56"/>
      <c r="Q457" s="42"/>
      <c r="R457" s="18">
        <f t="shared" si="14"/>
        <v>0</v>
      </c>
      <c r="S457" s="18">
        <f t="shared" si="15"/>
        <v>0</v>
      </c>
      <c r="T457" s="143"/>
    </row>
    <row r="458" spans="1:20" s="139" customFormat="1">
      <c r="A458" s="142"/>
      <c r="B458" s="42"/>
      <c r="C458" s="142"/>
      <c r="D458" s="141"/>
      <c r="E458" s="141"/>
      <c r="F458" s="54"/>
      <c r="G458" s="54"/>
      <c r="H458" s="141"/>
      <c r="I458" s="42"/>
      <c r="J458" s="141"/>
      <c r="K458" s="141"/>
      <c r="L458" s="141"/>
      <c r="M458" s="55"/>
      <c r="N458" s="141"/>
      <c r="O458" s="56"/>
      <c r="P458" s="56"/>
      <c r="Q458" s="42"/>
      <c r="R458" s="18">
        <f t="shared" si="14"/>
        <v>0</v>
      </c>
      <c r="S458" s="18">
        <f t="shared" si="15"/>
        <v>0</v>
      </c>
      <c r="T458" s="143"/>
    </row>
    <row r="459" spans="1:20" s="139" customFormat="1">
      <c r="A459" s="142"/>
      <c r="B459" s="42"/>
      <c r="C459" s="142"/>
      <c r="D459" s="141"/>
      <c r="E459" s="141"/>
      <c r="F459" s="54"/>
      <c r="G459" s="54"/>
      <c r="H459" s="141"/>
      <c r="I459" s="42"/>
      <c r="J459" s="141"/>
      <c r="K459" s="141"/>
      <c r="L459" s="141"/>
      <c r="M459" s="55"/>
      <c r="N459" s="141"/>
      <c r="O459" s="56"/>
      <c r="P459" s="56"/>
      <c r="Q459" s="42"/>
      <c r="R459" s="18">
        <f t="shared" si="14"/>
        <v>0</v>
      </c>
      <c r="S459" s="18">
        <f t="shared" si="15"/>
        <v>0</v>
      </c>
      <c r="T459" s="143"/>
    </row>
    <row r="460" spans="1:20" s="139" customFormat="1">
      <c r="A460" s="142"/>
      <c r="B460" s="42"/>
      <c r="C460" s="142"/>
      <c r="D460" s="141"/>
      <c r="E460" s="141"/>
      <c r="F460" s="54"/>
      <c r="G460" s="54"/>
      <c r="H460" s="141"/>
      <c r="I460" s="42"/>
      <c r="J460" s="141"/>
      <c r="K460" s="141"/>
      <c r="L460" s="141"/>
      <c r="M460" s="55"/>
      <c r="N460" s="141"/>
      <c r="O460" s="56"/>
      <c r="P460" s="56"/>
      <c r="Q460" s="42"/>
      <c r="R460" s="18">
        <f t="shared" si="14"/>
        <v>0</v>
      </c>
      <c r="S460" s="18">
        <f t="shared" si="15"/>
        <v>0</v>
      </c>
      <c r="T460" s="143"/>
    </row>
    <row r="461" spans="1:20" s="139" customFormat="1">
      <c r="A461" s="142"/>
      <c r="B461" s="42"/>
      <c r="C461" s="142"/>
      <c r="D461" s="141"/>
      <c r="E461" s="141"/>
      <c r="F461" s="54"/>
      <c r="G461" s="54"/>
      <c r="H461" s="141"/>
      <c r="I461" s="42"/>
      <c r="J461" s="141"/>
      <c r="K461" s="141"/>
      <c r="L461" s="141"/>
      <c r="M461" s="55"/>
      <c r="N461" s="141"/>
      <c r="O461" s="56"/>
      <c r="P461" s="56"/>
      <c r="Q461" s="42"/>
      <c r="R461" s="18">
        <f t="shared" si="14"/>
        <v>0</v>
      </c>
      <c r="S461" s="18">
        <f t="shared" si="15"/>
        <v>0</v>
      </c>
      <c r="T461" s="143"/>
    </row>
    <row r="462" spans="1:20" s="139" customFormat="1">
      <c r="A462" s="142"/>
      <c r="B462" s="42"/>
      <c r="C462" s="142"/>
      <c r="D462" s="141"/>
      <c r="E462" s="141"/>
      <c r="F462" s="54"/>
      <c r="G462" s="54"/>
      <c r="H462" s="141"/>
      <c r="I462" s="42"/>
      <c r="J462" s="141"/>
      <c r="K462" s="141"/>
      <c r="L462" s="141"/>
      <c r="M462" s="55"/>
      <c r="N462" s="141"/>
      <c r="O462" s="56"/>
      <c r="P462" s="56"/>
      <c r="Q462" s="42"/>
      <c r="R462" s="18">
        <f t="shared" si="14"/>
        <v>0</v>
      </c>
      <c r="S462" s="18">
        <f t="shared" si="15"/>
        <v>0</v>
      </c>
      <c r="T462" s="143"/>
    </row>
    <row r="463" spans="1:20" s="139" customFormat="1">
      <c r="A463" s="142"/>
      <c r="B463" s="42"/>
      <c r="C463" s="142"/>
      <c r="D463" s="141"/>
      <c r="E463" s="141"/>
      <c r="F463" s="54"/>
      <c r="G463" s="54"/>
      <c r="H463" s="141"/>
      <c r="I463" s="42"/>
      <c r="J463" s="141"/>
      <c r="K463" s="141"/>
      <c r="L463" s="141"/>
      <c r="M463" s="55"/>
      <c r="N463" s="141"/>
      <c r="O463" s="56"/>
      <c r="P463" s="56"/>
      <c r="Q463" s="42"/>
      <c r="R463" s="18">
        <f t="shared" si="14"/>
        <v>0</v>
      </c>
      <c r="S463" s="18">
        <f t="shared" si="15"/>
        <v>0</v>
      </c>
      <c r="T463" s="143"/>
    </row>
    <row r="464" spans="1:20" s="139" customFormat="1">
      <c r="A464" s="142"/>
      <c r="B464" s="42"/>
      <c r="C464" s="142"/>
      <c r="D464" s="141"/>
      <c r="E464" s="141"/>
      <c r="F464" s="54"/>
      <c r="G464" s="54"/>
      <c r="H464" s="141"/>
      <c r="I464" s="42"/>
      <c r="J464" s="141"/>
      <c r="K464" s="141"/>
      <c r="L464" s="141"/>
      <c r="M464" s="55"/>
      <c r="N464" s="141"/>
      <c r="O464" s="56"/>
      <c r="P464" s="56"/>
      <c r="Q464" s="42"/>
      <c r="R464" s="18">
        <f t="shared" si="14"/>
        <v>0</v>
      </c>
      <c r="S464" s="18">
        <f t="shared" si="15"/>
        <v>0</v>
      </c>
      <c r="T464" s="143"/>
    </row>
    <row r="465" spans="1:20" s="139" customFormat="1">
      <c r="A465" s="142"/>
      <c r="B465" s="42"/>
      <c r="C465" s="142"/>
      <c r="D465" s="141"/>
      <c r="E465" s="141"/>
      <c r="F465" s="54"/>
      <c r="G465" s="54"/>
      <c r="H465" s="141"/>
      <c r="I465" s="42"/>
      <c r="J465" s="141"/>
      <c r="K465" s="141"/>
      <c r="L465" s="141"/>
      <c r="M465" s="55"/>
      <c r="N465" s="141"/>
      <c r="O465" s="56"/>
      <c r="P465" s="56"/>
      <c r="Q465" s="42"/>
      <c r="R465" s="18">
        <f t="shared" si="14"/>
        <v>0</v>
      </c>
      <c r="S465" s="18">
        <f t="shared" si="15"/>
        <v>0</v>
      </c>
      <c r="T465" s="143"/>
    </row>
    <row r="466" spans="1:20" s="139" customFormat="1">
      <c r="A466" s="142"/>
      <c r="B466" s="42"/>
      <c r="C466" s="142"/>
      <c r="D466" s="141"/>
      <c r="E466" s="141"/>
      <c r="F466" s="54"/>
      <c r="G466" s="54"/>
      <c r="H466" s="141"/>
      <c r="I466" s="42"/>
      <c r="J466" s="141"/>
      <c r="K466" s="141"/>
      <c r="L466" s="141"/>
      <c r="M466" s="55"/>
      <c r="N466" s="141"/>
      <c r="O466" s="56"/>
      <c r="P466" s="56"/>
      <c r="Q466" s="42"/>
      <c r="R466" s="18">
        <f t="shared" si="14"/>
        <v>0</v>
      </c>
      <c r="S466" s="18">
        <f t="shared" si="15"/>
        <v>0</v>
      </c>
      <c r="T466" s="143"/>
    </row>
    <row r="467" spans="1:20" s="139" customFormat="1">
      <c r="A467" s="142"/>
      <c r="B467" s="42"/>
      <c r="C467" s="142"/>
      <c r="D467" s="141"/>
      <c r="E467" s="141"/>
      <c r="F467" s="54"/>
      <c r="G467" s="54"/>
      <c r="H467" s="141"/>
      <c r="I467" s="42"/>
      <c r="J467" s="141"/>
      <c r="K467" s="141"/>
      <c r="L467" s="141"/>
      <c r="M467" s="55"/>
      <c r="N467" s="141"/>
      <c r="O467" s="56"/>
      <c r="P467" s="56"/>
      <c r="Q467" s="42"/>
      <c r="R467" s="18">
        <f t="shared" si="14"/>
        <v>0</v>
      </c>
      <c r="S467" s="18">
        <f t="shared" si="15"/>
        <v>0</v>
      </c>
      <c r="T467" s="143"/>
    </row>
    <row r="468" spans="1:20" s="139" customFormat="1">
      <c r="A468" s="142"/>
      <c r="B468" s="42"/>
      <c r="C468" s="142"/>
      <c r="D468" s="141"/>
      <c r="E468" s="141"/>
      <c r="F468" s="54"/>
      <c r="G468" s="54"/>
      <c r="H468" s="141"/>
      <c r="I468" s="42"/>
      <c r="J468" s="141"/>
      <c r="K468" s="141"/>
      <c r="L468" s="141"/>
      <c r="M468" s="55"/>
      <c r="N468" s="141"/>
      <c r="O468" s="56"/>
      <c r="P468" s="56"/>
      <c r="Q468" s="42"/>
      <c r="R468" s="18">
        <f t="shared" si="14"/>
        <v>0</v>
      </c>
      <c r="S468" s="18">
        <f t="shared" si="15"/>
        <v>0</v>
      </c>
      <c r="T468" s="143"/>
    </row>
    <row r="469" spans="1:20" s="139" customFormat="1">
      <c r="A469" s="142"/>
      <c r="B469" s="42"/>
      <c r="C469" s="142"/>
      <c r="D469" s="141"/>
      <c r="E469" s="141"/>
      <c r="F469" s="54"/>
      <c r="G469" s="54"/>
      <c r="H469" s="141"/>
      <c r="I469" s="42"/>
      <c r="J469" s="141"/>
      <c r="K469" s="141"/>
      <c r="L469" s="141"/>
      <c r="M469" s="55"/>
      <c r="N469" s="141"/>
      <c r="O469" s="56"/>
      <c r="P469" s="56"/>
      <c r="Q469" s="42"/>
      <c r="R469" s="18">
        <f t="shared" si="14"/>
        <v>0</v>
      </c>
      <c r="S469" s="18">
        <f t="shared" si="15"/>
        <v>0</v>
      </c>
      <c r="T469" s="143"/>
    </row>
    <row r="470" spans="1:20" s="139" customFormat="1">
      <c r="A470" s="142"/>
      <c r="B470" s="42"/>
      <c r="C470" s="142"/>
      <c r="D470" s="141"/>
      <c r="E470" s="141"/>
      <c r="F470" s="54"/>
      <c r="G470" s="54"/>
      <c r="H470" s="141"/>
      <c r="I470" s="42"/>
      <c r="J470" s="141"/>
      <c r="K470" s="141"/>
      <c r="L470" s="141"/>
      <c r="M470" s="55"/>
      <c r="N470" s="141"/>
      <c r="O470" s="56"/>
      <c r="P470" s="56"/>
      <c r="Q470" s="42"/>
      <c r="R470" s="18">
        <f t="shared" si="14"/>
        <v>0</v>
      </c>
      <c r="S470" s="18">
        <f t="shared" si="15"/>
        <v>0</v>
      </c>
      <c r="T470" s="143"/>
    </row>
    <row r="471" spans="1:20" s="139" customFormat="1">
      <c r="A471" s="142"/>
      <c r="B471" s="42"/>
      <c r="C471" s="142"/>
      <c r="D471" s="141"/>
      <c r="E471" s="141"/>
      <c r="F471" s="54"/>
      <c r="G471" s="54"/>
      <c r="H471" s="141"/>
      <c r="I471" s="42"/>
      <c r="J471" s="141"/>
      <c r="K471" s="141"/>
      <c r="L471" s="141"/>
      <c r="M471" s="55"/>
      <c r="N471" s="141"/>
      <c r="O471" s="56"/>
      <c r="P471" s="56"/>
      <c r="Q471" s="42"/>
      <c r="R471" s="18">
        <f t="shared" si="14"/>
        <v>0</v>
      </c>
      <c r="S471" s="18">
        <f t="shared" si="15"/>
        <v>0</v>
      </c>
      <c r="T471" s="143"/>
    </row>
    <row r="472" spans="1:20" s="139" customFormat="1">
      <c r="A472" s="142"/>
      <c r="B472" s="42"/>
      <c r="C472" s="142"/>
      <c r="D472" s="141"/>
      <c r="E472" s="141"/>
      <c r="F472" s="54"/>
      <c r="G472" s="54"/>
      <c r="H472" s="141"/>
      <c r="I472" s="42"/>
      <c r="J472" s="141"/>
      <c r="K472" s="141"/>
      <c r="L472" s="141"/>
      <c r="M472" s="55"/>
      <c r="N472" s="141"/>
      <c r="O472" s="56"/>
      <c r="P472" s="56"/>
      <c r="Q472" s="42"/>
      <c r="R472" s="18">
        <f t="shared" si="14"/>
        <v>0</v>
      </c>
      <c r="S472" s="18">
        <f t="shared" si="15"/>
        <v>0</v>
      </c>
      <c r="T472" s="143"/>
    </row>
    <row r="473" spans="1:20" s="139" customFormat="1">
      <c r="A473" s="142"/>
      <c r="B473" s="42"/>
      <c r="C473" s="142"/>
      <c r="D473" s="141"/>
      <c r="E473" s="141"/>
      <c r="F473" s="54"/>
      <c r="G473" s="54"/>
      <c r="H473" s="141"/>
      <c r="I473" s="42"/>
      <c r="J473" s="141"/>
      <c r="K473" s="141"/>
      <c r="L473" s="141"/>
      <c r="M473" s="55"/>
      <c r="N473" s="141"/>
      <c r="O473" s="56"/>
      <c r="P473" s="56"/>
      <c r="Q473" s="42"/>
      <c r="R473" s="18">
        <f t="shared" si="14"/>
        <v>0</v>
      </c>
      <c r="S473" s="18">
        <f t="shared" si="15"/>
        <v>0</v>
      </c>
      <c r="T473" s="143"/>
    </row>
    <row r="474" spans="1:20" s="139" customFormat="1">
      <c r="A474" s="142"/>
      <c r="B474" s="42"/>
      <c r="C474" s="142"/>
      <c r="D474" s="141"/>
      <c r="E474" s="141"/>
      <c r="F474" s="54"/>
      <c r="G474" s="54"/>
      <c r="H474" s="141"/>
      <c r="I474" s="42"/>
      <c r="J474" s="141"/>
      <c r="K474" s="141"/>
      <c r="L474" s="141"/>
      <c r="M474" s="55"/>
      <c r="N474" s="141"/>
      <c r="O474" s="56"/>
      <c r="P474" s="56"/>
      <c r="Q474" s="42"/>
      <c r="R474" s="18">
        <f t="shared" si="14"/>
        <v>0</v>
      </c>
      <c r="S474" s="18">
        <f t="shared" si="15"/>
        <v>0</v>
      </c>
      <c r="T474" s="143"/>
    </row>
    <row r="475" spans="1:20" s="139" customFormat="1">
      <c r="A475" s="142"/>
      <c r="B475" s="42"/>
      <c r="C475" s="142"/>
      <c r="D475" s="141"/>
      <c r="E475" s="141"/>
      <c r="F475" s="54"/>
      <c r="G475" s="54"/>
      <c r="H475" s="141"/>
      <c r="I475" s="42"/>
      <c r="J475" s="141"/>
      <c r="K475" s="141"/>
      <c r="L475" s="141"/>
      <c r="M475" s="55"/>
      <c r="N475" s="141"/>
      <c r="O475" s="56"/>
      <c r="P475" s="56"/>
      <c r="Q475" s="42"/>
      <c r="R475" s="18">
        <f t="shared" si="14"/>
        <v>0</v>
      </c>
      <c r="S475" s="18">
        <f t="shared" si="15"/>
        <v>0</v>
      </c>
      <c r="T475" s="143"/>
    </row>
    <row r="476" spans="1:20" s="139" customFormat="1">
      <c r="A476" s="142"/>
      <c r="B476" s="42"/>
      <c r="C476" s="142"/>
      <c r="D476" s="141"/>
      <c r="E476" s="141"/>
      <c r="F476" s="54"/>
      <c r="G476" s="54"/>
      <c r="H476" s="141"/>
      <c r="I476" s="42"/>
      <c r="J476" s="141"/>
      <c r="K476" s="141"/>
      <c r="L476" s="141"/>
      <c r="M476" s="55"/>
      <c r="N476" s="141"/>
      <c r="O476" s="56"/>
      <c r="P476" s="56"/>
      <c r="Q476" s="42"/>
      <c r="R476" s="18">
        <f t="shared" si="14"/>
        <v>0</v>
      </c>
      <c r="S476" s="18">
        <f t="shared" si="15"/>
        <v>0</v>
      </c>
      <c r="T476" s="143"/>
    </row>
    <row r="477" spans="1:20" s="139" customFormat="1">
      <c r="A477" s="142"/>
      <c r="B477" s="42"/>
      <c r="C477" s="142"/>
      <c r="D477" s="141"/>
      <c r="E477" s="141"/>
      <c r="F477" s="54"/>
      <c r="G477" s="54"/>
      <c r="H477" s="141"/>
      <c r="I477" s="42"/>
      <c r="J477" s="141"/>
      <c r="K477" s="141"/>
      <c r="L477" s="141"/>
      <c r="M477" s="55"/>
      <c r="N477" s="141"/>
      <c r="O477" s="56"/>
      <c r="P477" s="56"/>
      <c r="Q477" s="42"/>
      <c r="R477" s="18">
        <f t="shared" si="14"/>
        <v>0</v>
      </c>
      <c r="S477" s="18">
        <f t="shared" si="15"/>
        <v>0</v>
      </c>
      <c r="T477" s="143"/>
    </row>
    <row r="478" spans="1:20" s="139" customFormat="1">
      <c r="A478" s="142"/>
      <c r="B478" s="42"/>
      <c r="C478" s="142"/>
      <c r="D478" s="141"/>
      <c r="E478" s="141"/>
      <c r="F478" s="54"/>
      <c r="G478" s="54"/>
      <c r="H478" s="141"/>
      <c r="I478" s="42"/>
      <c r="J478" s="141"/>
      <c r="K478" s="141"/>
      <c r="L478" s="141"/>
      <c r="M478" s="55"/>
      <c r="N478" s="141"/>
      <c r="O478" s="56"/>
      <c r="P478" s="56"/>
      <c r="Q478" s="42"/>
      <c r="R478" s="18">
        <f t="shared" si="14"/>
        <v>0</v>
      </c>
      <c r="S478" s="18">
        <f t="shared" si="15"/>
        <v>0</v>
      </c>
      <c r="T478" s="143"/>
    </row>
    <row r="479" spans="1:20" s="139" customFormat="1">
      <c r="A479" s="142"/>
      <c r="B479" s="42"/>
      <c r="C479" s="142"/>
      <c r="D479" s="141"/>
      <c r="E479" s="141"/>
      <c r="F479" s="54"/>
      <c r="G479" s="54"/>
      <c r="H479" s="141"/>
      <c r="I479" s="42"/>
      <c r="J479" s="141"/>
      <c r="K479" s="141"/>
      <c r="L479" s="141"/>
      <c r="M479" s="55"/>
      <c r="N479" s="141"/>
      <c r="O479" s="56"/>
      <c r="P479" s="56"/>
      <c r="Q479" s="42"/>
      <c r="R479" s="18">
        <f t="shared" si="14"/>
        <v>0</v>
      </c>
      <c r="S479" s="18">
        <f t="shared" si="15"/>
        <v>0</v>
      </c>
      <c r="T479" s="143"/>
    </row>
    <row r="480" spans="1:20" s="139" customFormat="1">
      <c r="A480" s="142"/>
      <c r="B480" s="42"/>
      <c r="C480" s="142"/>
      <c r="D480" s="141"/>
      <c r="E480" s="141"/>
      <c r="F480" s="54"/>
      <c r="G480" s="54"/>
      <c r="H480" s="141"/>
      <c r="I480" s="42"/>
      <c r="J480" s="141"/>
      <c r="K480" s="141"/>
      <c r="L480" s="141"/>
      <c r="M480" s="55"/>
      <c r="N480" s="141"/>
      <c r="O480" s="56"/>
      <c r="P480" s="56"/>
      <c r="Q480" s="42"/>
      <c r="R480" s="18">
        <f t="shared" si="14"/>
        <v>0</v>
      </c>
      <c r="S480" s="18">
        <f t="shared" si="15"/>
        <v>0</v>
      </c>
      <c r="T480" s="143"/>
    </row>
    <row r="481" spans="1:20" s="139" customFormat="1">
      <c r="A481" s="142"/>
      <c r="B481" s="42"/>
      <c r="C481" s="142"/>
      <c r="D481" s="141"/>
      <c r="E481" s="141"/>
      <c r="F481" s="54"/>
      <c r="G481" s="54"/>
      <c r="H481" s="141"/>
      <c r="I481" s="42"/>
      <c r="J481" s="141"/>
      <c r="K481" s="141"/>
      <c r="L481" s="141"/>
      <c r="M481" s="55"/>
      <c r="N481" s="141"/>
      <c r="O481" s="56"/>
      <c r="P481" s="56"/>
      <c r="Q481" s="42"/>
      <c r="R481" s="18">
        <f t="shared" si="14"/>
        <v>0</v>
      </c>
      <c r="S481" s="18">
        <f t="shared" si="15"/>
        <v>0</v>
      </c>
      <c r="T481" s="143"/>
    </row>
    <row r="482" spans="1:20" s="139" customFormat="1">
      <c r="A482" s="142"/>
      <c r="B482" s="42"/>
      <c r="C482" s="142"/>
      <c r="D482" s="141"/>
      <c r="E482" s="141"/>
      <c r="F482" s="54"/>
      <c r="G482" s="54"/>
      <c r="H482" s="141"/>
      <c r="I482" s="42"/>
      <c r="J482" s="141"/>
      <c r="K482" s="141"/>
      <c r="L482" s="141"/>
      <c r="M482" s="55"/>
      <c r="N482" s="141"/>
      <c r="O482" s="56"/>
      <c r="P482" s="56"/>
      <c r="Q482" s="42"/>
      <c r="R482" s="18">
        <f t="shared" si="14"/>
        <v>0</v>
      </c>
      <c r="S482" s="18">
        <f t="shared" si="15"/>
        <v>0</v>
      </c>
      <c r="T482" s="143"/>
    </row>
    <row r="483" spans="1:20" s="139" customFormat="1">
      <c r="A483" s="142"/>
      <c r="B483" s="42"/>
      <c r="C483" s="142"/>
      <c r="D483" s="141"/>
      <c r="E483" s="141"/>
      <c r="F483" s="54"/>
      <c r="G483" s="54"/>
      <c r="H483" s="141"/>
      <c r="I483" s="42"/>
      <c r="J483" s="141"/>
      <c r="K483" s="141"/>
      <c r="L483" s="141"/>
      <c r="M483" s="55"/>
      <c r="N483" s="141"/>
      <c r="O483" s="56"/>
      <c r="P483" s="56"/>
      <c r="Q483" s="42"/>
      <c r="R483" s="18">
        <f t="shared" si="14"/>
        <v>0</v>
      </c>
      <c r="S483" s="18">
        <f t="shared" si="15"/>
        <v>0</v>
      </c>
      <c r="T483" s="143"/>
    </row>
    <row r="484" spans="1:20" s="139" customFormat="1">
      <c r="A484" s="142"/>
      <c r="B484" s="42"/>
      <c r="C484" s="142"/>
      <c r="D484" s="141"/>
      <c r="E484" s="141"/>
      <c r="F484" s="54"/>
      <c r="G484" s="54"/>
      <c r="H484" s="141"/>
      <c r="I484" s="42"/>
      <c r="J484" s="141"/>
      <c r="K484" s="141"/>
      <c r="L484" s="141"/>
      <c r="M484" s="55"/>
      <c r="N484" s="141"/>
      <c r="O484" s="56"/>
      <c r="P484" s="56"/>
      <c r="Q484" s="42"/>
      <c r="R484" s="18">
        <f t="shared" si="14"/>
        <v>0</v>
      </c>
      <c r="S484" s="18">
        <f t="shared" si="15"/>
        <v>0</v>
      </c>
      <c r="T484" s="143"/>
    </row>
    <row r="485" spans="1:20" s="139" customFormat="1">
      <c r="A485" s="142"/>
      <c r="B485" s="42"/>
      <c r="C485" s="142"/>
      <c r="D485" s="141"/>
      <c r="E485" s="141"/>
      <c r="F485" s="54"/>
      <c r="G485" s="54"/>
      <c r="H485" s="141"/>
      <c r="I485" s="42"/>
      <c r="J485" s="141"/>
      <c r="K485" s="141"/>
      <c r="L485" s="141"/>
      <c r="M485" s="55"/>
      <c r="N485" s="141"/>
      <c r="O485" s="56"/>
      <c r="P485" s="56"/>
      <c r="Q485" s="42"/>
      <c r="R485" s="18">
        <f t="shared" si="14"/>
        <v>0</v>
      </c>
      <c r="S485" s="18">
        <f t="shared" si="15"/>
        <v>0</v>
      </c>
      <c r="T485" s="143"/>
    </row>
    <row r="486" spans="1:20" s="139" customFormat="1">
      <c r="A486" s="142"/>
      <c r="B486" s="42"/>
      <c r="C486" s="142"/>
      <c r="D486" s="141"/>
      <c r="E486" s="141"/>
      <c r="F486" s="54"/>
      <c r="G486" s="54"/>
      <c r="H486" s="141"/>
      <c r="I486" s="42"/>
      <c r="J486" s="141"/>
      <c r="K486" s="141"/>
      <c r="L486" s="141"/>
      <c r="M486" s="55"/>
      <c r="N486" s="141"/>
      <c r="O486" s="56"/>
      <c r="P486" s="56"/>
      <c r="Q486" s="42"/>
      <c r="R486" s="18">
        <f t="shared" si="14"/>
        <v>0</v>
      </c>
      <c r="S486" s="18">
        <f t="shared" si="15"/>
        <v>0</v>
      </c>
      <c r="T486" s="143"/>
    </row>
    <row r="487" spans="1:20" s="139" customFormat="1">
      <c r="A487" s="142"/>
      <c r="B487" s="42"/>
      <c r="C487" s="142"/>
      <c r="D487" s="141"/>
      <c r="E487" s="141"/>
      <c r="F487" s="54"/>
      <c r="G487" s="54"/>
      <c r="H487" s="141"/>
      <c r="I487" s="42"/>
      <c r="J487" s="141"/>
      <c r="K487" s="141"/>
      <c r="L487" s="141"/>
      <c r="M487" s="55"/>
      <c r="N487" s="141"/>
      <c r="O487" s="56"/>
      <c r="P487" s="56"/>
      <c r="Q487" s="42"/>
      <c r="R487" s="18">
        <f t="shared" si="14"/>
        <v>0</v>
      </c>
      <c r="S487" s="18">
        <f t="shared" si="15"/>
        <v>0</v>
      </c>
      <c r="T487" s="143"/>
    </row>
    <row r="488" spans="1:20" s="139" customFormat="1">
      <c r="A488" s="142"/>
      <c r="B488" s="42"/>
      <c r="C488" s="142"/>
      <c r="D488" s="141"/>
      <c r="E488" s="141"/>
      <c r="F488" s="54"/>
      <c r="G488" s="54"/>
      <c r="H488" s="141"/>
      <c r="I488" s="42"/>
      <c r="J488" s="141"/>
      <c r="K488" s="141"/>
      <c r="L488" s="141"/>
      <c r="M488" s="55"/>
      <c r="N488" s="141"/>
      <c r="O488" s="56"/>
      <c r="P488" s="56"/>
      <c r="Q488" s="42"/>
      <c r="R488" s="18">
        <f t="shared" si="14"/>
        <v>0</v>
      </c>
      <c r="S488" s="18">
        <f t="shared" si="15"/>
        <v>0</v>
      </c>
      <c r="T488" s="143"/>
    </row>
    <row r="489" spans="1:20" s="139" customFormat="1">
      <c r="A489" s="142"/>
      <c r="B489" s="42"/>
      <c r="C489" s="142"/>
      <c r="D489" s="141"/>
      <c r="E489" s="141"/>
      <c r="F489" s="54"/>
      <c r="G489" s="54"/>
      <c r="H489" s="141"/>
      <c r="I489" s="42"/>
      <c r="J489" s="141"/>
      <c r="K489" s="141"/>
      <c r="L489" s="141"/>
      <c r="M489" s="55"/>
      <c r="N489" s="141"/>
      <c r="O489" s="56"/>
      <c r="P489" s="56"/>
      <c r="Q489" s="42"/>
      <c r="R489" s="18">
        <f t="shared" si="14"/>
        <v>0</v>
      </c>
      <c r="S489" s="18">
        <f t="shared" si="15"/>
        <v>0</v>
      </c>
      <c r="T489" s="143"/>
    </row>
    <row r="490" spans="1:20" s="139" customFormat="1">
      <c r="A490" s="142"/>
      <c r="B490" s="42"/>
      <c r="C490" s="142"/>
      <c r="D490" s="141"/>
      <c r="E490" s="141"/>
      <c r="F490" s="54"/>
      <c r="G490" s="54"/>
      <c r="H490" s="141"/>
      <c r="I490" s="42"/>
      <c r="J490" s="141"/>
      <c r="K490" s="141"/>
      <c r="L490" s="141"/>
      <c r="M490" s="55"/>
      <c r="N490" s="141"/>
      <c r="O490" s="56"/>
      <c r="P490" s="56"/>
      <c r="Q490" s="42"/>
      <c r="R490" s="18">
        <f t="shared" si="14"/>
        <v>0</v>
      </c>
      <c r="S490" s="18">
        <f t="shared" si="15"/>
        <v>0</v>
      </c>
      <c r="T490" s="143"/>
    </row>
    <row r="491" spans="1:20" s="139" customFormat="1">
      <c r="A491" s="142"/>
      <c r="B491" s="42"/>
      <c r="C491" s="142"/>
      <c r="D491" s="141"/>
      <c r="E491" s="141"/>
      <c r="F491" s="54"/>
      <c r="G491" s="54"/>
      <c r="H491" s="141"/>
      <c r="I491" s="42"/>
      <c r="J491" s="141"/>
      <c r="K491" s="141"/>
      <c r="L491" s="141"/>
      <c r="M491" s="55"/>
      <c r="N491" s="141"/>
      <c r="O491" s="56"/>
      <c r="P491" s="56"/>
      <c r="Q491" s="42"/>
      <c r="R491" s="18">
        <f t="shared" si="14"/>
        <v>0</v>
      </c>
      <c r="S491" s="18">
        <f t="shared" si="15"/>
        <v>0</v>
      </c>
      <c r="T491" s="143"/>
    </row>
    <row r="492" spans="1:20" s="139" customFormat="1">
      <c r="A492" s="142"/>
      <c r="B492" s="42"/>
      <c r="C492" s="142"/>
      <c r="D492" s="141"/>
      <c r="E492" s="141"/>
      <c r="F492" s="54"/>
      <c r="G492" s="54"/>
      <c r="H492" s="141"/>
      <c r="I492" s="42"/>
      <c r="J492" s="141"/>
      <c r="K492" s="141"/>
      <c r="L492" s="141"/>
      <c r="M492" s="55"/>
      <c r="N492" s="141"/>
      <c r="O492" s="56"/>
      <c r="P492" s="56"/>
      <c r="Q492" s="42"/>
      <c r="R492" s="18">
        <f t="shared" si="14"/>
        <v>0</v>
      </c>
      <c r="S492" s="18">
        <f t="shared" si="15"/>
        <v>0</v>
      </c>
      <c r="T492" s="143"/>
    </row>
    <row r="493" spans="1:20" s="139" customFormat="1">
      <c r="A493" s="142"/>
      <c r="B493" s="42"/>
      <c r="C493" s="142"/>
      <c r="D493" s="141"/>
      <c r="E493" s="141"/>
      <c r="F493" s="54"/>
      <c r="G493" s="54"/>
      <c r="H493" s="141"/>
      <c r="I493" s="42"/>
      <c r="J493" s="141"/>
      <c r="K493" s="141"/>
      <c r="L493" s="141"/>
      <c r="M493" s="55"/>
      <c r="N493" s="141"/>
      <c r="O493" s="56"/>
      <c r="P493" s="56"/>
      <c r="Q493" s="42"/>
      <c r="R493" s="18">
        <f t="shared" si="14"/>
        <v>0</v>
      </c>
      <c r="S493" s="18">
        <f t="shared" si="15"/>
        <v>0</v>
      </c>
      <c r="T493" s="143"/>
    </row>
    <row r="494" spans="1:20" s="139" customFormat="1">
      <c r="A494" s="142"/>
      <c r="B494" s="42"/>
      <c r="C494" s="142"/>
      <c r="D494" s="141"/>
      <c r="E494" s="141"/>
      <c r="F494" s="54"/>
      <c r="G494" s="54"/>
      <c r="H494" s="141"/>
      <c r="I494" s="42"/>
      <c r="J494" s="141"/>
      <c r="K494" s="141"/>
      <c r="L494" s="141"/>
      <c r="M494" s="55"/>
      <c r="N494" s="141"/>
      <c r="O494" s="56"/>
      <c r="P494" s="56"/>
      <c r="Q494" s="42"/>
      <c r="R494" s="18">
        <f t="shared" si="14"/>
        <v>0</v>
      </c>
      <c r="S494" s="18">
        <f t="shared" si="15"/>
        <v>0</v>
      </c>
      <c r="T494" s="143"/>
    </row>
    <row r="495" spans="1:20" s="139" customFormat="1">
      <c r="A495" s="142"/>
      <c r="B495" s="42"/>
      <c r="C495" s="142"/>
      <c r="D495" s="141"/>
      <c r="E495" s="141"/>
      <c r="F495" s="54"/>
      <c r="G495" s="54"/>
      <c r="H495" s="141"/>
      <c r="I495" s="42"/>
      <c r="J495" s="141"/>
      <c r="K495" s="141"/>
      <c r="L495" s="141"/>
      <c r="M495" s="55"/>
      <c r="N495" s="141"/>
      <c r="O495" s="56"/>
      <c r="P495" s="56"/>
      <c r="Q495" s="42"/>
      <c r="R495" s="18">
        <f t="shared" si="14"/>
        <v>0</v>
      </c>
      <c r="S495" s="18">
        <f t="shared" si="15"/>
        <v>0</v>
      </c>
      <c r="T495" s="143"/>
    </row>
    <row r="496" spans="1:20" s="139" customFormat="1">
      <c r="A496" s="142"/>
      <c r="B496" s="42"/>
      <c r="C496" s="142"/>
      <c r="D496" s="141"/>
      <c r="E496" s="141"/>
      <c r="F496" s="54"/>
      <c r="G496" s="54"/>
      <c r="H496" s="141"/>
      <c r="I496" s="42"/>
      <c r="J496" s="141"/>
      <c r="K496" s="141"/>
      <c r="L496" s="141"/>
      <c r="M496" s="55"/>
      <c r="N496" s="141"/>
      <c r="O496" s="56"/>
      <c r="P496" s="56"/>
      <c r="Q496" s="42"/>
      <c r="R496" s="18">
        <f t="shared" si="14"/>
        <v>0</v>
      </c>
      <c r="S496" s="18">
        <f t="shared" si="15"/>
        <v>0</v>
      </c>
      <c r="T496" s="143"/>
    </row>
    <row r="497" spans="1:20" s="139" customFormat="1">
      <c r="A497" s="142"/>
      <c r="B497" s="42"/>
      <c r="C497" s="142"/>
      <c r="D497" s="141"/>
      <c r="E497" s="141"/>
      <c r="F497" s="54"/>
      <c r="G497" s="54"/>
      <c r="H497" s="141"/>
      <c r="I497" s="42"/>
      <c r="J497" s="141"/>
      <c r="K497" s="141"/>
      <c r="L497" s="141"/>
      <c r="M497" s="55"/>
      <c r="N497" s="141"/>
      <c r="O497" s="56"/>
      <c r="P497" s="56"/>
      <c r="Q497" s="42"/>
      <c r="R497" s="18">
        <f t="shared" si="14"/>
        <v>0</v>
      </c>
      <c r="S497" s="18">
        <f t="shared" si="15"/>
        <v>0</v>
      </c>
      <c r="T497" s="143"/>
    </row>
    <row r="498" spans="1:20" s="139" customFormat="1">
      <c r="A498" s="142"/>
      <c r="B498" s="42"/>
      <c r="C498" s="142"/>
      <c r="D498" s="141"/>
      <c r="E498" s="141"/>
      <c r="F498" s="54"/>
      <c r="G498" s="54"/>
      <c r="H498" s="141"/>
      <c r="I498" s="42"/>
      <c r="J498" s="141"/>
      <c r="K498" s="141"/>
      <c r="L498" s="141"/>
      <c r="M498" s="55"/>
      <c r="N498" s="141"/>
      <c r="O498" s="56"/>
      <c r="P498" s="56"/>
      <c r="Q498" s="42"/>
      <c r="R498" s="18">
        <f t="shared" si="14"/>
        <v>0</v>
      </c>
      <c r="S498" s="18">
        <f t="shared" si="15"/>
        <v>0</v>
      </c>
      <c r="T498" s="143"/>
    </row>
    <row r="499" spans="1:20" s="139" customFormat="1">
      <c r="A499" s="142"/>
      <c r="B499" s="42"/>
      <c r="C499" s="142"/>
      <c r="D499" s="141"/>
      <c r="E499" s="141"/>
      <c r="F499" s="54"/>
      <c r="G499" s="54"/>
      <c r="H499" s="141"/>
      <c r="I499" s="42"/>
      <c r="J499" s="141"/>
      <c r="K499" s="141"/>
      <c r="L499" s="141"/>
      <c r="M499" s="55"/>
      <c r="N499" s="141"/>
      <c r="O499" s="56"/>
      <c r="P499" s="56"/>
      <c r="Q499" s="42"/>
      <c r="R499" s="18">
        <f t="shared" si="14"/>
        <v>0</v>
      </c>
      <c r="S499" s="18">
        <f t="shared" si="15"/>
        <v>0</v>
      </c>
      <c r="T499" s="143"/>
    </row>
    <row r="500" spans="1:20" s="139" customFormat="1">
      <c r="A500" s="142"/>
      <c r="B500" s="42"/>
      <c r="C500" s="142"/>
      <c r="D500" s="141"/>
      <c r="E500" s="141"/>
      <c r="F500" s="54"/>
      <c r="G500" s="54"/>
      <c r="H500" s="141"/>
      <c r="I500" s="42"/>
      <c r="J500" s="141"/>
      <c r="K500" s="141"/>
      <c r="L500" s="141"/>
      <c r="M500" s="55"/>
      <c r="N500" s="141"/>
      <c r="O500" s="56"/>
      <c r="P500" s="56"/>
      <c r="Q500" s="42"/>
      <c r="R500" s="18">
        <f t="shared" si="14"/>
        <v>0</v>
      </c>
      <c r="S500" s="18">
        <f t="shared" si="15"/>
        <v>0</v>
      </c>
      <c r="T500" s="143"/>
    </row>
    <row r="501" spans="1:20" s="139" customFormat="1">
      <c r="A501" s="142"/>
      <c r="B501" s="42"/>
      <c r="C501" s="142"/>
      <c r="D501" s="141"/>
      <c r="E501" s="141"/>
      <c r="F501" s="54"/>
      <c r="G501" s="54"/>
      <c r="H501" s="141"/>
      <c r="I501" s="42"/>
      <c r="J501" s="141"/>
      <c r="K501" s="141"/>
      <c r="L501" s="141"/>
      <c r="M501" s="55"/>
      <c r="N501" s="141"/>
      <c r="O501" s="56"/>
      <c r="P501" s="56"/>
      <c r="Q501" s="42"/>
      <c r="R501" s="18">
        <f t="shared" si="14"/>
        <v>0</v>
      </c>
      <c r="S501" s="18">
        <f t="shared" si="15"/>
        <v>0</v>
      </c>
      <c r="T501" s="143"/>
    </row>
    <row r="502" spans="1:20" s="139" customFormat="1">
      <c r="A502" s="142"/>
      <c r="B502" s="42"/>
      <c r="C502" s="142"/>
      <c r="D502" s="141"/>
      <c r="E502" s="141"/>
      <c r="F502" s="54"/>
      <c r="G502" s="54"/>
      <c r="H502" s="141"/>
      <c r="I502" s="42"/>
      <c r="J502" s="141"/>
      <c r="K502" s="141"/>
      <c r="L502" s="141"/>
      <c r="M502" s="55"/>
      <c r="N502" s="141"/>
      <c r="O502" s="56"/>
      <c r="P502" s="56"/>
      <c r="Q502" s="42"/>
      <c r="R502" s="18">
        <f t="shared" si="14"/>
        <v>0</v>
      </c>
      <c r="S502" s="18">
        <f t="shared" si="15"/>
        <v>0</v>
      </c>
      <c r="T502" s="143"/>
    </row>
    <row r="503" spans="1:20" s="139" customFormat="1">
      <c r="A503" s="142"/>
      <c r="B503" s="42"/>
      <c r="C503" s="142"/>
      <c r="D503" s="141"/>
      <c r="E503" s="141"/>
      <c r="F503" s="54"/>
      <c r="G503" s="54"/>
      <c r="H503" s="141"/>
      <c r="I503" s="42"/>
      <c r="J503" s="141"/>
      <c r="K503" s="141"/>
      <c r="L503" s="141"/>
      <c r="M503" s="55"/>
      <c r="N503" s="141"/>
      <c r="O503" s="56"/>
      <c r="P503" s="56"/>
      <c r="Q503" s="42"/>
      <c r="R503" s="18">
        <f t="shared" si="14"/>
        <v>0</v>
      </c>
      <c r="S503" s="18">
        <f t="shared" si="15"/>
        <v>0</v>
      </c>
      <c r="T503" s="143"/>
    </row>
    <row r="504" spans="1:20" s="139" customFormat="1">
      <c r="A504" s="142"/>
      <c r="B504" s="42"/>
      <c r="C504" s="142"/>
      <c r="D504" s="141"/>
      <c r="E504" s="141"/>
      <c r="F504" s="54"/>
      <c r="G504" s="54"/>
      <c r="H504" s="141"/>
      <c r="I504" s="42"/>
      <c r="J504" s="141"/>
      <c r="K504" s="141"/>
      <c r="L504" s="141"/>
      <c r="M504" s="55"/>
      <c r="N504" s="141"/>
      <c r="O504" s="56"/>
      <c r="P504" s="56"/>
      <c r="Q504" s="42"/>
      <c r="R504" s="18">
        <f t="shared" si="14"/>
        <v>0</v>
      </c>
      <c r="S504" s="18">
        <f t="shared" si="15"/>
        <v>0</v>
      </c>
      <c r="T504" s="143"/>
    </row>
    <row r="505" spans="1:20" s="139" customFormat="1">
      <c r="A505" s="142"/>
      <c r="B505" s="42"/>
      <c r="C505" s="142"/>
      <c r="D505" s="141"/>
      <c r="E505" s="141"/>
      <c r="F505" s="54"/>
      <c r="G505" s="54"/>
      <c r="H505" s="141"/>
      <c r="I505" s="42"/>
      <c r="J505" s="141"/>
      <c r="K505" s="141"/>
      <c r="L505" s="141"/>
      <c r="M505" s="55"/>
      <c r="N505" s="141"/>
      <c r="O505" s="56"/>
      <c r="P505" s="56"/>
      <c r="Q505" s="42"/>
      <c r="R505" s="18">
        <f t="shared" si="14"/>
        <v>0</v>
      </c>
      <c r="S505" s="18">
        <f t="shared" si="15"/>
        <v>0</v>
      </c>
      <c r="T505" s="143"/>
    </row>
    <row r="506" spans="1:20" s="139" customFormat="1">
      <c r="A506" s="142"/>
      <c r="B506" s="42"/>
      <c r="C506" s="142"/>
      <c r="D506" s="141"/>
      <c r="E506" s="141"/>
      <c r="F506" s="54"/>
      <c r="G506" s="54"/>
      <c r="H506" s="141"/>
      <c r="I506" s="42"/>
      <c r="J506" s="141"/>
      <c r="K506" s="141"/>
      <c r="L506" s="141"/>
      <c r="M506" s="55"/>
      <c r="N506" s="141"/>
      <c r="O506" s="56"/>
      <c r="P506" s="56"/>
      <c r="Q506" s="42"/>
      <c r="R506" s="18">
        <f t="shared" si="14"/>
        <v>0</v>
      </c>
      <c r="S506" s="18">
        <f t="shared" si="15"/>
        <v>0</v>
      </c>
      <c r="T506" s="143"/>
    </row>
    <row r="507" spans="1:20" s="139" customFormat="1">
      <c r="A507" s="142"/>
      <c r="B507" s="42"/>
      <c r="C507" s="142"/>
      <c r="D507" s="141"/>
      <c r="E507" s="141"/>
      <c r="F507" s="54"/>
      <c r="G507" s="54"/>
      <c r="H507" s="141"/>
      <c r="I507" s="42"/>
      <c r="J507" s="141"/>
      <c r="K507" s="141"/>
      <c r="L507" s="141"/>
      <c r="M507" s="55"/>
      <c r="N507" s="141"/>
      <c r="O507" s="56"/>
      <c r="P507" s="56"/>
      <c r="Q507" s="42"/>
      <c r="R507" s="18">
        <f t="shared" si="14"/>
        <v>0</v>
      </c>
      <c r="S507" s="18">
        <f t="shared" si="15"/>
        <v>0</v>
      </c>
      <c r="T507" s="143"/>
    </row>
    <row r="508" spans="1:20" s="139" customFormat="1">
      <c r="A508" s="142"/>
      <c r="B508" s="42"/>
      <c r="C508" s="142"/>
      <c r="D508" s="141"/>
      <c r="E508" s="141"/>
      <c r="F508" s="54"/>
      <c r="G508" s="54"/>
      <c r="H508" s="141"/>
      <c r="I508" s="42"/>
      <c r="J508" s="141"/>
      <c r="K508" s="141"/>
      <c r="L508" s="141"/>
      <c r="M508" s="55"/>
      <c r="N508" s="141"/>
      <c r="O508" s="56"/>
      <c r="P508" s="56"/>
      <c r="Q508" s="42"/>
      <c r="R508" s="18">
        <f t="shared" si="14"/>
        <v>0</v>
      </c>
      <c r="S508" s="18">
        <f t="shared" si="15"/>
        <v>0</v>
      </c>
      <c r="T508" s="143"/>
    </row>
    <row r="509" spans="1:20" s="139" customFormat="1">
      <c r="A509" s="142"/>
      <c r="B509" s="42"/>
      <c r="C509" s="142"/>
      <c r="D509" s="141"/>
      <c r="E509" s="141"/>
      <c r="F509" s="54"/>
      <c r="G509" s="54"/>
      <c r="H509" s="141"/>
      <c r="I509" s="42"/>
      <c r="J509" s="141"/>
      <c r="K509" s="141"/>
      <c r="L509" s="141"/>
      <c r="M509" s="55"/>
      <c r="N509" s="141"/>
      <c r="O509" s="56"/>
      <c r="P509" s="56"/>
      <c r="Q509" s="42"/>
      <c r="R509" s="18">
        <f t="shared" si="14"/>
        <v>0</v>
      </c>
      <c r="S509" s="18">
        <f t="shared" si="15"/>
        <v>0</v>
      </c>
      <c r="T509" s="143"/>
    </row>
    <row r="510" spans="1:20" s="139" customFormat="1">
      <c r="A510" s="142"/>
      <c r="B510" s="42"/>
      <c r="C510" s="142"/>
      <c r="D510" s="141"/>
      <c r="E510" s="141"/>
      <c r="F510" s="54"/>
      <c r="G510" s="54"/>
      <c r="H510" s="141"/>
      <c r="I510" s="42"/>
      <c r="J510" s="141"/>
      <c r="K510" s="141"/>
      <c r="L510" s="141"/>
      <c r="M510" s="55"/>
      <c r="N510" s="141"/>
      <c r="O510" s="56"/>
      <c r="P510" s="56"/>
      <c r="Q510" s="42"/>
      <c r="R510" s="18">
        <f t="shared" si="14"/>
        <v>0</v>
      </c>
      <c r="S510" s="18">
        <f t="shared" si="15"/>
        <v>0</v>
      </c>
      <c r="T510" s="143"/>
    </row>
    <row r="511" spans="1:20" s="139" customFormat="1">
      <c r="A511" s="142"/>
      <c r="B511" s="42"/>
      <c r="C511" s="142"/>
      <c r="D511" s="141"/>
      <c r="E511" s="141"/>
      <c r="F511" s="54"/>
      <c r="G511" s="54"/>
      <c r="H511" s="141"/>
      <c r="I511" s="42"/>
      <c r="J511" s="141"/>
      <c r="K511" s="141"/>
      <c r="L511" s="141"/>
      <c r="M511" s="55"/>
      <c r="N511" s="141"/>
      <c r="O511" s="56"/>
      <c r="P511" s="56"/>
      <c r="Q511" s="42"/>
      <c r="R511" s="18">
        <f t="shared" si="14"/>
        <v>0</v>
      </c>
      <c r="S511" s="18">
        <f t="shared" si="15"/>
        <v>0</v>
      </c>
      <c r="T511" s="143"/>
    </row>
    <row r="512" spans="1:20" s="139" customFormat="1">
      <c r="A512" s="142"/>
      <c r="B512" s="42"/>
      <c r="C512" s="142"/>
      <c r="D512" s="141"/>
      <c r="E512" s="141"/>
      <c r="F512" s="54"/>
      <c r="G512" s="54"/>
      <c r="H512" s="141"/>
      <c r="I512" s="42"/>
      <c r="J512" s="141"/>
      <c r="K512" s="141"/>
      <c r="L512" s="141"/>
      <c r="M512" s="55"/>
      <c r="N512" s="141"/>
      <c r="O512" s="56"/>
      <c r="P512" s="56"/>
      <c r="Q512" s="42"/>
      <c r="R512" s="18">
        <f t="shared" si="14"/>
        <v>0</v>
      </c>
      <c r="S512" s="18">
        <f t="shared" si="15"/>
        <v>0</v>
      </c>
      <c r="T512" s="143"/>
    </row>
    <row r="513" spans="1:20" s="139" customFormat="1">
      <c r="A513" s="142"/>
      <c r="B513" s="42"/>
      <c r="C513" s="142"/>
      <c r="D513" s="141"/>
      <c r="E513" s="141"/>
      <c r="F513" s="54"/>
      <c r="G513" s="54"/>
      <c r="H513" s="141"/>
      <c r="I513" s="42"/>
      <c r="J513" s="141"/>
      <c r="K513" s="141"/>
      <c r="L513" s="141"/>
      <c r="M513" s="55"/>
      <c r="N513" s="141"/>
      <c r="O513" s="56"/>
      <c r="P513" s="56"/>
      <c r="Q513" s="42"/>
      <c r="R513" s="18">
        <f t="shared" si="14"/>
        <v>0</v>
      </c>
      <c r="S513" s="18">
        <f t="shared" si="15"/>
        <v>0</v>
      </c>
      <c r="T513" s="143"/>
    </row>
    <row r="514" spans="1:20" s="139" customFormat="1">
      <c r="A514" s="142"/>
      <c r="B514" s="42"/>
      <c r="C514" s="142"/>
      <c r="D514" s="141"/>
      <c r="E514" s="141"/>
      <c r="F514" s="54"/>
      <c r="G514" s="54"/>
      <c r="H514" s="141"/>
      <c r="I514" s="42"/>
      <c r="J514" s="141"/>
      <c r="K514" s="141"/>
      <c r="L514" s="141"/>
      <c r="M514" s="55"/>
      <c r="N514" s="141"/>
      <c r="O514" s="56"/>
      <c r="P514" s="56"/>
      <c r="Q514" s="42"/>
      <c r="R514" s="18">
        <f t="shared" si="14"/>
        <v>0</v>
      </c>
      <c r="S514" s="18">
        <f t="shared" si="15"/>
        <v>0</v>
      </c>
      <c r="T514" s="143"/>
    </row>
    <row r="515" spans="1:20" s="139" customFormat="1">
      <c r="A515" s="142"/>
      <c r="B515" s="42"/>
      <c r="C515" s="142"/>
      <c r="D515" s="141"/>
      <c r="E515" s="141"/>
      <c r="F515" s="54"/>
      <c r="G515" s="54"/>
      <c r="H515" s="141"/>
      <c r="I515" s="42"/>
      <c r="J515" s="141"/>
      <c r="K515" s="141"/>
      <c r="L515" s="141"/>
      <c r="M515" s="55"/>
      <c r="N515" s="141"/>
      <c r="O515" s="56"/>
      <c r="P515" s="56"/>
      <c r="Q515" s="42"/>
      <c r="R515" s="18">
        <f t="shared" si="14"/>
        <v>0</v>
      </c>
      <c r="S515" s="18">
        <f t="shared" si="15"/>
        <v>0</v>
      </c>
      <c r="T515" s="143"/>
    </row>
    <row r="516" spans="1:20" s="139" customFormat="1">
      <c r="A516" s="142"/>
      <c r="B516" s="42"/>
      <c r="C516" s="142"/>
      <c r="D516" s="141"/>
      <c r="E516" s="141"/>
      <c r="F516" s="54"/>
      <c r="G516" s="54"/>
      <c r="H516" s="141"/>
      <c r="I516" s="42"/>
      <c r="J516" s="141"/>
      <c r="K516" s="141"/>
      <c r="L516" s="141"/>
      <c r="M516" s="55"/>
      <c r="N516" s="141"/>
      <c r="O516" s="56"/>
      <c r="P516" s="56"/>
      <c r="Q516" s="42"/>
      <c r="R516" s="18">
        <f t="shared" si="14"/>
        <v>0</v>
      </c>
      <c r="S516" s="18">
        <f t="shared" si="15"/>
        <v>0</v>
      </c>
      <c r="T516" s="143"/>
    </row>
    <row r="517" spans="1:20" s="139" customFormat="1">
      <c r="A517" s="142"/>
      <c r="B517" s="42"/>
      <c r="C517" s="142"/>
      <c r="D517" s="141"/>
      <c r="E517" s="141"/>
      <c r="F517" s="54"/>
      <c r="G517" s="54"/>
      <c r="H517" s="141"/>
      <c r="I517" s="42"/>
      <c r="J517" s="141"/>
      <c r="K517" s="141"/>
      <c r="L517" s="141"/>
      <c r="M517" s="55"/>
      <c r="N517" s="141"/>
      <c r="O517" s="56"/>
      <c r="P517" s="56"/>
      <c r="Q517" s="42"/>
      <c r="R517" s="18">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8">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143"/>
    </row>
    <row r="518" spans="1:20" s="139" customFormat="1">
      <c r="A518" s="142"/>
      <c r="B518" s="42"/>
      <c r="C518" s="142"/>
      <c r="D518" s="141"/>
      <c r="E518" s="141"/>
      <c r="F518" s="54"/>
      <c r="G518" s="54"/>
      <c r="H518" s="141"/>
      <c r="I518" s="42"/>
      <c r="J518" s="141"/>
      <c r="K518" s="141"/>
      <c r="L518" s="141"/>
      <c r="M518" s="55"/>
      <c r="N518" s="141"/>
      <c r="O518" s="56"/>
      <c r="P518" s="56"/>
      <c r="Q518" s="42"/>
      <c r="R518" s="18">
        <f t="shared" si="16"/>
        <v>0</v>
      </c>
      <c r="S518" s="18">
        <f t="shared" si="17"/>
        <v>0</v>
      </c>
      <c r="T518" s="143"/>
    </row>
    <row r="519" spans="1:20" s="139" customFormat="1">
      <c r="A519" s="142"/>
      <c r="B519" s="42"/>
      <c r="C519" s="142"/>
      <c r="D519" s="141"/>
      <c r="E519" s="141"/>
      <c r="F519" s="54"/>
      <c r="G519" s="54"/>
      <c r="H519" s="141"/>
      <c r="I519" s="42"/>
      <c r="J519" s="141"/>
      <c r="K519" s="141"/>
      <c r="L519" s="141"/>
      <c r="M519" s="55"/>
      <c r="N519" s="141"/>
      <c r="O519" s="56"/>
      <c r="P519" s="56"/>
      <c r="Q519" s="42"/>
      <c r="R519" s="18">
        <f t="shared" si="16"/>
        <v>0</v>
      </c>
      <c r="S519" s="18">
        <f t="shared" si="17"/>
        <v>0</v>
      </c>
      <c r="T519" s="143"/>
    </row>
    <row r="520" spans="1:20" s="139" customFormat="1">
      <c r="A520" s="142"/>
      <c r="B520" s="42"/>
      <c r="C520" s="142"/>
      <c r="D520" s="141"/>
      <c r="E520" s="141"/>
      <c r="F520" s="54"/>
      <c r="G520" s="54"/>
      <c r="H520" s="141"/>
      <c r="I520" s="42"/>
      <c r="J520" s="141"/>
      <c r="K520" s="141"/>
      <c r="L520" s="141"/>
      <c r="M520" s="55"/>
      <c r="N520" s="141"/>
      <c r="O520" s="56"/>
      <c r="P520" s="56"/>
      <c r="Q520" s="42"/>
      <c r="R520" s="18">
        <f t="shared" si="16"/>
        <v>0</v>
      </c>
      <c r="S520" s="18">
        <f t="shared" si="17"/>
        <v>0</v>
      </c>
      <c r="T520" s="143"/>
    </row>
    <row r="521" spans="1:20" s="139" customFormat="1">
      <c r="A521" s="142"/>
      <c r="B521" s="42"/>
      <c r="C521" s="142"/>
      <c r="D521" s="141"/>
      <c r="E521" s="141"/>
      <c r="F521" s="54"/>
      <c r="G521" s="54"/>
      <c r="H521" s="141"/>
      <c r="I521" s="42"/>
      <c r="J521" s="141"/>
      <c r="K521" s="141"/>
      <c r="L521" s="141"/>
      <c r="M521" s="55"/>
      <c r="N521" s="141"/>
      <c r="O521" s="56"/>
      <c r="P521" s="56"/>
      <c r="Q521" s="42"/>
      <c r="R521" s="18">
        <f t="shared" si="16"/>
        <v>0</v>
      </c>
      <c r="S521" s="18">
        <f t="shared" si="17"/>
        <v>0</v>
      </c>
      <c r="T521" s="143"/>
    </row>
    <row r="522" spans="1:20" s="139" customFormat="1">
      <c r="A522" s="142"/>
      <c r="B522" s="42"/>
      <c r="C522" s="142"/>
      <c r="D522" s="141"/>
      <c r="E522" s="141"/>
      <c r="F522" s="54"/>
      <c r="G522" s="54"/>
      <c r="H522" s="141"/>
      <c r="I522" s="42"/>
      <c r="J522" s="141"/>
      <c r="K522" s="141"/>
      <c r="L522" s="141"/>
      <c r="M522" s="55"/>
      <c r="N522" s="141"/>
      <c r="O522" s="56"/>
      <c r="P522" s="56"/>
      <c r="Q522" s="42"/>
      <c r="R522" s="18">
        <f t="shared" si="16"/>
        <v>0</v>
      </c>
      <c r="S522" s="18">
        <f t="shared" si="17"/>
        <v>0</v>
      </c>
      <c r="T522" s="143"/>
    </row>
    <row r="523" spans="1:20" s="139" customFormat="1">
      <c r="A523" s="142"/>
      <c r="B523" s="42"/>
      <c r="C523" s="142"/>
      <c r="D523" s="141"/>
      <c r="E523" s="141"/>
      <c r="F523" s="54"/>
      <c r="G523" s="54"/>
      <c r="H523" s="141"/>
      <c r="I523" s="42"/>
      <c r="J523" s="141"/>
      <c r="K523" s="141"/>
      <c r="L523" s="141"/>
      <c r="M523" s="55"/>
      <c r="N523" s="141"/>
      <c r="O523" s="56"/>
      <c r="P523" s="56"/>
      <c r="Q523" s="42"/>
      <c r="R523" s="18">
        <f t="shared" si="16"/>
        <v>0</v>
      </c>
      <c r="S523" s="18">
        <f t="shared" si="17"/>
        <v>0</v>
      </c>
      <c r="T523" s="143"/>
    </row>
    <row r="524" spans="1:20" s="139" customFormat="1">
      <c r="A524" s="142"/>
      <c r="B524" s="42"/>
      <c r="C524" s="142"/>
      <c r="D524" s="141"/>
      <c r="E524" s="141"/>
      <c r="F524" s="54"/>
      <c r="G524" s="54"/>
      <c r="H524" s="141"/>
      <c r="I524" s="42"/>
      <c r="J524" s="141"/>
      <c r="K524" s="141"/>
      <c r="L524" s="141"/>
      <c r="M524" s="55"/>
      <c r="N524" s="141"/>
      <c r="O524" s="56"/>
      <c r="P524" s="56"/>
      <c r="Q524" s="42"/>
      <c r="R524" s="18">
        <f t="shared" si="16"/>
        <v>0</v>
      </c>
      <c r="S524" s="18">
        <f t="shared" si="17"/>
        <v>0</v>
      </c>
      <c r="T524" s="143"/>
    </row>
    <row r="525" spans="1:20" s="139" customFormat="1">
      <c r="A525" s="142"/>
      <c r="B525" s="42"/>
      <c r="C525" s="142"/>
      <c r="D525" s="141"/>
      <c r="E525" s="141"/>
      <c r="F525" s="54"/>
      <c r="G525" s="54"/>
      <c r="H525" s="141"/>
      <c r="I525" s="42"/>
      <c r="J525" s="141"/>
      <c r="K525" s="141"/>
      <c r="L525" s="141"/>
      <c r="M525" s="55"/>
      <c r="N525" s="141"/>
      <c r="O525" s="56"/>
      <c r="P525" s="56"/>
      <c r="Q525" s="42"/>
      <c r="R525" s="18">
        <f t="shared" si="16"/>
        <v>0</v>
      </c>
      <c r="S525" s="18">
        <f t="shared" si="17"/>
        <v>0</v>
      </c>
      <c r="T525" s="143"/>
    </row>
    <row r="526" spans="1:20" s="139" customFormat="1">
      <c r="A526" s="142"/>
      <c r="B526" s="42"/>
      <c r="C526" s="142"/>
      <c r="D526" s="141"/>
      <c r="E526" s="141"/>
      <c r="F526" s="54"/>
      <c r="G526" s="54"/>
      <c r="H526" s="141"/>
      <c r="I526" s="42"/>
      <c r="J526" s="141"/>
      <c r="K526" s="141"/>
      <c r="L526" s="141"/>
      <c r="M526" s="55"/>
      <c r="N526" s="141"/>
      <c r="O526" s="56"/>
      <c r="P526" s="56"/>
      <c r="Q526" s="42"/>
      <c r="R526" s="18">
        <f t="shared" si="16"/>
        <v>0</v>
      </c>
      <c r="S526" s="18">
        <f t="shared" si="17"/>
        <v>0</v>
      </c>
      <c r="T526" s="143"/>
    </row>
    <row r="527" spans="1:20" s="139" customFormat="1">
      <c r="A527" s="142"/>
      <c r="B527" s="42"/>
      <c r="C527" s="142"/>
      <c r="D527" s="141"/>
      <c r="E527" s="141"/>
      <c r="F527" s="54"/>
      <c r="G527" s="54"/>
      <c r="H527" s="141"/>
      <c r="I527" s="42"/>
      <c r="J527" s="141"/>
      <c r="K527" s="141"/>
      <c r="L527" s="141"/>
      <c r="M527" s="55"/>
      <c r="N527" s="141"/>
      <c r="O527" s="56"/>
      <c r="P527" s="56"/>
      <c r="Q527" s="42"/>
      <c r="R527" s="18">
        <f t="shared" si="16"/>
        <v>0</v>
      </c>
      <c r="S527" s="18">
        <f t="shared" si="17"/>
        <v>0</v>
      </c>
      <c r="T527" s="143"/>
    </row>
    <row r="528" spans="1:20" s="139" customFormat="1">
      <c r="A528" s="142"/>
      <c r="B528" s="42"/>
      <c r="C528" s="142"/>
      <c r="D528" s="141"/>
      <c r="E528" s="141"/>
      <c r="F528" s="54"/>
      <c r="G528" s="54"/>
      <c r="H528" s="141"/>
      <c r="I528" s="42"/>
      <c r="J528" s="141"/>
      <c r="K528" s="141"/>
      <c r="L528" s="141"/>
      <c r="M528" s="55"/>
      <c r="N528" s="141"/>
      <c r="O528" s="56"/>
      <c r="P528" s="56"/>
      <c r="Q528" s="42"/>
      <c r="R528" s="18">
        <f t="shared" si="16"/>
        <v>0</v>
      </c>
      <c r="S528" s="18">
        <f t="shared" si="17"/>
        <v>0</v>
      </c>
      <c r="T528" s="143"/>
    </row>
    <row r="529" spans="1:20" s="139" customFormat="1">
      <c r="A529" s="142"/>
      <c r="B529" s="42"/>
      <c r="C529" s="142"/>
      <c r="D529" s="141"/>
      <c r="E529" s="141"/>
      <c r="F529" s="54"/>
      <c r="G529" s="54"/>
      <c r="H529" s="141"/>
      <c r="I529" s="42"/>
      <c r="J529" s="141"/>
      <c r="K529" s="141"/>
      <c r="L529" s="141"/>
      <c r="M529" s="55"/>
      <c r="N529" s="141"/>
      <c r="O529" s="56"/>
      <c r="P529" s="56"/>
      <c r="Q529" s="42"/>
      <c r="R529" s="18">
        <f t="shared" si="16"/>
        <v>0</v>
      </c>
      <c r="S529" s="18">
        <f t="shared" si="17"/>
        <v>0</v>
      </c>
      <c r="T529" s="143"/>
    </row>
    <row r="530" spans="1:20" s="139" customFormat="1">
      <c r="A530" s="142"/>
      <c r="B530" s="42"/>
      <c r="C530" s="142"/>
      <c r="D530" s="141"/>
      <c r="E530" s="141"/>
      <c r="F530" s="54"/>
      <c r="G530" s="54"/>
      <c r="H530" s="141"/>
      <c r="I530" s="42"/>
      <c r="J530" s="141"/>
      <c r="K530" s="141"/>
      <c r="L530" s="141"/>
      <c r="M530" s="55"/>
      <c r="N530" s="141"/>
      <c r="O530" s="56"/>
      <c r="P530" s="56"/>
      <c r="Q530" s="42"/>
      <c r="R530" s="18">
        <f t="shared" si="16"/>
        <v>0</v>
      </c>
      <c r="S530" s="18">
        <f t="shared" si="17"/>
        <v>0</v>
      </c>
      <c r="T530" s="143"/>
    </row>
    <row r="531" spans="1:20" s="139" customFormat="1">
      <c r="A531" s="142"/>
      <c r="B531" s="42"/>
      <c r="C531" s="142"/>
      <c r="D531" s="141"/>
      <c r="E531" s="141"/>
      <c r="F531" s="54"/>
      <c r="G531" s="54"/>
      <c r="H531" s="141"/>
      <c r="I531" s="42"/>
      <c r="J531" s="141"/>
      <c r="K531" s="141"/>
      <c r="L531" s="141"/>
      <c r="M531" s="55"/>
      <c r="N531" s="141"/>
      <c r="O531" s="56"/>
      <c r="P531" s="56"/>
      <c r="Q531" s="42"/>
      <c r="R531" s="18">
        <f t="shared" si="16"/>
        <v>0</v>
      </c>
      <c r="S531" s="18">
        <f t="shared" si="17"/>
        <v>0</v>
      </c>
      <c r="T531" s="143"/>
    </row>
    <row r="532" spans="1:20" s="139" customFormat="1">
      <c r="A532" s="142"/>
      <c r="B532" s="42"/>
      <c r="C532" s="142"/>
      <c r="D532" s="141"/>
      <c r="E532" s="141"/>
      <c r="F532" s="54"/>
      <c r="G532" s="54"/>
      <c r="H532" s="141"/>
      <c r="I532" s="42"/>
      <c r="J532" s="141"/>
      <c r="K532" s="141"/>
      <c r="L532" s="141"/>
      <c r="M532" s="55"/>
      <c r="N532" s="141"/>
      <c r="O532" s="56"/>
      <c r="P532" s="56"/>
      <c r="Q532" s="42"/>
      <c r="R532" s="18">
        <f t="shared" si="16"/>
        <v>0</v>
      </c>
      <c r="S532" s="18">
        <f t="shared" si="17"/>
        <v>0</v>
      </c>
      <c r="T532" s="143"/>
    </row>
    <row r="533" spans="1:20" s="139" customFormat="1">
      <c r="A533" s="142"/>
      <c r="B533" s="42"/>
      <c r="C533" s="142"/>
      <c r="D533" s="141"/>
      <c r="E533" s="141"/>
      <c r="F533" s="54"/>
      <c r="G533" s="54"/>
      <c r="H533" s="141"/>
      <c r="I533" s="42"/>
      <c r="J533" s="141"/>
      <c r="K533" s="141"/>
      <c r="L533" s="141"/>
      <c r="M533" s="55"/>
      <c r="N533" s="141"/>
      <c r="O533" s="56"/>
      <c r="P533" s="56"/>
      <c r="Q533" s="42"/>
      <c r="R533" s="18">
        <f t="shared" si="16"/>
        <v>0</v>
      </c>
      <c r="S533" s="18">
        <f t="shared" si="17"/>
        <v>0</v>
      </c>
      <c r="T533" s="143"/>
    </row>
    <row r="534" spans="1:20" s="139" customFormat="1">
      <c r="A534" s="142"/>
      <c r="B534" s="42"/>
      <c r="C534" s="142"/>
      <c r="D534" s="141"/>
      <c r="E534" s="141"/>
      <c r="F534" s="54"/>
      <c r="G534" s="54"/>
      <c r="H534" s="141"/>
      <c r="I534" s="42"/>
      <c r="J534" s="141"/>
      <c r="K534" s="141"/>
      <c r="L534" s="141"/>
      <c r="M534" s="55"/>
      <c r="N534" s="141"/>
      <c r="O534" s="56"/>
      <c r="P534" s="56"/>
      <c r="Q534" s="42"/>
      <c r="R534" s="18">
        <f t="shared" si="16"/>
        <v>0</v>
      </c>
      <c r="S534" s="18">
        <f t="shared" si="17"/>
        <v>0</v>
      </c>
      <c r="T534" s="143"/>
    </row>
    <row r="535" spans="1:20" s="139" customFormat="1">
      <c r="A535" s="142"/>
      <c r="B535" s="42"/>
      <c r="C535" s="142"/>
      <c r="D535" s="141"/>
      <c r="E535" s="141"/>
      <c r="F535" s="54"/>
      <c r="G535" s="54"/>
      <c r="H535" s="141"/>
      <c r="I535" s="42"/>
      <c r="J535" s="141"/>
      <c r="K535" s="141"/>
      <c r="L535" s="141"/>
      <c r="M535" s="55"/>
      <c r="N535" s="141"/>
      <c r="O535" s="56"/>
      <c r="P535" s="56"/>
      <c r="Q535" s="42"/>
      <c r="R535" s="18">
        <f t="shared" si="16"/>
        <v>0</v>
      </c>
      <c r="S535" s="18">
        <f t="shared" si="17"/>
        <v>0</v>
      </c>
      <c r="T535" s="143"/>
    </row>
    <row r="536" spans="1:20" s="139" customFormat="1">
      <c r="A536" s="142"/>
      <c r="B536" s="42"/>
      <c r="C536" s="142"/>
      <c r="D536" s="141"/>
      <c r="E536" s="141"/>
      <c r="F536" s="54"/>
      <c r="G536" s="54"/>
      <c r="H536" s="141"/>
      <c r="I536" s="42"/>
      <c r="J536" s="141"/>
      <c r="K536" s="141"/>
      <c r="L536" s="141"/>
      <c r="M536" s="55"/>
      <c r="N536" s="141"/>
      <c r="O536" s="56"/>
      <c r="P536" s="56"/>
      <c r="Q536" s="42"/>
      <c r="R536" s="18">
        <f t="shared" si="16"/>
        <v>0</v>
      </c>
      <c r="S536" s="18">
        <f t="shared" si="17"/>
        <v>0</v>
      </c>
      <c r="T536" s="143"/>
    </row>
    <row r="537" spans="1:20" s="139" customFormat="1">
      <c r="A537" s="142"/>
      <c r="B537" s="42"/>
      <c r="C537" s="142"/>
      <c r="D537" s="141"/>
      <c r="E537" s="141"/>
      <c r="F537" s="54"/>
      <c r="G537" s="54"/>
      <c r="H537" s="141"/>
      <c r="I537" s="42"/>
      <c r="J537" s="141"/>
      <c r="K537" s="141"/>
      <c r="L537" s="141"/>
      <c r="M537" s="55"/>
      <c r="N537" s="141"/>
      <c r="O537" s="56"/>
      <c r="P537" s="56"/>
      <c r="Q537" s="42"/>
      <c r="R537" s="18">
        <f t="shared" si="16"/>
        <v>0</v>
      </c>
      <c r="S537" s="18">
        <f t="shared" si="17"/>
        <v>0</v>
      </c>
      <c r="T537" s="143"/>
    </row>
    <row r="538" spans="1:20" s="139" customFormat="1">
      <c r="A538" s="142"/>
      <c r="B538" s="42"/>
      <c r="C538" s="142"/>
      <c r="D538" s="141"/>
      <c r="E538" s="141"/>
      <c r="F538" s="54"/>
      <c r="G538" s="54"/>
      <c r="H538" s="141"/>
      <c r="I538" s="42"/>
      <c r="J538" s="141"/>
      <c r="K538" s="141"/>
      <c r="L538" s="141"/>
      <c r="M538" s="55"/>
      <c r="N538" s="141"/>
      <c r="O538" s="56"/>
      <c r="P538" s="56"/>
      <c r="Q538" s="42"/>
      <c r="R538" s="18">
        <f t="shared" si="16"/>
        <v>0</v>
      </c>
      <c r="S538" s="18">
        <f t="shared" si="17"/>
        <v>0</v>
      </c>
      <c r="T538" s="143"/>
    </row>
    <row r="539" spans="1:20" s="139" customFormat="1">
      <c r="A539" s="142"/>
      <c r="B539" s="42"/>
      <c r="C539" s="142"/>
      <c r="D539" s="141"/>
      <c r="E539" s="141"/>
      <c r="F539" s="54"/>
      <c r="G539" s="54"/>
      <c r="H539" s="141"/>
      <c r="I539" s="42"/>
      <c r="J539" s="141"/>
      <c r="K539" s="141"/>
      <c r="L539" s="141"/>
      <c r="M539" s="55"/>
      <c r="N539" s="141"/>
      <c r="O539" s="56"/>
      <c r="P539" s="56"/>
      <c r="Q539" s="42"/>
      <c r="R539" s="18">
        <f t="shared" si="16"/>
        <v>0</v>
      </c>
      <c r="S539" s="18">
        <f t="shared" si="17"/>
        <v>0</v>
      </c>
      <c r="T539" s="143"/>
    </row>
    <row r="540" spans="1:20" s="139" customFormat="1">
      <c r="A540" s="142"/>
      <c r="B540" s="42"/>
      <c r="C540" s="142"/>
      <c r="D540" s="141"/>
      <c r="E540" s="141"/>
      <c r="F540" s="54"/>
      <c r="G540" s="54"/>
      <c r="H540" s="141"/>
      <c r="I540" s="42"/>
      <c r="J540" s="141"/>
      <c r="K540" s="141"/>
      <c r="L540" s="141"/>
      <c r="M540" s="55"/>
      <c r="N540" s="141"/>
      <c r="O540" s="56"/>
      <c r="P540" s="56"/>
      <c r="Q540" s="42"/>
      <c r="R540" s="18">
        <f t="shared" si="16"/>
        <v>0</v>
      </c>
      <c r="S540" s="18">
        <f t="shared" si="17"/>
        <v>0</v>
      </c>
      <c r="T540" s="143"/>
    </row>
    <row r="541" spans="1:20" s="139" customFormat="1">
      <c r="A541" s="142"/>
      <c r="B541" s="42"/>
      <c r="C541" s="142"/>
      <c r="D541" s="141"/>
      <c r="E541" s="141"/>
      <c r="F541" s="54"/>
      <c r="G541" s="54"/>
      <c r="H541" s="141"/>
      <c r="I541" s="42"/>
      <c r="J541" s="141"/>
      <c r="K541" s="141"/>
      <c r="L541" s="141"/>
      <c r="M541" s="55"/>
      <c r="N541" s="141"/>
      <c r="O541" s="56"/>
      <c r="P541" s="56"/>
      <c r="Q541" s="42"/>
      <c r="R541" s="18">
        <f t="shared" si="16"/>
        <v>0</v>
      </c>
      <c r="S541" s="18">
        <f t="shared" si="17"/>
        <v>0</v>
      </c>
      <c r="T541" s="143"/>
    </row>
    <row r="542" spans="1:20" s="139" customFormat="1">
      <c r="A542" s="142"/>
      <c r="B542" s="42"/>
      <c r="C542" s="142"/>
      <c r="D542" s="141"/>
      <c r="E542" s="141"/>
      <c r="F542" s="54"/>
      <c r="G542" s="54"/>
      <c r="H542" s="141"/>
      <c r="I542" s="42"/>
      <c r="J542" s="141"/>
      <c r="K542" s="141"/>
      <c r="L542" s="141"/>
      <c r="M542" s="55"/>
      <c r="N542" s="141"/>
      <c r="O542" s="56"/>
      <c r="P542" s="56"/>
      <c r="Q542" s="42"/>
      <c r="R542" s="18">
        <f t="shared" si="16"/>
        <v>0</v>
      </c>
      <c r="S542" s="18">
        <f t="shared" si="17"/>
        <v>0</v>
      </c>
      <c r="T542" s="143"/>
    </row>
    <row r="543" spans="1:20" s="139" customFormat="1">
      <c r="A543" s="142"/>
      <c r="B543" s="42"/>
      <c r="C543" s="142"/>
      <c r="D543" s="141"/>
      <c r="E543" s="141"/>
      <c r="F543" s="54"/>
      <c r="G543" s="54"/>
      <c r="H543" s="141"/>
      <c r="I543" s="42"/>
      <c r="J543" s="141"/>
      <c r="K543" s="141"/>
      <c r="L543" s="141"/>
      <c r="M543" s="55"/>
      <c r="N543" s="141"/>
      <c r="O543" s="56"/>
      <c r="P543" s="56"/>
      <c r="Q543" s="42"/>
      <c r="R543" s="18">
        <f t="shared" si="16"/>
        <v>0</v>
      </c>
      <c r="S543" s="18">
        <f t="shared" si="17"/>
        <v>0</v>
      </c>
      <c r="T543" s="143"/>
    </row>
    <row r="544" spans="1:20" s="139" customFormat="1">
      <c r="A544" s="142"/>
      <c r="B544" s="42"/>
      <c r="C544" s="142"/>
      <c r="D544" s="141"/>
      <c r="E544" s="141"/>
      <c r="F544" s="54"/>
      <c r="G544" s="54"/>
      <c r="H544" s="141"/>
      <c r="I544" s="42"/>
      <c r="J544" s="141"/>
      <c r="K544" s="141"/>
      <c r="L544" s="141"/>
      <c r="M544" s="55"/>
      <c r="N544" s="141"/>
      <c r="O544" s="56"/>
      <c r="P544" s="56"/>
      <c r="Q544" s="42"/>
      <c r="R544" s="18">
        <f t="shared" si="16"/>
        <v>0</v>
      </c>
      <c r="S544" s="18">
        <f t="shared" si="17"/>
        <v>0</v>
      </c>
      <c r="T544" s="143"/>
    </row>
    <row r="545" spans="1:20" s="139" customFormat="1">
      <c r="A545" s="142"/>
      <c r="B545" s="42"/>
      <c r="C545" s="142"/>
      <c r="D545" s="141"/>
      <c r="E545" s="141"/>
      <c r="F545" s="54"/>
      <c r="G545" s="54"/>
      <c r="H545" s="141"/>
      <c r="I545" s="42"/>
      <c r="J545" s="141"/>
      <c r="K545" s="141"/>
      <c r="L545" s="141"/>
      <c r="M545" s="55"/>
      <c r="N545" s="141"/>
      <c r="O545" s="56"/>
      <c r="P545" s="56"/>
      <c r="Q545" s="42"/>
      <c r="R545" s="18">
        <f t="shared" si="16"/>
        <v>0</v>
      </c>
      <c r="S545" s="18">
        <f t="shared" si="17"/>
        <v>0</v>
      </c>
      <c r="T545" s="143"/>
    </row>
    <row r="546" spans="1:20" s="139" customFormat="1">
      <c r="A546" s="142"/>
      <c r="B546" s="42"/>
      <c r="C546" s="142"/>
      <c r="D546" s="141"/>
      <c r="E546" s="141"/>
      <c r="F546" s="54"/>
      <c r="G546" s="54"/>
      <c r="H546" s="141"/>
      <c r="I546" s="42"/>
      <c r="J546" s="141"/>
      <c r="K546" s="141"/>
      <c r="L546" s="141"/>
      <c r="M546" s="55"/>
      <c r="N546" s="141"/>
      <c r="O546" s="56"/>
      <c r="P546" s="56"/>
      <c r="Q546" s="42"/>
      <c r="R546" s="18">
        <f t="shared" si="16"/>
        <v>0</v>
      </c>
      <c r="S546" s="18">
        <f t="shared" si="17"/>
        <v>0</v>
      </c>
      <c r="T546" s="143"/>
    </row>
    <row r="547" spans="1:20" s="139" customFormat="1">
      <c r="A547" s="142"/>
      <c r="B547" s="42"/>
      <c r="C547" s="142"/>
      <c r="D547" s="141"/>
      <c r="E547" s="141"/>
      <c r="F547" s="54"/>
      <c r="G547" s="54"/>
      <c r="H547" s="141"/>
      <c r="I547" s="42"/>
      <c r="J547" s="141"/>
      <c r="K547" s="141"/>
      <c r="L547" s="141"/>
      <c r="M547" s="55"/>
      <c r="N547" s="141"/>
      <c r="O547" s="56"/>
      <c r="P547" s="56"/>
      <c r="Q547" s="42"/>
      <c r="R547" s="18">
        <f t="shared" si="16"/>
        <v>0</v>
      </c>
      <c r="S547" s="18">
        <f t="shared" si="17"/>
        <v>0</v>
      </c>
      <c r="T547" s="143"/>
    </row>
    <row r="548" spans="1:20" s="139" customFormat="1">
      <c r="A548" s="142"/>
      <c r="B548" s="42"/>
      <c r="C548" s="142"/>
      <c r="D548" s="141"/>
      <c r="E548" s="141"/>
      <c r="F548" s="54"/>
      <c r="G548" s="54"/>
      <c r="H548" s="141"/>
      <c r="I548" s="42"/>
      <c r="J548" s="141"/>
      <c r="K548" s="141"/>
      <c r="L548" s="141"/>
      <c r="M548" s="55"/>
      <c r="N548" s="141"/>
      <c r="O548" s="56"/>
      <c r="P548" s="56"/>
      <c r="Q548" s="42"/>
      <c r="R548" s="18">
        <f t="shared" si="16"/>
        <v>0</v>
      </c>
      <c r="S548" s="18">
        <f t="shared" si="17"/>
        <v>0</v>
      </c>
      <c r="T548" s="143"/>
    </row>
    <row r="549" spans="1:20" s="139" customFormat="1">
      <c r="A549" s="142"/>
      <c r="B549" s="42"/>
      <c r="C549" s="142"/>
      <c r="D549" s="141"/>
      <c r="E549" s="141"/>
      <c r="F549" s="54"/>
      <c r="G549" s="54"/>
      <c r="H549" s="141"/>
      <c r="I549" s="42"/>
      <c r="J549" s="141"/>
      <c r="K549" s="141"/>
      <c r="L549" s="141"/>
      <c r="M549" s="55"/>
      <c r="N549" s="141"/>
      <c r="O549" s="56"/>
      <c r="P549" s="56"/>
      <c r="Q549" s="42"/>
      <c r="R549" s="18">
        <f t="shared" si="16"/>
        <v>0</v>
      </c>
      <c r="S549" s="18">
        <f t="shared" si="17"/>
        <v>0</v>
      </c>
      <c r="T549" s="143"/>
    </row>
    <row r="550" spans="1:20" s="139" customFormat="1">
      <c r="A550" s="142"/>
      <c r="B550" s="42"/>
      <c r="C550" s="142"/>
      <c r="D550" s="141"/>
      <c r="E550" s="141"/>
      <c r="F550" s="54"/>
      <c r="G550" s="54"/>
      <c r="H550" s="141"/>
      <c r="I550" s="42"/>
      <c r="J550" s="141"/>
      <c r="K550" s="141"/>
      <c r="L550" s="141"/>
      <c r="M550" s="55"/>
      <c r="N550" s="141"/>
      <c r="O550" s="56"/>
      <c r="P550" s="56"/>
      <c r="Q550" s="42"/>
      <c r="R550" s="18">
        <f t="shared" si="16"/>
        <v>0</v>
      </c>
      <c r="S550" s="18">
        <f t="shared" si="17"/>
        <v>0</v>
      </c>
      <c r="T550" s="143"/>
    </row>
    <row r="551" spans="1:20" s="139" customFormat="1">
      <c r="A551" s="142"/>
      <c r="B551" s="42"/>
      <c r="C551" s="142"/>
      <c r="D551" s="141"/>
      <c r="E551" s="141"/>
      <c r="F551" s="54"/>
      <c r="G551" s="54"/>
      <c r="H551" s="141"/>
      <c r="I551" s="42"/>
      <c r="J551" s="141"/>
      <c r="K551" s="141"/>
      <c r="L551" s="141"/>
      <c r="M551" s="55"/>
      <c r="N551" s="141"/>
      <c r="O551" s="56"/>
      <c r="P551" s="56"/>
      <c r="Q551" s="42"/>
      <c r="R551" s="18">
        <f t="shared" si="16"/>
        <v>0</v>
      </c>
      <c r="S551" s="18">
        <f t="shared" si="17"/>
        <v>0</v>
      </c>
      <c r="T551" s="143"/>
    </row>
    <row r="552" spans="1:20" s="139" customFormat="1">
      <c r="A552" s="142"/>
      <c r="B552" s="42"/>
      <c r="C552" s="142"/>
      <c r="D552" s="141"/>
      <c r="E552" s="141"/>
      <c r="F552" s="54"/>
      <c r="G552" s="54"/>
      <c r="H552" s="141"/>
      <c r="I552" s="42"/>
      <c r="J552" s="141"/>
      <c r="K552" s="141"/>
      <c r="L552" s="141"/>
      <c r="M552" s="55"/>
      <c r="N552" s="141"/>
      <c r="O552" s="56"/>
      <c r="P552" s="56"/>
      <c r="Q552" s="42"/>
      <c r="R552" s="18">
        <f t="shared" si="16"/>
        <v>0</v>
      </c>
      <c r="S552" s="18">
        <f t="shared" si="17"/>
        <v>0</v>
      </c>
      <c r="T552" s="143"/>
    </row>
    <row r="553" spans="1:20" s="139" customFormat="1">
      <c r="A553" s="142"/>
      <c r="B553" s="42"/>
      <c r="C553" s="142"/>
      <c r="D553" s="141"/>
      <c r="E553" s="141"/>
      <c r="F553" s="54"/>
      <c r="G553" s="54"/>
      <c r="H553" s="141"/>
      <c r="I553" s="42"/>
      <c r="J553" s="141"/>
      <c r="K553" s="141"/>
      <c r="L553" s="141"/>
      <c r="M553" s="55"/>
      <c r="N553" s="141"/>
      <c r="O553" s="56"/>
      <c r="P553" s="56"/>
      <c r="Q553" s="42"/>
      <c r="R553" s="18">
        <f t="shared" si="16"/>
        <v>0</v>
      </c>
      <c r="S553" s="18">
        <f t="shared" si="17"/>
        <v>0</v>
      </c>
      <c r="T553" s="143"/>
    </row>
    <row r="554" spans="1:20" s="139" customFormat="1">
      <c r="A554" s="142"/>
      <c r="B554" s="42"/>
      <c r="C554" s="142"/>
      <c r="D554" s="141"/>
      <c r="E554" s="141"/>
      <c r="F554" s="54"/>
      <c r="G554" s="54"/>
      <c r="H554" s="141"/>
      <c r="I554" s="42"/>
      <c r="J554" s="141"/>
      <c r="K554" s="141"/>
      <c r="L554" s="141"/>
      <c r="M554" s="55"/>
      <c r="N554" s="141"/>
      <c r="O554" s="56"/>
      <c r="P554" s="56"/>
      <c r="Q554" s="42"/>
      <c r="R554" s="18">
        <f t="shared" si="16"/>
        <v>0</v>
      </c>
      <c r="S554" s="18">
        <f t="shared" si="17"/>
        <v>0</v>
      </c>
      <c r="T554" s="143"/>
    </row>
    <row r="555" spans="1:20" s="139" customFormat="1">
      <c r="A555" s="142"/>
      <c r="B555" s="42"/>
      <c r="C555" s="142"/>
      <c r="D555" s="141"/>
      <c r="E555" s="141"/>
      <c r="F555" s="54"/>
      <c r="G555" s="54"/>
      <c r="H555" s="141"/>
      <c r="I555" s="42"/>
      <c r="J555" s="141"/>
      <c r="K555" s="141"/>
      <c r="L555" s="141"/>
      <c r="M555" s="55"/>
      <c r="N555" s="141"/>
      <c r="O555" s="56"/>
      <c r="P555" s="56"/>
      <c r="Q555" s="42"/>
      <c r="R555" s="18">
        <f t="shared" si="16"/>
        <v>0</v>
      </c>
      <c r="S555" s="18">
        <f t="shared" si="17"/>
        <v>0</v>
      </c>
      <c r="T555" s="143"/>
    </row>
    <row r="556" spans="1:20" s="139" customFormat="1">
      <c r="A556" s="142"/>
      <c r="B556" s="42"/>
      <c r="C556" s="142"/>
      <c r="D556" s="141"/>
      <c r="E556" s="141"/>
      <c r="F556" s="54"/>
      <c r="G556" s="54"/>
      <c r="H556" s="141"/>
      <c r="I556" s="42"/>
      <c r="J556" s="141"/>
      <c r="K556" s="141"/>
      <c r="L556" s="141"/>
      <c r="M556" s="55"/>
      <c r="N556" s="141"/>
      <c r="O556" s="56"/>
      <c r="P556" s="56"/>
      <c r="Q556" s="42"/>
      <c r="R556" s="18">
        <f t="shared" si="16"/>
        <v>0</v>
      </c>
      <c r="S556" s="18">
        <f t="shared" si="17"/>
        <v>0</v>
      </c>
      <c r="T556" s="143"/>
    </row>
    <row r="557" spans="1:20" s="139" customFormat="1">
      <c r="A557" s="142"/>
      <c r="B557" s="42"/>
      <c r="C557" s="142"/>
      <c r="D557" s="141"/>
      <c r="E557" s="141"/>
      <c r="F557" s="54"/>
      <c r="G557" s="54"/>
      <c r="H557" s="141"/>
      <c r="I557" s="42"/>
      <c r="J557" s="141"/>
      <c r="K557" s="141"/>
      <c r="L557" s="141"/>
      <c r="M557" s="55"/>
      <c r="N557" s="141"/>
      <c r="O557" s="56"/>
      <c r="P557" s="56"/>
      <c r="Q557" s="42"/>
      <c r="R557" s="18">
        <f t="shared" si="16"/>
        <v>0</v>
      </c>
      <c r="S557" s="18">
        <f t="shared" si="17"/>
        <v>0</v>
      </c>
      <c r="T557" s="143"/>
    </row>
    <row r="558" spans="1:20" s="139" customFormat="1">
      <c r="A558" s="142"/>
      <c r="B558" s="42"/>
      <c r="C558" s="142"/>
      <c r="D558" s="141"/>
      <c r="E558" s="141"/>
      <c r="F558" s="54"/>
      <c r="G558" s="54"/>
      <c r="H558" s="141"/>
      <c r="I558" s="42"/>
      <c r="J558" s="141"/>
      <c r="K558" s="141"/>
      <c r="L558" s="141"/>
      <c r="M558" s="55"/>
      <c r="N558" s="141"/>
      <c r="O558" s="56"/>
      <c r="P558" s="56"/>
      <c r="Q558" s="42"/>
      <c r="R558" s="18">
        <f t="shared" si="16"/>
        <v>0</v>
      </c>
      <c r="S558" s="18">
        <f t="shared" si="17"/>
        <v>0</v>
      </c>
      <c r="T558" s="143"/>
    </row>
    <row r="559" spans="1:20" s="139" customFormat="1">
      <c r="A559" s="142"/>
      <c r="B559" s="42"/>
      <c r="C559" s="142"/>
      <c r="D559" s="141"/>
      <c r="E559" s="141"/>
      <c r="F559" s="54"/>
      <c r="G559" s="54"/>
      <c r="H559" s="141"/>
      <c r="I559" s="42"/>
      <c r="J559" s="141"/>
      <c r="K559" s="141"/>
      <c r="L559" s="141"/>
      <c r="M559" s="55"/>
      <c r="N559" s="141"/>
      <c r="O559" s="56"/>
      <c r="P559" s="56"/>
      <c r="Q559" s="42"/>
      <c r="R559" s="18">
        <f t="shared" si="16"/>
        <v>0</v>
      </c>
      <c r="S559" s="18">
        <f t="shared" si="17"/>
        <v>0</v>
      </c>
      <c r="T559" s="143"/>
    </row>
    <row r="560" spans="1:20" s="139" customFormat="1">
      <c r="A560" s="142"/>
      <c r="B560" s="42"/>
      <c r="C560" s="142"/>
      <c r="D560" s="141"/>
      <c r="E560" s="141"/>
      <c r="F560" s="54"/>
      <c r="G560" s="54"/>
      <c r="H560" s="141"/>
      <c r="I560" s="42"/>
      <c r="J560" s="141"/>
      <c r="K560" s="141"/>
      <c r="L560" s="141"/>
      <c r="M560" s="55"/>
      <c r="N560" s="141"/>
      <c r="O560" s="56"/>
      <c r="P560" s="56"/>
      <c r="Q560" s="42"/>
      <c r="R560" s="18">
        <f t="shared" si="16"/>
        <v>0</v>
      </c>
      <c r="S560" s="18">
        <f t="shared" si="17"/>
        <v>0</v>
      </c>
      <c r="T560" s="143"/>
    </row>
    <row r="561" spans="1:20" s="139" customFormat="1">
      <c r="A561" s="142"/>
      <c r="B561" s="42"/>
      <c r="C561" s="142"/>
      <c r="D561" s="141"/>
      <c r="E561" s="141"/>
      <c r="F561" s="54"/>
      <c r="G561" s="54"/>
      <c r="H561" s="141"/>
      <c r="I561" s="42"/>
      <c r="J561" s="141"/>
      <c r="K561" s="141"/>
      <c r="L561" s="141"/>
      <c r="M561" s="55"/>
      <c r="N561" s="141"/>
      <c r="O561" s="56"/>
      <c r="P561" s="56"/>
      <c r="Q561" s="42"/>
      <c r="R561" s="18">
        <f t="shared" si="16"/>
        <v>0</v>
      </c>
      <c r="S561" s="18">
        <f t="shared" si="17"/>
        <v>0</v>
      </c>
      <c r="T561" s="143"/>
    </row>
    <row r="562" spans="1:20" s="139" customFormat="1">
      <c r="A562" s="142"/>
      <c r="B562" s="42"/>
      <c r="C562" s="142"/>
      <c r="D562" s="141"/>
      <c r="E562" s="141"/>
      <c r="F562" s="54"/>
      <c r="G562" s="54"/>
      <c r="H562" s="141"/>
      <c r="I562" s="42"/>
      <c r="J562" s="141"/>
      <c r="K562" s="141"/>
      <c r="L562" s="141"/>
      <c r="M562" s="55"/>
      <c r="N562" s="141"/>
      <c r="O562" s="56"/>
      <c r="P562" s="56"/>
      <c r="Q562" s="42"/>
      <c r="R562" s="18">
        <f t="shared" si="16"/>
        <v>0</v>
      </c>
      <c r="S562" s="18">
        <f t="shared" si="17"/>
        <v>0</v>
      </c>
      <c r="T562" s="143"/>
    </row>
    <row r="563" spans="1:20" s="139" customFormat="1">
      <c r="A563" s="142"/>
      <c r="B563" s="42"/>
      <c r="C563" s="142"/>
      <c r="D563" s="141"/>
      <c r="E563" s="141"/>
      <c r="F563" s="54"/>
      <c r="G563" s="54"/>
      <c r="H563" s="141"/>
      <c r="I563" s="42"/>
      <c r="J563" s="141"/>
      <c r="K563" s="141"/>
      <c r="L563" s="141"/>
      <c r="M563" s="55"/>
      <c r="N563" s="141"/>
      <c r="O563" s="56"/>
      <c r="P563" s="56"/>
      <c r="Q563" s="42"/>
      <c r="R563" s="18">
        <f t="shared" si="16"/>
        <v>0</v>
      </c>
      <c r="S563" s="18">
        <f t="shared" si="17"/>
        <v>0</v>
      </c>
      <c r="T563" s="143"/>
    </row>
    <row r="564" spans="1:20" s="139" customFormat="1">
      <c r="A564" s="142"/>
      <c r="B564" s="42"/>
      <c r="C564" s="142"/>
      <c r="D564" s="141"/>
      <c r="E564" s="141"/>
      <c r="F564" s="54"/>
      <c r="G564" s="54"/>
      <c r="H564" s="141"/>
      <c r="I564" s="42"/>
      <c r="J564" s="141"/>
      <c r="K564" s="141"/>
      <c r="L564" s="141"/>
      <c r="M564" s="55"/>
      <c r="N564" s="141"/>
      <c r="O564" s="56"/>
      <c r="P564" s="56"/>
      <c r="Q564" s="42"/>
      <c r="R564" s="18">
        <f t="shared" si="16"/>
        <v>0</v>
      </c>
      <c r="S564" s="18">
        <f t="shared" si="17"/>
        <v>0</v>
      </c>
      <c r="T564" s="143"/>
    </row>
    <row r="565" spans="1:20" s="139" customFormat="1">
      <c r="A565" s="142"/>
      <c r="B565" s="42"/>
      <c r="C565" s="142"/>
      <c r="D565" s="141"/>
      <c r="E565" s="141"/>
      <c r="F565" s="54"/>
      <c r="G565" s="54"/>
      <c r="H565" s="141"/>
      <c r="I565" s="42"/>
      <c r="J565" s="141"/>
      <c r="K565" s="141"/>
      <c r="L565" s="141"/>
      <c r="M565" s="55"/>
      <c r="N565" s="141"/>
      <c r="O565" s="56"/>
      <c r="P565" s="56"/>
      <c r="Q565" s="42"/>
      <c r="R565" s="18">
        <f t="shared" si="16"/>
        <v>0</v>
      </c>
      <c r="S565" s="18">
        <f t="shared" si="17"/>
        <v>0</v>
      </c>
      <c r="T565" s="143"/>
    </row>
    <row r="566" spans="1:20" s="139" customFormat="1">
      <c r="A566" s="142"/>
      <c r="B566" s="42"/>
      <c r="C566" s="142"/>
      <c r="D566" s="141"/>
      <c r="E566" s="141"/>
      <c r="F566" s="54"/>
      <c r="G566" s="54"/>
      <c r="H566" s="141"/>
      <c r="I566" s="42"/>
      <c r="J566" s="141"/>
      <c r="K566" s="141"/>
      <c r="L566" s="141"/>
      <c r="M566" s="55"/>
      <c r="N566" s="141"/>
      <c r="O566" s="56"/>
      <c r="P566" s="56"/>
      <c r="Q566" s="42"/>
      <c r="R566" s="18">
        <f t="shared" si="16"/>
        <v>0</v>
      </c>
      <c r="S566" s="18">
        <f t="shared" si="17"/>
        <v>0</v>
      </c>
      <c r="T566" s="143"/>
    </row>
    <row r="567" spans="1:20" s="139" customFormat="1">
      <c r="A567" s="142"/>
      <c r="B567" s="42"/>
      <c r="C567" s="142"/>
      <c r="D567" s="141"/>
      <c r="E567" s="141"/>
      <c r="F567" s="54"/>
      <c r="G567" s="54"/>
      <c r="H567" s="141"/>
      <c r="I567" s="42"/>
      <c r="J567" s="141"/>
      <c r="K567" s="141"/>
      <c r="L567" s="141"/>
      <c r="M567" s="55"/>
      <c r="N567" s="141"/>
      <c r="O567" s="56"/>
      <c r="P567" s="56"/>
      <c r="Q567" s="42"/>
      <c r="R567" s="18">
        <f t="shared" si="16"/>
        <v>0</v>
      </c>
      <c r="S567" s="18">
        <f t="shared" si="17"/>
        <v>0</v>
      </c>
      <c r="T567" s="143"/>
    </row>
    <row r="568" spans="1:20" s="139" customFormat="1">
      <c r="A568" s="142"/>
      <c r="B568" s="42"/>
      <c r="C568" s="142"/>
      <c r="D568" s="141"/>
      <c r="E568" s="141"/>
      <c r="F568" s="54"/>
      <c r="G568" s="54"/>
      <c r="H568" s="141"/>
      <c r="I568" s="42"/>
      <c r="J568" s="141"/>
      <c r="K568" s="141"/>
      <c r="L568" s="141"/>
      <c r="M568" s="55"/>
      <c r="N568" s="141"/>
      <c r="O568" s="56"/>
      <c r="P568" s="56"/>
      <c r="Q568" s="42"/>
      <c r="R568" s="18">
        <f t="shared" si="16"/>
        <v>0</v>
      </c>
      <c r="S568" s="18">
        <f t="shared" si="17"/>
        <v>0</v>
      </c>
      <c r="T568" s="143"/>
    </row>
    <row r="569" spans="1:20" s="139" customFormat="1">
      <c r="A569" s="142"/>
      <c r="B569" s="42"/>
      <c r="C569" s="142"/>
      <c r="D569" s="141"/>
      <c r="E569" s="141"/>
      <c r="F569" s="54"/>
      <c r="G569" s="54"/>
      <c r="H569" s="141"/>
      <c r="I569" s="42"/>
      <c r="J569" s="141"/>
      <c r="K569" s="141"/>
      <c r="L569" s="141"/>
      <c r="M569" s="55"/>
      <c r="N569" s="141"/>
      <c r="O569" s="56"/>
      <c r="P569" s="56"/>
      <c r="Q569" s="42"/>
      <c r="R569" s="18">
        <f t="shared" si="16"/>
        <v>0</v>
      </c>
      <c r="S569" s="18">
        <f t="shared" si="17"/>
        <v>0</v>
      </c>
      <c r="T569" s="143"/>
    </row>
    <row r="570" spans="1:20" s="139" customFormat="1">
      <c r="A570" s="142"/>
      <c r="B570" s="42"/>
      <c r="C570" s="142"/>
      <c r="D570" s="141"/>
      <c r="E570" s="141"/>
      <c r="F570" s="54"/>
      <c r="G570" s="54"/>
      <c r="H570" s="141"/>
      <c r="I570" s="42"/>
      <c r="J570" s="141"/>
      <c r="K570" s="141"/>
      <c r="L570" s="141"/>
      <c r="M570" s="55"/>
      <c r="N570" s="141"/>
      <c r="O570" s="56"/>
      <c r="P570" s="56"/>
      <c r="Q570" s="42"/>
      <c r="R570" s="18">
        <f t="shared" si="16"/>
        <v>0</v>
      </c>
      <c r="S570" s="18">
        <f t="shared" si="17"/>
        <v>0</v>
      </c>
      <c r="T570" s="143"/>
    </row>
    <row r="571" spans="1:20" s="139" customFormat="1">
      <c r="A571" s="142"/>
      <c r="B571" s="42"/>
      <c r="C571" s="142"/>
      <c r="D571" s="141"/>
      <c r="E571" s="141"/>
      <c r="F571" s="54"/>
      <c r="G571" s="54"/>
      <c r="H571" s="141"/>
      <c r="I571" s="42"/>
      <c r="J571" s="141"/>
      <c r="K571" s="141"/>
      <c r="L571" s="141"/>
      <c r="M571" s="55"/>
      <c r="N571" s="141"/>
      <c r="O571" s="56"/>
      <c r="P571" s="56"/>
      <c r="Q571" s="42"/>
      <c r="R571" s="18">
        <f t="shared" si="16"/>
        <v>0</v>
      </c>
      <c r="S571" s="18">
        <f t="shared" si="17"/>
        <v>0</v>
      </c>
      <c r="T571" s="143"/>
    </row>
    <row r="572" spans="1:20" s="139" customFormat="1">
      <c r="A572" s="142"/>
      <c r="B572" s="42"/>
      <c r="C572" s="142"/>
      <c r="D572" s="141"/>
      <c r="E572" s="141"/>
      <c r="F572" s="54"/>
      <c r="G572" s="54"/>
      <c r="H572" s="141"/>
      <c r="I572" s="42"/>
      <c r="J572" s="141"/>
      <c r="K572" s="141"/>
      <c r="L572" s="141"/>
      <c r="M572" s="55"/>
      <c r="N572" s="141"/>
      <c r="O572" s="56"/>
      <c r="P572" s="56"/>
      <c r="Q572" s="42"/>
      <c r="R572" s="18">
        <f t="shared" si="16"/>
        <v>0</v>
      </c>
      <c r="S572" s="18">
        <f t="shared" si="17"/>
        <v>0</v>
      </c>
      <c r="T572" s="143"/>
    </row>
    <row r="573" spans="1:20" s="139" customFormat="1">
      <c r="A573" s="142"/>
      <c r="B573" s="42"/>
      <c r="C573" s="142"/>
      <c r="D573" s="141"/>
      <c r="E573" s="141"/>
      <c r="F573" s="54"/>
      <c r="G573" s="54"/>
      <c r="H573" s="141"/>
      <c r="I573" s="42"/>
      <c r="J573" s="141"/>
      <c r="K573" s="141"/>
      <c r="L573" s="141"/>
      <c r="M573" s="55"/>
      <c r="N573" s="141"/>
      <c r="O573" s="56"/>
      <c r="P573" s="56"/>
      <c r="Q573" s="42"/>
      <c r="R573" s="18">
        <f t="shared" si="16"/>
        <v>0</v>
      </c>
      <c r="S573" s="18">
        <f t="shared" si="17"/>
        <v>0</v>
      </c>
      <c r="T573" s="143"/>
    </row>
    <row r="574" spans="1:20" s="139" customFormat="1">
      <c r="A574" s="142"/>
      <c r="B574" s="42"/>
      <c r="C574" s="142"/>
      <c r="D574" s="141"/>
      <c r="E574" s="141"/>
      <c r="F574" s="54"/>
      <c r="G574" s="54"/>
      <c r="H574" s="141"/>
      <c r="I574" s="42"/>
      <c r="J574" s="141"/>
      <c r="K574" s="141"/>
      <c r="L574" s="141"/>
      <c r="M574" s="55"/>
      <c r="N574" s="141"/>
      <c r="O574" s="56"/>
      <c r="P574" s="56"/>
      <c r="Q574" s="42"/>
      <c r="R574" s="18">
        <f t="shared" si="16"/>
        <v>0</v>
      </c>
      <c r="S574" s="18">
        <f t="shared" si="17"/>
        <v>0</v>
      </c>
      <c r="T574" s="143"/>
    </row>
    <row r="575" spans="1:20" s="139" customFormat="1">
      <c r="A575" s="142"/>
      <c r="B575" s="42"/>
      <c r="C575" s="142"/>
      <c r="D575" s="141"/>
      <c r="E575" s="141"/>
      <c r="F575" s="54"/>
      <c r="G575" s="54"/>
      <c r="H575" s="141"/>
      <c r="I575" s="42"/>
      <c r="J575" s="141"/>
      <c r="K575" s="141"/>
      <c r="L575" s="141"/>
      <c r="M575" s="55"/>
      <c r="N575" s="141"/>
      <c r="O575" s="56"/>
      <c r="P575" s="56"/>
      <c r="Q575" s="42"/>
      <c r="R575" s="18">
        <f t="shared" si="16"/>
        <v>0</v>
      </c>
      <c r="S575" s="18">
        <f t="shared" si="17"/>
        <v>0</v>
      </c>
      <c r="T575" s="143"/>
    </row>
    <row r="576" spans="1:20" s="139" customFormat="1">
      <c r="A576" s="142"/>
      <c r="B576" s="42"/>
      <c r="C576" s="142"/>
      <c r="D576" s="141"/>
      <c r="E576" s="141"/>
      <c r="F576" s="54"/>
      <c r="G576" s="54"/>
      <c r="H576" s="141"/>
      <c r="I576" s="42"/>
      <c r="J576" s="141"/>
      <c r="K576" s="141"/>
      <c r="L576" s="141"/>
      <c r="M576" s="55"/>
      <c r="N576" s="141"/>
      <c r="O576" s="56"/>
      <c r="P576" s="56"/>
      <c r="Q576" s="42"/>
      <c r="R576" s="18">
        <f t="shared" si="16"/>
        <v>0</v>
      </c>
      <c r="S576" s="18">
        <f t="shared" si="17"/>
        <v>0</v>
      </c>
      <c r="T576" s="143"/>
    </row>
    <row r="577" spans="1:20" s="139" customFormat="1">
      <c r="A577" s="142"/>
      <c r="B577" s="42"/>
      <c r="C577" s="142"/>
      <c r="D577" s="141"/>
      <c r="E577" s="141"/>
      <c r="F577" s="54"/>
      <c r="G577" s="54"/>
      <c r="H577" s="141"/>
      <c r="I577" s="42"/>
      <c r="J577" s="141"/>
      <c r="K577" s="141"/>
      <c r="L577" s="141"/>
      <c r="M577" s="55"/>
      <c r="N577" s="141"/>
      <c r="O577" s="56"/>
      <c r="P577" s="56"/>
      <c r="Q577" s="42"/>
      <c r="R577" s="18">
        <f t="shared" si="16"/>
        <v>0</v>
      </c>
      <c r="S577" s="18">
        <f t="shared" si="17"/>
        <v>0</v>
      </c>
      <c r="T577" s="143"/>
    </row>
    <row r="578" spans="1:20" s="139" customFormat="1">
      <c r="A578" s="142"/>
      <c r="B578" s="42"/>
      <c r="C578" s="142"/>
      <c r="D578" s="141"/>
      <c r="E578" s="141"/>
      <c r="F578" s="54"/>
      <c r="G578" s="54"/>
      <c r="H578" s="141"/>
      <c r="I578" s="42"/>
      <c r="J578" s="141"/>
      <c r="K578" s="141"/>
      <c r="L578" s="141"/>
      <c r="M578" s="55"/>
      <c r="N578" s="141"/>
      <c r="O578" s="56"/>
      <c r="P578" s="56"/>
      <c r="Q578" s="42"/>
      <c r="R578" s="18">
        <f t="shared" si="16"/>
        <v>0</v>
      </c>
      <c r="S578" s="18">
        <f t="shared" si="17"/>
        <v>0</v>
      </c>
      <c r="T578" s="143"/>
    </row>
    <row r="579" spans="1:20" s="139" customFormat="1">
      <c r="A579" s="142"/>
      <c r="B579" s="42"/>
      <c r="C579" s="142"/>
      <c r="D579" s="141"/>
      <c r="E579" s="141"/>
      <c r="F579" s="54"/>
      <c r="G579" s="54"/>
      <c r="H579" s="141"/>
      <c r="I579" s="42"/>
      <c r="J579" s="141"/>
      <c r="K579" s="141"/>
      <c r="L579" s="141"/>
      <c r="M579" s="55"/>
      <c r="N579" s="141"/>
      <c r="O579" s="56"/>
      <c r="P579" s="56"/>
      <c r="Q579" s="42"/>
      <c r="R579" s="18">
        <f t="shared" si="16"/>
        <v>0</v>
      </c>
      <c r="S579" s="18">
        <f t="shared" si="17"/>
        <v>0</v>
      </c>
      <c r="T579" s="143"/>
    </row>
    <row r="580" spans="1:20" s="139" customFormat="1">
      <c r="A580" s="142"/>
      <c r="B580" s="42"/>
      <c r="C580" s="142"/>
      <c r="D580" s="141"/>
      <c r="E580" s="141"/>
      <c r="F580" s="54"/>
      <c r="G580" s="54"/>
      <c r="H580" s="141"/>
      <c r="I580" s="42"/>
      <c r="J580" s="141"/>
      <c r="K580" s="141"/>
      <c r="L580" s="141"/>
      <c r="M580" s="55"/>
      <c r="N580" s="141"/>
      <c r="O580" s="56"/>
      <c r="P580" s="56"/>
      <c r="Q580" s="42"/>
      <c r="R580" s="18">
        <f t="shared" si="16"/>
        <v>0</v>
      </c>
      <c r="S580" s="18">
        <f t="shared" si="17"/>
        <v>0</v>
      </c>
      <c r="T580" s="143"/>
    </row>
    <row r="581" spans="1:20" s="139" customFormat="1">
      <c r="A581" s="142"/>
      <c r="B581" s="42"/>
      <c r="C581" s="142"/>
      <c r="D581" s="141"/>
      <c r="E581" s="141"/>
      <c r="F581" s="54"/>
      <c r="G581" s="54"/>
      <c r="H581" s="141"/>
      <c r="I581" s="42"/>
      <c r="J581" s="141"/>
      <c r="K581" s="141"/>
      <c r="L581" s="141"/>
      <c r="M581" s="55"/>
      <c r="N581" s="141"/>
      <c r="O581" s="56"/>
      <c r="P581" s="56"/>
      <c r="Q581" s="42"/>
      <c r="R581" s="18">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8">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143"/>
    </row>
    <row r="582" spans="1:20" s="139" customFormat="1">
      <c r="A582" s="142"/>
      <c r="B582" s="42"/>
      <c r="C582" s="142"/>
      <c r="D582" s="141"/>
      <c r="E582" s="141"/>
      <c r="F582" s="54"/>
      <c r="G582" s="54"/>
      <c r="H582" s="141"/>
      <c r="I582" s="42"/>
      <c r="J582" s="141"/>
      <c r="K582" s="141"/>
      <c r="L582" s="141"/>
      <c r="M582" s="55"/>
      <c r="N582" s="141"/>
      <c r="O582" s="56"/>
      <c r="P582" s="56"/>
      <c r="Q582" s="42"/>
      <c r="R582" s="18">
        <f t="shared" si="18"/>
        <v>0</v>
      </c>
      <c r="S582" s="18">
        <f t="shared" si="19"/>
        <v>0</v>
      </c>
      <c r="T582" s="143"/>
    </row>
    <row r="583" spans="1:20" s="139" customFormat="1">
      <c r="A583" s="142"/>
      <c r="B583" s="42"/>
      <c r="C583" s="142"/>
      <c r="D583" s="141"/>
      <c r="E583" s="141"/>
      <c r="F583" s="54"/>
      <c r="G583" s="54"/>
      <c r="H583" s="141"/>
      <c r="I583" s="42"/>
      <c r="J583" s="141"/>
      <c r="K583" s="141"/>
      <c r="L583" s="141"/>
      <c r="M583" s="55"/>
      <c r="N583" s="141"/>
      <c r="O583" s="56"/>
      <c r="P583" s="56"/>
      <c r="Q583" s="42"/>
      <c r="R583" s="18">
        <f t="shared" si="18"/>
        <v>0</v>
      </c>
      <c r="S583" s="18">
        <f t="shared" si="19"/>
        <v>0</v>
      </c>
      <c r="T583" s="143"/>
    </row>
    <row r="584" spans="1:20" s="139" customFormat="1">
      <c r="A584" s="142"/>
      <c r="B584" s="42"/>
      <c r="C584" s="142"/>
      <c r="D584" s="141"/>
      <c r="E584" s="141"/>
      <c r="F584" s="54"/>
      <c r="G584" s="54"/>
      <c r="H584" s="141"/>
      <c r="I584" s="42"/>
      <c r="J584" s="141"/>
      <c r="K584" s="141"/>
      <c r="L584" s="141"/>
      <c r="M584" s="55"/>
      <c r="N584" s="141"/>
      <c r="O584" s="56"/>
      <c r="P584" s="56"/>
      <c r="Q584" s="42"/>
      <c r="R584" s="18">
        <f t="shared" si="18"/>
        <v>0</v>
      </c>
      <c r="S584" s="18">
        <f t="shared" si="19"/>
        <v>0</v>
      </c>
      <c r="T584" s="143"/>
    </row>
    <row r="585" spans="1:20" s="139" customFormat="1">
      <c r="A585" s="142"/>
      <c r="B585" s="42"/>
      <c r="C585" s="142"/>
      <c r="D585" s="141"/>
      <c r="E585" s="141"/>
      <c r="F585" s="54"/>
      <c r="G585" s="54"/>
      <c r="H585" s="141"/>
      <c r="I585" s="42"/>
      <c r="J585" s="141"/>
      <c r="K585" s="141"/>
      <c r="L585" s="141"/>
      <c r="M585" s="55"/>
      <c r="N585" s="141"/>
      <c r="O585" s="56"/>
      <c r="P585" s="56"/>
      <c r="Q585" s="42"/>
      <c r="R585" s="18">
        <f t="shared" si="18"/>
        <v>0</v>
      </c>
      <c r="S585" s="18">
        <f t="shared" si="19"/>
        <v>0</v>
      </c>
      <c r="T585" s="143"/>
    </row>
    <row r="586" spans="1:20" s="139" customFormat="1">
      <c r="A586" s="142"/>
      <c r="B586" s="42"/>
      <c r="C586" s="142"/>
      <c r="D586" s="141"/>
      <c r="E586" s="141"/>
      <c r="F586" s="54"/>
      <c r="G586" s="54"/>
      <c r="H586" s="141"/>
      <c r="I586" s="42"/>
      <c r="J586" s="141"/>
      <c r="K586" s="141"/>
      <c r="L586" s="141"/>
      <c r="M586" s="55"/>
      <c r="N586" s="141"/>
      <c r="O586" s="56"/>
      <c r="P586" s="56"/>
      <c r="Q586" s="42"/>
      <c r="R586" s="18">
        <f t="shared" si="18"/>
        <v>0</v>
      </c>
      <c r="S586" s="18">
        <f t="shared" si="19"/>
        <v>0</v>
      </c>
      <c r="T586" s="143"/>
    </row>
    <row r="587" spans="1:20" s="139" customFormat="1">
      <c r="A587" s="142"/>
      <c r="B587" s="42"/>
      <c r="C587" s="142"/>
      <c r="D587" s="141"/>
      <c r="E587" s="141"/>
      <c r="F587" s="54"/>
      <c r="G587" s="54"/>
      <c r="H587" s="141"/>
      <c r="I587" s="42"/>
      <c r="J587" s="141"/>
      <c r="K587" s="141"/>
      <c r="L587" s="141"/>
      <c r="M587" s="55"/>
      <c r="N587" s="141"/>
      <c r="O587" s="56"/>
      <c r="P587" s="56"/>
      <c r="Q587" s="42"/>
      <c r="R587" s="18">
        <f t="shared" si="18"/>
        <v>0</v>
      </c>
      <c r="S587" s="18">
        <f t="shared" si="19"/>
        <v>0</v>
      </c>
      <c r="T587" s="143"/>
    </row>
    <row r="588" spans="1:20" s="139" customFormat="1">
      <c r="A588" s="142"/>
      <c r="B588" s="42"/>
      <c r="C588" s="142"/>
      <c r="D588" s="141"/>
      <c r="E588" s="141"/>
      <c r="F588" s="54"/>
      <c r="G588" s="54"/>
      <c r="H588" s="141"/>
      <c r="I588" s="42"/>
      <c r="J588" s="141"/>
      <c r="K588" s="141"/>
      <c r="L588" s="141"/>
      <c r="M588" s="55"/>
      <c r="N588" s="141"/>
      <c r="O588" s="56"/>
      <c r="P588" s="56"/>
      <c r="Q588" s="42"/>
      <c r="R588" s="18">
        <f t="shared" si="18"/>
        <v>0</v>
      </c>
      <c r="S588" s="18">
        <f t="shared" si="19"/>
        <v>0</v>
      </c>
      <c r="T588" s="143"/>
    </row>
    <row r="589" spans="1:20" s="139" customFormat="1">
      <c r="A589" s="142"/>
      <c r="B589" s="42"/>
      <c r="C589" s="142"/>
      <c r="D589" s="141"/>
      <c r="E589" s="141"/>
      <c r="F589" s="54"/>
      <c r="G589" s="54"/>
      <c r="H589" s="141"/>
      <c r="I589" s="42"/>
      <c r="J589" s="141"/>
      <c r="K589" s="141"/>
      <c r="L589" s="141"/>
      <c r="M589" s="55"/>
      <c r="N589" s="141"/>
      <c r="O589" s="56"/>
      <c r="P589" s="56"/>
      <c r="Q589" s="42"/>
      <c r="R589" s="18">
        <f t="shared" si="18"/>
        <v>0</v>
      </c>
      <c r="S589" s="18">
        <f t="shared" si="19"/>
        <v>0</v>
      </c>
      <c r="T589" s="143"/>
    </row>
    <row r="590" spans="1:20" s="139" customFormat="1">
      <c r="A590" s="142"/>
      <c r="B590" s="42"/>
      <c r="C590" s="142"/>
      <c r="D590" s="141"/>
      <c r="E590" s="141"/>
      <c r="F590" s="54"/>
      <c r="G590" s="54"/>
      <c r="H590" s="141"/>
      <c r="I590" s="42"/>
      <c r="J590" s="141"/>
      <c r="K590" s="141"/>
      <c r="L590" s="141"/>
      <c r="M590" s="55"/>
      <c r="N590" s="141"/>
      <c r="O590" s="56"/>
      <c r="P590" s="56"/>
      <c r="Q590" s="42"/>
      <c r="R590" s="18">
        <f t="shared" si="18"/>
        <v>0</v>
      </c>
      <c r="S590" s="18">
        <f t="shared" si="19"/>
        <v>0</v>
      </c>
      <c r="T590" s="143"/>
    </row>
    <row r="591" spans="1:20" s="139" customFormat="1">
      <c r="A591" s="142"/>
      <c r="B591" s="42"/>
      <c r="C591" s="142"/>
      <c r="D591" s="141"/>
      <c r="E591" s="141"/>
      <c r="F591" s="54"/>
      <c r="G591" s="54"/>
      <c r="H591" s="141"/>
      <c r="I591" s="42"/>
      <c r="J591" s="141"/>
      <c r="K591" s="141"/>
      <c r="L591" s="141"/>
      <c r="M591" s="55"/>
      <c r="N591" s="141"/>
      <c r="O591" s="56"/>
      <c r="P591" s="56"/>
      <c r="Q591" s="42"/>
      <c r="R591" s="18">
        <f t="shared" si="18"/>
        <v>0</v>
      </c>
      <c r="S591" s="18">
        <f t="shared" si="19"/>
        <v>0</v>
      </c>
      <c r="T591" s="143"/>
    </row>
    <row r="592" spans="1:20" s="139" customFormat="1">
      <c r="A592" s="142"/>
      <c r="B592" s="42"/>
      <c r="C592" s="142"/>
      <c r="D592" s="141"/>
      <c r="E592" s="141"/>
      <c r="F592" s="54"/>
      <c r="G592" s="54"/>
      <c r="H592" s="141"/>
      <c r="I592" s="42"/>
      <c r="J592" s="141"/>
      <c r="K592" s="141"/>
      <c r="L592" s="141"/>
      <c r="M592" s="55"/>
      <c r="N592" s="141"/>
      <c r="O592" s="56"/>
      <c r="P592" s="56"/>
      <c r="Q592" s="42"/>
      <c r="R592" s="18">
        <f t="shared" si="18"/>
        <v>0</v>
      </c>
      <c r="S592" s="18">
        <f t="shared" si="19"/>
        <v>0</v>
      </c>
      <c r="T592" s="143"/>
    </row>
    <row r="593" spans="1:20" s="139" customFormat="1">
      <c r="A593" s="142"/>
      <c r="B593" s="42"/>
      <c r="C593" s="142"/>
      <c r="D593" s="141"/>
      <c r="E593" s="141"/>
      <c r="F593" s="54"/>
      <c r="G593" s="54"/>
      <c r="H593" s="141"/>
      <c r="I593" s="42"/>
      <c r="J593" s="141"/>
      <c r="K593" s="141"/>
      <c r="L593" s="141"/>
      <c r="M593" s="55"/>
      <c r="N593" s="141"/>
      <c r="O593" s="56"/>
      <c r="P593" s="56"/>
      <c r="Q593" s="42"/>
      <c r="R593" s="18">
        <f t="shared" si="18"/>
        <v>0</v>
      </c>
      <c r="S593" s="18">
        <f t="shared" si="19"/>
        <v>0</v>
      </c>
      <c r="T593" s="143"/>
    </row>
    <row r="594" spans="1:20" s="139" customFormat="1">
      <c r="A594" s="142"/>
      <c r="B594" s="42"/>
      <c r="C594" s="142"/>
      <c r="D594" s="141"/>
      <c r="E594" s="141"/>
      <c r="F594" s="54"/>
      <c r="G594" s="54"/>
      <c r="H594" s="141"/>
      <c r="I594" s="42"/>
      <c r="J594" s="141"/>
      <c r="K594" s="141"/>
      <c r="L594" s="141"/>
      <c r="M594" s="55"/>
      <c r="N594" s="141"/>
      <c r="O594" s="56"/>
      <c r="P594" s="56"/>
      <c r="Q594" s="42"/>
      <c r="R594" s="18">
        <f t="shared" si="18"/>
        <v>0</v>
      </c>
      <c r="S594" s="18">
        <f t="shared" si="19"/>
        <v>0</v>
      </c>
      <c r="T594" s="143"/>
    </row>
    <row r="595" spans="1:20" s="139" customFormat="1">
      <c r="A595" s="142"/>
      <c r="B595" s="42"/>
      <c r="C595" s="142"/>
      <c r="D595" s="141"/>
      <c r="E595" s="141"/>
      <c r="F595" s="54"/>
      <c r="G595" s="54"/>
      <c r="H595" s="141"/>
      <c r="I595" s="42"/>
      <c r="J595" s="141"/>
      <c r="K595" s="141"/>
      <c r="L595" s="141"/>
      <c r="M595" s="55"/>
      <c r="N595" s="141"/>
      <c r="O595" s="56"/>
      <c r="P595" s="56"/>
      <c r="Q595" s="42"/>
      <c r="R595" s="18">
        <f t="shared" si="18"/>
        <v>0</v>
      </c>
      <c r="S595" s="18">
        <f t="shared" si="19"/>
        <v>0</v>
      </c>
      <c r="T595" s="143"/>
    </row>
    <row r="596" spans="1:20" s="139" customFormat="1">
      <c r="A596" s="142"/>
      <c r="B596" s="42"/>
      <c r="C596" s="142"/>
      <c r="D596" s="141"/>
      <c r="E596" s="141"/>
      <c r="F596" s="54"/>
      <c r="G596" s="54"/>
      <c r="H596" s="141"/>
      <c r="I596" s="42"/>
      <c r="J596" s="141"/>
      <c r="K596" s="141"/>
      <c r="L596" s="141"/>
      <c r="M596" s="55"/>
      <c r="N596" s="141"/>
      <c r="O596" s="56"/>
      <c r="P596" s="56"/>
      <c r="Q596" s="42"/>
      <c r="R596" s="18">
        <f t="shared" si="18"/>
        <v>0</v>
      </c>
      <c r="S596" s="18">
        <f t="shared" si="19"/>
        <v>0</v>
      </c>
      <c r="T596" s="143"/>
    </row>
    <row r="597" spans="1:20" s="139" customFormat="1">
      <c r="A597" s="142"/>
      <c r="B597" s="42"/>
      <c r="C597" s="142"/>
      <c r="D597" s="141"/>
      <c r="E597" s="141"/>
      <c r="F597" s="54"/>
      <c r="G597" s="54"/>
      <c r="H597" s="141"/>
      <c r="I597" s="42"/>
      <c r="J597" s="141"/>
      <c r="K597" s="141"/>
      <c r="L597" s="141"/>
      <c r="M597" s="55"/>
      <c r="N597" s="141"/>
      <c r="O597" s="56"/>
      <c r="P597" s="56"/>
      <c r="Q597" s="42"/>
      <c r="R597" s="18">
        <f t="shared" si="18"/>
        <v>0</v>
      </c>
      <c r="S597" s="18">
        <f t="shared" si="19"/>
        <v>0</v>
      </c>
      <c r="T597" s="143"/>
    </row>
    <row r="598" spans="1:20" s="139" customFormat="1">
      <c r="A598" s="142"/>
      <c r="B598" s="42"/>
      <c r="C598" s="142"/>
      <c r="D598" s="141"/>
      <c r="E598" s="141"/>
      <c r="F598" s="54"/>
      <c r="G598" s="54"/>
      <c r="H598" s="141"/>
      <c r="I598" s="42"/>
      <c r="J598" s="141"/>
      <c r="K598" s="141"/>
      <c r="L598" s="141"/>
      <c r="M598" s="55"/>
      <c r="N598" s="141"/>
      <c r="O598" s="56"/>
      <c r="P598" s="56"/>
      <c r="Q598" s="42"/>
      <c r="R598" s="18">
        <f t="shared" si="18"/>
        <v>0</v>
      </c>
      <c r="S598" s="18">
        <f t="shared" si="19"/>
        <v>0</v>
      </c>
      <c r="T598" s="143"/>
    </row>
    <row r="599" spans="1:20" s="139" customFormat="1">
      <c r="A599" s="142"/>
      <c r="B599" s="42"/>
      <c r="C599" s="142"/>
      <c r="D599" s="141"/>
      <c r="E599" s="141"/>
      <c r="F599" s="54"/>
      <c r="G599" s="54"/>
      <c r="H599" s="141"/>
      <c r="I599" s="42"/>
      <c r="J599" s="141"/>
      <c r="K599" s="141"/>
      <c r="L599" s="141"/>
      <c r="M599" s="55"/>
      <c r="N599" s="141"/>
      <c r="O599" s="56"/>
      <c r="P599" s="56"/>
      <c r="Q599" s="42"/>
      <c r="R599" s="18">
        <f t="shared" si="18"/>
        <v>0</v>
      </c>
      <c r="S599" s="18">
        <f t="shared" si="19"/>
        <v>0</v>
      </c>
      <c r="T599" s="143"/>
    </row>
    <row r="600" spans="1:20" s="139" customFormat="1">
      <c r="A600" s="142"/>
      <c r="B600" s="42"/>
      <c r="C600" s="142"/>
      <c r="D600" s="141"/>
      <c r="E600" s="141"/>
      <c r="F600" s="54"/>
      <c r="G600" s="54"/>
      <c r="H600" s="141"/>
      <c r="I600" s="42"/>
      <c r="J600" s="141"/>
      <c r="K600" s="141"/>
      <c r="L600" s="141"/>
      <c r="M600" s="55"/>
      <c r="N600" s="141"/>
      <c r="O600" s="56"/>
      <c r="P600" s="56"/>
      <c r="Q600" s="42"/>
      <c r="R600" s="18">
        <f t="shared" si="18"/>
        <v>0</v>
      </c>
      <c r="S600" s="18">
        <f t="shared" si="19"/>
        <v>0</v>
      </c>
      <c r="T600" s="143"/>
    </row>
    <row r="601" spans="1:20" s="139" customFormat="1">
      <c r="A601" s="142"/>
      <c r="B601" s="42"/>
      <c r="C601" s="142"/>
      <c r="D601" s="141"/>
      <c r="E601" s="141"/>
      <c r="F601" s="54"/>
      <c r="G601" s="54"/>
      <c r="H601" s="141"/>
      <c r="I601" s="42"/>
      <c r="J601" s="141"/>
      <c r="K601" s="141"/>
      <c r="L601" s="141"/>
      <c r="M601" s="55"/>
      <c r="N601" s="141"/>
      <c r="O601" s="56"/>
      <c r="P601" s="56"/>
      <c r="Q601" s="42"/>
      <c r="R601" s="18">
        <f t="shared" si="18"/>
        <v>0</v>
      </c>
      <c r="S601" s="18">
        <f t="shared" si="19"/>
        <v>0</v>
      </c>
      <c r="T601" s="143"/>
    </row>
    <row r="602" spans="1:20" s="139" customFormat="1">
      <c r="A602" s="142"/>
      <c r="B602" s="42"/>
      <c r="C602" s="142"/>
      <c r="D602" s="141"/>
      <c r="E602" s="141"/>
      <c r="F602" s="54"/>
      <c r="G602" s="54"/>
      <c r="H602" s="141"/>
      <c r="I602" s="42"/>
      <c r="J602" s="141"/>
      <c r="K602" s="141"/>
      <c r="L602" s="141"/>
      <c r="M602" s="55"/>
      <c r="N602" s="141"/>
      <c r="O602" s="56"/>
      <c r="P602" s="56"/>
      <c r="Q602" s="42"/>
      <c r="R602" s="18">
        <f t="shared" si="18"/>
        <v>0</v>
      </c>
      <c r="S602" s="18">
        <f t="shared" si="19"/>
        <v>0</v>
      </c>
      <c r="T602" s="143"/>
    </row>
    <row r="603" spans="1:20" s="139" customFormat="1">
      <c r="A603" s="142"/>
      <c r="B603" s="42"/>
      <c r="C603" s="142"/>
      <c r="D603" s="141"/>
      <c r="E603" s="141"/>
      <c r="F603" s="54"/>
      <c r="G603" s="54"/>
      <c r="H603" s="141"/>
      <c r="I603" s="42"/>
      <c r="J603" s="141"/>
      <c r="K603" s="141"/>
      <c r="L603" s="141"/>
      <c r="M603" s="55"/>
      <c r="N603" s="141"/>
      <c r="O603" s="56"/>
      <c r="P603" s="56"/>
      <c r="Q603" s="42"/>
      <c r="R603" s="18">
        <f t="shared" si="18"/>
        <v>0</v>
      </c>
      <c r="S603" s="18">
        <f t="shared" si="19"/>
        <v>0</v>
      </c>
      <c r="T603" s="143"/>
    </row>
    <row r="604" spans="1:20" s="139" customFormat="1">
      <c r="A604" s="142"/>
      <c r="B604" s="42"/>
      <c r="C604" s="142"/>
      <c r="D604" s="141"/>
      <c r="E604" s="141"/>
      <c r="F604" s="54"/>
      <c r="G604" s="54"/>
      <c r="H604" s="141"/>
      <c r="I604" s="42"/>
      <c r="J604" s="141"/>
      <c r="K604" s="141"/>
      <c r="L604" s="141"/>
      <c r="M604" s="55"/>
      <c r="N604" s="141"/>
      <c r="O604" s="56"/>
      <c r="P604" s="56"/>
      <c r="Q604" s="42"/>
      <c r="R604" s="18">
        <f t="shared" si="18"/>
        <v>0</v>
      </c>
      <c r="S604" s="18">
        <f t="shared" si="19"/>
        <v>0</v>
      </c>
      <c r="T604" s="143"/>
    </row>
    <row r="605" spans="1:20" s="139" customFormat="1">
      <c r="A605" s="142"/>
      <c r="B605" s="42"/>
      <c r="C605" s="142"/>
      <c r="D605" s="141"/>
      <c r="E605" s="141"/>
      <c r="F605" s="54"/>
      <c r="G605" s="54"/>
      <c r="H605" s="141"/>
      <c r="I605" s="42"/>
      <c r="J605" s="141"/>
      <c r="K605" s="141"/>
      <c r="L605" s="141"/>
      <c r="M605" s="55"/>
      <c r="N605" s="141"/>
      <c r="O605" s="56"/>
      <c r="P605" s="56"/>
      <c r="Q605" s="42"/>
      <c r="R605" s="18">
        <f t="shared" si="18"/>
        <v>0</v>
      </c>
      <c r="S605" s="18">
        <f t="shared" si="19"/>
        <v>0</v>
      </c>
      <c r="T605" s="143"/>
    </row>
    <row r="606" spans="1:20" s="139" customFormat="1">
      <c r="A606" s="142"/>
      <c r="B606" s="42"/>
      <c r="C606" s="142"/>
      <c r="D606" s="141"/>
      <c r="E606" s="141"/>
      <c r="F606" s="54"/>
      <c r="G606" s="54"/>
      <c r="H606" s="141"/>
      <c r="I606" s="42"/>
      <c r="J606" s="141"/>
      <c r="K606" s="141"/>
      <c r="L606" s="141"/>
      <c r="M606" s="55"/>
      <c r="N606" s="141"/>
      <c r="O606" s="56"/>
      <c r="P606" s="56"/>
      <c r="Q606" s="42"/>
      <c r="R606" s="18">
        <f t="shared" si="18"/>
        <v>0</v>
      </c>
      <c r="S606" s="18">
        <f t="shared" si="19"/>
        <v>0</v>
      </c>
      <c r="T606" s="143"/>
    </row>
    <row r="607" spans="1:20" s="139" customFormat="1">
      <c r="A607" s="142"/>
      <c r="B607" s="42"/>
      <c r="C607" s="142"/>
      <c r="D607" s="141"/>
      <c r="E607" s="141"/>
      <c r="F607" s="54"/>
      <c r="G607" s="54"/>
      <c r="H607" s="141"/>
      <c r="I607" s="42"/>
      <c r="J607" s="141"/>
      <c r="K607" s="141"/>
      <c r="L607" s="141"/>
      <c r="M607" s="55"/>
      <c r="N607" s="141"/>
      <c r="O607" s="56"/>
      <c r="P607" s="56"/>
      <c r="Q607" s="42"/>
      <c r="R607" s="18">
        <f t="shared" si="18"/>
        <v>0</v>
      </c>
      <c r="S607" s="18">
        <f t="shared" si="19"/>
        <v>0</v>
      </c>
      <c r="T607" s="143"/>
    </row>
    <row r="608" spans="1:20" s="139" customFormat="1">
      <c r="A608" s="142"/>
      <c r="B608" s="42"/>
      <c r="C608" s="142"/>
      <c r="D608" s="141"/>
      <c r="E608" s="141"/>
      <c r="F608" s="54"/>
      <c r="G608" s="54"/>
      <c r="H608" s="141"/>
      <c r="I608" s="42"/>
      <c r="J608" s="141"/>
      <c r="K608" s="141"/>
      <c r="L608" s="141"/>
      <c r="M608" s="55"/>
      <c r="N608" s="141"/>
      <c r="O608" s="56"/>
      <c r="P608" s="56"/>
      <c r="Q608" s="42"/>
      <c r="R608" s="18">
        <f t="shared" si="18"/>
        <v>0</v>
      </c>
      <c r="S608" s="18">
        <f t="shared" si="19"/>
        <v>0</v>
      </c>
      <c r="T608" s="143"/>
    </row>
    <row r="609" spans="1:20" s="139" customFormat="1">
      <c r="A609" s="142"/>
      <c r="B609" s="42"/>
      <c r="C609" s="142"/>
      <c r="D609" s="141"/>
      <c r="E609" s="141"/>
      <c r="F609" s="54"/>
      <c r="G609" s="54"/>
      <c r="H609" s="141"/>
      <c r="I609" s="42"/>
      <c r="J609" s="141"/>
      <c r="K609" s="141"/>
      <c r="L609" s="141"/>
      <c r="M609" s="55"/>
      <c r="N609" s="141"/>
      <c r="O609" s="56"/>
      <c r="P609" s="56"/>
      <c r="Q609" s="42"/>
      <c r="R609" s="18">
        <f t="shared" si="18"/>
        <v>0</v>
      </c>
      <c r="S609" s="18">
        <f t="shared" si="19"/>
        <v>0</v>
      </c>
      <c r="T609" s="143"/>
    </row>
    <row r="610" spans="1:20" s="139" customFormat="1">
      <c r="A610" s="142"/>
      <c r="B610" s="42"/>
      <c r="C610" s="142"/>
      <c r="D610" s="141"/>
      <c r="E610" s="141"/>
      <c r="F610" s="54"/>
      <c r="G610" s="54"/>
      <c r="H610" s="141"/>
      <c r="I610" s="42"/>
      <c r="J610" s="141"/>
      <c r="K610" s="141"/>
      <c r="L610" s="141"/>
      <c r="M610" s="55"/>
      <c r="N610" s="141"/>
      <c r="O610" s="56"/>
      <c r="P610" s="56"/>
      <c r="Q610" s="42"/>
      <c r="R610" s="18">
        <f t="shared" si="18"/>
        <v>0</v>
      </c>
      <c r="S610" s="18">
        <f t="shared" si="19"/>
        <v>0</v>
      </c>
      <c r="T610" s="143"/>
    </row>
    <row r="611" spans="1:20" s="139" customFormat="1">
      <c r="A611" s="142"/>
      <c r="B611" s="42"/>
      <c r="C611" s="142"/>
      <c r="D611" s="141"/>
      <c r="E611" s="141"/>
      <c r="F611" s="54"/>
      <c r="G611" s="54"/>
      <c r="H611" s="141"/>
      <c r="I611" s="42"/>
      <c r="J611" s="141"/>
      <c r="K611" s="141"/>
      <c r="L611" s="141"/>
      <c r="M611" s="55"/>
      <c r="N611" s="141"/>
      <c r="O611" s="56"/>
      <c r="P611" s="56"/>
      <c r="Q611" s="42"/>
      <c r="R611" s="18">
        <f t="shared" si="18"/>
        <v>0</v>
      </c>
      <c r="S611" s="18">
        <f t="shared" si="19"/>
        <v>0</v>
      </c>
      <c r="T611" s="143"/>
    </row>
    <row r="612" spans="1:20" s="139" customFormat="1">
      <c r="A612" s="142"/>
      <c r="B612" s="42"/>
      <c r="C612" s="142"/>
      <c r="D612" s="141"/>
      <c r="E612" s="141"/>
      <c r="F612" s="54"/>
      <c r="G612" s="54"/>
      <c r="H612" s="141"/>
      <c r="I612" s="42"/>
      <c r="J612" s="141"/>
      <c r="K612" s="141"/>
      <c r="L612" s="141"/>
      <c r="M612" s="55"/>
      <c r="N612" s="141"/>
      <c r="O612" s="56"/>
      <c r="P612" s="56"/>
      <c r="Q612" s="42"/>
      <c r="R612" s="18">
        <f t="shared" si="18"/>
        <v>0</v>
      </c>
      <c r="S612" s="18">
        <f t="shared" si="19"/>
        <v>0</v>
      </c>
      <c r="T612" s="143"/>
    </row>
    <row r="613" spans="1:20" s="139" customFormat="1">
      <c r="A613" s="142"/>
      <c r="B613" s="42"/>
      <c r="C613" s="142"/>
      <c r="D613" s="141"/>
      <c r="E613" s="141"/>
      <c r="F613" s="54"/>
      <c r="G613" s="54"/>
      <c r="H613" s="141"/>
      <c r="I613" s="42"/>
      <c r="J613" s="141"/>
      <c r="K613" s="141"/>
      <c r="L613" s="141"/>
      <c r="M613" s="55"/>
      <c r="N613" s="141"/>
      <c r="O613" s="56"/>
      <c r="P613" s="56"/>
      <c r="Q613" s="42"/>
      <c r="R613" s="18">
        <f t="shared" si="18"/>
        <v>0</v>
      </c>
      <c r="S613" s="18">
        <f t="shared" si="19"/>
        <v>0</v>
      </c>
      <c r="T613" s="143"/>
    </row>
    <row r="614" spans="1:20" s="139" customFormat="1">
      <c r="A614" s="142"/>
      <c r="B614" s="42"/>
      <c r="C614" s="142"/>
      <c r="D614" s="141"/>
      <c r="E614" s="141"/>
      <c r="F614" s="54"/>
      <c r="G614" s="54"/>
      <c r="H614" s="141"/>
      <c r="I614" s="42"/>
      <c r="J614" s="141"/>
      <c r="K614" s="141"/>
      <c r="L614" s="141"/>
      <c r="M614" s="55"/>
      <c r="N614" s="141"/>
      <c r="O614" s="56"/>
      <c r="P614" s="56"/>
      <c r="Q614" s="42"/>
      <c r="R614" s="18">
        <f t="shared" si="18"/>
        <v>0</v>
      </c>
      <c r="S614" s="18">
        <f t="shared" si="19"/>
        <v>0</v>
      </c>
      <c r="T614" s="143"/>
    </row>
    <row r="615" spans="1:20" s="139" customFormat="1">
      <c r="A615" s="142"/>
      <c r="B615" s="42"/>
      <c r="C615" s="142"/>
      <c r="D615" s="141"/>
      <c r="E615" s="141"/>
      <c r="F615" s="54"/>
      <c r="G615" s="54"/>
      <c r="H615" s="141"/>
      <c r="I615" s="42"/>
      <c r="J615" s="141"/>
      <c r="K615" s="141"/>
      <c r="L615" s="141"/>
      <c r="M615" s="55"/>
      <c r="N615" s="141"/>
      <c r="O615" s="56"/>
      <c r="P615" s="56"/>
      <c r="Q615" s="42"/>
      <c r="R615" s="18">
        <f t="shared" si="18"/>
        <v>0</v>
      </c>
      <c r="S615" s="18">
        <f t="shared" si="19"/>
        <v>0</v>
      </c>
      <c r="T615" s="143"/>
    </row>
    <row r="616" spans="1:20" s="139" customFormat="1">
      <c r="A616" s="142"/>
      <c r="B616" s="42"/>
      <c r="C616" s="142"/>
      <c r="D616" s="141"/>
      <c r="E616" s="141"/>
      <c r="F616" s="54"/>
      <c r="G616" s="54"/>
      <c r="H616" s="141"/>
      <c r="I616" s="42"/>
      <c r="J616" s="141"/>
      <c r="K616" s="141"/>
      <c r="L616" s="141"/>
      <c r="M616" s="55"/>
      <c r="N616" s="141"/>
      <c r="O616" s="56"/>
      <c r="P616" s="56"/>
      <c r="Q616" s="42"/>
      <c r="R616" s="18">
        <f t="shared" si="18"/>
        <v>0</v>
      </c>
      <c r="S616" s="18">
        <f t="shared" si="19"/>
        <v>0</v>
      </c>
      <c r="T616" s="143"/>
    </row>
    <row r="617" spans="1:20" s="139" customFormat="1">
      <c r="A617" s="142"/>
      <c r="B617" s="42"/>
      <c r="C617" s="142"/>
      <c r="D617" s="141"/>
      <c r="E617" s="141"/>
      <c r="F617" s="54"/>
      <c r="G617" s="54"/>
      <c r="H617" s="141"/>
      <c r="I617" s="42"/>
      <c r="J617" s="141"/>
      <c r="K617" s="141"/>
      <c r="L617" s="141"/>
      <c r="M617" s="55"/>
      <c r="N617" s="141"/>
      <c r="O617" s="56"/>
      <c r="P617" s="56"/>
      <c r="Q617" s="42"/>
      <c r="R617" s="18">
        <f t="shared" si="18"/>
        <v>0</v>
      </c>
      <c r="S617" s="18">
        <f t="shared" si="19"/>
        <v>0</v>
      </c>
      <c r="T617" s="143"/>
    </row>
    <row r="618" spans="1:20" s="139" customFormat="1">
      <c r="A618" s="142"/>
      <c r="B618" s="42"/>
      <c r="C618" s="142"/>
      <c r="D618" s="141"/>
      <c r="E618" s="141"/>
      <c r="F618" s="54"/>
      <c r="G618" s="54"/>
      <c r="H618" s="141"/>
      <c r="I618" s="42"/>
      <c r="J618" s="141"/>
      <c r="K618" s="141"/>
      <c r="L618" s="141"/>
      <c r="M618" s="55"/>
      <c r="N618" s="141"/>
      <c r="O618" s="56"/>
      <c r="P618" s="56"/>
      <c r="Q618" s="42"/>
      <c r="R618" s="18">
        <f t="shared" si="18"/>
        <v>0</v>
      </c>
      <c r="S618" s="18">
        <f t="shared" si="19"/>
        <v>0</v>
      </c>
      <c r="T618" s="143"/>
    </row>
    <row r="619" spans="1:20" s="139" customFormat="1">
      <c r="A619" s="142"/>
      <c r="B619" s="42"/>
      <c r="C619" s="142"/>
      <c r="D619" s="141"/>
      <c r="E619" s="141"/>
      <c r="F619" s="54"/>
      <c r="G619" s="54"/>
      <c r="H619" s="141"/>
      <c r="I619" s="42"/>
      <c r="J619" s="141"/>
      <c r="K619" s="141"/>
      <c r="L619" s="141"/>
      <c r="M619" s="55"/>
      <c r="N619" s="141"/>
      <c r="O619" s="56"/>
      <c r="P619" s="56"/>
      <c r="Q619" s="42"/>
      <c r="R619" s="18">
        <f t="shared" si="18"/>
        <v>0</v>
      </c>
      <c r="S619" s="18">
        <f t="shared" si="19"/>
        <v>0</v>
      </c>
      <c r="T619" s="143"/>
    </row>
    <row r="620" spans="1:20" s="139" customFormat="1">
      <c r="A620" s="142"/>
      <c r="B620" s="42"/>
      <c r="C620" s="142"/>
      <c r="D620" s="141"/>
      <c r="E620" s="141"/>
      <c r="F620" s="54"/>
      <c r="G620" s="54"/>
      <c r="H620" s="141"/>
      <c r="I620" s="42"/>
      <c r="J620" s="141"/>
      <c r="K620" s="141"/>
      <c r="L620" s="141"/>
      <c r="M620" s="55"/>
      <c r="N620" s="141"/>
      <c r="O620" s="56"/>
      <c r="P620" s="56"/>
      <c r="Q620" s="42"/>
      <c r="R620" s="18">
        <f t="shared" si="18"/>
        <v>0</v>
      </c>
      <c r="S620" s="18">
        <f t="shared" si="19"/>
        <v>0</v>
      </c>
      <c r="T620" s="143"/>
    </row>
    <row r="621" spans="1:20" s="139" customFormat="1">
      <c r="A621" s="142"/>
      <c r="B621" s="42"/>
      <c r="C621" s="142"/>
      <c r="D621" s="141"/>
      <c r="E621" s="141"/>
      <c r="F621" s="54"/>
      <c r="G621" s="54"/>
      <c r="H621" s="141"/>
      <c r="I621" s="42"/>
      <c r="J621" s="141"/>
      <c r="K621" s="141"/>
      <c r="L621" s="141"/>
      <c r="M621" s="55"/>
      <c r="N621" s="141"/>
      <c r="O621" s="56"/>
      <c r="P621" s="56"/>
      <c r="Q621" s="42"/>
      <c r="R621" s="18">
        <f t="shared" si="18"/>
        <v>0</v>
      </c>
      <c r="S621" s="18">
        <f t="shared" si="19"/>
        <v>0</v>
      </c>
      <c r="T621" s="143"/>
    </row>
    <row r="622" spans="1:20" s="139" customFormat="1">
      <c r="A622" s="142"/>
      <c r="B622" s="42"/>
      <c r="C622" s="142"/>
      <c r="D622" s="141"/>
      <c r="E622" s="141"/>
      <c r="F622" s="54"/>
      <c r="G622" s="54"/>
      <c r="H622" s="141"/>
      <c r="I622" s="42"/>
      <c r="J622" s="141"/>
      <c r="K622" s="141"/>
      <c r="L622" s="141"/>
      <c r="M622" s="55"/>
      <c r="N622" s="141"/>
      <c r="O622" s="56"/>
      <c r="P622" s="56"/>
      <c r="Q622" s="42"/>
      <c r="R622" s="18">
        <f t="shared" si="18"/>
        <v>0</v>
      </c>
      <c r="S622" s="18">
        <f t="shared" si="19"/>
        <v>0</v>
      </c>
      <c r="T622" s="143"/>
    </row>
    <row r="623" spans="1:20" s="139" customFormat="1">
      <c r="A623" s="142"/>
      <c r="B623" s="42"/>
      <c r="C623" s="142"/>
      <c r="D623" s="141"/>
      <c r="E623" s="141"/>
      <c r="F623" s="54"/>
      <c r="G623" s="54"/>
      <c r="H623" s="141"/>
      <c r="I623" s="42"/>
      <c r="J623" s="141"/>
      <c r="K623" s="141"/>
      <c r="L623" s="141"/>
      <c r="M623" s="55"/>
      <c r="N623" s="141"/>
      <c r="O623" s="56"/>
      <c r="P623" s="56"/>
      <c r="Q623" s="42"/>
      <c r="R623" s="18">
        <f t="shared" si="18"/>
        <v>0</v>
      </c>
      <c r="S623" s="18">
        <f t="shared" si="19"/>
        <v>0</v>
      </c>
      <c r="T623" s="143"/>
    </row>
    <row r="624" spans="1:20" s="139" customFormat="1">
      <c r="A624" s="142"/>
      <c r="B624" s="42"/>
      <c r="C624" s="142"/>
      <c r="D624" s="141"/>
      <c r="E624" s="141"/>
      <c r="F624" s="54"/>
      <c r="G624" s="54"/>
      <c r="H624" s="141"/>
      <c r="I624" s="42"/>
      <c r="J624" s="141"/>
      <c r="K624" s="141"/>
      <c r="L624" s="141"/>
      <c r="M624" s="55"/>
      <c r="N624" s="141"/>
      <c r="O624" s="56"/>
      <c r="P624" s="56"/>
      <c r="Q624" s="42"/>
      <c r="R624" s="18">
        <f t="shared" si="18"/>
        <v>0</v>
      </c>
      <c r="S624" s="18">
        <f t="shared" si="19"/>
        <v>0</v>
      </c>
      <c r="T624" s="143"/>
    </row>
    <row r="625" spans="1:20" s="139" customFormat="1">
      <c r="A625" s="142"/>
      <c r="B625" s="42"/>
      <c r="C625" s="142"/>
      <c r="D625" s="141"/>
      <c r="E625" s="141"/>
      <c r="F625" s="54"/>
      <c r="G625" s="54"/>
      <c r="H625" s="141"/>
      <c r="I625" s="42"/>
      <c r="J625" s="141"/>
      <c r="K625" s="141"/>
      <c r="L625" s="141"/>
      <c r="M625" s="55"/>
      <c r="N625" s="141"/>
      <c r="O625" s="56"/>
      <c r="P625" s="56"/>
      <c r="Q625" s="42"/>
      <c r="R625" s="18">
        <f t="shared" si="18"/>
        <v>0</v>
      </c>
      <c r="S625" s="18">
        <f t="shared" si="19"/>
        <v>0</v>
      </c>
      <c r="T625" s="143"/>
    </row>
    <row r="626" spans="1:20" s="139" customFormat="1">
      <c r="A626" s="142"/>
      <c r="B626" s="42"/>
      <c r="C626" s="142"/>
      <c r="D626" s="141"/>
      <c r="E626" s="141"/>
      <c r="F626" s="54"/>
      <c r="G626" s="54"/>
      <c r="H626" s="141"/>
      <c r="I626" s="42"/>
      <c r="J626" s="141"/>
      <c r="K626" s="141"/>
      <c r="L626" s="141"/>
      <c r="M626" s="55"/>
      <c r="N626" s="141"/>
      <c r="O626" s="56"/>
      <c r="P626" s="56"/>
      <c r="Q626" s="42"/>
      <c r="R626" s="18">
        <f t="shared" si="18"/>
        <v>0</v>
      </c>
      <c r="S626" s="18">
        <f t="shared" si="19"/>
        <v>0</v>
      </c>
      <c r="T626" s="143"/>
    </row>
    <row r="627" spans="1:20" s="139" customFormat="1">
      <c r="A627" s="142"/>
      <c r="B627" s="42"/>
      <c r="C627" s="142"/>
      <c r="D627" s="141"/>
      <c r="E627" s="141"/>
      <c r="F627" s="54"/>
      <c r="G627" s="54"/>
      <c r="H627" s="141"/>
      <c r="I627" s="42"/>
      <c r="J627" s="141"/>
      <c r="K627" s="141"/>
      <c r="L627" s="141"/>
      <c r="M627" s="55"/>
      <c r="N627" s="141"/>
      <c r="O627" s="56"/>
      <c r="P627" s="56"/>
      <c r="Q627" s="42"/>
      <c r="R627" s="18">
        <f t="shared" si="18"/>
        <v>0</v>
      </c>
      <c r="S627" s="18">
        <f t="shared" si="19"/>
        <v>0</v>
      </c>
      <c r="T627" s="143"/>
    </row>
    <row r="628" spans="1:20" s="139" customFormat="1">
      <c r="A628" s="142"/>
      <c r="B628" s="42"/>
      <c r="C628" s="142"/>
      <c r="D628" s="141"/>
      <c r="E628" s="141"/>
      <c r="F628" s="54"/>
      <c r="G628" s="54"/>
      <c r="H628" s="141"/>
      <c r="I628" s="42"/>
      <c r="J628" s="141"/>
      <c r="K628" s="141"/>
      <c r="L628" s="141"/>
      <c r="M628" s="55"/>
      <c r="N628" s="141"/>
      <c r="O628" s="56"/>
      <c r="P628" s="56"/>
      <c r="Q628" s="42"/>
      <c r="R628" s="18">
        <f t="shared" si="18"/>
        <v>0</v>
      </c>
      <c r="S628" s="18">
        <f t="shared" si="19"/>
        <v>0</v>
      </c>
      <c r="T628" s="143"/>
    </row>
    <row r="629" spans="1:20" s="139" customFormat="1">
      <c r="A629" s="142"/>
      <c r="B629" s="42"/>
      <c r="C629" s="142"/>
      <c r="D629" s="141"/>
      <c r="E629" s="141"/>
      <c r="F629" s="54"/>
      <c r="G629" s="54"/>
      <c r="H629" s="141"/>
      <c r="I629" s="42"/>
      <c r="J629" s="141"/>
      <c r="K629" s="141"/>
      <c r="L629" s="141"/>
      <c r="M629" s="55"/>
      <c r="N629" s="141"/>
      <c r="O629" s="56"/>
      <c r="P629" s="56"/>
      <c r="Q629" s="42"/>
      <c r="R629" s="18">
        <f t="shared" si="18"/>
        <v>0</v>
      </c>
      <c r="S629" s="18">
        <f t="shared" si="19"/>
        <v>0</v>
      </c>
      <c r="T629" s="143"/>
    </row>
    <row r="630" spans="1:20" s="139" customFormat="1">
      <c r="A630" s="142"/>
      <c r="B630" s="42"/>
      <c r="C630" s="142"/>
      <c r="D630" s="141"/>
      <c r="E630" s="141"/>
      <c r="F630" s="54"/>
      <c r="G630" s="54"/>
      <c r="H630" s="141"/>
      <c r="I630" s="42"/>
      <c r="J630" s="141"/>
      <c r="K630" s="141"/>
      <c r="L630" s="141"/>
      <c r="M630" s="55"/>
      <c r="N630" s="141"/>
      <c r="O630" s="56"/>
      <c r="P630" s="56"/>
      <c r="Q630" s="42"/>
      <c r="R630" s="18">
        <f t="shared" si="18"/>
        <v>0</v>
      </c>
      <c r="S630" s="18">
        <f t="shared" si="19"/>
        <v>0</v>
      </c>
      <c r="T630" s="143"/>
    </row>
    <row r="631" spans="1:20" s="139" customFormat="1">
      <c r="A631" s="142"/>
      <c r="B631" s="42"/>
      <c r="C631" s="142"/>
      <c r="D631" s="141"/>
      <c r="E631" s="141"/>
      <c r="F631" s="54"/>
      <c r="G631" s="54"/>
      <c r="H631" s="141"/>
      <c r="I631" s="42"/>
      <c r="J631" s="141"/>
      <c r="K631" s="141"/>
      <c r="L631" s="141"/>
      <c r="M631" s="55"/>
      <c r="N631" s="141"/>
      <c r="O631" s="56"/>
      <c r="P631" s="56"/>
      <c r="Q631" s="42"/>
      <c r="R631" s="18">
        <f t="shared" si="18"/>
        <v>0</v>
      </c>
      <c r="S631" s="18">
        <f t="shared" si="19"/>
        <v>0</v>
      </c>
      <c r="T631" s="143"/>
    </row>
    <row r="632" spans="1:20" s="139" customFormat="1">
      <c r="A632" s="142"/>
      <c r="B632" s="42"/>
      <c r="C632" s="142"/>
      <c r="D632" s="141"/>
      <c r="E632" s="141"/>
      <c r="F632" s="54"/>
      <c r="G632" s="54"/>
      <c r="H632" s="141"/>
      <c r="I632" s="42"/>
      <c r="J632" s="141"/>
      <c r="K632" s="141"/>
      <c r="L632" s="141"/>
      <c r="M632" s="55"/>
      <c r="N632" s="141"/>
      <c r="O632" s="56"/>
      <c r="P632" s="56"/>
      <c r="Q632" s="42"/>
      <c r="R632" s="18">
        <f t="shared" si="18"/>
        <v>0</v>
      </c>
      <c r="S632" s="18">
        <f t="shared" si="19"/>
        <v>0</v>
      </c>
      <c r="T632" s="143"/>
    </row>
    <row r="633" spans="1:20" s="139" customFormat="1">
      <c r="A633" s="142"/>
      <c r="B633" s="42"/>
      <c r="C633" s="142"/>
      <c r="D633" s="141"/>
      <c r="E633" s="141"/>
      <c r="F633" s="54"/>
      <c r="G633" s="54"/>
      <c r="H633" s="141"/>
      <c r="I633" s="42"/>
      <c r="J633" s="141"/>
      <c r="K633" s="141"/>
      <c r="L633" s="141"/>
      <c r="M633" s="55"/>
      <c r="N633" s="141"/>
      <c r="O633" s="56"/>
      <c r="P633" s="56"/>
      <c r="Q633" s="42"/>
      <c r="R633" s="18">
        <f t="shared" si="18"/>
        <v>0</v>
      </c>
      <c r="S633" s="18">
        <f t="shared" si="19"/>
        <v>0</v>
      </c>
      <c r="T633" s="143"/>
    </row>
    <row r="634" spans="1:20" s="139" customFormat="1">
      <c r="A634" s="142"/>
      <c r="B634" s="42"/>
      <c r="C634" s="142"/>
      <c r="D634" s="141"/>
      <c r="E634" s="141"/>
      <c r="F634" s="54"/>
      <c r="G634" s="54"/>
      <c r="H634" s="141"/>
      <c r="I634" s="42"/>
      <c r="J634" s="141"/>
      <c r="K634" s="141"/>
      <c r="L634" s="141"/>
      <c r="M634" s="55"/>
      <c r="N634" s="141"/>
      <c r="O634" s="56"/>
      <c r="P634" s="56"/>
      <c r="Q634" s="42"/>
      <c r="R634" s="18">
        <f t="shared" si="18"/>
        <v>0</v>
      </c>
      <c r="S634" s="18">
        <f t="shared" si="19"/>
        <v>0</v>
      </c>
      <c r="T634" s="143"/>
    </row>
    <row r="635" spans="1:20" s="139" customFormat="1">
      <c r="A635" s="142"/>
      <c r="B635" s="42"/>
      <c r="C635" s="142"/>
      <c r="D635" s="141"/>
      <c r="E635" s="141"/>
      <c r="F635" s="54"/>
      <c r="G635" s="54"/>
      <c r="H635" s="141"/>
      <c r="I635" s="42"/>
      <c r="J635" s="141"/>
      <c r="K635" s="141"/>
      <c r="L635" s="141"/>
      <c r="M635" s="55"/>
      <c r="N635" s="141"/>
      <c r="O635" s="56"/>
      <c r="P635" s="56"/>
      <c r="Q635" s="42"/>
      <c r="R635" s="18">
        <f t="shared" si="18"/>
        <v>0</v>
      </c>
      <c r="S635" s="18">
        <f t="shared" si="19"/>
        <v>0</v>
      </c>
      <c r="T635" s="143"/>
    </row>
    <row r="636" spans="1:20" s="139" customFormat="1">
      <c r="A636" s="142"/>
      <c r="B636" s="42"/>
      <c r="C636" s="142"/>
      <c r="D636" s="141"/>
      <c r="E636" s="141"/>
      <c r="F636" s="54"/>
      <c r="G636" s="54"/>
      <c r="H636" s="141"/>
      <c r="I636" s="42"/>
      <c r="J636" s="141"/>
      <c r="K636" s="141"/>
      <c r="L636" s="141"/>
      <c r="M636" s="55"/>
      <c r="N636" s="141"/>
      <c r="O636" s="56"/>
      <c r="P636" s="56"/>
      <c r="Q636" s="42"/>
      <c r="R636" s="18">
        <f t="shared" si="18"/>
        <v>0</v>
      </c>
      <c r="S636" s="18">
        <f t="shared" si="19"/>
        <v>0</v>
      </c>
      <c r="T636" s="143"/>
    </row>
    <row r="637" spans="1:20" s="139" customFormat="1">
      <c r="A637" s="142"/>
      <c r="B637" s="42"/>
      <c r="C637" s="142"/>
      <c r="D637" s="141"/>
      <c r="E637" s="141"/>
      <c r="F637" s="54"/>
      <c r="G637" s="54"/>
      <c r="H637" s="141"/>
      <c r="I637" s="42"/>
      <c r="J637" s="141"/>
      <c r="K637" s="141"/>
      <c r="L637" s="141"/>
      <c r="M637" s="55"/>
      <c r="N637" s="141"/>
      <c r="O637" s="56"/>
      <c r="P637" s="56"/>
      <c r="Q637" s="42"/>
      <c r="R637" s="18">
        <f t="shared" si="18"/>
        <v>0</v>
      </c>
      <c r="S637" s="18">
        <f t="shared" si="19"/>
        <v>0</v>
      </c>
      <c r="T637" s="143"/>
    </row>
    <row r="638" spans="1:20" s="139" customFormat="1">
      <c r="A638" s="142"/>
      <c r="B638" s="42"/>
      <c r="C638" s="142"/>
      <c r="D638" s="141"/>
      <c r="E638" s="141"/>
      <c r="F638" s="54"/>
      <c r="G638" s="54"/>
      <c r="H638" s="141"/>
      <c r="I638" s="42"/>
      <c r="J638" s="141"/>
      <c r="K638" s="141"/>
      <c r="L638" s="141"/>
      <c r="M638" s="55"/>
      <c r="N638" s="141"/>
      <c r="O638" s="56"/>
      <c r="P638" s="56"/>
      <c r="Q638" s="42"/>
      <c r="R638" s="18">
        <f t="shared" si="18"/>
        <v>0</v>
      </c>
      <c r="S638" s="18">
        <f t="shared" si="19"/>
        <v>0</v>
      </c>
      <c r="T638" s="143"/>
    </row>
    <row r="639" spans="1:20" s="139" customFormat="1">
      <c r="A639" s="142"/>
      <c r="B639" s="42"/>
      <c r="C639" s="142"/>
      <c r="D639" s="141"/>
      <c r="E639" s="141"/>
      <c r="F639" s="54"/>
      <c r="G639" s="54"/>
      <c r="H639" s="141"/>
      <c r="I639" s="42"/>
      <c r="J639" s="141"/>
      <c r="K639" s="141"/>
      <c r="L639" s="141"/>
      <c r="M639" s="55"/>
      <c r="N639" s="141"/>
      <c r="O639" s="56"/>
      <c r="P639" s="56"/>
      <c r="Q639" s="42"/>
      <c r="R639" s="18">
        <f t="shared" si="18"/>
        <v>0</v>
      </c>
      <c r="S639" s="18">
        <f t="shared" si="19"/>
        <v>0</v>
      </c>
      <c r="T639" s="143"/>
    </row>
    <row r="640" spans="1:20" s="139" customFormat="1">
      <c r="A640" s="142"/>
      <c r="B640" s="42"/>
      <c r="C640" s="142"/>
      <c r="D640" s="141"/>
      <c r="E640" s="141"/>
      <c r="F640" s="54"/>
      <c r="G640" s="54"/>
      <c r="H640" s="141"/>
      <c r="I640" s="42"/>
      <c r="J640" s="141"/>
      <c r="K640" s="141"/>
      <c r="L640" s="141"/>
      <c r="M640" s="55"/>
      <c r="N640" s="141"/>
      <c r="O640" s="56"/>
      <c r="P640" s="56"/>
      <c r="Q640" s="42"/>
      <c r="R640" s="18">
        <f t="shared" si="18"/>
        <v>0</v>
      </c>
      <c r="S640" s="18">
        <f t="shared" si="19"/>
        <v>0</v>
      </c>
      <c r="T640" s="143"/>
    </row>
    <row r="641" spans="1:20" s="139" customFormat="1">
      <c r="A641" s="142"/>
      <c r="B641" s="42"/>
      <c r="C641" s="142"/>
      <c r="D641" s="141"/>
      <c r="E641" s="141"/>
      <c r="F641" s="54"/>
      <c r="G641" s="54"/>
      <c r="H641" s="141"/>
      <c r="I641" s="42"/>
      <c r="J641" s="141"/>
      <c r="K641" s="141"/>
      <c r="L641" s="141"/>
      <c r="M641" s="55"/>
      <c r="N641" s="141"/>
      <c r="O641" s="56"/>
      <c r="P641" s="56"/>
      <c r="Q641" s="42"/>
      <c r="R641" s="18">
        <f t="shared" si="18"/>
        <v>0</v>
      </c>
      <c r="S641" s="18">
        <f t="shared" si="19"/>
        <v>0</v>
      </c>
      <c r="T641" s="143"/>
    </row>
    <row r="642" spans="1:20" s="139" customFormat="1">
      <c r="A642" s="142"/>
      <c r="B642" s="42"/>
      <c r="C642" s="142"/>
      <c r="D642" s="141"/>
      <c r="E642" s="141"/>
      <c r="F642" s="54"/>
      <c r="G642" s="54"/>
      <c r="H642" s="141"/>
      <c r="I642" s="42"/>
      <c r="J642" s="141"/>
      <c r="K642" s="141"/>
      <c r="L642" s="141"/>
      <c r="M642" s="55"/>
      <c r="N642" s="141"/>
      <c r="O642" s="56"/>
      <c r="P642" s="56"/>
      <c r="Q642" s="42"/>
      <c r="R642" s="18">
        <f t="shared" si="18"/>
        <v>0</v>
      </c>
      <c r="S642" s="18">
        <f t="shared" si="19"/>
        <v>0</v>
      </c>
      <c r="T642" s="143"/>
    </row>
    <row r="643" spans="1:20" s="139" customFormat="1">
      <c r="A643" s="142"/>
      <c r="B643" s="42"/>
      <c r="C643" s="142"/>
      <c r="D643" s="141"/>
      <c r="E643" s="141"/>
      <c r="F643" s="54"/>
      <c r="G643" s="54"/>
      <c r="H643" s="141"/>
      <c r="I643" s="42"/>
      <c r="J643" s="141"/>
      <c r="K643" s="141"/>
      <c r="L643" s="141"/>
      <c r="M643" s="55"/>
      <c r="N643" s="141"/>
      <c r="O643" s="56"/>
      <c r="P643" s="56"/>
      <c r="Q643" s="42"/>
      <c r="R643" s="18">
        <f t="shared" si="18"/>
        <v>0</v>
      </c>
      <c r="S643" s="18">
        <f t="shared" si="19"/>
        <v>0</v>
      </c>
      <c r="T643" s="143"/>
    </row>
    <row r="644" spans="1:20" s="139" customFormat="1">
      <c r="A644" s="142"/>
      <c r="B644" s="42"/>
      <c r="C644" s="142"/>
      <c r="D644" s="141"/>
      <c r="E644" s="141"/>
      <c r="F644" s="54"/>
      <c r="G644" s="54"/>
      <c r="H644" s="141"/>
      <c r="I644" s="42"/>
      <c r="J644" s="141"/>
      <c r="K644" s="141"/>
      <c r="L644" s="141"/>
      <c r="M644" s="55"/>
      <c r="N644" s="141"/>
      <c r="O644" s="56"/>
      <c r="P644" s="56"/>
      <c r="Q644" s="42"/>
      <c r="R644" s="18">
        <f t="shared" si="18"/>
        <v>0</v>
      </c>
      <c r="S644" s="18">
        <f t="shared" si="19"/>
        <v>0</v>
      </c>
      <c r="T644" s="143"/>
    </row>
    <row r="645" spans="1:20" s="139" customFormat="1">
      <c r="A645" s="142"/>
      <c r="B645" s="42"/>
      <c r="C645" s="142"/>
      <c r="D645" s="141"/>
      <c r="E645" s="141"/>
      <c r="F645" s="54"/>
      <c r="G645" s="54"/>
      <c r="H645" s="141"/>
      <c r="I645" s="42"/>
      <c r="J645" s="141"/>
      <c r="K645" s="141"/>
      <c r="L645" s="141"/>
      <c r="M645" s="55"/>
      <c r="N645" s="141"/>
      <c r="O645" s="56"/>
      <c r="P645" s="56"/>
      <c r="Q645" s="42"/>
      <c r="R645" s="18">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8">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143"/>
    </row>
    <row r="646" spans="1:20" s="139" customFormat="1">
      <c r="A646" s="142"/>
      <c r="B646" s="42"/>
      <c r="C646" s="142"/>
      <c r="D646" s="141"/>
      <c r="E646" s="141"/>
      <c r="F646" s="54"/>
      <c r="G646" s="54"/>
      <c r="H646" s="141"/>
      <c r="I646" s="42"/>
      <c r="J646" s="141"/>
      <c r="K646" s="141"/>
      <c r="L646" s="141"/>
      <c r="M646" s="55"/>
      <c r="N646" s="141"/>
      <c r="O646" s="56"/>
      <c r="P646" s="56"/>
      <c r="Q646" s="42"/>
      <c r="R646" s="18">
        <f t="shared" si="20"/>
        <v>0</v>
      </c>
      <c r="S646" s="18">
        <f t="shared" si="21"/>
        <v>0</v>
      </c>
      <c r="T646" s="143"/>
    </row>
    <row r="647" spans="1:20" s="139" customFormat="1">
      <c r="A647" s="142"/>
      <c r="B647" s="42"/>
      <c r="C647" s="142"/>
      <c r="D647" s="141"/>
      <c r="E647" s="141"/>
      <c r="F647" s="54"/>
      <c r="G647" s="54"/>
      <c r="H647" s="141"/>
      <c r="I647" s="42"/>
      <c r="J647" s="141"/>
      <c r="K647" s="141"/>
      <c r="L647" s="141"/>
      <c r="M647" s="55"/>
      <c r="N647" s="141"/>
      <c r="O647" s="56"/>
      <c r="P647" s="56"/>
      <c r="Q647" s="42"/>
      <c r="R647" s="18">
        <f t="shared" si="20"/>
        <v>0</v>
      </c>
      <c r="S647" s="18">
        <f t="shared" si="21"/>
        <v>0</v>
      </c>
      <c r="T647" s="143"/>
    </row>
    <row r="648" spans="1:20" s="139" customFormat="1">
      <c r="A648" s="142"/>
      <c r="B648" s="42"/>
      <c r="C648" s="142"/>
      <c r="D648" s="141"/>
      <c r="E648" s="141"/>
      <c r="F648" s="54"/>
      <c r="G648" s="54"/>
      <c r="H648" s="141"/>
      <c r="I648" s="42"/>
      <c r="J648" s="141"/>
      <c r="K648" s="141"/>
      <c r="L648" s="141"/>
      <c r="M648" s="55"/>
      <c r="N648" s="141"/>
      <c r="O648" s="56"/>
      <c r="P648" s="56"/>
      <c r="Q648" s="42"/>
      <c r="R648" s="18">
        <f t="shared" si="20"/>
        <v>0</v>
      </c>
      <c r="S648" s="18">
        <f t="shared" si="21"/>
        <v>0</v>
      </c>
      <c r="T648" s="143"/>
    </row>
    <row r="649" spans="1:20" s="139" customFormat="1">
      <c r="A649" s="142"/>
      <c r="B649" s="42"/>
      <c r="C649" s="142"/>
      <c r="D649" s="141"/>
      <c r="E649" s="141"/>
      <c r="F649" s="54"/>
      <c r="G649" s="54"/>
      <c r="H649" s="141"/>
      <c r="I649" s="42"/>
      <c r="J649" s="141"/>
      <c r="K649" s="141"/>
      <c r="L649" s="141"/>
      <c r="M649" s="55"/>
      <c r="N649" s="141"/>
      <c r="O649" s="56"/>
      <c r="P649" s="56"/>
      <c r="Q649" s="42"/>
      <c r="R649" s="18">
        <f t="shared" si="20"/>
        <v>0</v>
      </c>
      <c r="S649" s="18">
        <f t="shared" si="21"/>
        <v>0</v>
      </c>
      <c r="T649" s="143"/>
    </row>
    <row r="650" spans="1:20" s="139" customFormat="1">
      <c r="A650" s="142"/>
      <c r="B650" s="42"/>
      <c r="C650" s="142"/>
      <c r="D650" s="141"/>
      <c r="E650" s="141"/>
      <c r="F650" s="54"/>
      <c r="G650" s="54"/>
      <c r="H650" s="141"/>
      <c r="I650" s="42"/>
      <c r="J650" s="141"/>
      <c r="K650" s="141"/>
      <c r="L650" s="141"/>
      <c r="M650" s="55"/>
      <c r="N650" s="141"/>
      <c r="O650" s="56"/>
      <c r="P650" s="56"/>
      <c r="Q650" s="42"/>
      <c r="R650" s="18">
        <f t="shared" si="20"/>
        <v>0</v>
      </c>
      <c r="S650" s="18">
        <f t="shared" si="21"/>
        <v>0</v>
      </c>
      <c r="T650" s="143"/>
    </row>
    <row r="651" spans="1:20" s="139" customFormat="1">
      <c r="A651" s="142"/>
      <c r="B651" s="42"/>
      <c r="C651" s="142"/>
      <c r="D651" s="141"/>
      <c r="E651" s="141"/>
      <c r="F651" s="54"/>
      <c r="G651" s="54"/>
      <c r="H651" s="141"/>
      <c r="I651" s="42"/>
      <c r="J651" s="141"/>
      <c r="K651" s="141"/>
      <c r="L651" s="141"/>
      <c r="M651" s="55"/>
      <c r="N651" s="141"/>
      <c r="O651" s="56"/>
      <c r="P651" s="56"/>
      <c r="Q651" s="42"/>
      <c r="R651" s="18">
        <f t="shared" si="20"/>
        <v>0</v>
      </c>
      <c r="S651" s="18">
        <f t="shared" si="21"/>
        <v>0</v>
      </c>
      <c r="T651" s="143"/>
    </row>
    <row r="652" spans="1:20" s="139" customFormat="1">
      <c r="A652" s="142"/>
      <c r="B652" s="42"/>
      <c r="C652" s="142"/>
      <c r="D652" s="141"/>
      <c r="E652" s="141"/>
      <c r="F652" s="54"/>
      <c r="G652" s="54"/>
      <c r="H652" s="141"/>
      <c r="I652" s="42"/>
      <c r="J652" s="141"/>
      <c r="K652" s="141"/>
      <c r="L652" s="141"/>
      <c r="M652" s="55"/>
      <c r="N652" s="141"/>
      <c r="O652" s="56"/>
      <c r="P652" s="56"/>
      <c r="Q652" s="42"/>
      <c r="R652" s="18">
        <f t="shared" si="20"/>
        <v>0</v>
      </c>
      <c r="S652" s="18">
        <f t="shared" si="21"/>
        <v>0</v>
      </c>
      <c r="T652" s="143"/>
    </row>
    <row r="653" spans="1:20" s="139" customFormat="1">
      <c r="A653" s="142"/>
      <c r="B653" s="42"/>
      <c r="C653" s="142"/>
      <c r="D653" s="141"/>
      <c r="E653" s="141"/>
      <c r="F653" s="54"/>
      <c r="G653" s="54"/>
      <c r="H653" s="141"/>
      <c r="I653" s="42"/>
      <c r="J653" s="141"/>
      <c r="K653" s="141"/>
      <c r="L653" s="141"/>
      <c r="M653" s="55"/>
      <c r="N653" s="141"/>
      <c r="O653" s="56"/>
      <c r="P653" s="56"/>
      <c r="Q653" s="42"/>
      <c r="R653" s="18">
        <f t="shared" si="20"/>
        <v>0</v>
      </c>
      <c r="S653" s="18">
        <f t="shared" si="21"/>
        <v>0</v>
      </c>
      <c r="T653" s="143"/>
    </row>
    <row r="654" spans="1:20" s="139" customFormat="1">
      <c r="A654" s="142"/>
      <c r="B654" s="42"/>
      <c r="C654" s="142"/>
      <c r="D654" s="141"/>
      <c r="E654" s="141"/>
      <c r="F654" s="54"/>
      <c r="G654" s="54"/>
      <c r="H654" s="141"/>
      <c r="I654" s="42"/>
      <c r="J654" s="141"/>
      <c r="K654" s="141"/>
      <c r="L654" s="141"/>
      <c r="M654" s="55"/>
      <c r="N654" s="141"/>
      <c r="O654" s="56"/>
      <c r="P654" s="56"/>
      <c r="Q654" s="42"/>
      <c r="R654" s="18">
        <f t="shared" si="20"/>
        <v>0</v>
      </c>
      <c r="S654" s="18">
        <f t="shared" si="21"/>
        <v>0</v>
      </c>
      <c r="T654" s="143"/>
    </row>
    <row r="655" spans="1:20" s="139" customFormat="1">
      <c r="A655" s="142"/>
      <c r="B655" s="42"/>
      <c r="C655" s="142"/>
      <c r="D655" s="141"/>
      <c r="E655" s="141"/>
      <c r="F655" s="54"/>
      <c r="G655" s="54"/>
      <c r="H655" s="141"/>
      <c r="I655" s="42"/>
      <c r="J655" s="141"/>
      <c r="K655" s="141"/>
      <c r="L655" s="141"/>
      <c r="M655" s="55"/>
      <c r="N655" s="141"/>
      <c r="O655" s="56"/>
      <c r="P655" s="56"/>
      <c r="Q655" s="42"/>
      <c r="R655" s="18">
        <f t="shared" si="20"/>
        <v>0</v>
      </c>
      <c r="S655" s="18">
        <f t="shared" si="21"/>
        <v>0</v>
      </c>
      <c r="T655" s="143"/>
    </row>
    <row r="656" spans="1:20" s="139" customFormat="1">
      <c r="A656" s="142"/>
      <c r="B656" s="42"/>
      <c r="C656" s="142"/>
      <c r="D656" s="141"/>
      <c r="E656" s="141"/>
      <c r="F656" s="54"/>
      <c r="G656" s="54"/>
      <c r="H656" s="141"/>
      <c r="I656" s="42"/>
      <c r="J656" s="141"/>
      <c r="K656" s="141"/>
      <c r="L656" s="141"/>
      <c r="M656" s="55"/>
      <c r="N656" s="141"/>
      <c r="O656" s="56"/>
      <c r="P656" s="56"/>
      <c r="Q656" s="42"/>
      <c r="R656" s="18">
        <f t="shared" si="20"/>
        <v>0</v>
      </c>
      <c r="S656" s="18">
        <f t="shared" si="21"/>
        <v>0</v>
      </c>
      <c r="T656" s="143"/>
    </row>
    <row r="657" spans="1:20" s="139" customFormat="1">
      <c r="A657" s="142"/>
      <c r="B657" s="42"/>
      <c r="C657" s="142"/>
      <c r="D657" s="141"/>
      <c r="E657" s="141"/>
      <c r="F657" s="54"/>
      <c r="G657" s="54"/>
      <c r="H657" s="141"/>
      <c r="I657" s="42"/>
      <c r="J657" s="141"/>
      <c r="K657" s="141"/>
      <c r="L657" s="141"/>
      <c r="M657" s="55"/>
      <c r="N657" s="141"/>
      <c r="O657" s="56"/>
      <c r="P657" s="56"/>
      <c r="Q657" s="42"/>
      <c r="R657" s="18">
        <f t="shared" si="20"/>
        <v>0</v>
      </c>
      <c r="S657" s="18">
        <f t="shared" si="21"/>
        <v>0</v>
      </c>
      <c r="T657" s="143"/>
    </row>
    <row r="658" spans="1:20" s="139" customFormat="1">
      <c r="A658" s="142"/>
      <c r="B658" s="42"/>
      <c r="C658" s="142"/>
      <c r="D658" s="141"/>
      <c r="E658" s="141"/>
      <c r="F658" s="54"/>
      <c r="G658" s="54"/>
      <c r="H658" s="141"/>
      <c r="I658" s="42"/>
      <c r="J658" s="141"/>
      <c r="K658" s="141"/>
      <c r="L658" s="141"/>
      <c r="M658" s="55"/>
      <c r="N658" s="141"/>
      <c r="O658" s="56"/>
      <c r="P658" s="56"/>
      <c r="Q658" s="42"/>
      <c r="R658" s="18">
        <f t="shared" si="20"/>
        <v>0</v>
      </c>
      <c r="S658" s="18">
        <f t="shared" si="21"/>
        <v>0</v>
      </c>
      <c r="T658" s="143"/>
    </row>
    <row r="659" spans="1:20" s="139" customFormat="1">
      <c r="A659" s="142"/>
      <c r="B659" s="42"/>
      <c r="C659" s="142"/>
      <c r="D659" s="141"/>
      <c r="E659" s="141"/>
      <c r="F659" s="54"/>
      <c r="G659" s="54"/>
      <c r="H659" s="141"/>
      <c r="I659" s="42"/>
      <c r="J659" s="141"/>
      <c r="K659" s="141"/>
      <c r="L659" s="141"/>
      <c r="M659" s="55"/>
      <c r="N659" s="141"/>
      <c r="O659" s="56"/>
      <c r="P659" s="56"/>
      <c r="Q659" s="42"/>
      <c r="R659" s="18">
        <f t="shared" si="20"/>
        <v>0</v>
      </c>
      <c r="S659" s="18">
        <f t="shared" si="21"/>
        <v>0</v>
      </c>
      <c r="T659" s="143"/>
    </row>
    <row r="660" spans="1:20" s="139" customFormat="1">
      <c r="A660" s="142"/>
      <c r="B660" s="42"/>
      <c r="C660" s="142"/>
      <c r="D660" s="141"/>
      <c r="E660" s="141"/>
      <c r="F660" s="54"/>
      <c r="G660" s="54"/>
      <c r="H660" s="141"/>
      <c r="I660" s="42"/>
      <c r="J660" s="141"/>
      <c r="K660" s="141"/>
      <c r="L660" s="141"/>
      <c r="M660" s="55"/>
      <c r="N660" s="141"/>
      <c r="O660" s="56"/>
      <c r="P660" s="56"/>
      <c r="Q660" s="42"/>
      <c r="R660" s="18">
        <f t="shared" si="20"/>
        <v>0</v>
      </c>
      <c r="S660" s="18">
        <f t="shared" si="21"/>
        <v>0</v>
      </c>
      <c r="T660" s="143"/>
    </row>
    <row r="661" spans="1:20" s="139" customFormat="1">
      <c r="A661" s="142"/>
      <c r="B661" s="42"/>
      <c r="C661" s="142"/>
      <c r="D661" s="141"/>
      <c r="E661" s="141"/>
      <c r="F661" s="54"/>
      <c r="G661" s="54"/>
      <c r="H661" s="141"/>
      <c r="I661" s="42"/>
      <c r="J661" s="141"/>
      <c r="K661" s="141"/>
      <c r="L661" s="141"/>
      <c r="M661" s="55"/>
      <c r="N661" s="141"/>
      <c r="O661" s="56"/>
      <c r="P661" s="56"/>
      <c r="Q661" s="42"/>
      <c r="R661" s="18">
        <f t="shared" si="20"/>
        <v>0</v>
      </c>
      <c r="S661" s="18">
        <f t="shared" si="21"/>
        <v>0</v>
      </c>
      <c r="T661" s="143"/>
    </row>
    <row r="662" spans="1:20" s="139" customFormat="1">
      <c r="A662" s="142"/>
      <c r="B662" s="42"/>
      <c r="C662" s="142"/>
      <c r="D662" s="141"/>
      <c r="E662" s="141"/>
      <c r="F662" s="54"/>
      <c r="G662" s="54"/>
      <c r="H662" s="141"/>
      <c r="I662" s="42"/>
      <c r="J662" s="141"/>
      <c r="K662" s="141"/>
      <c r="L662" s="141"/>
      <c r="M662" s="55"/>
      <c r="N662" s="141"/>
      <c r="O662" s="56"/>
      <c r="P662" s="56"/>
      <c r="Q662" s="42"/>
      <c r="R662" s="18">
        <f t="shared" si="20"/>
        <v>0</v>
      </c>
      <c r="S662" s="18">
        <f t="shared" si="21"/>
        <v>0</v>
      </c>
      <c r="T662" s="143"/>
    </row>
    <row r="663" spans="1:20" s="139" customFormat="1">
      <c r="A663" s="142"/>
      <c r="B663" s="42"/>
      <c r="C663" s="142"/>
      <c r="D663" s="141"/>
      <c r="E663" s="141"/>
      <c r="F663" s="54"/>
      <c r="G663" s="54"/>
      <c r="H663" s="141"/>
      <c r="I663" s="42"/>
      <c r="J663" s="141"/>
      <c r="K663" s="141"/>
      <c r="L663" s="141"/>
      <c r="M663" s="55"/>
      <c r="N663" s="141"/>
      <c r="O663" s="56"/>
      <c r="P663" s="56"/>
      <c r="Q663" s="42"/>
      <c r="R663" s="18">
        <f t="shared" si="20"/>
        <v>0</v>
      </c>
      <c r="S663" s="18">
        <f t="shared" si="21"/>
        <v>0</v>
      </c>
      <c r="T663" s="143"/>
    </row>
    <row r="664" spans="1:20" s="139" customFormat="1">
      <c r="A664" s="142"/>
      <c r="B664" s="42"/>
      <c r="C664" s="142"/>
      <c r="D664" s="141"/>
      <c r="E664" s="141"/>
      <c r="F664" s="54"/>
      <c r="G664" s="54"/>
      <c r="H664" s="141"/>
      <c r="I664" s="42"/>
      <c r="J664" s="141"/>
      <c r="K664" s="141"/>
      <c r="L664" s="141"/>
      <c r="M664" s="55"/>
      <c r="N664" s="141"/>
      <c r="O664" s="56"/>
      <c r="P664" s="56"/>
      <c r="Q664" s="42"/>
      <c r="R664" s="18">
        <f t="shared" si="20"/>
        <v>0</v>
      </c>
      <c r="S664" s="18">
        <f t="shared" si="21"/>
        <v>0</v>
      </c>
      <c r="T664" s="143"/>
    </row>
    <row r="665" spans="1:20" s="139" customFormat="1">
      <c r="A665" s="142"/>
      <c r="B665" s="42"/>
      <c r="C665" s="142"/>
      <c r="D665" s="141"/>
      <c r="E665" s="141"/>
      <c r="F665" s="54"/>
      <c r="G665" s="54"/>
      <c r="H665" s="141"/>
      <c r="I665" s="42"/>
      <c r="J665" s="141"/>
      <c r="K665" s="141"/>
      <c r="L665" s="141"/>
      <c r="M665" s="55"/>
      <c r="N665" s="141"/>
      <c r="O665" s="56"/>
      <c r="P665" s="56"/>
      <c r="Q665" s="42"/>
      <c r="R665" s="18">
        <f t="shared" si="20"/>
        <v>0</v>
      </c>
      <c r="S665" s="18">
        <f t="shared" si="21"/>
        <v>0</v>
      </c>
      <c r="T665" s="143"/>
    </row>
    <row r="666" spans="1:20" s="139" customFormat="1">
      <c r="A666" s="142"/>
      <c r="B666" s="42"/>
      <c r="C666" s="142"/>
      <c r="D666" s="141"/>
      <c r="E666" s="141"/>
      <c r="F666" s="54"/>
      <c r="G666" s="54"/>
      <c r="H666" s="141"/>
      <c r="I666" s="42"/>
      <c r="J666" s="141"/>
      <c r="K666" s="141"/>
      <c r="L666" s="141"/>
      <c r="M666" s="55"/>
      <c r="N666" s="141"/>
      <c r="O666" s="56"/>
      <c r="P666" s="56"/>
      <c r="Q666" s="42"/>
      <c r="R666" s="18">
        <f t="shared" si="20"/>
        <v>0</v>
      </c>
      <c r="S666" s="18">
        <f t="shared" si="21"/>
        <v>0</v>
      </c>
      <c r="T666" s="143"/>
    </row>
    <row r="667" spans="1:20" s="139" customFormat="1">
      <c r="A667" s="142"/>
      <c r="B667" s="42"/>
      <c r="C667" s="142"/>
      <c r="D667" s="141"/>
      <c r="E667" s="141"/>
      <c r="F667" s="54"/>
      <c r="G667" s="54"/>
      <c r="H667" s="141"/>
      <c r="I667" s="42"/>
      <c r="J667" s="141"/>
      <c r="K667" s="141"/>
      <c r="L667" s="141"/>
      <c r="M667" s="55"/>
      <c r="N667" s="141"/>
      <c r="O667" s="56"/>
      <c r="P667" s="56"/>
      <c r="Q667" s="42"/>
      <c r="R667" s="18">
        <f t="shared" si="20"/>
        <v>0</v>
      </c>
      <c r="S667" s="18">
        <f t="shared" si="21"/>
        <v>0</v>
      </c>
      <c r="T667" s="143"/>
    </row>
    <row r="668" spans="1:20" s="139" customFormat="1">
      <c r="A668" s="142"/>
      <c r="B668" s="42"/>
      <c r="C668" s="142"/>
      <c r="D668" s="141"/>
      <c r="E668" s="141"/>
      <c r="F668" s="54"/>
      <c r="G668" s="54"/>
      <c r="H668" s="141"/>
      <c r="I668" s="42"/>
      <c r="J668" s="141"/>
      <c r="K668" s="141"/>
      <c r="L668" s="141"/>
      <c r="M668" s="55"/>
      <c r="N668" s="141"/>
      <c r="O668" s="56"/>
      <c r="P668" s="56"/>
      <c r="Q668" s="42"/>
      <c r="R668" s="18">
        <f t="shared" si="20"/>
        <v>0</v>
      </c>
      <c r="S668" s="18">
        <f t="shared" si="21"/>
        <v>0</v>
      </c>
      <c r="T668" s="143"/>
    </row>
    <row r="669" spans="1:20" s="139" customFormat="1">
      <c r="A669" s="142"/>
      <c r="B669" s="42"/>
      <c r="C669" s="142"/>
      <c r="D669" s="141"/>
      <c r="E669" s="141"/>
      <c r="F669" s="54"/>
      <c r="G669" s="54"/>
      <c r="H669" s="141"/>
      <c r="I669" s="42"/>
      <c r="J669" s="141"/>
      <c r="K669" s="141"/>
      <c r="L669" s="141"/>
      <c r="M669" s="55"/>
      <c r="N669" s="141"/>
      <c r="O669" s="56"/>
      <c r="P669" s="56"/>
      <c r="Q669" s="42"/>
      <c r="R669" s="18">
        <f t="shared" si="20"/>
        <v>0</v>
      </c>
      <c r="S669" s="18">
        <f t="shared" si="21"/>
        <v>0</v>
      </c>
      <c r="T669" s="143"/>
    </row>
    <row r="670" spans="1:20" s="139" customFormat="1">
      <c r="A670" s="142"/>
      <c r="B670" s="42"/>
      <c r="C670" s="142"/>
      <c r="D670" s="141"/>
      <c r="E670" s="141"/>
      <c r="F670" s="54"/>
      <c r="G670" s="54"/>
      <c r="H670" s="141"/>
      <c r="I670" s="42"/>
      <c r="J670" s="141"/>
      <c r="K670" s="141"/>
      <c r="L670" s="141"/>
      <c r="M670" s="55"/>
      <c r="N670" s="141"/>
      <c r="O670" s="56"/>
      <c r="P670" s="56"/>
      <c r="Q670" s="42"/>
      <c r="R670" s="18">
        <f t="shared" si="20"/>
        <v>0</v>
      </c>
      <c r="S670" s="18">
        <f t="shared" si="21"/>
        <v>0</v>
      </c>
      <c r="T670" s="143"/>
    </row>
    <row r="671" spans="1:20" s="139" customFormat="1">
      <c r="A671" s="142"/>
      <c r="B671" s="42"/>
      <c r="C671" s="142"/>
      <c r="D671" s="141"/>
      <c r="E671" s="141"/>
      <c r="F671" s="54"/>
      <c r="G671" s="54"/>
      <c r="H671" s="141"/>
      <c r="I671" s="42"/>
      <c r="J671" s="141"/>
      <c r="K671" s="141"/>
      <c r="L671" s="141"/>
      <c r="M671" s="55"/>
      <c r="N671" s="141"/>
      <c r="O671" s="56"/>
      <c r="P671" s="56"/>
      <c r="Q671" s="42"/>
      <c r="R671" s="18">
        <f t="shared" si="20"/>
        <v>0</v>
      </c>
      <c r="S671" s="18">
        <f t="shared" si="21"/>
        <v>0</v>
      </c>
      <c r="T671" s="143"/>
    </row>
    <row r="672" spans="1:20" s="139" customFormat="1">
      <c r="A672" s="142"/>
      <c r="B672" s="42"/>
      <c r="C672" s="142"/>
      <c r="D672" s="141"/>
      <c r="E672" s="141"/>
      <c r="F672" s="54"/>
      <c r="G672" s="54"/>
      <c r="H672" s="141"/>
      <c r="I672" s="42"/>
      <c r="J672" s="141"/>
      <c r="K672" s="141"/>
      <c r="L672" s="141"/>
      <c r="M672" s="55"/>
      <c r="N672" s="141"/>
      <c r="O672" s="56"/>
      <c r="P672" s="56"/>
      <c r="Q672" s="42"/>
      <c r="R672" s="18">
        <f t="shared" si="20"/>
        <v>0</v>
      </c>
      <c r="S672" s="18">
        <f t="shared" si="21"/>
        <v>0</v>
      </c>
      <c r="T672" s="143"/>
    </row>
    <row r="673" spans="1:20" s="139" customFormat="1">
      <c r="A673" s="142"/>
      <c r="B673" s="42"/>
      <c r="C673" s="142"/>
      <c r="D673" s="141"/>
      <c r="E673" s="141"/>
      <c r="F673" s="54"/>
      <c r="G673" s="54"/>
      <c r="H673" s="141"/>
      <c r="I673" s="42"/>
      <c r="J673" s="141"/>
      <c r="K673" s="141"/>
      <c r="L673" s="141"/>
      <c r="M673" s="55"/>
      <c r="N673" s="141"/>
      <c r="O673" s="56"/>
      <c r="P673" s="56"/>
      <c r="Q673" s="42"/>
      <c r="R673" s="18">
        <f t="shared" si="20"/>
        <v>0</v>
      </c>
      <c r="S673" s="18">
        <f t="shared" si="21"/>
        <v>0</v>
      </c>
      <c r="T673" s="143"/>
    </row>
    <row r="674" spans="1:20" s="139" customFormat="1">
      <c r="A674" s="142"/>
      <c r="B674" s="42"/>
      <c r="C674" s="142"/>
      <c r="D674" s="141"/>
      <c r="E674" s="141"/>
      <c r="F674" s="54"/>
      <c r="G674" s="54"/>
      <c r="H674" s="141"/>
      <c r="I674" s="42"/>
      <c r="J674" s="141"/>
      <c r="K674" s="141"/>
      <c r="L674" s="141"/>
      <c r="M674" s="55"/>
      <c r="N674" s="141"/>
      <c r="O674" s="56"/>
      <c r="P674" s="56"/>
      <c r="Q674" s="42"/>
      <c r="R674" s="18">
        <f t="shared" si="20"/>
        <v>0</v>
      </c>
      <c r="S674" s="18">
        <f t="shared" si="21"/>
        <v>0</v>
      </c>
      <c r="T674" s="143"/>
    </row>
    <row r="675" spans="1:20" s="139" customFormat="1">
      <c r="A675" s="142"/>
      <c r="B675" s="42"/>
      <c r="C675" s="142"/>
      <c r="D675" s="141"/>
      <c r="E675" s="141"/>
      <c r="F675" s="54"/>
      <c r="G675" s="54"/>
      <c r="H675" s="141"/>
      <c r="I675" s="42"/>
      <c r="J675" s="141"/>
      <c r="K675" s="141"/>
      <c r="L675" s="141"/>
      <c r="M675" s="55"/>
      <c r="N675" s="141"/>
      <c r="O675" s="56"/>
      <c r="P675" s="56"/>
      <c r="Q675" s="42"/>
      <c r="R675" s="18">
        <f t="shared" si="20"/>
        <v>0</v>
      </c>
      <c r="S675" s="18">
        <f t="shared" si="21"/>
        <v>0</v>
      </c>
      <c r="T675" s="143"/>
    </row>
    <row r="676" spans="1:20" s="139" customFormat="1">
      <c r="A676" s="142"/>
      <c r="B676" s="42"/>
      <c r="C676" s="142"/>
      <c r="D676" s="141"/>
      <c r="E676" s="141"/>
      <c r="F676" s="54"/>
      <c r="G676" s="54"/>
      <c r="H676" s="141"/>
      <c r="I676" s="42"/>
      <c r="J676" s="141"/>
      <c r="K676" s="141"/>
      <c r="L676" s="141"/>
      <c r="M676" s="55"/>
      <c r="N676" s="141"/>
      <c r="O676" s="56"/>
      <c r="P676" s="56"/>
      <c r="Q676" s="42"/>
      <c r="R676" s="18">
        <f t="shared" si="20"/>
        <v>0</v>
      </c>
      <c r="S676" s="18">
        <f t="shared" si="21"/>
        <v>0</v>
      </c>
      <c r="T676" s="143"/>
    </row>
    <row r="677" spans="1:20" s="139" customFormat="1">
      <c r="A677" s="142"/>
      <c r="B677" s="42"/>
      <c r="C677" s="142"/>
      <c r="D677" s="141"/>
      <c r="E677" s="141"/>
      <c r="F677" s="54"/>
      <c r="G677" s="54"/>
      <c r="H677" s="141"/>
      <c r="I677" s="42"/>
      <c r="J677" s="141"/>
      <c r="K677" s="141"/>
      <c r="L677" s="141"/>
      <c r="M677" s="55"/>
      <c r="N677" s="141"/>
      <c r="O677" s="56"/>
      <c r="P677" s="56"/>
      <c r="Q677" s="42"/>
      <c r="R677" s="18">
        <f t="shared" si="20"/>
        <v>0</v>
      </c>
      <c r="S677" s="18">
        <f t="shared" si="21"/>
        <v>0</v>
      </c>
      <c r="T677" s="143"/>
    </row>
    <row r="678" spans="1:20" s="139" customFormat="1">
      <c r="A678" s="142"/>
      <c r="B678" s="42"/>
      <c r="C678" s="142"/>
      <c r="D678" s="141"/>
      <c r="E678" s="141"/>
      <c r="F678" s="54"/>
      <c r="G678" s="54"/>
      <c r="H678" s="141"/>
      <c r="I678" s="42"/>
      <c r="J678" s="141"/>
      <c r="K678" s="141"/>
      <c r="L678" s="141"/>
      <c r="M678" s="55"/>
      <c r="N678" s="141"/>
      <c r="O678" s="56"/>
      <c r="P678" s="56"/>
      <c r="Q678" s="42"/>
      <c r="R678" s="18">
        <f t="shared" si="20"/>
        <v>0</v>
      </c>
      <c r="S678" s="18">
        <f t="shared" si="21"/>
        <v>0</v>
      </c>
      <c r="T678" s="143"/>
    </row>
    <row r="679" spans="1:20" s="139" customFormat="1">
      <c r="A679" s="142"/>
      <c r="B679" s="42"/>
      <c r="C679" s="142"/>
      <c r="D679" s="141"/>
      <c r="E679" s="141"/>
      <c r="F679" s="54"/>
      <c r="G679" s="54"/>
      <c r="H679" s="141"/>
      <c r="I679" s="42"/>
      <c r="J679" s="141"/>
      <c r="K679" s="141"/>
      <c r="L679" s="141"/>
      <c r="M679" s="55"/>
      <c r="N679" s="141"/>
      <c r="O679" s="56"/>
      <c r="P679" s="56"/>
      <c r="Q679" s="42"/>
      <c r="R679" s="18">
        <f t="shared" si="20"/>
        <v>0</v>
      </c>
      <c r="S679" s="18">
        <f t="shared" si="21"/>
        <v>0</v>
      </c>
      <c r="T679" s="143"/>
    </row>
    <row r="680" spans="1:20" s="139" customFormat="1">
      <c r="A680" s="142"/>
      <c r="B680" s="42"/>
      <c r="C680" s="142"/>
      <c r="D680" s="141"/>
      <c r="E680" s="141"/>
      <c r="F680" s="54"/>
      <c r="G680" s="54"/>
      <c r="H680" s="141"/>
      <c r="I680" s="42"/>
      <c r="J680" s="141"/>
      <c r="K680" s="141"/>
      <c r="L680" s="141"/>
      <c r="M680" s="55"/>
      <c r="N680" s="141"/>
      <c r="O680" s="56"/>
      <c r="P680" s="56"/>
      <c r="Q680" s="42"/>
      <c r="R680" s="18">
        <f t="shared" si="20"/>
        <v>0</v>
      </c>
      <c r="S680" s="18">
        <f t="shared" si="21"/>
        <v>0</v>
      </c>
      <c r="T680" s="143"/>
    </row>
    <row r="681" spans="1:20" s="139" customFormat="1">
      <c r="A681" s="142"/>
      <c r="B681" s="42"/>
      <c r="C681" s="142"/>
      <c r="D681" s="141"/>
      <c r="E681" s="141"/>
      <c r="F681" s="54"/>
      <c r="G681" s="54"/>
      <c r="H681" s="141"/>
      <c r="I681" s="42"/>
      <c r="J681" s="141"/>
      <c r="K681" s="141"/>
      <c r="L681" s="141"/>
      <c r="M681" s="55"/>
      <c r="N681" s="141"/>
      <c r="O681" s="56"/>
      <c r="P681" s="56"/>
      <c r="Q681" s="42"/>
      <c r="R681" s="18">
        <f t="shared" si="20"/>
        <v>0</v>
      </c>
      <c r="S681" s="18">
        <f t="shared" si="21"/>
        <v>0</v>
      </c>
      <c r="T681" s="143"/>
    </row>
    <row r="682" spans="1:20" s="139" customFormat="1">
      <c r="A682" s="142"/>
      <c r="B682" s="42"/>
      <c r="C682" s="142"/>
      <c r="D682" s="141"/>
      <c r="E682" s="141"/>
      <c r="F682" s="54"/>
      <c r="G682" s="54"/>
      <c r="H682" s="141"/>
      <c r="I682" s="42"/>
      <c r="J682" s="141"/>
      <c r="K682" s="141"/>
      <c r="L682" s="141"/>
      <c r="M682" s="55"/>
      <c r="N682" s="141"/>
      <c r="O682" s="56"/>
      <c r="P682" s="56"/>
      <c r="Q682" s="42"/>
      <c r="R682" s="18">
        <f t="shared" si="20"/>
        <v>0</v>
      </c>
      <c r="S682" s="18">
        <f t="shared" si="21"/>
        <v>0</v>
      </c>
      <c r="T682" s="143"/>
    </row>
    <row r="683" spans="1:20" s="139" customFormat="1">
      <c r="A683" s="142"/>
      <c r="B683" s="42"/>
      <c r="C683" s="142"/>
      <c r="D683" s="141"/>
      <c r="E683" s="141"/>
      <c r="F683" s="54"/>
      <c r="G683" s="54"/>
      <c r="H683" s="141"/>
      <c r="I683" s="42"/>
      <c r="J683" s="141"/>
      <c r="K683" s="141"/>
      <c r="L683" s="141"/>
      <c r="M683" s="55"/>
      <c r="N683" s="141"/>
      <c r="O683" s="56"/>
      <c r="P683" s="56"/>
      <c r="Q683" s="42"/>
      <c r="R683" s="18">
        <f t="shared" si="20"/>
        <v>0</v>
      </c>
      <c r="S683" s="18">
        <f t="shared" si="21"/>
        <v>0</v>
      </c>
      <c r="T683" s="143"/>
    </row>
    <row r="684" spans="1:20" s="139" customFormat="1">
      <c r="A684" s="142"/>
      <c r="B684" s="42"/>
      <c r="C684" s="142"/>
      <c r="D684" s="141"/>
      <c r="E684" s="141"/>
      <c r="F684" s="54"/>
      <c r="G684" s="54"/>
      <c r="H684" s="141"/>
      <c r="I684" s="42"/>
      <c r="J684" s="141"/>
      <c r="K684" s="141"/>
      <c r="L684" s="141"/>
      <c r="M684" s="55"/>
      <c r="N684" s="141"/>
      <c r="O684" s="56"/>
      <c r="P684" s="56"/>
      <c r="Q684" s="42"/>
      <c r="R684" s="18">
        <f t="shared" si="20"/>
        <v>0</v>
      </c>
      <c r="S684" s="18">
        <f t="shared" si="21"/>
        <v>0</v>
      </c>
      <c r="T684" s="143"/>
    </row>
    <row r="685" spans="1:20" s="139" customFormat="1">
      <c r="A685" s="142"/>
      <c r="B685" s="42"/>
      <c r="C685" s="142"/>
      <c r="D685" s="141"/>
      <c r="E685" s="141"/>
      <c r="F685" s="54"/>
      <c r="G685" s="54"/>
      <c r="H685" s="141"/>
      <c r="I685" s="42"/>
      <c r="J685" s="141"/>
      <c r="K685" s="141"/>
      <c r="L685" s="141"/>
      <c r="M685" s="55"/>
      <c r="N685" s="141"/>
      <c r="O685" s="56"/>
      <c r="P685" s="56"/>
      <c r="Q685" s="42"/>
      <c r="R685" s="18">
        <f t="shared" si="20"/>
        <v>0</v>
      </c>
      <c r="S685" s="18">
        <f t="shared" si="21"/>
        <v>0</v>
      </c>
      <c r="T685" s="143"/>
    </row>
    <row r="686" spans="1:20" s="139" customFormat="1">
      <c r="A686" s="142"/>
      <c r="B686" s="42"/>
      <c r="C686" s="142"/>
      <c r="D686" s="141"/>
      <c r="E686" s="141"/>
      <c r="F686" s="54"/>
      <c r="G686" s="54"/>
      <c r="H686" s="141"/>
      <c r="I686" s="42"/>
      <c r="J686" s="141"/>
      <c r="K686" s="141"/>
      <c r="L686" s="141"/>
      <c r="M686" s="55"/>
      <c r="N686" s="141"/>
      <c r="O686" s="56"/>
      <c r="P686" s="56"/>
      <c r="Q686" s="42"/>
      <c r="R686" s="18">
        <f t="shared" si="20"/>
        <v>0</v>
      </c>
      <c r="S686" s="18">
        <f t="shared" si="21"/>
        <v>0</v>
      </c>
      <c r="T686" s="143"/>
    </row>
    <row r="687" spans="1:20" s="139" customFormat="1">
      <c r="A687" s="142"/>
      <c r="B687" s="42"/>
      <c r="C687" s="142"/>
      <c r="D687" s="141"/>
      <c r="E687" s="141"/>
      <c r="F687" s="54"/>
      <c r="G687" s="54"/>
      <c r="H687" s="141"/>
      <c r="I687" s="42"/>
      <c r="J687" s="141"/>
      <c r="K687" s="141"/>
      <c r="L687" s="141"/>
      <c r="M687" s="55"/>
      <c r="N687" s="141"/>
      <c r="O687" s="56"/>
      <c r="P687" s="56"/>
      <c r="Q687" s="42"/>
      <c r="R687" s="18">
        <f t="shared" si="20"/>
        <v>0</v>
      </c>
      <c r="S687" s="18">
        <f t="shared" si="21"/>
        <v>0</v>
      </c>
      <c r="T687" s="143"/>
    </row>
    <row r="688" spans="1:20" s="139" customFormat="1">
      <c r="A688" s="142"/>
      <c r="B688" s="42"/>
      <c r="C688" s="142"/>
      <c r="D688" s="141"/>
      <c r="E688" s="141"/>
      <c r="F688" s="54"/>
      <c r="G688" s="54"/>
      <c r="H688" s="141"/>
      <c r="I688" s="42"/>
      <c r="J688" s="141"/>
      <c r="K688" s="141"/>
      <c r="L688" s="141"/>
      <c r="M688" s="55"/>
      <c r="N688" s="141"/>
      <c r="O688" s="56"/>
      <c r="P688" s="56"/>
      <c r="Q688" s="42"/>
      <c r="R688" s="18">
        <f t="shared" si="20"/>
        <v>0</v>
      </c>
      <c r="S688" s="18">
        <f t="shared" si="21"/>
        <v>0</v>
      </c>
      <c r="T688" s="143"/>
    </row>
    <row r="689" spans="1:20" s="139" customFormat="1">
      <c r="A689" s="142"/>
      <c r="B689" s="42"/>
      <c r="C689" s="142"/>
      <c r="D689" s="141"/>
      <c r="E689" s="141"/>
      <c r="F689" s="54"/>
      <c r="G689" s="54"/>
      <c r="H689" s="141"/>
      <c r="I689" s="42"/>
      <c r="J689" s="141"/>
      <c r="K689" s="141"/>
      <c r="L689" s="141"/>
      <c r="M689" s="55"/>
      <c r="N689" s="141"/>
      <c r="O689" s="56"/>
      <c r="P689" s="56"/>
      <c r="Q689" s="42"/>
      <c r="R689" s="18">
        <f t="shared" si="20"/>
        <v>0</v>
      </c>
      <c r="S689" s="18">
        <f t="shared" si="21"/>
        <v>0</v>
      </c>
      <c r="T689" s="143"/>
    </row>
    <row r="690" spans="1:20" s="139" customFormat="1">
      <c r="A690" s="142"/>
      <c r="B690" s="42"/>
      <c r="C690" s="142"/>
      <c r="D690" s="141"/>
      <c r="E690" s="141"/>
      <c r="F690" s="54"/>
      <c r="G690" s="54"/>
      <c r="H690" s="141"/>
      <c r="I690" s="42"/>
      <c r="J690" s="141"/>
      <c r="K690" s="141"/>
      <c r="L690" s="141"/>
      <c r="M690" s="55"/>
      <c r="N690" s="141"/>
      <c r="O690" s="56"/>
      <c r="P690" s="56"/>
      <c r="Q690" s="42"/>
      <c r="R690" s="18">
        <f t="shared" si="20"/>
        <v>0</v>
      </c>
      <c r="S690" s="18">
        <f t="shared" si="21"/>
        <v>0</v>
      </c>
      <c r="T690" s="143"/>
    </row>
    <row r="691" spans="1:20" s="139" customFormat="1">
      <c r="A691" s="142"/>
      <c r="B691" s="42"/>
      <c r="C691" s="142"/>
      <c r="D691" s="141"/>
      <c r="E691" s="141"/>
      <c r="F691" s="54"/>
      <c r="G691" s="54"/>
      <c r="H691" s="141"/>
      <c r="I691" s="42"/>
      <c r="J691" s="141"/>
      <c r="K691" s="141"/>
      <c r="L691" s="141"/>
      <c r="M691" s="55"/>
      <c r="N691" s="141"/>
      <c r="O691" s="56"/>
      <c r="P691" s="56"/>
      <c r="Q691" s="42"/>
      <c r="R691" s="18">
        <f t="shared" si="20"/>
        <v>0</v>
      </c>
      <c r="S691" s="18">
        <f t="shared" si="21"/>
        <v>0</v>
      </c>
      <c r="T691" s="143"/>
    </row>
    <row r="692" spans="1:20" s="139" customFormat="1">
      <c r="A692" s="142"/>
      <c r="B692" s="42"/>
      <c r="C692" s="142"/>
      <c r="D692" s="141"/>
      <c r="E692" s="141"/>
      <c r="F692" s="54"/>
      <c r="G692" s="54"/>
      <c r="H692" s="141"/>
      <c r="I692" s="42"/>
      <c r="J692" s="141"/>
      <c r="K692" s="141"/>
      <c r="L692" s="141"/>
      <c r="M692" s="55"/>
      <c r="N692" s="141"/>
      <c r="O692" s="56"/>
      <c r="P692" s="56"/>
      <c r="Q692" s="42"/>
      <c r="R692" s="18">
        <f t="shared" si="20"/>
        <v>0</v>
      </c>
      <c r="S692" s="18">
        <f t="shared" si="21"/>
        <v>0</v>
      </c>
      <c r="T692" s="143"/>
    </row>
    <row r="693" spans="1:20" s="139" customFormat="1">
      <c r="A693" s="142"/>
      <c r="B693" s="42"/>
      <c r="C693" s="142"/>
      <c r="D693" s="141"/>
      <c r="E693" s="141"/>
      <c r="F693" s="54"/>
      <c r="G693" s="54"/>
      <c r="H693" s="141"/>
      <c r="I693" s="42"/>
      <c r="J693" s="141"/>
      <c r="K693" s="141"/>
      <c r="L693" s="141"/>
      <c r="M693" s="55"/>
      <c r="N693" s="141"/>
      <c r="O693" s="56"/>
      <c r="P693" s="56"/>
      <c r="Q693" s="42"/>
      <c r="R693" s="18">
        <f t="shared" si="20"/>
        <v>0</v>
      </c>
      <c r="S693" s="18">
        <f t="shared" si="21"/>
        <v>0</v>
      </c>
      <c r="T693" s="143"/>
    </row>
    <row r="694" spans="1:20" s="139" customFormat="1">
      <c r="A694" s="142"/>
      <c r="B694" s="42"/>
      <c r="C694" s="142"/>
      <c r="D694" s="141"/>
      <c r="E694" s="141"/>
      <c r="F694" s="54"/>
      <c r="G694" s="54"/>
      <c r="H694" s="141"/>
      <c r="I694" s="42"/>
      <c r="J694" s="141"/>
      <c r="K694" s="141"/>
      <c r="L694" s="141"/>
      <c r="M694" s="55"/>
      <c r="N694" s="141"/>
      <c r="O694" s="56"/>
      <c r="P694" s="56"/>
      <c r="Q694" s="42"/>
      <c r="R694" s="18">
        <f t="shared" si="20"/>
        <v>0</v>
      </c>
      <c r="S694" s="18">
        <f t="shared" si="21"/>
        <v>0</v>
      </c>
      <c r="T694" s="143"/>
    </row>
    <row r="695" spans="1:20" s="139" customFormat="1">
      <c r="A695" s="142"/>
      <c r="B695" s="42"/>
      <c r="C695" s="142"/>
      <c r="D695" s="141"/>
      <c r="E695" s="141"/>
      <c r="F695" s="54"/>
      <c r="G695" s="54"/>
      <c r="H695" s="141"/>
      <c r="I695" s="42"/>
      <c r="J695" s="141"/>
      <c r="K695" s="141"/>
      <c r="L695" s="141"/>
      <c r="M695" s="55"/>
      <c r="N695" s="141"/>
      <c r="O695" s="56"/>
      <c r="P695" s="56"/>
      <c r="Q695" s="42"/>
      <c r="R695" s="18">
        <f t="shared" si="20"/>
        <v>0</v>
      </c>
      <c r="S695" s="18">
        <f t="shared" si="21"/>
        <v>0</v>
      </c>
      <c r="T695" s="143"/>
    </row>
    <row r="696" spans="1:20" s="139" customFormat="1">
      <c r="A696" s="142"/>
      <c r="B696" s="42"/>
      <c r="C696" s="142"/>
      <c r="D696" s="141"/>
      <c r="E696" s="141"/>
      <c r="F696" s="54"/>
      <c r="G696" s="54"/>
      <c r="H696" s="141"/>
      <c r="I696" s="42"/>
      <c r="J696" s="141"/>
      <c r="K696" s="141"/>
      <c r="L696" s="141"/>
      <c r="M696" s="55"/>
      <c r="N696" s="141"/>
      <c r="O696" s="56"/>
      <c r="P696" s="56"/>
      <c r="Q696" s="42"/>
      <c r="R696" s="18">
        <f t="shared" si="20"/>
        <v>0</v>
      </c>
      <c r="S696" s="18">
        <f t="shared" si="21"/>
        <v>0</v>
      </c>
      <c r="T696" s="143"/>
    </row>
    <row r="697" spans="1:20" s="139" customFormat="1">
      <c r="A697" s="142"/>
      <c r="B697" s="42"/>
      <c r="C697" s="142"/>
      <c r="D697" s="141"/>
      <c r="E697" s="141"/>
      <c r="F697" s="54"/>
      <c r="G697" s="54"/>
      <c r="H697" s="141"/>
      <c r="I697" s="42"/>
      <c r="J697" s="141"/>
      <c r="K697" s="141"/>
      <c r="L697" s="141"/>
      <c r="M697" s="55"/>
      <c r="N697" s="141"/>
      <c r="O697" s="56"/>
      <c r="P697" s="56"/>
      <c r="Q697" s="42"/>
      <c r="R697" s="18">
        <f t="shared" si="20"/>
        <v>0</v>
      </c>
      <c r="S697" s="18">
        <f t="shared" si="21"/>
        <v>0</v>
      </c>
      <c r="T697" s="143"/>
    </row>
    <row r="698" spans="1:20" s="139" customFormat="1">
      <c r="A698" s="142"/>
      <c r="B698" s="42"/>
      <c r="C698" s="142"/>
      <c r="D698" s="141"/>
      <c r="E698" s="141"/>
      <c r="F698" s="54"/>
      <c r="G698" s="54"/>
      <c r="H698" s="141"/>
      <c r="I698" s="42"/>
      <c r="J698" s="141"/>
      <c r="K698" s="141"/>
      <c r="L698" s="141"/>
      <c r="M698" s="55"/>
      <c r="N698" s="141"/>
      <c r="O698" s="56"/>
      <c r="P698" s="56"/>
      <c r="Q698" s="42"/>
      <c r="R698" s="18">
        <f t="shared" si="20"/>
        <v>0</v>
      </c>
      <c r="S698" s="18">
        <f t="shared" si="21"/>
        <v>0</v>
      </c>
      <c r="T698" s="143"/>
    </row>
    <row r="699" spans="1:20" s="139" customFormat="1">
      <c r="A699" s="142"/>
      <c r="B699" s="42"/>
      <c r="C699" s="142"/>
      <c r="D699" s="141"/>
      <c r="E699" s="141"/>
      <c r="F699" s="54"/>
      <c r="G699" s="54"/>
      <c r="H699" s="141"/>
      <c r="I699" s="42"/>
      <c r="J699" s="141"/>
      <c r="K699" s="141"/>
      <c r="L699" s="141"/>
      <c r="M699" s="55"/>
      <c r="N699" s="141"/>
      <c r="O699" s="56"/>
      <c r="P699" s="56"/>
      <c r="Q699" s="42"/>
      <c r="R699" s="18">
        <f t="shared" si="20"/>
        <v>0</v>
      </c>
      <c r="S699" s="18">
        <f t="shared" si="21"/>
        <v>0</v>
      </c>
      <c r="T699" s="143"/>
    </row>
    <row r="700" spans="1:20" s="139" customFormat="1">
      <c r="A700" s="142"/>
      <c r="B700" s="42"/>
      <c r="C700" s="142"/>
      <c r="D700" s="141"/>
      <c r="E700" s="141"/>
      <c r="F700" s="54"/>
      <c r="G700" s="54"/>
      <c r="H700" s="141"/>
      <c r="I700" s="42"/>
      <c r="J700" s="141"/>
      <c r="K700" s="141"/>
      <c r="L700" s="141"/>
      <c r="M700" s="55"/>
      <c r="N700" s="141"/>
      <c r="O700" s="56"/>
      <c r="P700" s="56"/>
      <c r="Q700" s="42"/>
      <c r="R700" s="18">
        <f t="shared" si="20"/>
        <v>0</v>
      </c>
      <c r="S700" s="18">
        <f t="shared" si="21"/>
        <v>0</v>
      </c>
      <c r="T700" s="143"/>
    </row>
    <row r="701" spans="1:20" s="139" customFormat="1">
      <c r="A701" s="142"/>
      <c r="B701" s="42"/>
      <c r="C701" s="142"/>
      <c r="D701" s="141"/>
      <c r="E701" s="141"/>
      <c r="F701" s="54"/>
      <c r="G701" s="54"/>
      <c r="H701" s="141"/>
      <c r="I701" s="42"/>
      <c r="J701" s="141"/>
      <c r="K701" s="141"/>
      <c r="L701" s="141"/>
      <c r="M701" s="55"/>
      <c r="N701" s="141"/>
      <c r="O701" s="56"/>
      <c r="P701" s="56"/>
      <c r="Q701" s="42"/>
      <c r="R701" s="18">
        <f t="shared" si="20"/>
        <v>0</v>
      </c>
      <c r="S701" s="18">
        <f t="shared" si="21"/>
        <v>0</v>
      </c>
      <c r="T701" s="143"/>
    </row>
    <row r="702" spans="1:20" s="139" customFormat="1">
      <c r="A702" s="142"/>
      <c r="B702" s="42"/>
      <c r="C702" s="142"/>
      <c r="D702" s="141"/>
      <c r="E702" s="141"/>
      <c r="F702" s="54"/>
      <c r="G702" s="54"/>
      <c r="H702" s="141"/>
      <c r="I702" s="42"/>
      <c r="J702" s="141"/>
      <c r="K702" s="141"/>
      <c r="L702" s="141"/>
      <c r="M702" s="55"/>
      <c r="N702" s="141"/>
      <c r="O702" s="56"/>
      <c r="P702" s="56"/>
      <c r="Q702" s="42"/>
      <c r="R702" s="18">
        <f t="shared" si="20"/>
        <v>0</v>
      </c>
      <c r="S702" s="18">
        <f t="shared" si="21"/>
        <v>0</v>
      </c>
      <c r="T702" s="143"/>
    </row>
    <row r="703" spans="1:20" s="139" customFormat="1">
      <c r="A703" s="142"/>
      <c r="B703" s="42"/>
      <c r="C703" s="142"/>
      <c r="D703" s="141"/>
      <c r="E703" s="141"/>
      <c r="F703" s="54"/>
      <c r="G703" s="54"/>
      <c r="H703" s="141"/>
      <c r="I703" s="42"/>
      <c r="J703" s="141"/>
      <c r="K703" s="141"/>
      <c r="L703" s="141"/>
      <c r="M703" s="55"/>
      <c r="N703" s="141"/>
      <c r="O703" s="56"/>
      <c r="P703" s="56"/>
      <c r="Q703" s="42"/>
      <c r="R703" s="18">
        <f t="shared" si="20"/>
        <v>0</v>
      </c>
      <c r="S703" s="18">
        <f t="shared" si="21"/>
        <v>0</v>
      </c>
      <c r="T703" s="143"/>
    </row>
    <row r="704" spans="1:20" s="139" customFormat="1">
      <c r="A704" s="142"/>
      <c r="B704" s="42"/>
      <c r="C704" s="142"/>
      <c r="D704" s="141"/>
      <c r="E704" s="141"/>
      <c r="F704" s="54"/>
      <c r="G704" s="54"/>
      <c r="H704" s="141"/>
      <c r="I704" s="42"/>
      <c r="J704" s="141"/>
      <c r="K704" s="141"/>
      <c r="L704" s="141"/>
      <c r="M704" s="55"/>
      <c r="N704" s="141"/>
      <c r="O704" s="56"/>
      <c r="P704" s="56"/>
      <c r="Q704" s="42"/>
      <c r="R704" s="18">
        <f t="shared" si="20"/>
        <v>0</v>
      </c>
      <c r="S704" s="18">
        <f t="shared" si="21"/>
        <v>0</v>
      </c>
      <c r="T704" s="143"/>
    </row>
    <row r="705" spans="1:20" s="139" customFormat="1">
      <c r="A705" s="142"/>
      <c r="B705" s="42"/>
      <c r="C705" s="142"/>
      <c r="D705" s="141"/>
      <c r="E705" s="141"/>
      <c r="F705" s="54"/>
      <c r="G705" s="54"/>
      <c r="H705" s="141"/>
      <c r="I705" s="42"/>
      <c r="J705" s="141"/>
      <c r="K705" s="141"/>
      <c r="L705" s="141"/>
      <c r="M705" s="55"/>
      <c r="N705" s="141"/>
      <c r="O705" s="56"/>
      <c r="P705" s="56"/>
      <c r="Q705" s="42"/>
      <c r="R705" s="18">
        <f t="shared" si="20"/>
        <v>0</v>
      </c>
      <c r="S705" s="18">
        <f t="shared" si="21"/>
        <v>0</v>
      </c>
      <c r="T705" s="143"/>
    </row>
    <row r="706" spans="1:20" s="139" customFormat="1">
      <c r="A706" s="142"/>
      <c r="B706" s="42"/>
      <c r="C706" s="142"/>
      <c r="D706" s="141"/>
      <c r="E706" s="141"/>
      <c r="F706" s="54"/>
      <c r="G706" s="54"/>
      <c r="H706" s="141"/>
      <c r="I706" s="42"/>
      <c r="J706" s="141"/>
      <c r="K706" s="141"/>
      <c r="L706" s="141"/>
      <c r="M706" s="55"/>
      <c r="N706" s="141"/>
      <c r="O706" s="56"/>
      <c r="P706" s="56"/>
      <c r="Q706" s="42"/>
      <c r="R706" s="18">
        <f t="shared" si="20"/>
        <v>0</v>
      </c>
      <c r="S706" s="18">
        <f t="shared" si="21"/>
        <v>0</v>
      </c>
      <c r="T706" s="143"/>
    </row>
    <row r="707" spans="1:20" s="139" customFormat="1">
      <c r="A707" s="142"/>
      <c r="B707" s="42"/>
      <c r="C707" s="142"/>
      <c r="D707" s="141"/>
      <c r="E707" s="141"/>
      <c r="F707" s="54"/>
      <c r="G707" s="54"/>
      <c r="H707" s="141"/>
      <c r="I707" s="42"/>
      <c r="J707" s="141"/>
      <c r="K707" s="141"/>
      <c r="L707" s="141"/>
      <c r="M707" s="55"/>
      <c r="N707" s="141"/>
      <c r="O707" s="56"/>
      <c r="P707" s="56"/>
      <c r="Q707" s="42"/>
      <c r="R707" s="18">
        <f t="shared" si="20"/>
        <v>0</v>
      </c>
      <c r="S707" s="18">
        <f t="shared" si="21"/>
        <v>0</v>
      </c>
      <c r="T707" s="143"/>
    </row>
    <row r="708" spans="1:20" s="139" customFormat="1">
      <c r="A708" s="142"/>
      <c r="B708" s="42"/>
      <c r="C708" s="142"/>
      <c r="D708" s="141"/>
      <c r="E708" s="141"/>
      <c r="F708" s="54"/>
      <c r="G708" s="54"/>
      <c r="H708" s="141"/>
      <c r="I708" s="42"/>
      <c r="J708" s="141"/>
      <c r="K708" s="141"/>
      <c r="L708" s="141"/>
      <c r="M708" s="55"/>
      <c r="N708" s="141"/>
      <c r="O708" s="56"/>
      <c r="P708" s="56"/>
      <c r="Q708" s="42"/>
      <c r="R708" s="18">
        <f t="shared" si="20"/>
        <v>0</v>
      </c>
      <c r="S708" s="18">
        <f t="shared" si="21"/>
        <v>0</v>
      </c>
      <c r="T708" s="143"/>
    </row>
    <row r="709" spans="1:20" s="139" customFormat="1">
      <c r="A709" s="142"/>
      <c r="B709" s="42"/>
      <c r="C709" s="142"/>
      <c r="D709" s="141"/>
      <c r="E709" s="141"/>
      <c r="F709" s="54"/>
      <c r="G709" s="54"/>
      <c r="H709" s="141"/>
      <c r="I709" s="42"/>
      <c r="J709" s="141"/>
      <c r="K709" s="141"/>
      <c r="L709" s="141"/>
      <c r="M709" s="55"/>
      <c r="N709" s="141"/>
      <c r="O709" s="56"/>
      <c r="P709" s="56"/>
      <c r="Q709" s="42"/>
      <c r="R709" s="18">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8">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143"/>
    </row>
    <row r="710" spans="1:20" s="139" customFormat="1">
      <c r="A710" s="142"/>
      <c r="B710" s="42"/>
      <c r="C710" s="142"/>
      <c r="D710" s="141"/>
      <c r="E710" s="141"/>
      <c r="F710" s="54"/>
      <c r="G710" s="54"/>
      <c r="H710" s="141"/>
      <c r="I710" s="42"/>
      <c r="J710" s="141"/>
      <c r="K710" s="141"/>
      <c r="L710" s="141"/>
      <c r="M710" s="55"/>
      <c r="N710" s="141"/>
      <c r="O710" s="56"/>
      <c r="P710" s="56"/>
      <c r="Q710" s="42"/>
      <c r="R710" s="18">
        <f t="shared" si="22"/>
        <v>0</v>
      </c>
      <c r="S710" s="18">
        <f t="shared" si="23"/>
        <v>0</v>
      </c>
      <c r="T710" s="143"/>
    </row>
    <row r="711" spans="1:20" s="139" customFormat="1">
      <c r="A711" s="142"/>
      <c r="B711" s="42"/>
      <c r="C711" s="142"/>
      <c r="D711" s="141"/>
      <c r="E711" s="141"/>
      <c r="F711" s="54"/>
      <c r="G711" s="54"/>
      <c r="H711" s="141"/>
      <c r="I711" s="42"/>
      <c r="J711" s="141"/>
      <c r="K711" s="141"/>
      <c r="L711" s="141"/>
      <c r="M711" s="55"/>
      <c r="N711" s="141"/>
      <c r="O711" s="56"/>
      <c r="P711" s="56"/>
      <c r="Q711" s="42"/>
      <c r="R711" s="18">
        <f t="shared" si="22"/>
        <v>0</v>
      </c>
      <c r="S711" s="18">
        <f t="shared" si="23"/>
        <v>0</v>
      </c>
      <c r="T711" s="143"/>
    </row>
    <row r="712" spans="1:20" s="139" customFormat="1">
      <c r="A712" s="142"/>
      <c r="B712" s="42"/>
      <c r="C712" s="142"/>
      <c r="D712" s="141"/>
      <c r="E712" s="141"/>
      <c r="F712" s="54"/>
      <c r="G712" s="54"/>
      <c r="H712" s="141"/>
      <c r="I712" s="42"/>
      <c r="J712" s="141"/>
      <c r="K712" s="141"/>
      <c r="L712" s="141"/>
      <c r="M712" s="55"/>
      <c r="N712" s="141"/>
      <c r="O712" s="56"/>
      <c r="P712" s="56"/>
      <c r="Q712" s="42"/>
      <c r="R712" s="18">
        <f t="shared" si="22"/>
        <v>0</v>
      </c>
      <c r="S712" s="18">
        <f t="shared" si="23"/>
        <v>0</v>
      </c>
      <c r="T712" s="143"/>
    </row>
    <row r="713" spans="1:20" s="139" customFormat="1">
      <c r="A713" s="142"/>
      <c r="B713" s="42"/>
      <c r="C713" s="142"/>
      <c r="D713" s="141"/>
      <c r="E713" s="141"/>
      <c r="F713" s="54"/>
      <c r="G713" s="54"/>
      <c r="H713" s="141"/>
      <c r="I713" s="42"/>
      <c r="J713" s="141"/>
      <c r="K713" s="141"/>
      <c r="L713" s="141"/>
      <c r="M713" s="55"/>
      <c r="N713" s="141"/>
      <c r="O713" s="56"/>
      <c r="P713" s="56"/>
      <c r="Q713" s="42"/>
      <c r="R713" s="18">
        <f t="shared" si="22"/>
        <v>0</v>
      </c>
      <c r="S713" s="18">
        <f t="shared" si="23"/>
        <v>0</v>
      </c>
      <c r="T713" s="143"/>
    </row>
    <row r="714" spans="1:20" s="139" customFormat="1">
      <c r="A714" s="142"/>
      <c r="B714" s="42"/>
      <c r="C714" s="142"/>
      <c r="D714" s="141"/>
      <c r="E714" s="141"/>
      <c r="F714" s="54"/>
      <c r="G714" s="54"/>
      <c r="H714" s="141"/>
      <c r="I714" s="42"/>
      <c r="J714" s="141"/>
      <c r="K714" s="141"/>
      <c r="L714" s="141"/>
      <c r="M714" s="55"/>
      <c r="N714" s="141"/>
      <c r="O714" s="56"/>
      <c r="P714" s="56"/>
      <c r="Q714" s="42"/>
      <c r="R714" s="18">
        <f t="shared" si="22"/>
        <v>0</v>
      </c>
      <c r="S714" s="18">
        <f t="shared" si="23"/>
        <v>0</v>
      </c>
      <c r="T714" s="143"/>
    </row>
    <row r="715" spans="1:20" s="139" customFormat="1">
      <c r="A715" s="142"/>
      <c r="B715" s="42"/>
      <c r="C715" s="142"/>
      <c r="D715" s="141"/>
      <c r="E715" s="141"/>
      <c r="F715" s="54"/>
      <c r="G715" s="54"/>
      <c r="H715" s="141"/>
      <c r="I715" s="42"/>
      <c r="J715" s="141"/>
      <c r="K715" s="141"/>
      <c r="L715" s="141"/>
      <c r="M715" s="55"/>
      <c r="N715" s="141"/>
      <c r="O715" s="56"/>
      <c r="P715" s="56"/>
      <c r="Q715" s="42"/>
      <c r="R715" s="18">
        <f t="shared" si="22"/>
        <v>0</v>
      </c>
      <c r="S715" s="18">
        <f t="shared" si="23"/>
        <v>0</v>
      </c>
      <c r="T715" s="143"/>
    </row>
    <row r="716" spans="1:20" s="139" customFormat="1">
      <c r="A716" s="142"/>
      <c r="B716" s="42"/>
      <c r="C716" s="142"/>
      <c r="D716" s="141"/>
      <c r="E716" s="141"/>
      <c r="F716" s="54"/>
      <c r="G716" s="54"/>
      <c r="H716" s="141"/>
      <c r="I716" s="42"/>
      <c r="J716" s="141"/>
      <c r="K716" s="141"/>
      <c r="L716" s="141"/>
      <c r="M716" s="55"/>
      <c r="N716" s="141"/>
      <c r="O716" s="56"/>
      <c r="P716" s="56"/>
      <c r="Q716" s="42"/>
      <c r="R716" s="18">
        <f t="shared" si="22"/>
        <v>0</v>
      </c>
      <c r="S716" s="18">
        <f t="shared" si="23"/>
        <v>0</v>
      </c>
      <c r="T716" s="143"/>
    </row>
    <row r="717" spans="1:20" s="139" customFormat="1">
      <c r="A717" s="142"/>
      <c r="B717" s="42"/>
      <c r="C717" s="142"/>
      <c r="D717" s="141"/>
      <c r="E717" s="141"/>
      <c r="F717" s="54"/>
      <c r="G717" s="54"/>
      <c r="H717" s="141"/>
      <c r="I717" s="42"/>
      <c r="J717" s="141"/>
      <c r="K717" s="141"/>
      <c r="L717" s="141"/>
      <c r="M717" s="55"/>
      <c r="N717" s="141"/>
      <c r="O717" s="56"/>
      <c r="P717" s="56"/>
      <c r="Q717" s="42"/>
      <c r="R717" s="18">
        <f t="shared" si="22"/>
        <v>0</v>
      </c>
      <c r="S717" s="18">
        <f t="shared" si="23"/>
        <v>0</v>
      </c>
      <c r="T717" s="143"/>
    </row>
    <row r="718" spans="1:20" s="139" customFormat="1">
      <c r="A718" s="142"/>
      <c r="B718" s="42"/>
      <c r="C718" s="142"/>
      <c r="D718" s="141"/>
      <c r="E718" s="141"/>
      <c r="F718" s="54"/>
      <c r="G718" s="54"/>
      <c r="H718" s="141"/>
      <c r="I718" s="42"/>
      <c r="J718" s="141"/>
      <c r="K718" s="141"/>
      <c r="L718" s="141"/>
      <c r="M718" s="55"/>
      <c r="N718" s="141"/>
      <c r="O718" s="56"/>
      <c r="P718" s="56"/>
      <c r="Q718" s="42"/>
      <c r="R718" s="18">
        <f t="shared" si="22"/>
        <v>0</v>
      </c>
      <c r="S718" s="18">
        <f t="shared" si="23"/>
        <v>0</v>
      </c>
      <c r="T718" s="143"/>
    </row>
    <row r="719" spans="1:20" s="139" customFormat="1">
      <c r="A719" s="142"/>
      <c r="B719" s="42"/>
      <c r="C719" s="142"/>
      <c r="D719" s="141"/>
      <c r="E719" s="141"/>
      <c r="F719" s="54"/>
      <c r="G719" s="54"/>
      <c r="H719" s="141"/>
      <c r="I719" s="42"/>
      <c r="J719" s="141"/>
      <c r="K719" s="141"/>
      <c r="L719" s="141"/>
      <c r="M719" s="55"/>
      <c r="N719" s="141"/>
      <c r="O719" s="56"/>
      <c r="P719" s="56"/>
      <c r="Q719" s="42"/>
      <c r="R719" s="18">
        <f t="shared" si="22"/>
        <v>0</v>
      </c>
      <c r="S719" s="18">
        <f t="shared" si="23"/>
        <v>0</v>
      </c>
      <c r="T719" s="143"/>
    </row>
    <row r="720" spans="1:20" s="139" customFormat="1">
      <c r="A720" s="142"/>
      <c r="B720" s="42"/>
      <c r="C720" s="142"/>
      <c r="D720" s="141"/>
      <c r="E720" s="141"/>
      <c r="F720" s="54"/>
      <c r="G720" s="54"/>
      <c r="H720" s="141"/>
      <c r="I720" s="42"/>
      <c r="J720" s="141"/>
      <c r="K720" s="141"/>
      <c r="L720" s="141"/>
      <c r="M720" s="55"/>
      <c r="N720" s="141"/>
      <c r="O720" s="56"/>
      <c r="P720" s="56"/>
      <c r="Q720" s="42"/>
      <c r="R720" s="18">
        <f t="shared" si="22"/>
        <v>0</v>
      </c>
      <c r="S720" s="18">
        <f t="shared" si="23"/>
        <v>0</v>
      </c>
      <c r="T720" s="143"/>
    </row>
    <row r="721" spans="1:20" s="139" customFormat="1">
      <c r="A721" s="142"/>
      <c r="B721" s="42"/>
      <c r="C721" s="142"/>
      <c r="D721" s="141"/>
      <c r="E721" s="141"/>
      <c r="F721" s="54"/>
      <c r="G721" s="54"/>
      <c r="H721" s="141"/>
      <c r="I721" s="42"/>
      <c r="J721" s="141"/>
      <c r="K721" s="141"/>
      <c r="L721" s="141"/>
      <c r="M721" s="55"/>
      <c r="N721" s="141"/>
      <c r="O721" s="56"/>
      <c r="P721" s="56"/>
      <c r="Q721" s="42"/>
      <c r="R721" s="18">
        <f t="shared" si="22"/>
        <v>0</v>
      </c>
      <c r="S721" s="18">
        <f t="shared" si="23"/>
        <v>0</v>
      </c>
      <c r="T721" s="143"/>
    </row>
    <row r="722" spans="1:20" s="139" customFormat="1">
      <c r="A722" s="142"/>
      <c r="B722" s="42"/>
      <c r="C722" s="142"/>
      <c r="D722" s="141"/>
      <c r="E722" s="141"/>
      <c r="F722" s="54"/>
      <c r="G722" s="54"/>
      <c r="H722" s="141"/>
      <c r="I722" s="42"/>
      <c r="J722" s="141"/>
      <c r="K722" s="141"/>
      <c r="L722" s="141"/>
      <c r="M722" s="55"/>
      <c r="N722" s="141"/>
      <c r="O722" s="56"/>
      <c r="P722" s="56"/>
      <c r="Q722" s="42"/>
      <c r="R722" s="18">
        <f t="shared" si="22"/>
        <v>0</v>
      </c>
      <c r="S722" s="18">
        <f t="shared" si="23"/>
        <v>0</v>
      </c>
      <c r="T722" s="143"/>
    </row>
    <row r="723" spans="1:20" s="139" customFormat="1">
      <c r="A723" s="142"/>
      <c r="B723" s="42"/>
      <c r="C723" s="142"/>
      <c r="D723" s="141"/>
      <c r="E723" s="141"/>
      <c r="F723" s="54"/>
      <c r="G723" s="54"/>
      <c r="H723" s="141"/>
      <c r="I723" s="42"/>
      <c r="J723" s="141"/>
      <c r="K723" s="141"/>
      <c r="L723" s="141"/>
      <c r="M723" s="55"/>
      <c r="N723" s="141"/>
      <c r="O723" s="56"/>
      <c r="P723" s="56"/>
      <c r="Q723" s="42"/>
      <c r="R723" s="18">
        <f t="shared" si="22"/>
        <v>0</v>
      </c>
      <c r="S723" s="18">
        <f t="shared" si="23"/>
        <v>0</v>
      </c>
      <c r="T723" s="143"/>
    </row>
    <row r="724" spans="1:20" s="139" customFormat="1">
      <c r="A724" s="142"/>
      <c r="B724" s="42"/>
      <c r="C724" s="142"/>
      <c r="D724" s="141"/>
      <c r="E724" s="141"/>
      <c r="F724" s="54"/>
      <c r="G724" s="54"/>
      <c r="H724" s="141"/>
      <c r="I724" s="42"/>
      <c r="J724" s="141"/>
      <c r="K724" s="141"/>
      <c r="L724" s="141"/>
      <c r="M724" s="55"/>
      <c r="N724" s="141"/>
      <c r="O724" s="56"/>
      <c r="P724" s="56"/>
      <c r="Q724" s="42"/>
      <c r="R724" s="18">
        <f t="shared" si="22"/>
        <v>0</v>
      </c>
      <c r="S724" s="18">
        <f t="shared" si="23"/>
        <v>0</v>
      </c>
      <c r="T724" s="143"/>
    </row>
    <row r="725" spans="1:20" s="139" customFormat="1">
      <c r="A725" s="142"/>
      <c r="B725" s="42"/>
      <c r="C725" s="142"/>
      <c r="D725" s="141"/>
      <c r="E725" s="141"/>
      <c r="F725" s="54"/>
      <c r="G725" s="54"/>
      <c r="H725" s="141"/>
      <c r="I725" s="42"/>
      <c r="J725" s="141"/>
      <c r="K725" s="141"/>
      <c r="L725" s="141"/>
      <c r="M725" s="55"/>
      <c r="N725" s="141"/>
      <c r="O725" s="56"/>
      <c r="P725" s="56"/>
      <c r="Q725" s="42"/>
      <c r="R725" s="18">
        <f t="shared" si="22"/>
        <v>0</v>
      </c>
      <c r="S725" s="18">
        <f t="shared" si="23"/>
        <v>0</v>
      </c>
      <c r="T725" s="143"/>
    </row>
    <row r="726" spans="1:20" s="139" customFormat="1">
      <c r="A726" s="142"/>
      <c r="B726" s="42"/>
      <c r="C726" s="142"/>
      <c r="D726" s="141"/>
      <c r="E726" s="141"/>
      <c r="F726" s="54"/>
      <c r="G726" s="54"/>
      <c r="H726" s="141"/>
      <c r="I726" s="42"/>
      <c r="J726" s="141"/>
      <c r="K726" s="141"/>
      <c r="L726" s="141"/>
      <c r="M726" s="55"/>
      <c r="N726" s="141"/>
      <c r="O726" s="56"/>
      <c r="P726" s="56"/>
      <c r="Q726" s="42"/>
      <c r="R726" s="18">
        <f t="shared" si="22"/>
        <v>0</v>
      </c>
      <c r="S726" s="18">
        <f t="shared" si="23"/>
        <v>0</v>
      </c>
      <c r="T726" s="143"/>
    </row>
    <row r="727" spans="1:20" s="139" customFormat="1">
      <c r="A727" s="142"/>
      <c r="B727" s="42"/>
      <c r="C727" s="142"/>
      <c r="D727" s="141"/>
      <c r="E727" s="141"/>
      <c r="F727" s="54"/>
      <c r="G727" s="54"/>
      <c r="H727" s="141"/>
      <c r="I727" s="42"/>
      <c r="J727" s="141"/>
      <c r="K727" s="141"/>
      <c r="L727" s="141"/>
      <c r="M727" s="55"/>
      <c r="N727" s="141"/>
      <c r="O727" s="56"/>
      <c r="P727" s="56"/>
      <c r="Q727" s="42"/>
      <c r="R727" s="18">
        <f t="shared" si="22"/>
        <v>0</v>
      </c>
      <c r="S727" s="18">
        <f t="shared" si="23"/>
        <v>0</v>
      </c>
      <c r="T727" s="143"/>
    </row>
    <row r="728" spans="1:20" s="139" customFormat="1">
      <c r="A728" s="142"/>
      <c r="B728" s="42"/>
      <c r="C728" s="142"/>
      <c r="D728" s="141"/>
      <c r="E728" s="141"/>
      <c r="F728" s="54"/>
      <c r="G728" s="54"/>
      <c r="H728" s="141"/>
      <c r="I728" s="42"/>
      <c r="J728" s="141"/>
      <c r="K728" s="141"/>
      <c r="L728" s="141"/>
      <c r="M728" s="55"/>
      <c r="N728" s="141"/>
      <c r="O728" s="56"/>
      <c r="P728" s="56"/>
      <c r="Q728" s="42"/>
      <c r="R728" s="18">
        <f t="shared" si="22"/>
        <v>0</v>
      </c>
      <c r="S728" s="18">
        <f t="shared" si="23"/>
        <v>0</v>
      </c>
      <c r="T728" s="143"/>
    </row>
    <row r="729" spans="1:20" s="139" customFormat="1">
      <c r="A729" s="142"/>
      <c r="B729" s="42"/>
      <c r="C729" s="142"/>
      <c r="D729" s="141"/>
      <c r="E729" s="141"/>
      <c r="F729" s="54"/>
      <c r="G729" s="54"/>
      <c r="H729" s="141"/>
      <c r="I729" s="42"/>
      <c r="J729" s="141"/>
      <c r="K729" s="141"/>
      <c r="L729" s="141"/>
      <c r="M729" s="55"/>
      <c r="N729" s="141"/>
      <c r="O729" s="56"/>
      <c r="P729" s="56"/>
      <c r="Q729" s="42"/>
      <c r="R729" s="18">
        <f t="shared" si="22"/>
        <v>0</v>
      </c>
      <c r="S729" s="18">
        <f t="shared" si="23"/>
        <v>0</v>
      </c>
      <c r="T729" s="143"/>
    </row>
    <row r="730" spans="1:20" s="139" customFormat="1">
      <c r="A730" s="142"/>
      <c r="B730" s="42"/>
      <c r="C730" s="142"/>
      <c r="D730" s="141"/>
      <c r="E730" s="141"/>
      <c r="F730" s="54"/>
      <c r="G730" s="54"/>
      <c r="H730" s="141"/>
      <c r="I730" s="42"/>
      <c r="J730" s="141"/>
      <c r="K730" s="141"/>
      <c r="L730" s="141"/>
      <c r="M730" s="55"/>
      <c r="N730" s="141"/>
      <c r="O730" s="56"/>
      <c r="P730" s="56"/>
      <c r="Q730" s="42"/>
      <c r="R730" s="18">
        <f t="shared" si="22"/>
        <v>0</v>
      </c>
      <c r="S730" s="18">
        <f t="shared" si="23"/>
        <v>0</v>
      </c>
      <c r="T730" s="143"/>
    </row>
    <row r="731" spans="1:20" s="139" customFormat="1">
      <c r="A731" s="142"/>
      <c r="B731" s="42"/>
      <c r="C731" s="142"/>
      <c r="D731" s="141"/>
      <c r="E731" s="141"/>
      <c r="F731" s="54"/>
      <c r="G731" s="54"/>
      <c r="H731" s="141"/>
      <c r="I731" s="42"/>
      <c r="J731" s="141"/>
      <c r="K731" s="141"/>
      <c r="L731" s="141"/>
      <c r="M731" s="55"/>
      <c r="N731" s="141"/>
      <c r="O731" s="56"/>
      <c r="P731" s="56"/>
      <c r="Q731" s="42"/>
      <c r="R731" s="18">
        <f t="shared" si="22"/>
        <v>0</v>
      </c>
      <c r="S731" s="18">
        <f t="shared" si="23"/>
        <v>0</v>
      </c>
      <c r="T731" s="143"/>
    </row>
    <row r="732" spans="1:20" s="139" customFormat="1">
      <c r="A732" s="142"/>
      <c r="B732" s="42"/>
      <c r="C732" s="142"/>
      <c r="D732" s="141"/>
      <c r="E732" s="141"/>
      <c r="F732" s="54"/>
      <c r="G732" s="54"/>
      <c r="H732" s="141"/>
      <c r="I732" s="42"/>
      <c r="J732" s="141"/>
      <c r="K732" s="141"/>
      <c r="L732" s="141"/>
      <c r="M732" s="55"/>
      <c r="N732" s="141"/>
      <c r="O732" s="56"/>
      <c r="P732" s="56"/>
      <c r="Q732" s="42"/>
      <c r="R732" s="18">
        <f t="shared" si="22"/>
        <v>0</v>
      </c>
      <c r="S732" s="18">
        <f t="shared" si="23"/>
        <v>0</v>
      </c>
      <c r="T732" s="143"/>
    </row>
    <row r="733" spans="1:20" s="139" customFormat="1">
      <c r="A733" s="142"/>
      <c r="B733" s="42"/>
      <c r="C733" s="142"/>
      <c r="D733" s="141"/>
      <c r="E733" s="141"/>
      <c r="F733" s="54"/>
      <c r="G733" s="54"/>
      <c r="H733" s="141"/>
      <c r="I733" s="42"/>
      <c r="J733" s="141"/>
      <c r="K733" s="141"/>
      <c r="L733" s="141"/>
      <c r="M733" s="55"/>
      <c r="N733" s="141"/>
      <c r="O733" s="56"/>
      <c r="P733" s="56"/>
      <c r="Q733" s="42"/>
      <c r="R733" s="18">
        <f t="shared" si="22"/>
        <v>0</v>
      </c>
      <c r="S733" s="18">
        <f t="shared" si="23"/>
        <v>0</v>
      </c>
      <c r="T733" s="143"/>
    </row>
    <row r="734" spans="1:20" s="139" customFormat="1">
      <c r="A734" s="142"/>
      <c r="B734" s="42"/>
      <c r="C734" s="142"/>
      <c r="D734" s="141"/>
      <c r="E734" s="141"/>
      <c r="F734" s="54"/>
      <c r="G734" s="54"/>
      <c r="H734" s="141"/>
      <c r="I734" s="42"/>
      <c r="J734" s="141"/>
      <c r="K734" s="141"/>
      <c r="L734" s="141"/>
      <c r="M734" s="55"/>
      <c r="N734" s="141"/>
      <c r="O734" s="56"/>
      <c r="P734" s="56"/>
      <c r="Q734" s="42"/>
      <c r="R734" s="18">
        <f t="shared" si="22"/>
        <v>0</v>
      </c>
      <c r="S734" s="18">
        <f t="shared" si="23"/>
        <v>0</v>
      </c>
      <c r="T734" s="143"/>
    </row>
    <row r="735" spans="1:20" s="139" customFormat="1">
      <c r="A735" s="142"/>
      <c r="B735" s="42"/>
      <c r="C735" s="142"/>
      <c r="D735" s="141"/>
      <c r="E735" s="141"/>
      <c r="F735" s="54"/>
      <c r="G735" s="54"/>
      <c r="H735" s="141"/>
      <c r="I735" s="42"/>
      <c r="J735" s="141"/>
      <c r="K735" s="141"/>
      <c r="L735" s="141"/>
      <c r="M735" s="55"/>
      <c r="N735" s="141"/>
      <c r="O735" s="56"/>
      <c r="P735" s="56"/>
      <c r="Q735" s="42"/>
      <c r="R735" s="18">
        <f t="shared" si="22"/>
        <v>0</v>
      </c>
      <c r="S735" s="18">
        <f t="shared" si="23"/>
        <v>0</v>
      </c>
      <c r="T735" s="143"/>
    </row>
    <row r="736" spans="1:20" s="139" customFormat="1">
      <c r="A736" s="142"/>
      <c r="B736" s="42"/>
      <c r="C736" s="142"/>
      <c r="D736" s="141"/>
      <c r="E736" s="141"/>
      <c r="F736" s="54"/>
      <c r="G736" s="54"/>
      <c r="H736" s="141"/>
      <c r="I736" s="42"/>
      <c r="J736" s="141"/>
      <c r="K736" s="141"/>
      <c r="L736" s="141"/>
      <c r="M736" s="55"/>
      <c r="N736" s="141"/>
      <c r="O736" s="56"/>
      <c r="P736" s="56"/>
      <c r="Q736" s="42"/>
      <c r="R736" s="18">
        <f t="shared" si="22"/>
        <v>0</v>
      </c>
      <c r="S736" s="18">
        <f t="shared" si="23"/>
        <v>0</v>
      </c>
      <c r="T736" s="143"/>
    </row>
    <row r="737" spans="1:20" s="139" customFormat="1">
      <c r="A737" s="142"/>
      <c r="B737" s="42"/>
      <c r="C737" s="142"/>
      <c r="D737" s="141"/>
      <c r="E737" s="141"/>
      <c r="F737" s="54"/>
      <c r="G737" s="54"/>
      <c r="H737" s="141"/>
      <c r="I737" s="42"/>
      <c r="J737" s="141"/>
      <c r="K737" s="141"/>
      <c r="L737" s="141"/>
      <c r="M737" s="55"/>
      <c r="N737" s="141"/>
      <c r="O737" s="56"/>
      <c r="P737" s="56"/>
      <c r="Q737" s="42"/>
      <c r="R737" s="18">
        <f t="shared" si="22"/>
        <v>0</v>
      </c>
      <c r="S737" s="18">
        <f t="shared" si="23"/>
        <v>0</v>
      </c>
      <c r="T737" s="143"/>
    </row>
    <row r="738" spans="1:20" s="139" customFormat="1">
      <c r="A738" s="142"/>
      <c r="B738" s="42"/>
      <c r="C738" s="142"/>
      <c r="D738" s="141"/>
      <c r="E738" s="141"/>
      <c r="F738" s="54"/>
      <c r="G738" s="54"/>
      <c r="H738" s="141"/>
      <c r="I738" s="42"/>
      <c r="J738" s="141"/>
      <c r="K738" s="141"/>
      <c r="L738" s="141"/>
      <c r="M738" s="55"/>
      <c r="N738" s="141"/>
      <c r="O738" s="56"/>
      <c r="P738" s="56"/>
      <c r="Q738" s="42"/>
      <c r="R738" s="18">
        <f t="shared" si="22"/>
        <v>0</v>
      </c>
      <c r="S738" s="18">
        <f t="shared" si="23"/>
        <v>0</v>
      </c>
      <c r="T738" s="143"/>
    </row>
    <row r="739" spans="1:20" s="139" customFormat="1">
      <c r="A739" s="142"/>
      <c r="B739" s="42"/>
      <c r="C739" s="142"/>
      <c r="D739" s="141"/>
      <c r="E739" s="141"/>
      <c r="F739" s="54"/>
      <c r="G739" s="54"/>
      <c r="H739" s="141"/>
      <c r="I739" s="42"/>
      <c r="J739" s="141"/>
      <c r="K739" s="141"/>
      <c r="L739" s="141"/>
      <c r="M739" s="55"/>
      <c r="N739" s="141"/>
      <c r="O739" s="56"/>
      <c r="P739" s="56"/>
      <c r="Q739" s="42"/>
      <c r="R739" s="18">
        <f t="shared" si="22"/>
        <v>0</v>
      </c>
      <c r="S739" s="18">
        <f t="shared" si="23"/>
        <v>0</v>
      </c>
      <c r="T739" s="143"/>
    </row>
    <row r="740" spans="1:20" s="139" customFormat="1">
      <c r="A740" s="142"/>
      <c r="B740" s="42"/>
      <c r="C740" s="142"/>
      <c r="D740" s="141"/>
      <c r="E740" s="141"/>
      <c r="F740" s="54"/>
      <c r="G740" s="54"/>
      <c r="H740" s="141"/>
      <c r="I740" s="42"/>
      <c r="J740" s="141"/>
      <c r="K740" s="141"/>
      <c r="L740" s="141"/>
      <c r="M740" s="55"/>
      <c r="N740" s="141"/>
      <c r="O740" s="56"/>
      <c r="P740" s="56"/>
      <c r="Q740" s="42"/>
      <c r="R740" s="18">
        <f t="shared" si="22"/>
        <v>0</v>
      </c>
      <c r="S740" s="18">
        <f t="shared" si="23"/>
        <v>0</v>
      </c>
      <c r="T740" s="143"/>
    </row>
    <row r="741" spans="1:20" s="139" customFormat="1">
      <c r="A741" s="142"/>
      <c r="B741" s="42"/>
      <c r="C741" s="142"/>
      <c r="D741" s="141"/>
      <c r="E741" s="141"/>
      <c r="F741" s="54"/>
      <c r="G741" s="54"/>
      <c r="H741" s="141"/>
      <c r="I741" s="42"/>
      <c r="J741" s="141"/>
      <c r="K741" s="141"/>
      <c r="L741" s="141"/>
      <c r="M741" s="55"/>
      <c r="N741" s="141"/>
      <c r="O741" s="56"/>
      <c r="P741" s="56"/>
      <c r="Q741" s="42"/>
      <c r="R741" s="18">
        <f t="shared" si="22"/>
        <v>0</v>
      </c>
      <c r="S741" s="18">
        <f t="shared" si="23"/>
        <v>0</v>
      </c>
      <c r="T741" s="143"/>
    </row>
    <row r="742" spans="1:20" s="139" customFormat="1">
      <c r="A742" s="142"/>
      <c r="B742" s="42"/>
      <c r="C742" s="142"/>
      <c r="D742" s="141"/>
      <c r="E742" s="141"/>
      <c r="F742" s="54"/>
      <c r="G742" s="54"/>
      <c r="H742" s="141"/>
      <c r="I742" s="42"/>
      <c r="J742" s="141"/>
      <c r="K742" s="141"/>
      <c r="L742" s="141"/>
      <c r="M742" s="55"/>
      <c r="N742" s="141"/>
      <c r="O742" s="56"/>
      <c r="P742" s="56"/>
      <c r="Q742" s="42"/>
      <c r="R742" s="18">
        <f t="shared" si="22"/>
        <v>0</v>
      </c>
      <c r="S742" s="18">
        <f t="shared" si="23"/>
        <v>0</v>
      </c>
      <c r="T742" s="143"/>
    </row>
    <row r="743" spans="1:20" s="139" customFormat="1">
      <c r="A743" s="142"/>
      <c r="B743" s="42"/>
      <c r="C743" s="142"/>
      <c r="D743" s="141"/>
      <c r="E743" s="141"/>
      <c r="F743" s="54"/>
      <c r="G743" s="54"/>
      <c r="H743" s="141"/>
      <c r="I743" s="42"/>
      <c r="J743" s="141"/>
      <c r="K743" s="141"/>
      <c r="L743" s="141"/>
      <c r="M743" s="55"/>
      <c r="N743" s="141"/>
      <c r="O743" s="56"/>
      <c r="P743" s="56"/>
      <c r="Q743" s="42"/>
      <c r="R743" s="18">
        <f t="shared" si="22"/>
        <v>0</v>
      </c>
      <c r="S743" s="18">
        <f t="shared" si="23"/>
        <v>0</v>
      </c>
      <c r="T743" s="143"/>
    </row>
    <row r="744" spans="1:20" s="139" customFormat="1">
      <c r="A744" s="142"/>
      <c r="B744" s="42"/>
      <c r="C744" s="142"/>
      <c r="D744" s="141"/>
      <c r="E744" s="141"/>
      <c r="F744" s="54"/>
      <c r="G744" s="54"/>
      <c r="H744" s="141"/>
      <c r="I744" s="42"/>
      <c r="J744" s="141"/>
      <c r="K744" s="141"/>
      <c r="L744" s="141"/>
      <c r="M744" s="55"/>
      <c r="N744" s="141"/>
      <c r="O744" s="56"/>
      <c r="P744" s="56"/>
      <c r="Q744" s="42"/>
      <c r="R744" s="18">
        <f t="shared" si="22"/>
        <v>0</v>
      </c>
      <c r="S744" s="18">
        <f t="shared" si="23"/>
        <v>0</v>
      </c>
      <c r="T744" s="143"/>
    </row>
    <row r="745" spans="1:20" s="139" customFormat="1">
      <c r="A745" s="142"/>
      <c r="B745" s="42"/>
      <c r="C745" s="142"/>
      <c r="D745" s="141"/>
      <c r="E745" s="141"/>
      <c r="F745" s="54"/>
      <c r="G745" s="54"/>
      <c r="H745" s="141"/>
      <c r="I745" s="42"/>
      <c r="J745" s="141"/>
      <c r="K745" s="141"/>
      <c r="L745" s="141"/>
      <c r="M745" s="55"/>
      <c r="N745" s="141"/>
      <c r="O745" s="56"/>
      <c r="P745" s="56"/>
      <c r="Q745" s="42"/>
      <c r="R745" s="18">
        <f t="shared" si="22"/>
        <v>0</v>
      </c>
      <c r="S745" s="18">
        <f t="shared" si="23"/>
        <v>0</v>
      </c>
      <c r="T745" s="143"/>
    </row>
    <row r="746" spans="1:20" s="139" customFormat="1">
      <c r="A746" s="142"/>
      <c r="B746" s="42"/>
      <c r="C746" s="142"/>
      <c r="D746" s="141"/>
      <c r="E746" s="141"/>
      <c r="F746" s="54"/>
      <c r="G746" s="54"/>
      <c r="H746" s="141"/>
      <c r="I746" s="42"/>
      <c r="J746" s="141"/>
      <c r="K746" s="141"/>
      <c r="L746" s="141"/>
      <c r="M746" s="55"/>
      <c r="N746" s="141"/>
      <c r="O746" s="56"/>
      <c r="P746" s="56"/>
      <c r="Q746" s="42"/>
      <c r="R746" s="18">
        <f t="shared" si="22"/>
        <v>0</v>
      </c>
      <c r="S746" s="18">
        <f t="shared" si="23"/>
        <v>0</v>
      </c>
      <c r="T746" s="143"/>
    </row>
    <row r="747" spans="1:20" s="139" customFormat="1">
      <c r="A747" s="142"/>
      <c r="B747" s="42"/>
      <c r="C747" s="142"/>
      <c r="D747" s="141"/>
      <c r="E747" s="141"/>
      <c r="F747" s="54"/>
      <c r="G747" s="54"/>
      <c r="H747" s="141"/>
      <c r="I747" s="42"/>
      <c r="J747" s="141"/>
      <c r="K747" s="141"/>
      <c r="L747" s="141"/>
      <c r="M747" s="55"/>
      <c r="N747" s="141"/>
      <c r="O747" s="56"/>
      <c r="P747" s="56"/>
      <c r="Q747" s="42"/>
      <c r="R747" s="18">
        <f t="shared" si="22"/>
        <v>0</v>
      </c>
      <c r="S747" s="18">
        <f t="shared" si="23"/>
        <v>0</v>
      </c>
      <c r="T747" s="143"/>
    </row>
    <row r="748" spans="1:20" s="139" customFormat="1">
      <c r="A748" s="142"/>
      <c r="B748" s="42"/>
      <c r="C748" s="142"/>
      <c r="D748" s="141"/>
      <c r="E748" s="141"/>
      <c r="F748" s="54"/>
      <c r="G748" s="54"/>
      <c r="H748" s="141"/>
      <c r="I748" s="42"/>
      <c r="J748" s="141"/>
      <c r="K748" s="141"/>
      <c r="L748" s="141"/>
      <c r="M748" s="55"/>
      <c r="N748" s="141"/>
      <c r="O748" s="56"/>
      <c r="P748" s="56"/>
      <c r="Q748" s="42"/>
      <c r="R748" s="18">
        <f t="shared" si="22"/>
        <v>0</v>
      </c>
      <c r="S748" s="18">
        <f t="shared" si="23"/>
        <v>0</v>
      </c>
      <c r="T748" s="143"/>
    </row>
    <row r="749" spans="1:20" s="139" customFormat="1">
      <c r="A749" s="142"/>
      <c r="B749" s="42"/>
      <c r="C749" s="142"/>
      <c r="D749" s="141"/>
      <c r="E749" s="141"/>
      <c r="F749" s="54"/>
      <c r="G749" s="54"/>
      <c r="H749" s="141"/>
      <c r="I749" s="42"/>
      <c r="J749" s="141"/>
      <c r="K749" s="141"/>
      <c r="L749" s="141"/>
      <c r="M749" s="55"/>
      <c r="N749" s="141"/>
      <c r="O749" s="56"/>
      <c r="P749" s="56"/>
      <c r="Q749" s="42"/>
      <c r="R749" s="18">
        <f t="shared" si="22"/>
        <v>0</v>
      </c>
      <c r="S749" s="18">
        <f t="shared" si="23"/>
        <v>0</v>
      </c>
      <c r="T749" s="143"/>
    </row>
    <row r="750" spans="1:20" s="139" customFormat="1">
      <c r="A750" s="142"/>
      <c r="B750" s="42"/>
      <c r="C750" s="142"/>
      <c r="D750" s="141"/>
      <c r="E750" s="141"/>
      <c r="F750" s="54"/>
      <c r="G750" s="54"/>
      <c r="H750" s="141"/>
      <c r="I750" s="42"/>
      <c r="J750" s="141"/>
      <c r="K750" s="141"/>
      <c r="L750" s="141"/>
      <c r="M750" s="55"/>
      <c r="N750" s="141"/>
      <c r="O750" s="56"/>
      <c r="P750" s="56"/>
      <c r="Q750" s="42"/>
      <c r="R750" s="18">
        <f t="shared" si="22"/>
        <v>0</v>
      </c>
      <c r="S750" s="18">
        <f t="shared" si="23"/>
        <v>0</v>
      </c>
      <c r="T750" s="143"/>
    </row>
    <row r="751" spans="1:20" s="139" customFormat="1">
      <c r="A751" s="142"/>
      <c r="B751" s="42"/>
      <c r="C751" s="142"/>
      <c r="D751" s="141"/>
      <c r="E751" s="141"/>
      <c r="F751" s="54"/>
      <c r="G751" s="54"/>
      <c r="H751" s="141"/>
      <c r="I751" s="42"/>
      <c r="J751" s="141"/>
      <c r="K751" s="141"/>
      <c r="L751" s="141"/>
      <c r="M751" s="55"/>
      <c r="N751" s="141"/>
      <c r="O751" s="56"/>
      <c r="P751" s="56"/>
      <c r="Q751" s="42"/>
      <c r="R751" s="18">
        <f t="shared" si="22"/>
        <v>0</v>
      </c>
      <c r="S751" s="18">
        <f t="shared" si="23"/>
        <v>0</v>
      </c>
      <c r="T751" s="143"/>
    </row>
    <row r="752" spans="1:20" s="139" customFormat="1">
      <c r="A752" s="142"/>
      <c r="B752" s="42"/>
      <c r="C752" s="142"/>
      <c r="D752" s="141"/>
      <c r="E752" s="141"/>
      <c r="F752" s="54"/>
      <c r="G752" s="54"/>
      <c r="H752" s="141"/>
      <c r="I752" s="42"/>
      <c r="J752" s="141"/>
      <c r="K752" s="141"/>
      <c r="L752" s="141"/>
      <c r="M752" s="55"/>
      <c r="N752" s="141"/>
      <c r="O752" s="56"/>
      <c r="P752" s="56"/>
      <c r="Q752" s="42"/>
      <c r="R752" s="18">
        <f t="shared" si="22"/>
        <v>0</v>
      </c>
      <c r="S752" s="18">
        <f t="shared" si="23"/>
        <v>0</v>
      </c>
      <c r="T752" s="143"/>
    </row>
    <row r="753" spans="1:20" s="139" customFormat="1">
      <c r="A753" s="142"/>
      <c r="B753" s="42"/>
      <c r="C753" s="142"/>
      <c r="D753" s="141"/>
      <c r="E753" s="141"/>
      <c r="F753" s="54"/>
      <c r="G753" s="54"/>
      <c r="H753" s="141"/>
      <c r="I753" s="42"/>
      <c r="J753" s="141"/>
      <c r="K753" s="141"/>
      <c r="L753" s="141"/>
      <c r="M753" s="55"/>
      <c r="N753" s="141"/>
      <c r="O753" s="56"/>
      <c r="P753" s="56"/>
      <c r="Q753" s="42"/>
      <c r="R753" s="18">
        <f t="shared" si="22"/>
        <v>0</v>
      </c>
      <c r="S753" s="18">
        <f t="shared" si="23"/>
        <v>0</v>
      </c>
      <c r="T753" s="143"/>
    </row>
    <row r="754" spans="1:20" s="139" customFormat="1">
      <c r="A754" s="142"/>
      <c r="B754" s="42"/>
      <c r="C754" s="142"/>
      <c r="D754" s="141"/>
      <c r="E754" s="141"/>
      <c r="F754" s="54"/>
      <c r="G754" s="54"/>
      <c r="H754" s="141"/>
      <c r="I754" s="42"/>
      <c r="J754" s="141"/>
      <c r="K754" s="141"/>
      <c r="L754" s="141"/>
      <c r="M754" s="55"/>
      <c r="N754" s="141"/>
      <c r="O754" s="56"/>
      <c r="P754" s="56"/>
      <c r="Q754" s="42"/>
      <c r="R754" s="18">
        <f t="shared" si="22"/>
        <v>0</v>
      </c>
      <c r="S754" s="18">
        <f t="shared" si="23"/>
        <v>0</v>
      </c>
      <c r="T754" s="143"/>
    </row>
    <row r="755" spans="1:20" s="139" customFormat="1">
      <c r="A755" s="142"/>
      <c r="B755" s="42"/>
      <c r="C755" s="142"/>
      <c r="D755" s="141"/>
      <c r="E755" s="141"/>
      <c r="F755" s="54"/>
      <c r="G755" s="54"/>
      <c r="H755" s="141"/>
      <c r="I755" s="42"/>
      <c r="J755" s="141"/>
      <c r="K755" s="141"/>
      <c r="L755" s="141"/>
      <c r="M755" s="55"/>
      <c r="N755" s="141"/>
      <c r="O755" s="56"/>
      <c r="P755" s="56"/>
      <c r="Q755" s="42"/>
      <c r="R755" s="18">
        <f t="shared" si="22"/>
        <v>0</v>
      </c>
      <c r="S755" s="18">
        <f t="shared" si="23"/>
        <v>0</v>
      </c>
      <c r="T755" s="143"/>
    </row>
    <row r="756" spans="1:20" s="139" customFormat="1">
      <c r="A756" s="142"/>
      <c r="B756" s="42"/>
      <c r="C756" s="142"/>
      <c r="D756" s="141"/>
      <c r="E756" s="141"/>
      <c r="F756" s="54"/>
      <c r="G756" s="54"/>
      <c r="H756" s="141"/>
      <c r="I756" s="42"/>
      <c r="J756" s="141"/>
      <c r="K756" s="141"/>
      <c r="L756" s="141"/>
      <c r="M756" s="55"/>
      <c r="N756" s="141"/>
      <c r="O756" s="56"/>
      <c r="P756" s="56"/>
      <c r="Q756" s="42"/>
      <c r="R756" s="18">
        <f t="shared" si="22"/>
        <v>0</v>
      </c>
      <c r="S756" s="18">
        <f t="shared" si="23"/>
        <v>0</v>
      </c>
      <c r="T756" s="143"/>
    </row>
    <row r="757" spans="1:20" s="139" customFormat="1">
      <c r="A757" s="142"/>
      <c r="B757" s="42"/>
      <c r="C757" s="142"/>
      <c r="D757" s="141"/>
      <c r="E757" s="141"/>
      <c r="F757" s="54"/>
      <c r="G757" s="54"/>
      <c r="H757" s="141"/>
      <c r="I757" s="42"/>
      <c r="J757" s="141"/>
      <c r="K757" s="141"/>
      <c r="L757" s="141"/>
      <c r="M757" s="55"/>
      <c r="N757" s="141"/>
      <c r="O757" s="56"/>
      <c r="P757" s="56"/>
      <c r="Q757" s="42"/>
      <c r="R757" s="18">
        <f t="shared" si="22"/>
        <v>0</v>
      </c>
      <c r="S757" s="18">
        <f t="shared" si="23"/>
        <v>0</v>
      </c>
      <c r="T757" s="143"/>
    </row>
    <row r="758" spans="1:20" s="139" customFormat="1">
      <c r="A758" s="142"/>
      <c r="B758" s="42"/>
      <c r="C758" s="142"/>
      <c r="D758" s="141"/>
      <c r="E758" s="141"/>
      <c r="F758" s="54"/>
      <c r="G758" s="54"/>
      <c r="H758" s="141"/>
      <c r="I758" s="42"/>
      <c r="J758" s="141"/>
      <c r="K758" s="141"/>
      <c r="L758" s="141"/>
      <c r="M758" s="55"/>
      <c r="N758" s="141"/>
      <c r="O758" s="56"/>
      <c r="P758" s="56"/>
      <c r="Q758" s="42"/>
      <c r="R758" s="18">
        <f t="shared" si="22"/>
        <v>0</v>
      </c>
      <c r="S758" s="18">
        <f t="shared" si="23"/>
        <v>0</v>
      </c>
      <c r="T758" s="143"/>
    </row>
    <row r="759" spans="1:20" s="139" customFormat="1">
      <c r="A759" s="142"/>
      <c r="B759" s="42"/>
      <c r="C759" s="142"/>
      <c r="D759" s="141"/>
      <c r="E759" s="141"/>
      <c r="F759" s="54"/>
      <c r="G759" s="54"/>
      <c r="H759" s="141"/>
      <c r="I759" s="42"/>
      <c r="J759" s="141"/>
      <c r="K759" s="141"/>
      <c r="L759" s="141"/>
      <c r="M759" s="55"/>
      <c r="N759" s="141"/>
      <c r="O759" s="56"/>
      <c r="P759" s="56"/>
      <c r="Q759" s="42"/>
      <c r="R759" s="18">
        <f t="shared" si="22"/>
        <v>0</v>
      </c>
      <c r="S759" s="18">
        <f t="shared" si="23"/>
        <v>0</v>
      </c>
      <c r="T759" s="143"/>
    </row>
    <row r="760" spans="1:20" s="139" customFormat="1">
      <c r="A760" s="142"/>
      <c r="B760" s="42"/>
      <c r="C760" s="142"/>
      <c r="D760" s="141"/>
      <c r="E760" s="141"/>
      <c r="F760" s="54"/>
      <c r="G760" s="54"/>
      <c r="H760" s="141"/>
      <c r="I760" s="42"/>
      <c r="J760" s="141"/>
      <c r="K760" s="141"/>
      <c r="L760" s="141"/>
      <c r="M760" s="55"/>
      <c r="N760" s="141"/>
      <c r="O760" s="56"/>
      <c r="P760" s="56"/>
      <c r="Q760" s="42"/>
      <c r="R760" s="18">
        <f t="shared" si="22"/>
        <v>0</v>
      </c>
      <c r="S760" s="18">
        <f t="shared" si="23"/>
        <v>0</v>
      </c>
      <c r="T760" s="143"/>
    </row>
    <row r="761" spans="1:20" s="139" customFormat="1">
      <c r="A761" s="142"/>
      <c r="B761" s="42"/>
      <c r="C761" s="142"/>
      <c r="D761" s="141"/>
      <c r="E761" s="141"/>
      <c r="F761" s="54"/>
      <c r="G761" s="54"/>
      <c r="H761" s="141"/>
      <c r="I761" s="42"/>
      <c r="J761" s="141"/>
      <c r="K761" s="141"/>
      <c r="L761" s="141"/>
      <c r="M761" s="55"/>
      <c r="N761" s="141"/>
      <c r="O761" s="56"/>
      <c r="P761" s="56"/>
      <c r="Q761" s="42"/>
      <c r="R761" s="18">
        <f t="shared" si="22"/>
        <v>0</v>
      </c>
      <c r="S761" s="18">
        <f t="shared" si="23"/>
        <v>0</v>
      </c>
      <c r="T761" s="143"/>
    </row>
    <row r="762" spans="1:20" s="139" customFormat="1">
      <c r="A762" s="142"/>
      <c r="B762" s="42"/>
      <c r="C762" s="142"/>
      <c r="D762" s="141"/>
      <c r="E762" s="141"/>
      <c r="F762" s="54"/>
      <c r="G762" s="54"/>
      <c r="H762" s="141"/>
      <c r="I762" s="42"/>
      <c r="J762" s="141"/>
      <c r="K762" s="141"/>
      <c r="L762" s="141"/>
      <c r="M762" s="55"/>
      <c r="N762" s="141"/>
      <c r="O762" s="56"/>
      <c r="P762" s="56"/>
      <c r="Q762" s="42"/>
      <c r="R762" s="18">
        <f t="shared" si="22"/>
        <v>0</v>
      </c>
      <c r="S762" s="18">
        <f t="shared" si="23"/>
        <v>0</v>
      </c>
      <c r="T762" s="143"/>
    </row>
    <row r="763" spans="1:20" s="139" customFormat="1">
      <c r="A763" s="142"/>
      <c r="B763" s="42"/>
      <c r="C763" s="142"/>
      <c r="D763" s="141"/>
      <c r="E763" s="141"/>
      <c r="F763" s="54"/>
      <c r="G763" s="54"/>
      <c r="H763" s="141"/>
      <c r="I763" s="42"/>
      <c r="J763" s="141"/>
      <c r="K763" s="141"/>
      <c r="L763" s="141"/>
      <c r="M763" s="55"/>
      <c r="N763" s="141"/>
      <c r="O763" s="56"/>
      <c r="P763" s="56"/>
      <c r="Q763" s="42"/>
      <c r="R763" s="18">
        <f t="shared" si="22"/>
        <v>0</v>
      </c>
      <c r="S763" s="18">
        <f t="shared" si="23"/>
        <v>0</v>
      </c>
      <c r="T763" s="143"/>
    </row>
    <row r="764" spans="1:20" s="139" customFormat="1">
      <c r="A764" s="142"/>
      <c r="B764" s="42"/>
      <c r="C764" s="142"/>
      <c r="D764" s="141"/>
      <c r="E764" s="141"/>
      <c r="F764" s="54"/>
      <c r="G764" s="54"/>
      <c r="H764" s="141"/>
      <c r="I764" s="42"/>
      <c r="J764" s="141"/>
      <c r="K764" s="141"/>
      <c r="L764" s="141"/>
      <c r="M764" s="55"/>
      <c r="N764" s="141"/>
      <c r="O764" s="56"/>
      <c r="P764" s="56"/>
      <c r="Q764" s="42"/>
      <c r="R764" s="18">
        <f t="shared" si="22"/>
        <v>0</v>
      </c>
      <c r="S764" s="18">
        <f t="shared" si="23"/>
        <v>0</v>
      </c>
      <c r="T764" s="143"/>
    </row>
    <row r="765" spans="1:20" s="139" customFormat="1">
      <c r="A765" s="142"/>
      <c r="B765" s="42"/>
      <c r="C765" s="142"/>
      <c r="D765" s="141"/>
      <c r="E765" s="141"/>
      <c r="F765" s="54"/>
      <c r="G765" s="54"/>
      <c r="H765" s="141"/>
      <c r="I765" s="42"/>
      <c r="J765" s="141"/>
      <c r="K765" s="141"/>
      <c r="L765" s="141"/>
      <c r="M765" s="55"/>
      <c r="N765" s="141"/>
      <c r="O765" s="56"/>
      <c r="P765" s="56"/>
      <c r="Q765" s="42"/>
      <c r="R765" s="18">
        <f t="shared" si="22"/>
        <v>0</v>
      </c>
      <c r="S765" s="18">
        <f t="shared" si="23"/>
        <v>0</v>
      </c>
      <c r="T765" s="143"/>
    </row>
    <row r="766" spans="1:20" s="139" customFormat="1">
      <c r="A766" s="142"/>
      <c r="B766" s="42"/>
      <c r="C766" s="142"/>
      <c r="D766" s="141"/>
      <c r="E766" s="141"/>
      <c r="F766" s="54"/>
      <c r="G766" s="54"/>
      <c r="H766" s="141"/>
      <c r="I766" s="42"/>
      <c r="J766" s="141"/>
      <c r="K766" s="141"/>
      <c r="L766" s="141"/>
      <c r="M766" s="55"/>
      <c r="N766" s="141"/>
      <c r="O766" s="56"/>
      <c r="P766" s="56"/>
      <c r="Q766" s="42"/>
      <c r="R766" s="18">
        <f t="shared" si="22"/>
        <v>0</v>
      </c>
      <c r="S766" s="18">
        <f t="shared" si="23"/>
        <v>0</v>
      </c>
      <c r="T766" s="143"/>
    </row>
    <row r="767" spans="1:20" s="139" customFormat="1">
      <c r="A767" s="142"/>
      <c r="B767" s="42"/>
      <c r="C767" s="142"/>
      <c r="D767" s="141"/>
      <c r="E767" s="141"/>
      <c r="F767" s="54"/>
      <c r="G767" s="54"/>
      <c r="H767" s="141"/>
      <c r="I767" s="42"/>
      <c r="J767" s="141"/>
      <c r="K767" s="141"/>
      <c r="L767" s="141"/>
      <c r="M767" s="55"/>
      <c r="N767" s="141"/>
      <c r="O767" s="56"/>
      <c r="P767" s="56"/>
      <c r="Q767" s="42"/>
      <c r="R767" s="18">
        <f t="shared" si="22"/>
        <v>0</v>
      </c>
      <c r="S767" s="18">
        <f t="shared" si="23"/>
        <v>0</v>
      </c>
      <c r="T767" s="143"/>
    </row>
    <row r="768" spans="1:20" s="139" customFormat="1">
      <c r="A768" s="142"/>
      <c r="B768" s="42"/>
      <c r="C768" s="142"/>
      <c r="D768" s="141"/>
      <c r="E768" s="141"/>
      <c r="F768" s="54"/>
      <c r="G768" s="54"/>
      <c r="H768" s="141"/>
      <c r="I768" s="42"/>
      <c r="J768" s="141"/>
      <c r="K768" s="141"/>
      <c r="L768" s="141"/>
      <c r="M768" s="55"/>
      <c r="N768" s="141"/>
      <c r="O768" s="56"/>
      <c r="P768" s="56"/>
      <c r="Q768" s="42"/>
      <c r="R768" s="18">
        <f t="shared" si="22"/>
        <v>0</v>
      </c>
      <c r="S768" s="18">
        <f t="shared" si="23"/>
        <v>0</v>
      </c>
      <c r="T768" s="143"/>
    </row>
    <row r="769" spans="1:20" s="139" customFormat="1">
      <c r="A769" s="142"/>
      <c r="B769" s="42"/>
      <c r="C769" s="142"/>
      <c r="D769" s="141"/>
      <c r="E769" s="141"/>
      <c r="F769" s="54"/>
      <c r="G769" s="54"/>
      <c r="H769" s="141"/>
      <c r="I769" s="42"/>
      <c r="J769" s="141"/>
      <c r="K769" s="141"/>
      <c r="L769" s="141"/>
      <c r="M769" s="55"/>
      <c r="N769" s="141"/>
      <c r="O769" s="56"/>
      <c r="P769" s="56"/>
      <c r="Q769" s="42"/>
      <c r="R769" s="18">
        <f t="shared" si="22"/>
        <v>0</v>
      </c>
      <c r="S769" s="18">
        <f t="shared" si="23"/>
        <v>0</v>
      </c>
      <c r="T769" s="143"/>
    </row>
    <row r="770" spans="1:20" s="139" customFormat="1">
      <c r="A770" s="142"/>
      <c r="B770" s="42"/>
      <c r="C770" s="142"/>
      <c r="D770" s="141"/>
      <c r="E770" s="141"/>
      <c r="F770" s="54"/>
      <c r="G770" s="54"/>
      <c r="H770" s="141"/>
      <c r="I770" s="42"/>
      <c r="J770" s="141"/>
      <c r="K770" s="141"/>
      <c r="L770" s="141"/>
      <c r="M770" s="55"/>
      <c r="N770" s="141"/>
      <c r="O770" s="56"/>
      <c r="P770" s="56"/>
      <c r="Q770" s="42"/>
      <c r="R770" s="18">
        <f t="shared" si="22"/>
        <v>0</v>
      </c>
      <c r="S770" s="18">
        <f t="shared" si="23"/>
        <v>0</v>
      </c>
      <c r="T770" s="143"/>
    </row>
    <row r="771" spans="1:20" s="139" customFormat="1">
      <c r="A771" s="142"/>
      <c r="B771" s="42"/>
      <c r="C771" s="142"/>
      <c r="D771" s="141"/>
      <c r="E771" s="141"/>
      <c r="F771" s="54"/>
      <c r="G771" s="54"/>
      <c r="H771" s="141"/>
      <c r="I771" s="42"/>
      <c r="J771" s="141"/>
      <c r="K771" s="141"/>
      <c r="L771" s="141"/>
      <c r="M771" s="55"/>
      <c r="N771" s="141"/>
      <c r="O771" s="56"/>
      <c r="P771" s="56"/>
      <c r="Q771" s="42"/>
      <c r="R771" s="18">
        <f t="shared" si="22"/>
        <v>0</v>
      </c>
      <c r="S771" s="18">
        <f t="shared" si="23"/>
        <v>0</v>
      </c>
      <c r="T771" s="143"/>
    </row>
    <row r="772" spans="1:20" s="139" customFormat="1">
      <c r="A772" s="142"/>
      <c r="B772" s="42"/>
      <c r="C772" s="142"/>
      <c r="D772" s="141"/>
      <c r="E772" s="141"/>
      <c r="F772" s="54"/>
      <c r="G772" s="54"/>
      <c r="H772" s="141"/>
      <c r="I772" s="42"/>
      <c r="J772" s="141"/>
      <c r="K772" s="141"/>
      <c r="L772" s="141"/>
      <c r="M772" s="55"/>
      <c r="N772" s="141"/>
      <c r="O772" s="56"/>
      <c r="P772" s="56"/>
      <c r="Q772" s="42"/>
      <c r="R772" s="18">
        <f t="shared" si="22"/>
        <v>0</v>
      </c>
      <c r="S772" s="18">
        <f t="shared" si="23"/>
        <v>0</v>
      </c>
      <c r="T772" s="143"/>
    </row>
    <row r="773" spans="1:20" s="139" customFormat="1">
      <c r="A773" s="142"/>
      <c r="B773" s="42"/>
      <c r="C773" s="142"/>
      <c r="D773" s="141"/>
      <c r="E773" s="141"/>
      <c r="F773" s="54"/>
      <c r="G773" s="54"/>
      <c r="H773" s="141"/>
      <c r="I773" s="42"/>
      <c r="J773" s="141"/>
      <c r="K773" s="141"/>
      <c r="L773" s="141"/>
      <c r="M773" s="55"/>
      <c r="N773" s="141"/>
      <c r="O773" s="56"/>
      <c r="P773" s="56"/>
      <c r="Q773" s="42"/>
      <c r="R773" s="18">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8">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143"/>
    </row>
    <row r="774" spans="1:20" s="139" customFormat="1">
      <c r="A774" s="142"/>
      <c r="B774" s="42"/>
      <c r="C774" s="142"/>
      <c r="D774" s="141"/>
      <c r="E774" s="141"/>
      <c r="F774" s="54"/>
      <c r="G774" s="54"/>
      <c r="H774" s="141"/>
      <c r="I774" s="42"/>
      <c r="J774" s="141"/>
      <c r="K774" s="141"/>
      <c r="L774" s="141"/>
      <c r="M774" s="55"/>
      <c r="N774" s="141"/>
      <c r="O774" s="56"/>
      <c r="P774" s="56"/>
      <c r="Q774" s="42"/>
      <c r="R774" s="18">
        <f t="shared" si="24"/>
        <v>0</v>
      </c>
      <c r="S774" s="18">
        <f t="shared" si="25"/>
        <v>0</v>
      </c>
      <c r="T774" s="143"/>
    </row>
    <row r="775" spans="1:20" s="139" customFormat="1">
      <c r="A775" s="142"/>
      <c r="B775" s="42"/>
      <c r="C775" s="142"/>
      <c r="D775" s="141"/>
      <c r="E775" s="141"/>
      <c r="F775" s="54"/>
      <c r="G775" s="54"/>
      <c r="H775" s="141"/>
      <c r="I775" s="42"/>
      <c r="J775" s="141"/>
      <c r="K775" s="141"/>
      <c r="L775" s="141"/>
      <c r="M775" s="55"/>
      <c r="N775" s="141"/>
      <c r="O775" s="56"/>
      <c r="P775" s="56"/>
      <c r="Q775" s="42"/>
      <c r="R775" s="18">
        <f t="shared" si="24"/>
        <v>0</v>
      </c>
      <c r="S775" s="18">
        <f t="shared" si="25"/>
        <v>0</v>
      </c>
      <c r="T775" s="143"/>
    </row>
    <row r="776" spans="1:20" s="139" customFormat="1">
      <c r="A776" s="142"/>
      <c r="B776" s="42"/>
      <c r="C776" s="142"/>
      <c r="D776" s="141"/>
      <c r="E776" s="141"/>
      <c r="F776" s="54"/>
      <c r="G776" s="54"/>
      <c r="H776" s="141"/>
      <c r="I776" s="42"/>
      <c r="J776" s="141"/>
      <c r="K776" s="141"/>
      <c r="L776" s="141"/>
      <c r="M776" s="55"/>
      <c r="N776" s="141"/>
      <c r="O776" s="56"/>
      <c r="P776" s="56"/>
      <c r="Q776" s="42"/>
      <c r="R776" s="18">
        <f t="shared" si="24"/>
        <v>0</v>
      </c>
      <c r="S776" s="18">
        <f t="shared" si="25"/>
        <v>0</v>
      </c>
      <c r="T776" s="143"/>
    </row>
    <row r="777" spans="1:20" s="139" customFormat="1">
      <c r="A777" s="142"/>
      <c r="B777" s="42"/>
      <c r="C777" s="142"/>
      <c r="D777" s="141"/>
      <c r="E777" s="141"/>
      <c r="F777" s="54"/>
      <c r="G777" s="54"/>
      <c r="H777" s="141"/>
      <c r="I777" s="42"/>
      <c r="J777" s="141"/>
      <c r="K777" s="141"/>
      <c r="L777" s="141"/>
      <c r="M777" s="55"/>
      <c r="N777" s="141"/>
      <c r="O777" s="56"/>
      <c r="P777" s="56"/>
      <c r="Q777" s="42"/>
      <c r="R777" s="18">
        <f t="shared" si="24"/>
        <v>0</v>
      </c>
      <c r="S777" s="18">
        <f t="shared" si="25"/>
        <v>0</v>
      </c>
      <c r="T777" s="143"/>
    </row>
    <row r="778" spans="1:20" s="139" customFormat="1">
      <c r="A778" s="142"/>
      <c r="B778" s="42"/>
      <c r="C778" s="142"/>
      <c r="D778" s="141"/>
      <c r="E778" s="141"/>
      <c r="F778" s="54"/>
      <c r="G778" s="54"/>
      <c r="H778" s="141"/>
      <c r="I778" s="42"/>
      <c r="J778" s="141"/>
      <c r="K778" s="141"/>
      <c r="L778" s="141"/>
      <c r="M778" s="55"/>
      <c r="N778" s="141"/>
      <c r="O778" s="56"/>
      <c r="P778" s="56"/>
      <c r="Q778" s="42"/>
      <c r="R778" s="18">
        <f t="shared" si="24"/>
        <v>0</v>
      </c>
      <c r="S778" s="18">
        <f t="shared" si="25"/>
        <v>0</v>
      </c>
      <c r="T778" s="143"/>
    </row>
    <row r="779" spans="1:20" s="139" customFormat="1">
      <c r="A779" s="142"/>
      <c r="B779" s="42"/>
      <c r="C779" s="142"/>
      <c r="D779" s="141"/>
      <c r="E779" s="141"/>
      <c r="F779" s="54"/>
      <c r="G779" s="54"/>
      <c r="H779" s="141"/>
      <c r="I779" s="42"/>
      <c r="J779" s="141"/>
      <c r="K779" s="141"/>
      <c r="L779" s="141"/>
      <c r="M779" s="55"/>
      <c r="N779" s="141"/>
      <c r="O779" s="56"/>
      <c r="P779" s="56"/>
      <c r="Q779" s="42"/>
      <c r="R779" s="18">
        <f t="shared" si="24"/>
        <v>0</v>
      </c>
      <c r="S779" s="18">
        <f t="shared" si="25"/>
        <v>0</v>
      </c>
      <c r="T779" s="143"/>
    </row>
    <row r="780" spans="1:20" s="139" customFormat="1">
      <c r="A780" s="142"/>
      <c r="B780" s="42"/>
      <c r="C780" s="142"/>
      <c r="D780" s="141"/>
      <c r="E780" s="141"/>
      <c r="F780" s="54"/>
      <c r="G780" s="54"/>
      <c r="H780" s="141"/>
      <c r="I780" s="42"/>
      <c r="J780" s="141"/>
      <c r="K780" s="141"/>
      <c r="L780" s="141"/>
      <c r="M780" s="55"/>
      <c r="N780" s="141"/>
      <c r="O780" s="56"/>
      <c r="P780" s="56"/>
      <c r="Q780" s="42"/>
      <c r="R780" s="18">
        <f t="shared" si="24"/>
        <v>0</v>
      </c>
      <c r="S780" s="18">
        <f t="shared" si="25"/>
        <v>0</v>
      </c>
      <c r="T780" s="143"/>
    </row>
    <row r="781" spans="1:20" s="139" customFormat="1">
      <c r="A781" s="142"/>
      <c r="B781" s="42"/>
      <c r="C781" s="142"/>
      <c r="D781" s="141"/>
      <c r="E781" s="141"/>
      <c r="F781" s="54"/>
      <c r="G781" s="54"/>
      <c r="H781" s="141"/>
      <c r="I781" s="42"/>
      <c r="J781" s="141"/>
      <c r="K781" s="141"/>
      <c r="L781" s="141"/>
      <c r="M781" s="55"/>
      <c r="N781" s="141"/>
      <c r="O781" s="56"/>
      <c r="P781" s="56"/>
      <c r="Q781" s="42"/>
      <c r="R781" s="18">
        <f t="shared" si="24"/>
        <v>0</v>
      </c>
      <c r="S781" s="18">
        <f t="shared" si="25"/>
        <v>0</v>
      </c>
      <c r="T781" s="143"/>
    </row>
    <row r="782" spans="1:20" s="139" customFormat="1">
      <c r="A782" s="142"/>
      <c r="B782" s="42"/>
      <c r="C782" s="142"/>
      <c r="D782" s="141"/>
      <c r="E782" s="141"/>
      <c r="F782" s="54"/>
      <c r="G782" s="54"/>
      <c r="H782" s="141"/>
      <c r="I782" s="42"/>
      <c r="J782" s="141"/>
      <c r="K782" s="141"/>
      <c r="L782" s="141"/>
      <c r="M782" s="55"/>
      <c r="N782" s="141"/>
      <c r="O782" s="56"/>
      <c r="P782" s="56"/>
      <c r="Q782" s="42"/>
      <c r="R782" s="18">
        <f t="shared" si="24"/>
        <v>0</v>
      </c>
      <c r="S782" s="18">
        <f t="shared" si="25"/>
        <v>0</v>
      </c>
      <c r="T782" s="143"/>
    </row>
    <row r="783" spans="1:20" s="139" customFormat="1">
      <c r="A783" s="142"/>
      <c r="B783" s="42"/>
      <c r="C783" s="142"/>
      <c r="D783" s="141"/>
      <c r="E783" s="141"/>
      <c r="F783" s="54"/>
      <c r="G783" s="54"/>
      <c r="H783" s="141"/>
      <c r="I783" s="42"/>
      <c r="J783" s="141"/>
      <c r="K783" s="141"/>
      <c r="L783" s="141"/>
      <c r="M783" s="55"/>
      <c r="N783" s="141"/>
      <c r="O783" s="56"/>
      <c r="P783" s="56"/>
      <c r="Q783" s="42"/>
      <c r="R783" s="18">
        <f t="shared" si="24"/>
        <v>0</v>
      </c>
      <c r="S783" s="18">
        <f t="shared" si="25"/>
        <v>0</v>
      </c>
      <c r="T783" s="143"/>
    </row>
    <row r="784" spans="1:20" s="139" customFormat="1">
      <c r="A784" s="142"/>
      <c r="B784" s="42"/>
      <c r="C784" s="142"/>
      <c r="D784" s="141"/>
      <c r="E784" s="141"/>
      <c r="F784" s="54"/>
      <c r="G784" s="54"/>
      <c r="H784" s="141"/>
      <c r="I784" s="42"/>
      <c r="J784" s="141"/>
      <c r="K784" s="141"/>
      <c r="L784" s="141"/>
      <c r="M784" s="55"/>
      <c r="N784" s="141"/>
      <c r="O784" s="56"/>
      <c r="P784" s="56"/>
      <c r="Q784" s="42"/>
      <c r="R784" s="18">
        <f t="shared" si="24"/>
        <v>0</v>
      </c>
      <c r="S784" s="18">
        <f t="shared" si="25"/>
        <v>0</v>
      </c>
      <c r="T784" s="143"/>
    </row>
    <row r="785" spans="1:20" s="139" customFormat="1">
      <c r="A785" s="142"/>
      <c r="B785" s="42"/>
      <c r="C785" s="142"/>
      <c r="D785" s="141"/>
      <c r="E785" s="141"/>
      <c r="F785" s="54"/>
      <c r="G785" s="54"/>
      <c r="H785" s="141"/>
      <c r="I785" s="42"/>
      <c r="J785" s="141"/>
      <c r="K785" s="141"/>
      <c r="L785" s="141"/>
      <c r="M785" s="55"/>
      <c r="N785" s="141"/>
      <c r="O785" s="56"/>
      <c r="P785" s="56"/>
      <c r="Q785" s="42"/>
      <c r="R785" s="18">
        <f t="shared" si="24"/>
        <v>0</v>
      </c>
      <c r="S785" s="18">
        <f t="shared" si="25"/>
        <v>0</v>
      </c>
      <c r="T785" s="143"/>
    </row>
    <row r="786" spans="1:20" s="139" customFormat="1">
      <c r="A786" s="142"/>
      <c r="B786" s="42"/>
      <c r="C786" s="142"/>
      <c r="D786" s="141"/>
      <c r="E786" s="141"/>
      <c r="F786" s="54"/>
      <c r="G786" s="54"/>
      <c r="H786" s="141"/>
      <c r="I786" s="42"/>
      <c r="J786" s="141"/>
      <c r="K786" s="141"/>
      <c r="L786" s="141"/>
      <c r="M786" s="55"/>
      <c r="N786" s="141"/>
      <c r="O786" s="56"/>
      <c r="P786" s="56"/>
      <c r="Q786" s="42"/>
      <c r="R786" s="18">
        <f t="shared" si="24"/>
        <v>0</v>
      </c>
      <c r="S786" s="18">
        <f t="shared" si="25"/>
        <v>0</v>
      </c>
      <c r="T786" s="143"/>
    </row>
    <row r="787" spans="1:20" s="139" customFormat="1">
      <c r="A787" s="142"/>
      <c r="B787" s="42"/>
      <c r="C787" s="142"/>
      <c r="D787" s="141"/>
      <c r="E787" s="141"/>
      <c r="F787" s="54"/>
      <c r="G787" s="54"/>
      <c r="H787" s="141"/>
      <c r="I787" s="42"/>
      <c r="J787" s="141"/>
      <c r="K787" s="141"/>
      <c r="L787" s="141"/>
      <c r="M787" s="55"/>
      <c r="N787" s="141"/>
      <c r="O787" s="56"/>
      <c r="P787" s="56"/>
      <c r="Q787" s="42"/>
      <c r="R787" s="18">
        <f t="shared" si="24"/>
        <v>0</v>
      </c>
      <c r="S787" s="18">
        <f t="shared" si="25"/>
        <v>0</v>
      </c>
      <c r="T787" s="143"/>
    </row>
    <row r="788" spans="1:20" s="139" customFormat="1">
      <c r="A788" s="142"/>
      <c r="B788" s="42"/>
      <c r="C788" s="142"/>
      <c r="D788" s="141"/>
      <c r="E788" s="141"/>
      <c r="F788" s="54"/>
      <c r="G788" s="54"/>
      <c r="H788" s="141"/>
      <c r="I788" s="42"/>
      <c r="J788" s="141"/>
      <c r="K788" s="141"/>
      <c r="L788" s="141"/>
      <c r="M788" s="55"/>
      <c r="N788" s="141"/>
      <c r="O788" s="56"/>
      <c r="P788" s="56"/>
      <c r="Q788" s="42"/>
      <c r="R788" s="18">
        <f t="shared" si="24"/>
        <v>0</v>
      </c>
      <c r="S788" s="18">
        <f t="shared" si="25"/>
        <v>0</v>
      </c>
      <c r="T788" s="143"/>
    </row>
    <row r="789" spans="1:20" s="139" customFormat="1">
      <c r="A789" s="142"/>
      <c r="B789" s="42"/>
      <c r="C789" s="142"/>
      <c r="D789" s="141"/>
      <c r="E789" s="141"/>
      <c r="F789" s="54"/>
      <c r="G789" s="54"/>
      <c r="H789" s="141"/>
      <c r="I789" s="42"/>
      <c r="J789" s="141"/>
      <c r="K789" s="141"/>
      <c r="L789" s="141"/>
      <c r="M789" s="55"/>
      <c r="N789" s="141"/>
      <c r="O789" s="56"/>
      <c r="P789" s="56"/>
      <c r="Q789" s="42"/>
      <c r="R789" s="18">
        <f t="shared" si="24"/>
        <v>0</v>
      </c>
      <c r="S789" s="18">
        <f t="shared" si="25"/>
        <v>0</v>
      </c>
      <c r="T789" s="143"/>
    </row>
    <row r="790" spans="1:20" s="139" customFormat="1">
      <c r="A790" s="142"/>
      <c r="B790" s="42"/>
      <c r="C790" s="142"/>
      <c r="D790" s="141"/>
      <c r="E790" s="141"/>
      <c r="F790" s="54"/>
      <c r="G790" s="54"/>
      <c r="H790" s="141"/>
      <c r="I790" s="42"/>
      <c r="J790" s="141"/>
      <c r="K790" s="141"/>
      <c r="L790" s="141"/>
      <c r="M790" s="55"/>
      <c r="N790" s="141"/>
      <c r="O790" s="56"/>
      <c r="P790" s="56"/>
      <c r="Q790" s="42"/>
      <c r="R790" s="18">
        <f t="shared" si="24"/>
        <v>0</v>
      </c>
      <c r="S790" s="18">
        <f t="shared" si="25"/>
        <v>0</v>
      </c>
      <c r="T790" s="143"/>
    </row>
    <row r="791" spans="1:20" s="139" customFormat="1">
      <c r="A791" s="142"/>
      <c r="B791" s="42"/>
      <c r="C791" s="142"/>
      <c r="D791" s="141"/>
      <c r="E791" s="141"/>
      <c r="F791" s="54"/>
      <c r="G791" s="54"/>
      <c r="H791" s="141"/>
      <c r="I791" s="42"/>
      <c r="J791" s="141"/>
      <c r="K791" s="141"/>
      <c r="L791" s="141"/>
      <c r="M791" s="55"/>
      <c r="N791" s="141"/>
      <c r="O791" s="56"/>
      <c r="P791" s="56"/>
      <c r="Q791" s="42"/>
      <c r="R791" s="18">
        <f t="shared" si="24"/>
        <v>0</v>
      </c>
      <c r="S791" s="18">
        <f t="shared" si="25"/>
        <v>0</v>
      </c>
      <c r="T791" s="143"/>
    </row>
    <row r="792" spans="1:20" s="139" customFormat="1">
      <c r="A792" s="142"/>
      <c r="B792" s="42"/>
      <c r="C792" s="142"/>
      <c r="D792" s="141"/>
      <c r="E792" s="141"/>
      <c r="F792" s="54"/>
      <c r="G792" s="54"/>
      <c r="H792" s="141"/>
      <c r="I792" s="42"/>
      <c r="J792" s="141"/>
      <c r="K792" s="141"/>
      <c r="L792" s="141"/>
      <c r="M792" s="55"/>
      <c r="N792" s="141"/>
      <c r="O792" s="56"/>
      <c r="P792" s="56"/>
      <c r="Q792" s="42"/>
      <c r="R792" s="18">
        <f t="shared" si="24"/>
        <v>0</v>
      </c>
      <c r="S792" s="18">
        <f t="shared" si="25"/>
        <v>0</v>
      </c>
      <c r="T792" s="143"/>
    </row>
    <row r="793" spans="1:20" s="139" customFormat="1">
      <c r="A793" s="142"/>
      <c r="B793" s="42"/>
      <c r="C793" s="142"/>
      <c r="D793" s="141"/>
      <c r="E793" s="141"/>
      <c r="F793" s="54"/>
      <c r="G793" s="54"/>
      <c r="H793" s="141"/>
      <c r="I793" s="42"/>
      <c r="J793" s="141"/>
      <c r="K793" s="141"/>
      <c r="L793" s="141"/>
      <c r="M793" s="55"/>
      <c r="N793" s="141"/>
      <c r="O793" s="56"/>
      <c r="P793" s="56"/>
      <c r="Q793" s="42"/>
      <c r="R793" s="18">
        <f t="shared" si="24"/>
        <v>0</v>
      </c>
      <c r="S793" s="18">
        <f t="shared" si="25"/>
        <v>0</v>
      </c>
      <c r="T793" s="143"/>
    </row>
    <row r="794" spans="1:20" s="139" customFormat="1">
      <c r="A794" s="142"/>
      <c r="B794" s="42"/>
      <c r="C794" s="142"/>
      <c r="D794" s="141"/>
      <c r="E794" s="141"/>
      <c r="F794" s="54"/>
      <c r="G794" s="54"/>
      <c r="H794" s="141"/>
      <c r="I794" s="42"/>
      <c r="J794" s="141"/>
      <c r="K794" s="141"/>
      <c r="L794" s="141"/>
      <c r="M794" s="55"/>
      <c r="N794" s="141"/>
      <c r="O794" s="56"/>
      <c r="P794" s="56"/>
      <c r="Q794" s="42"/>
      <c r="R794" s="18">
        <f t="shared" si="24"/>
        <v>0</v>
      </c>
      <c r="S794" s="18">
        <f t="shared" si="25"/>
        <v>0</v>
      </c>
      <c r="T794" s="143"/>
    </row>
    <row r="795" spans="1:20" s="139" customFormat="1">
      <c r="A795" s="142"/>
      <c r="B795" s="42"/>
      <c r="C795" s="142"/>
      <c r="D795" s="141"/>
      <c r="E795" s="141"/>
      <c r="F795" s="54"/>
      <c r="G795" s="54"/>
      <c r="H795" s="141"/>
      <c r="I795" s="42"/>
      <c r="J795" s="141"/>
      <c r="K795" s="141"/>
      <c r="L795" s="141"/>
      <c r="M795" s="55"/>
      <c r="N795" s="141"/>
      <c r="O795" s="56"/>
      <c r="P795" s="56"/>
      <c r="Q795" s="42"/>
      <c r="R795" s="18">
        <f t="shared" si="24"/>
        <v>0</v>
      </c>
      <c r="S795" s="18">
        <f t="shared" si="25"/>
        <v>0</v>
      </c>
      <c r="T795" s="143"/>
    </row>
    <row r="796" spans="1:20" s="139" customFormat="1">
      <c r="A796" s="142"/>
      <c r="B796" s="42"/>
      <c r="C796" s="142"/>
      <c r="D796" s="141"/>
      <c r="E796" s="141"/>
      <c r="F796" s="54"/>
      <c r="G796" s="54"/>
      <c r="H796" s="141"/>
      <c r="I796" s="42"/>
      <c r="J796" s="141"/>
      <c r="K796" s="141"/>
      <c r="L796" s="141"/>
      <c r="M796" s="55"/>
      <c r="N796" s="141"/>
      <c r="O796" s="56"/>
      <c r="P796" s="56"/>
      <c r="Q796" s="42"/>
      <c r="R796" s="18">
        <f t="shared" si="24"/>
        <v>0</v>
      </c>
      <c r="S796" s="18">
        <f t="shared" si="25"/>
        <v>0</v>
      </c>
      <c r="T796" s="143"/>
    </row>
    <row r="797" spans="1:20" s="139" customFormat="1">
      <c r="A797" s="142"/>
      <c r="B797" s="42"/>
      <c r="C797" s="142"/>
      <c r="D797" s="141"/>
      <c r="E797" s="141"/>
      <c r="F797" s="54"/>
      <c r="G797" s="54"/>
      <c r="H797" s="141"/>
      <c r="I797" s="42"/>
      <c r="J797" s="141"/>
      <c r="K797" s="141"/>
      <c r="L797" s="141"/>
      <c r="M797" s="55"/>
      <c r="N797" s="141"/>
      <c r="O797" s="56"/>
      <c r="P797" s="56"/>
      <c r="Q797" s="42"/>
      <c r="R797" s="18">
        <f t="shared" si="24"/>
        <v>0</v>
      </c>
      <c r="S797" s="18">
        <f t="shared" si="25"/>
        <v>0</v>
      </c>
      <c r="T797" s="143"/>
    </row>
    <row r="798" spans="1:20" s="139" customFormat="1">
      <c r="A798" s="142"/>
      <c r="B798" s="42"/>
      <c r="C798" s="142"/>
      <c r="D798" s="141"/>
      <c r="E798" s="141"/>
      <c r="F798" s="54"/>
      <c r="G798" s="54"/>
      <c r="H798" s="141"/>
      <c r="I798" s="42"/>
      <c r="J798" s="141"/>
      <c r="K798" s="141"/>
      <c r="L798" s="141"/>
      <c r="M798" s="55"/>
      <c r="N798" s="141"/>
      <c r="O798" s="56"/>
      <c r="P798" s="56"/>
      <c r="Q798" s="42"/>
      <c r="R798" s="18">
        <f t="shared" si="24"/>
        <v>0</v>
      </c>
      <c r="S798" s="18">
        <f t="shared" si="25"/>
        <v>0</v>
      </c>
      <c r="T798" s="143"/>
    </row>
    <row r="799" spans="1:20" s="139" customFormat="1">
      <c r="A799" s="142"/>
      <c r="B799" s="42"/>
      <c r="C799" s="142"/>
      <c r="D799" s="141"/>
      <c r="E799" s="141"/>
      <c r="F799" s="54"/>
      <c r="G799" s="54"/>
      <c r="H799" s="141"/>
      <c r="I799" s="42"/>
      <c r="J799" s="141"/>
      <c r="K799" s="141"/>
      <c r="L799" s="141"/>
      <c r="M799" s="55"/>
      <c r="N799" s="141"/>
      <c r="O799" s="56"/>
      <c r="P799" s="56"/>
      <c r="Q799" s="42"/>
      <c r="R799" s="18">
        <f t="shared" si="24"/>
        <v>0</v>
      </c>
      <c r="S799" s="18">
        <f t="shared" si="25"/>
        <v>0</v>
      </c>
      <c r="T799" s="143"/>
    </row>
    <row r="800" spans="1:20" s="139" customFormat="1">
      <c r="A800" s="142"/>
      <c r="B800" s="42"/>
      <c r="C800" s="142"/>
      <c r="D800" s="141"/>
      <c r="E800" s="141"/>
      <c r="F800" s="54"/>
      <c r="G800" s="54"/>
      <c r="H800" s="141"/>
      <c r="I800" s="42"/>
      <c r="J800" s="141"/>
      <c r="K800" s="141"/>
      <c r="L800" s="141"/>
      <c r="M800" s="55"/>
      <c r="N800" s="141"/>
      <c r="O800" s="56"/>
      <c r="P800" s="56"/>
      <c r="Q800" s="42"/>
      <c r="R800" s="18">
        <f t="shared" si="24"/>
        <v>0</v>
      </c>
      <c r="S800" s="18">
        <f t="shared" si="25"/>
        <v>0</v>
      </c>
      <c r="T800" s="143"/>
    </row>
    <row r="801" spans="1:20" s="139" customFormat="1">
      <c r="A801" s="142"/>
      <c r="B801" s="42"/>
      <c r="C801" s="142"/>
      <c r="D801" s="141"/>
      <c r="E801" s="141"/>
      <c r="F801" s="54"/>
      <c r="G801" s="54"/>
      <c r="H801" s="141"/>
      <c r="I801" s="42"/>
      <c r="J801" s="141"/>
      <c r="K801" s="141"/>
      <c r="L801" s="141"/>
      <c r="M801" s="55"/>
      <c r="N801" s="141"/>
      <c r="O801" s="56"/>
      <c r="P801" s="56"/>
      <c r="Q801" s="42"/>
      <c r="R801" s="18">
        <f t="shared" si="24"/>
        <v>0</v>
      </c>
      <c r="S801" s="18">
        <f t="shared" si="25"/>
        <v>0</v>
      </c>
      <c r="T801" s="143"/>
    </row>
    <row r="802" spans="1:20" s="139" customFormat="1">
      <c r="A802" s="142"/>
      <c r="B802" s="42"/>
      <c r="C802" s="142"/>
      <c r="D802" s="141"/>
      <c r="E802" s="141"/>
      <c r="F802" s="54"/>
      <c r="G802" s="54"/>
      <c r="H802" s="141"/>
      <c r="I802" s="42"/>
      <c r="J802" s="141"/>
      <c r="K802" s="141"/>
      <c r="L802" s="141"/>
      <c r="M802" s="55"/>
      <c r="N802" s="141"/>
      <c r="O802" s="56"/>
      <c r="P802" s="56"/>
      <c r="Q802" s="42"/>
      <c r="R802" s="18">
        <f t="shared" si="24"/>
        <v>0</v>
      </c>
      <c r="S802" s="18">
        <f t="shared" si="25"/>
        <v>0</v>
      </c>
      <c r="T802" s="143"/>
    </row>
    <row r="803" spans="1:20" s="139" customFormat="1">
      <c r="A803" s="142"/>
      <c r="B803" s="42"/>
      <c r="C803" s="142"/>
      <c r="D803" s="141"/>
      <c r="E803" s="141"/>
      <c r="F803" s="54"/>
      <c r="G803" s="54"/>
      <c r="H803" s="141"/>
      <c r="I803" s="42"/>
      <c r="J803" s="141"/>
      <c r="K803" s="141"/>
      <c r="L803" s="141"/>
      <c r="M803" s="55"/>
      <c r="N803" s="141"/>
      <c r="O803" s="56"/>
      <c r="P803" s="56"/>
      <c r="Q803" s="42"/>
      <c r="R803" s="18">
        <f t="shared" si="24"/>
        <v>0</v>
      </c>
      <c r="S803" s="18">
        <f t="shared" si="25"/>
        <v>0</v>
      </c>
      <c r="T803" s="143"/>
    </row>
    <row r="804" spans="1:20" s="139" customFormat="1">
      <c r="A804" s="142"/>
      <c r="B804" s="42"/>
      <c r="C804" s="142"/>
      <c r="D804" s="141"/>
      <c r="E804" s="141"/>
      <c r="F804" s="54"/>
      <c r="G804" s="54"/>
      <c r="H804" s="141"/>
      <c r="I804" s="42"/>
      <c r="J804" s="141"/>
      <c r="K804" s="141"/>
      <c r="L804" s="141"/>
      <c r="M804" s="55"/>
      <c r="N804" s="141"/>
      <c r="O804" s="56"/>
      <c r="P804" s="56"/>
      <c r="Q804" s="42"/>
      <c r="R804" s="18">
        <f t="shared" si="24"/>
        <v>0</v>
      </c>
      <c r="S804" s="18">
        <f t="shared" si="25"/>
        <v>0</v>
      </c>
      <c r="T804" s="143"/>
    </row>
    <row r="805" spans="1:20" s="139" customFormat="1">
      <c r="A805" s="142"/>
      <c r="B805" s="42"/>
      <c r="C805" s="142"/>
      <c r="D805" s="141"/>
      <c r="E805" s="141"/>
      <c r="F805" s="54"/>
      <c r="G805" s="54"/>
      <c r="H805" s="141"/>
      <c r="I805" s="42"/>
      <c r="J805" s="141"/>
      <c r="K805" s="141"/>
      <c r="L805" s="141"/>
      <c r="M805" s="55"/>
      <c r="N805" s="141"/>
      <c r="O805" s="56"/>
      <c r="P805" s="56"/>
      <c r="Q805" s="42"/>
      <c r="R805" s="18">
        <f t="shared" si="24"/>
        <v>0</v>
      </c>
      <c r="S805" s="18">
        <f t="shared" si="25"/>
        <v>0</v>
      </c>
      <c r="T805" s="143"/>
    </row>
    <row r="806" spans="1:20" s="139" customFormat="1">
      <c r="A806" s="142"/>
      <c r="B806" s="42"/>
      <c r="C806" s="142"/>
      <c r="D806" s="141"/>
      <c r="E806" s="141"/>
      <c r="F806" s="54"/>
      <c r="G806" s="54"/>
      <c r="H806" s="141"/>
      <c r="I806" s="42"/>
      <c r="J806" s="141"/>
      <c r="K806" s="141"/>
      <c r="L806" s="141"/>
      <c r="M806" s="55"/>
      <c r="N806" s="141"/>
      <c r="O806" s="56"/>
      <c r="P806" s="56"/>
      <c r="Q806" s="42"/>
      <c r="R806" s="18">
        <f t="shared" si="24"/>
        <v>0</v>
      </c>
      <c r="S806" s="18">
        <f t="shared" si="25"/>
        <v>0</v>
      </c>
      <c r="T806" s="143"/>
    </row>
    <row r="807" spans="1:20" s="139" customFormat="1">
      <c r="A807" s="142"/>
      <c r="B807" s="42"/>
      <c r="C807" s="142"/>
      <c r="D807" s="141"/>
      <c r="E807" s="141"/>
      <c r="F807" s="54"/>
      <c r="G807" s="54"/>
      <c r="H807" s="141"/>
      <c r="I807" s="42"/>
      <c r="J807" s="141"/>
      <c r="K807" s="141"/>
      <c r="L807" s="141"/>
      <c r="M807" s="55"/>
      <c r="N807" s="141"/>
      <c r="O807" s="56"/>
      <c r="P807" s="56"/>
      <c r="Q807" s="42"/>
      <c r="R807" s="18">
        <f t="shared" si="24"/>
        <v>0</v>
      </c>
      <c r="S807" s="18">
        <f t="shared" si="25"/>
        <v>0</v>
      </c>
      <c r="T807" s="143"/>
    </row>
    <row r="808" spans="1:20" s="139" customFormat="1">
      <c r="A808" s="142"/>
      <c r="B808" s="42"/>
      <c r="C808" s="142"/>
      <c r="D808" s="141"/>
      <c r="E808" s="141"/>
      <c r="F808" s="54"/>
      <c r="G808" s="54"/>
      <c r="H808" s="141"/>
      <c r="I808" s="42"/>
      <c r="J808" s="141"/>
      <c r="K808" s="141"/>
      <c r="L808" s="141"/>
      <c r="M808" s="55"/>
      <c r="N808" s="141"/>
      <c r="O808" s="56"/>
      <c r="P808" s="56"/>
      <c r="Q808" s="42"/>
      <c r="R808" s="18">
        <f t="shared" si="24"/>
        <v>0</v>
      </c>
      <c r="S808" s="18">
        <f t="shared" si="25"/>
        <v>0</v>
      </c>
      <c r="T808" s="143"/>
    </row>
    <row r="809" spans="1:20" s="139" customFormat="1">
      <c r="A809" s="142"/>
      <c r="B809" s="42"/>
      <c r="C809" s="142"/>
      <c r="D809" s="141"/>
      <c r="E809" s="141"/>
      <c r="F809" s="54"/>
      <c r="G809" s="54"/>
      <c r="H809" s="141"/>
      <c r="I809" s="42"/>
      <c r="J809" s="141"/>
      <c r="K809" s="141"/>
      <c r="L809" s="141"/>
      <c r="M809" s="55"/>
      <c r="N809" s="141"/>
      <c r="O809" s="56"/>
      <c r="P809" s="56"/>
      <c r="Q809" s="42"/>
      <c r="R809" s="18">
        <f t="shared" si="24"/>
        <v>0</v>
      </c>
      <c r="S809" s="18">
        <f t="shared" si="25"/>
        <v>0</v>
      </c>
      <c r="T809" s="143"/>
    </row>
    <row r="810" spans="1:20" s="139" customFormat="1">
      <c r="A810" s="142"/>
      <c r="B810" s="42"/>
      <c r="C810" s="142"/>
      <c r="D810" s="141"/>
      <c r="E810" s="141"/>
      <c r="F810" s="54"/>
      <c r="G810" s="54"/>
      <c r="H810" s="141"/>
      <c r="I810" s="42"/>
      <c r="J810" s="141"/>
      <c r="K810" s="141"/>
      <c r="L810" s="141"/>
      <c r="M810" s="55"/>
      <c r="N810" s="141"/>
      <c r="O810" s="56"/>
      <c r="P810" s="56"/>
      <c r="Q810" s="42"/>
      <c r="R810" s="18">
        <f t="shared" si="24"/>
        <v>0</v>
      </c>
      <c r="S810" s="18">
        <f t="shared" si="25"/>
        <v>0</v>
      </c>
      <c r="T810" s="143"/>
    </row>
    <row r="811" spans="1:20" s="139" customFormat="1">
      <c r="A811" s="142"/>
      <c r="B811" s="42"/>
      <c r="C811" s="142"/>
      <c r="D811" s="141"/>
      <c r="E811" s="141"/>
      <c r="F811" s="54"/>
      <c r="G811" s="54"/>
      <c r="H811" s="141"/>
      <c r="I811" s="42"/>
      <c r="J811" s="141"/>
      <c r="K811" s="141"/>
      <c r="L811" s="141"/>
      <c r="M811" s="55"/>
      <c r="N811" s="141"/>
      <c r="O811" s="56"/>
      <c r="P811" s="56"/>
      <c r="Q811" s="42"/>
      <c r="R811" s="18">
        <f t="shared" si="24"/>
        <v>0</v>
      </c>
      <c r="S811" s="18">
        <f t="shared" si="25"/>
        <v>0</v>
      </c>
      <c r="T811" s="143"/>
    </row>
    <row r="812" spans="1:20" s="139" customFormat="1">
      <c r="A812" s="142"/>
      <c r="B812" s="42"/>
      <c r="C812" s="142"/>
      <c r="D812" s="141"/>
      <c r="E812" s="141"/>
      <c r="F812" s="54"/>
      <c r="G812" s="54"/>
      <c r="H812" s="141"/>
      <c r="I812" s="42"/>
      <c r="J812" s="141"/>
      <c r="K812" s="141"/>
      <c r="L812" s="141"/>
      <c r="M812" s="55"/>
      <c r="N812" s="141"/>
      <c r="O812" s="56"/>
      <c r="P812" s="56"/>
      <c r="Q812" s="42"/>
      <c r="R812" s="18">
        <f t="shared" si="24"/>
        <v>0</v>
      </c>
      <c r="S812" s="18">
        <f t="shared" si="25"/>
        <v>0</v>
      </c>
      <c r="T812" s="143"/>
    </row>
    <row r="813" spans="1:20" s="139" customFormat="1">
      <c r="A813" s="142"/>
      <c r="B813" s="42"/>
      <c r="C813" s="142"/>
      <c r="D813" s="141"/>
      <c r="E813" s="141"/>
      <c r="F813" s="54"/>
      <c r="G813" s="54"/>
      <c r="H813" s="141"/>
      <c r="I813" s="42"/>
      <c r="J813" s="141"/>
      <c r="K813" s="141"/>
      <c r="L813" s="141"/>
      <c r="M813" s="55"/>
      <c r="N813" s="141"/>
      <c r="O813" s="56"/>
      <c r="P813" s="56"/>
      <c r="Q813" s="42"/>
      <c r="R813" s="18">
        <f t="shared" si="24"/>
        <v>0</v>
      </c>
      <c r="S813" s="18">
        <f t="shared" si="25"/>
        <v>0</v>
      </c>
      <c r="T813" s="143"/>
    </row>
    <row r="814" spans="1:20" s="139" customFormat="1">
      <c r="A814" s="142"/>
      <c r="B814" s="42"/>
      <c r="C814" s="142"/>
      <c r="D814" s="141"/>
      <c r="E814" s="141"/>
      <c r="F814" s="54"/>
      <c r="G814" s="54"/>
      <c r="H814" s="141"/>
      <c r="I814" s="42"/>
      <c r="J814" s="141"/>
      <c r="K814" s="141"/>
      <c r="L814" s="141"/>
      <c r="M814" s="55"/>
      <c r="N814" s="141"/>
      <c r="O814" s="56"/>
      <c r="P814" s="56"/>
      <c r="Q814" s="42"/>
      <c r="R814" s="18">
        <f t="shared" si="24"/>
        <v>0</v>
      </c>
      <c r="S814" s="18">
        <f t="shared" si="25"/>
        <v>0</v>
      </c>
      <c r="T814" s="143"/>
    </row>
    <row r="815" spans="1:20" s="139" customFormat="1">
      <c r="A815" s="142"/>
      <c r="B815" s="42"/>
      <c r="C815" s="142"/>
      <c r="D815" s="141"/>
      <c r="E815" s="141"/>
      <c r="F815" s="54"/>
      <c r="G815" s="54"/>
      <c r="H815" s="141"/>
      <c r="I815" s="42"/>
      <c r="J815" s="141"/>
      <c r="K815" s="141"/>
      <c r="L815" s="141"/>
      <c r="M815" s="55"/>
      <c r="N815" s="141"/>
      <c r="O815" s="56"/>
      <c r="P815" s="56"/>
      <c r="Q815" s="42"/>
      <c r="R815" s="18">
        <f t="shared" si="24"/>
        <v>0</v>
      </c>
      <c r="S815" s="18">
        <f t="shared" si="25"/>
        <v>0</v>
      </c>
      <c r="T815" s="143"/>
    </row>
    <row r="816" spans="1:20" s="139" customFormat="1">
      <c r="A816" s="142"/>
      <c r="B816" s="42"/>
      <c r="C816" s="142"/>
      <c r="D816" s="141"/>
      <c r="E816" s="141"/>
      <c r="F816" s="54"/>
      <c r="G816" s="54"/>
      <c r="H816" s="141"/>
      <c r="I816" s="42"/>
      <c r="J816" s="141"/>
      <c r="K816" s="141"/>
      <c r="L816" s="141"/>
      <c r="M816" s="55"/>
      <c r="N816" s="141"/>
      <c r="O816" s="56"/>
      <c r="P816" s="56"/>
      <c r="Q816" s="42"/>
      <c r="R816" s="18">
        <f t="shared" si="24"/>
        <v>0</v>
      </c>
      <c r="S816" s="18">
        <f t="shared" si="25"/>
        <v>0</v>
      </c>
      <c r="T816" s="143"/>
    </row>
    <row r="817" spans="1:20" s="139" customFormat="1">
      <c r="A817" s="142"/>
      <c r="B817" s="42"/>
      <c r="C817" s="142"/>
      <c r="D817" s="141"/>
      <c r="E817" s="141"/>
      <c r="F817" s="54"/>
      <c r="G817" s="54"/>
      <c r="H817" s="141"/>
      <c r="I817" s="42"/>
      <c r="J817" s="141"/>
      <c r="K817" s="141"/>
      <c r="L817" s="141"/>
      <c r="M817" s="55"/>
      <c r="N817" s="141"/>
      <c r="O817" s="56"/>
      <c r="P817" s="56"/>
      <c r="Q817" s="42"/>
      <c r="R817" s="18">
        <f t="shared" si="24"/>
        <v>0</v>
      </c>
      <c r="S817" s="18">
        <f t="shared" si="25"/>
        <v>0</v>
      </c>
      <c r="T817" s="143"/>
    </row>
    <row r="818" spans="1:20" s="139" customFormat="1">
      <c r="A818" s="142"/>
      <c r="B818" s="42"/>
      <c r="C818" s="142"/>
      <c r="D818" s="141"/>
      <c r="E818" s="141"/>
      <c r="F818" s="54"/>
      <c r="G818" s="54"/>
      <c r="H818" s="141"/>
      <c r="I818" s="42"/>
      <c r="J818" s="141"/>
      <c r="K818" s="141"/>
      <c r="L818" s="141"/>
      <c r="M818" s="55"/>
      <c r="N818" s="141"/>
      <c r="O818" s="56"/>
      <c r="P818" s="56"/>
      <c r="Q818" s="42"/>
      <c r="R818" s="18">
        <f t="shared" si="24"/>
        <v>0</v>
      </c>
      <c r="S818" s="18">
        <f t="shared" si="25"/>
        <v>0</v>
      </c>
      <c r="T818" s="143"/>
    </row>
    <row r="819" spans="1:20" s="139" customFormat="1">
      <c r="A819" s="142"/>
      <c r="B819" s="42"/>
      <c r="C819" s="142"/>
      <c r="D819" s="141"/>
      <c r="E819" s="141"/>
      <c r="F819" s="54"/>
      <c r="G819" s="54"/>
      <c r="H819" s="141"/>
      <c r="I819" s="42"/>
      <c r="J819" s="141"/>
      <c r="K819" s="141"/>
      <c r="L819" s="141"/>
      <c r="M819" s="55"/>
      <c r="N819" s="141"/>
      <c r="O819" s="56"/>
      <c r="P819" s="56"/>
      <c r="Q819" s="42"/>
      <c r="R819" s="18">
        <f t="shared" si="24"/>
        <v>0</v>
      </c>
      <c r="S819" s="18">
        <f t="shared" si="25"/>
        <v>0</v>
      </c>
      <c r="T819" s="143"/>
    </row>
    <row r="820" spans="1:20" s="139" customFormat="1">
      <c r="A820" s="142"/>
      <c r="B820" s="42"/>
      <c r="C820" s="142"/>
      <c r="D820" s="141"/>
      <c r="E820" s="141"/>
      <c r="F820" s="54"/>
      <c r="G820" s="54"/>
      <c r="H820" s="141"/>
      <c r="I820" s="42"/>
      <c r="J820" s="141"/>
      <c r="K820" s="141"/>
      <c r="L820" s="141"/>
      <c r="M820" s="55"/>
      <c r="N820" s="141"/>
      <c r="O820" s="56"/>
      <c r="P820" s="56"/>
      <c r="Q820" s="42"/>
      <c r="R820" s="18">
        <f t="shared" si="24"/>
        <v>0</v>
      </c>
      <c r="S820" s="18">
        <f t="shared" si="25"/>
        <v>0</v>
      </c>
      <c r="T820" s="143"/>
    </row>
    <row r="821" spans="1:20" s="139" customFormat="1">
      <c r="A821" s="142"/>
      <c r="B821" s="42"/>
      <c r="C821" s="142"/>
      <c r="D821" s="141"/>
      <c r="E821" s="141"/>
      <c r="F821" s="54"/>
      <c r="G821" s="54"/>
      <c r="H821" s="141"/>
      <c r="I821" s="42"/>
      <c r="J821" s="141"/>
      <c r="K821" s="141"/>
      <c r="L821" s="141"/>
      <c r="M821" s="55"/>
      <c r="N821" s="141"/>
      <c r="O821" s="56"/>
      <c r="P821" s="56"/>
      <c r="Q821" s="42"/>
      <c r="R821" s="18">
        <f t="shared" si="24"/>
        <v>0</v>
      </c>
      <c r="S821" s="18">
        <f t="shared" si="25"/>
        <v>0</v>
      </c>
      <c r="T821" s="143"/>
    </row>
    <row r="822" spans="1:20" s="139" customFormat="1">
      <c r="A822" s="142"/>
      <c r="B822" s="42"/>
      <c r="C822" s="142"/>
      <c r="D822" s="141"/>
      <c r="E822" s="141"/>
      <c r="F822" s="54"/>
      <c r="G822" s="54"/>
      <c r="H822" s="141"/>
      <c r="I822" s="42"/>
      <c r="J822" s="141"/>
      <c r="K822" s="141"/>
      <c r="L822" s="141"/>
      <c r="M822" s="55"/>
      <c r="N822" s="141"/>
      <c r="O822" s="56"/>
      <c r="P822" s="56"/>
      <c r="Q822" s="42"/>
      <c r="R822" s="18">
        <f t="shared" si="24"/>
        <v>0</v>
      </c>
      <c r="S822" s="18">
        <f t="shared" si="25"/>
        <v>0</v>
      </c>
      <c r="T822" s="143"/>
    </row>
    <row r="823" spans="1:20" s="139" customFormat="1">
      <c r="A823" s="142"/>
      <c r="B823" s="42"/>
      <c r="C823" s="142"/>
      <c r="D823" s="141"/>
      <c r="E823" s="141"/>
      <c r="F823" s="54"/>
      <c r="G823" s="54"/>
      <c r="H823" s="141"/>
      <c r="I823" s="42"/>
      <c r="J823" s="141"/>
      <c r="K823" s="141"/>
      <c r="L823" s="141"/>
      <c r="M823" s="55"/>
      <c r="N823" s="141"/>
      <c r="O823" s="56"/>
      <c r="P823" s="56"/>
      <c r="Q823" s="42"/>
      <c r="R823" s="18">
        <f t="shared" si="24"/>
        <v>0</v>
      </c>
      <c r="S823" s="18">
        <f t="shared" si="25"/>
        <v>0</v>
      </c>
      <c r="T823" s="143"/>
    </row>
    <row r="824" spans="1:20" s="139" customFormat="1">
      <c r="A824" s="142"/>
      <c r="B824" s="42"/>
      <c r="C824" s="142"/>
      <c r="D824" s="141"/>
      <c r="E824" s="141"/>
      <c r="F824" s="54"/>
      <c r="G824" s="54"/>
      <c r="H824" s="141"/>
      <c r="I824" s="42"/>
      <c r="J824" s="141"/>
      <c r="K824" s="141"/>
      <c r="L824" s="141"/>
      <c r="M824" s="55"/>
      <c r="N824" s="141"/>
      <c r="O824" s="56"/>
      <c r="P824" s="56"/>
      <c r="Q824" s="42"/>
      <c r="R824" s="18">
        <f t="shared" si="24"/>
        <v>0</v>
      </c>
      <c r="S824" s="18">
        <f t="shared" si="25"/>
        <v>0</v>
      </c>
      <c r="T824" s="143"/>
    </row>
    <row r="825" spans="1:20" s="139" customFormat="1">
      <c r="A825" s="142"/>
      <c r="B825" s="42"/>
      <c r="C825" s="142"/>
      <c r="D825" s="141"/>
      <c r="E825" s="141"/>
      <c r="F825" s="54"/>
      <c r="G825" s="54"/>
      <c r="H825" s="141"/>
      <c r="I825" s="42"/>
      <c r="J825" s="141"/>
      <c r="K825" s="141"/>
      <c r="L825" s="141"/>
      <c r="M825" s="55"/>
      <c r="N825" s="141"/>
      <c r="O825" s="56"/>
      <c r="P825" s="56"/>
      <c r="Q825" s="42"/>
      <c r="R825" s="18">
        <f t="shared" si="24"/>
        <v>0</v>
      </c>
      <c r="S825" s="18">
        <f t="shared" si="25"/>
        <v>0</v>
      </c>
      <c r="T825" s="143"/>
    </row>
    <row r="826" spans="1:20" s="139" customFormat="1">
      <c r="A826" s="142"/>
      <c r="B826" s="42"/>
      <c r="C826" s="142"/>
      <c r="D826" s="141"/>
      <c r="E826" s="141"/>
      <c r="F826" s="54"/>
      <c r="G826" s="54"/>
      <c r="H826" s="141"/>
      <c r="I826" s="42"/>
      <c r="J826" s="141"/>
      <c r="K826" s="141"/>
      <c r="L826" s="141"/>
      <c r="M826" s="55"/>
      <c r="N826" s="141"/>
      <c r="O826" s="56"/>
      <c r="P826" s="56"/>
      <c r="Q826" s="42"/>
      <c r="R826" s="18">
        <f t="shared" si="24"/>
        <v>0</v>
      </c>
      <c r="S826" s="18">
        <f t="shared" si="25"/>
        <v>0</v>
      </c>
      <c r="T826" s="143"/>
    </row>
    <row r="827" spans="1:20" s="139" customFormat="1">
      <c r="A827" s="142"/>
      <c r="B827" s="42"/>
      <c r="C827" s="142"/>
      <c r="D827" s="141"/>
      <c r="E827" s="141"/>
      <c r="F827" s="54"/>
      <c r="G827" s="54"/>
      <c r="H827" s="141"/>
      <c r="I827" s="42"/>
      <c r="J827" s="141"/>
      <c r="K827" s="141"/>
      <c r="L827" s="141"/>
      <c r="M827" s="55"/>
      <c r="N827" s="141"/>
      <c r="O827" s="56"/>
      <c r="P827" s="56"/>
      <c r="Q827" s="42"/>
      <c r="R827" s="18">
        <f t="shared" si="24"/>
        <v>0</v>
      </c>
      <c r="S827" s="18">
        <f t="shared" si="25"/>
        <v>0</v>
      </c>
      <c r="T827" s="143"/>
    </row>
    <row r="828" spans="1:20" s="139" customFormat="1">
      <c r="A828" s="142"/>
      <c r="B828" s="42"/>
      <c r="C828" s="142"/>
      <c r="D828" s="141"/>
      <c r="E828" s="141"/>
      <c r="F828" s="54"/>
      <c r="G828" s="54"/>
      <c r="H828" s="141"/>
      <c r="I828" s="42"/>
      <c r="J828" s="141"/>
      <c r="K828" s="141"/>
      <c r="L828" s="141"/>
      <c r="M828" s="55"/>
      <c r="N828" s="141"/>
      <c r="O828" s="56"/>
      <c r="P828" s="56"/>
      <c r="Q828" s="42"/>
      <c r="R828" s="18">
        <f t="shared" si="24"/>
        <v>0</v>
      </c>
      <c r="S828" s="18">
        <f t="shared" si="25"/>
        <v>0</v>
      </c>
      <c r="T828" s="143"/>
    </row>
    <row r="829" spans="1:20" s="139" customFormat="1">
      <c r="A829" s="142"/>
      <c r="B829" s="42"/>
      <c r="C829" s="142"/>
      <c r="D829" s="141"/>
      <c r="E829" s="141"/>
      <c r="F829" s="54"/>
      <c r="G829" s="54"/>
      <c r="H829" s="141"/>
      <c r="I829" s="42"/>
      <c r="J829" s="141"/>
      <c r="K829" s="141"/>
      <c r="L829" s="141"/>
      <c r="M829" s="55"/>
      <c r="N829" s="141"/>
      <c r="O829" s="56"/>
      <c r="P829" s="56"/>
      <c r="Q829" s="42"/>
      <c r="R829" s="18">
        <f t="shared" si="24"/>
        <v>0</v>
      </c>
      <c r="S829" s="18">
        <f t="shared" si="25"/>
        <v>0</v>
      </c>
      <c r="T829" s="143"/>
    </row>
    <row r="830" spans="1:20" s="139" customFormat="1">
      <c r="A830" s="142"/>
      <c r="B830" s="42"/>
      <c r="C830" s="142"/>
      <c r="D830" s="141"/>
      <c r="E830" s="141"/>
      <c r="F830" s="54"/>
      <c r="G830" s="54"/>
      <c r="H830" s="141"/>
      <c r="I830" s="42"/>
      <c r="J830" s="141"/>
      <c r="K830" s="141"/>
      <c r="L830" s="141"/>
      <c r="M830" s="55"/>
      <c r="N830" s="141"/>
      <c r="O830" s="56"/>
      <c r="P830" s="56"/>
      <c r="Q830" s="42"/>
      <c r="R830" s="18">
        <f t="shared" si="24"/>
        <v>0</v>
      </c>
      <c r="S830" s="18">
        <f t="shared" si="25"/>
        <v>0</v>
      </c>
      <c r="T830" s="143"/>
    </row>
    <row r="831" spans="1:20" s="139" customFormat="1">
      <c r="A831" s="142"/>
      <c r="B831" s="42"/>
      <c r="C831" s="142"/>
      <c r="D831" s="141"/>
      <c r="E831" s="141"/>
      <c r="F831" s="54"/>
      <c r="G831" s="54"/>
      <c r="H831" s="141"/>
      <c r="I831" s="42"/>
      <c r="J831" s="141"/>
      <c r="K831" s="141"/>
      <c r="L831" s="141"/>
      <c r="M831" s="55"/>
      <c r="N831" s="141"/>
      <c r="O831" s="56"/>
      <c r="P831" s="56"/>
      <c r="Q831" s="42"/>
      <c r="R831" s="18">
        <f t="shared" si="24"/>
        <v>0</v>
      </c>
      <c r="S831" s="18">
        <f t="shared" si="25"/>
        <v>0</v>
      </c>
      <c r="T831" s="143"/>
    </row>
    <row r="832" spans="1:20" s="139" customFormat="1">
      <c r="A832" s="142"/>
      <c r="B832" s="42"/>
      <c r="C832" s="142"/>
      <c r="D832" s="141"/>
      <c r="E832" s="141"/>
      <c r="F832" s="54"/>
      <c r="G832" s="54"/>
      <c r="H832" s="141"/>
      <c r="I832" s="42"/>
      <c r="J832" s="141"/>
      <c r="K832" s="141"/>
      <c r="L832" s="141"/>
      <c r="M832" s="55"/>
      <c r="N832" s="141"/>
      <c r="O832" s="56"/>
      <c r="P832" s="56"/>
      <c r="Q832" s="42"/>
      <c r="R832" s="18">
        <f t="shared" si="24"/>
        <v>0</v>
      </c>
      <c r="S832" s="18">
        <f t="shared" si="25"/>
        <v>0</v>
      </c>
      <c r="T832" s="143"/>
    </row>
    <row r="833" spans="1:20" s="139" customFormat="1">
      <c r="A833" s="142"/>
      <c r="B833" s="42"/>
      <c r="C833" s="142"/>
      <c r="D833" s="141"/>
      <c r="E833" s="141"/>
      <c r="F833" s="54"/>
      <c r="G833" s="54"/>
      <c r="H833" s="141"/>
      <c r="I833" s="42"/>
      <c r="J833" s="141"/>
      <c r="K833" s="141"/>
      <c r="L833" s="141"/>
      <c r="M833" s="55"/>
      <c r="N833" s="141"/>
      <c r="O833" s="56"/>
      <c r="P833" s="56"/>
      <c r="Q833" s="42"/>
      <c r="R833" s="18">
        <f t="shared" si="24"/>
        <v>0</v>
      </c>
      <c r="S833" s="18">
        <f t="shared" si="25"/>
        <v>0</v>
      </c>
      <c r="T833" s="143"/>
    </row>
    <row r="834" spans="1:20" s="139" customFormat="1">
      <c r="A834" s="142"/>
      <c r="B834" s="42"/>
      <c r="C834" s="142"/>
      <c r="D834" s="141"/>
      <c r="E834" s="141"/>
      <c r="F834" s="54"/>
      <c r="G834" s="54"/>
      <c r="H834" s="141"/>
      <c r="I834" s="42"/>
      <c r="J834" s="141"/>
      <c r="K834" s="141"/>
      <c r="L834" s="141"/>
      <c r="M834" s="55"/>
      <c r="N834" s="141"/>
      <c r="O834" s="56"/>
      <c r="P834" s="56"/>
      <c r="Q834" s="42"/>
      <c r="R834" s="18">
        <f t="shared" si="24"/>
        <v>0</v>
      </c>
      <c r="S834" s="18">
        <f t="shared" si="25"/>
        <v>0</v>
      </c>
      <c r="T834" s="143"/>
    </row>
    <row r="835" spans="1:20" s="139" customFormat="1">
      <c r="A835" s="142"/>
      <c r="B835" s="42"/>
      <c r="C835" s="142"/>
      <c r="D835" s="141"/>
      <c r="E835" s="141"/>
      <c r="F835" s="54"/>
      <c r="G835" s="54"/>
      <c r="H835" s="141"/>
      <c r="I835" s="42"/>
      <c r="J835" s="141"/>
      <c r="K835" s="141"/>
      <c r="L835" s="141"/>
      <c r="M835" s="55"/>
      <c r="N835" s="141"/>
      <c r="O835" s="56"/>
      <c r="P835" s="56"/>
      <c r="Q835" s="42"/>
      <c r="R835" s="18">
        <f t="shared" si="24"/>
        <v>0</v>
      </c>
      <c r="S835" s="18">
        <f t="shared" si="25"/>
        <v>0</v>
      </c>
      <c r="T835" s="143"/>
    </row>
    <row r="836" spans="1:20" s="139" customFormat="1">
      <c r="A836" s="142"/>
      <c r="B836" s="42"/>
      <c r="C836" s="142"/>
      <c r="D836" s="141"/>
      <c r="E836" s="141"/>
      <c r="F836" s="54"/>
      <c r="G836" s="54"/>
      <c r="H836" s="141"/>
      <c r="I836" s="42"/>
      <c r="J836" s="141"/>
      <c r="K836" s="141"/>
      <c r="L836" s="141"/>
      <c r="M836" s="55"/>
      <c r="N836" s="141"/>
      <c r="O836" s="56"/>
      <c r="P836" s="56"/>
      <c r="Q836" s="42"/>
      <c r="R836" s="18">
        <f t="shared" si="24"/>
        <v>0</v>
      </c>
      <c r="S836" s="18">
        <f t="shared" si="25"/>
        <v>0</v>
      </c>
      <c r="T836" s="143"/>
    </row>
    <row r="837" spans="1:20" s="139" customFormat="1">
      <c r="A837" s="142"/>
      <c r="B837" s="42"/>
      <c r="C837" s="142"/>
      <c r="D837" s="141"/>
      <c r="E837" s="141"/>
      <c r="F837" s="54"/>
      <c r="G837" s="54"/>
      <c r="H837" s="141"/>
      <c r="I837" s="42"/>
      <c r="J837" s="141"/>
      <c r="K837" s="141"/>
      <c r="L837" s="141"/>
      <c r="M837" s="55"/>
      <c r="N837" s="141"/>
      <c r="O837" s="56"/>
      <c r="P837" s="56"/>
      <c r="Q837" s="42"/>
      <c r="R837" s="18">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8">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143"/>
    </row>
    <row r="838" spans="1:20" s="139" customFormat="1">
      <c r="A838" s="142"/>
      <c r="B838" s="42"/>
      <c r="C838" s="142"/>
      <c r="D838" s="141"/>
      <c r="E838" s="141"/>
      <c r="F838" s="54"/>
      <c r="G838" s="54"/>
      <c r="H838" s="141"/>
      <c r="I838" s="42"/>
      <c r="J838" s="141"/>
      <c r="K838" s="141"/>
      <c r="L838" s="141"/>
      <c r="M838" s="55"/>
      <c r="N838" s="141"/>
      <c r="O838" s="56"/>
      <c r="P838" s="56"/>
      <c r="Q838" s="42"/>
      <c r="R838" s="18">
        <f t="shared" si="26"/>
        <v>0</v>
      </c>
      <c r="S838" s="18">
        <f t="shared" si="27"/>
        <v>0</v>
      </c>
      <c r="T838" s="143"/>
    </row>
    <row r="839" spans="1:20" s="139" customFormat="1">
      <c r="A839" s="142"/>
      <c r="B839" s="42"/>
      <c r="C839" s="142"/>
      <c r="D839" s="141"/>
      <c r="E839" s="141"/>
      <c r="F839" s="54"/>
      <c r="G839" s="54"/>
      <c r="H839" s="141"/>
      <c r="I839" s="42"/>
      <c r="J839" s="141"/>
      <c r="K839" s="141"/>
      <c r="L839" s="141"/>
      <c r="M839" s="55"/>
      <c r="N839" s="141"/>
      <c r="O839" s="56"/>
      <c r="P839" s="56"/>
      <c r="Q839" s="42"/>
      <c r="R839" s="18">
        <f t="shared" si="26"/>
        <v>0</v>
      </c>
      <c r="S839" s="18">
        <f t="shared" si="27"/>
        <v>0</v>
      </c>
      <c r="T839" s="143"/>
    </row>
    <row r="840" spans="1:20" s="139" customFormat="1">
      <c r="A840" s="142"/>
      <c r="B840" s="42"/>
      <c r="C840" s="142"/>
      <c r="D840" s="141"/>
      <c r="E840" s="141"/>
      <c r="F840" s="54"/>
      <c r="G840" s="54"/>
      <c r="H840" s="141"/>
      <c r="I840" s="42"/>
      <c r="J840" s="141"/>
      <c r="K840" s="141"/>
      <c r="L840" s="141"/>
      <c r="M840" s="55"/>
      <c r="N840" s="141"/>
      <c r="O840" s="56"/>
      <c r="P840" s="56"/>
      <c r="Q840" s="42"/>
      <c r="R840" s="18">
        <f t="shared" si="26"/>
        <v>0</v>
      </c>
      <c r="S840" s="18">
        <f t="shared" si="27"/>
        <v>0</v>
      </c>
      <c r="T840" s="143"/>
    </row>
    <row r="841" spans="1:20" s="139" customFormat="1">
      <c r="A841" s="142"/>
      <c r="B841" s="42"/>
      <c r="C841" s="142"/>
      <c r="D841" s="141"/>
      <c r="E841" s="141"/>
      <c r="F841" s="54"/>
      <c r="G841" s="54"/>
      <c r="H841" s="141"/>
      <c r="I841" s="42"/>
      <c r="J841" s="141"/>
      <c r="K841" s="141"/>
      <c r="L841" s="141"/>
      <c r="M841" s="55"/>
      <c r="N841" s="141"/>
      <c r="O841" s="56"/>
      <c r="P841" s="56"/>
      <c r="Q841" s="42"/>
      <c r="R841" s="18">
        <f t="shared" si="26"/>
        <v>0</v>
      </c>
      <c r="S841" s="18">
        <f t="shared" si="27"/>
        <v>0</v>
      </c>
      <c r="T841" s="143"/>
    </row>
    <row r="842" spans="1:20" s="139" customFormat="1">
      <c r="A842" s="142"/>
      <c r="B842" s="42"/>
      <c r="C842" s="142"/>
      <c r="D842" s="141"/>
      <c r="E842" s="141"/>
      <c r="F842" s="54"/>
      <c r="G842" s="54"/>
      <c r="H842" s="141"/>
      <c r="I842" s="42"/>
      <c r="J842" s="141"/>
      <c r="K842" s="141"/>
      <c r="L842" s="141"/>
      <c r="M842" s="55"/>
      <c r="N842" s="141"/>
      <c r="O842" s="56"/>
      <c r="P842" s="56"/>
      <c r="Q842" s="42"/>
      <c r="R842" s="18">
        <f t="shared" si="26"/>
        <v>0</v>
      </c>
      <c r="S842" s="18">
        <f t="shared" si="27"/>
        <v>0</v>
      </c>
      <c r="T842" s="143"/>
    </row>
    <row r="843" spans="1:20" s="139" customFormat="1">
      <c r="A843" s="142"/>
      <c r="B843" s="42"/>
      <c r="C843" s="142"/>
      <c r="D843" s="141"/>
      <c r="E843" s="141"/>
      <c r="F843" s="54"/>
      <c r="G843" s="54"/>
      <c r="H843" s="141"/>
      <c r="I843" s="42"/>
      <c r="J843" s="141"/>
      <c r="K843" s="141"/>
      <c r="L843" s="141"/>
      <c r="M843" s="55"/>
      <c r="N843" s="141"/>
      <c r="O843" s="56"/>
      <c r="P843" s="56"/>
      <c r="Q843" s="42"/>
      <c r="R843" s="18">
        <f t="shared" si="26"/>
        <v>0</v>
      </c>
      <c r="S843" s="18">
        <f t="shared" si="27"/>
        <v>0</v>
      </c>
      <c r="T843" s="143"/>
    </row>
    <row r="844" spans="1:20" s="139" customFormat="1">
      <c r="A844" s="142"/>
      <c r="B844" s="42"/>
      <c r="C844" s="142"/>
      <c r="D844" s="141"/>
      <c r="E844" s="141"/>
      <c r="F844" s="54"/>
      <c r="G844" s="54"/>
      <c r="H844" s="141"/>
      <c r="I844" s="42"/>
      <c r="J844" s="141"/>
      <c r="K844" s="141"/>
      <c r="L844" s="141"/>
      <c r="M844" s="55"/>
      <c r="N844" s="141"/>
      <c r="O844" s="56"/>
      <c r="P844" s="56"/>
      <c r="Q844" s="42"/>
      <c r="R844" s="18">
        <f t="shared" si="26"/>
        <v>0</v>
      </c>
      <c r="S844" s="18">
        <f t="shared" si="27"/>
        <v>0</v>
      </c>
      <c r="T844" s="143"/>
    </row>
    <row r="845" spans="1:20" s="139" customFormat="1">
      <c r="A845" s="142"/>
      <c r="B845" s="42"/>
      <c r="C845" s="142"/>
      <c r="D845" s="141"/>
      <c r="E845" s="141"/>
      <c r="F845" s="54"/>
      <c r="G845" s="54"/>
      <c r="H845" s="141"/>
      <c r="I845" s="42"/>
      <c r="J845" s="141"/>
      <c r="K845" s="141"/>
      <c r="L845" s="141"/>
      <c r="M845" s="55"/>
      <c r="N845" s="141"/>
      <c r="O845" s="56"/>
      <c r="P845" s="56"/>
      <c r="Q845" s="42"/>
      <c r="R845" s="18">
        <f t="shared" si="26"/>
        <v>0</v>
      </c>
      <c r="S845" s="18">
        <f t="shared" si="27"/>
        <v>0</v>
      </c>
      <c r="T845" s="143"/>
    </row>
    <row r="846" spans="1:20" s="139" customFormat="1">
      <c r="A846" s="142"/>
      <c r="B846" s="42"/>
      <c r="C846" s="142"/>
      <c r="D846" s="141"/>
      <c r="E846" s="141"/>
      <c r="F846" s="54"/>
      <c r="G846" s="54"/>
      <c r="H846" s="141"/>
      <c r="I846" s="42"/>
      <c r="J846" s="141"/>
      <c r="K846" s="141"/>
      <c r="L846" s="141"/>
      <c r="M846" s="55"/>
      <c r="N846" s="141"/>
      <c r="O846" s="56"/>
      <c r="P846" s="56"/>
      <c r="Q846" s="42"/>
      <c r="R846" s="18">
        <f t="shared" si="26"/>
        <v>0</v>
      </c>
      <c r="S846" s="18">
        <f t="shared" si="27"/>
        <v>0</v>
      </c>
      <c r="T846" s="143"/>
    </row>
    <row r="847" spans="1:20" s="139" customFormat="1">
      <c r="A847" s="142"/>
      <c r="B847" s="42"/>
      <c r="C847" s="142"/>
      <c r="D847" s="141"/>
      <c r="E847" s="141"/>
      <c r="F847" s="54"/>
      <c r="G847" s="54"/>
      <c r="H847" s="141"/>
      <c r="I847" s="42"/>
      <c r="J847" s="141"/>
      <c r="K847" s="141"/>
      <c r="L847" s="141"/>
      <c r="M847" s="55"/>
      <c r="N847" s="141"/>
      <c r="O847" s="56"/>
      <c r="P847" s="56"/>
      <c r="Q847" s="42"/>
      <c r="R847" s="18">
        <f t="shared" si="26"/>
        <v>0</v>
      </c>
      <c r="S847" s="18">
        <f t="shared" si="27"/>
        <v>0</v>
      </c>
      <c r="T847" s="143"/>
    </row>
    <row r="848" spans="1:20" s="139" customFormat="1">
      <c r="A848" s="142"/>
      <c r="B848" s="42"/>
      <c r="C848" s="142"/>
      <c r="D848" s="141"/>
      <c r="E848" s="141"/>
      <c r="F848" s="54"/>
      <c r="G848" s="54"/>
      <c r="H848" s="141"/>
      <c r="I848" s="42"/>
      <c r="J848" s="141"/>
      <c r="K848" s="141"/>
      <c r="L848" s="141"/>
      <c r="M848" s="55"/>
      <c r="N848" s="141"/>
      <c r="O848" s="56"/>
      <c r="P848" s="56"/>
      <c r="Q848" s="42"/>
      <c r="R848" s="18">
        <f t="shared" si="26"/>
        <v>0</v>
      </c>
      <c r="S848" s="18">
        <f t="shared" si="27"/>
        <v>0</v>
      </c>
      <c r="T848" s="143"/>
    </row>
    <row r="849" spans="1:20" s="139" customFormat="1">
      <c r="A849" s="142"/>
      <c r="B849" s="42"/>
      <c r="C849" s="142"/>
      <c r="D849" s="141"/>
      <c r="E849" s="141"/>
      <c r="F849" s="54"/>
      <c r="G849" s="54"/>
      <c r="H849" s="141"/>
      <c r="I849" s="42"/>
      <c r="J849" s="141"/>
      <c r="K849" s="141"/>
      <c r="L849" s="141"/>
      <c r="M849" s="55"/>
      <c r="N849" s="141"/>
      <c r="O849" s="56"/>
      <c r="P849" s="56"/>
      <c r="Q849" s="42"/>
      <c r="R849" s="18">
        <f t="shared" si="26"/>
        <v>0</v>
      </c>
      <c r="S849" s="18">
        <f t="shared" si="27"/>
        <v>0</v>
      </c>
      <c r="T849" s="143"/>
    </row>
    <row r="850" spans="1:20" s="139" customFormat="1">
      <c r="A850" s="142"/>
      <c r="B850" s="42"/>
      <c r="C850" s="142"/>
      <c r="D850" s="141"/>
      <c r="E850" s="141"/>
      <c r="F850" s="54"/>
      <c r="G850" s="54"/>
      <c r="H850" s="141"/>
      <c r="I850" s="42"/>
      <c r="J850" s="141"/>
      <c r="K850" s="141"/>
      <c r="L850" s="141"/>
      <c r="M850" s="55"/>
      <c r="N850" s="141"/>
      <c r="O850" s="56"/>
      <c r="P850" s="56"/>
      <c r="Q850" s="42"/>
      <c r="R850" s="18">
        <f t="shared" si="26"/>
        <v>0</v>
      </c>
      <c r="S850" s="18">
        <f t="shared" si="27"/>
        <v>0</v>
      </c>
      <c r="T850" s="143"/>
    </row>
    <row r="851" spans="1:20" s="139" customFormat="1">
      <c r="A851" s="142"/>
      <c r="B851" s="42"/>
      <c r="C851" s="142"/>
      <c r="D851" s="141"/>
      <c r="E851" s="141"/>
      <c r="F851" s="54"/>
      <c r="G851" s="54"/>
      <c r="H851" s="141"/>
      <c r="I851" s="42"/>
      <c r="J851" s="141"/>
      <c r="K851" s="141"/>
      <c r="L851" s="141"/>
      <c r="M851" s="55"/>
      <c r="N851" s="141"/>
      <c r="O851" s="56"/>
      <c r="P851" s="56"/>
      <c r="Q851" s="42"/>
      <c r="R851" s="18">
        <f t="shared" si="26"/>
        <v>0</v>
      </c>
      <c r="S851" s="18">
        <f t="shared" si="27"/>
        <v>0</v>
      </c>
      <c r="T851" s="143"/>
    </row>
    <row r="852" spans="1:20" s="139" customFormat="1">
      <c r="A852" s="142"/>
      <c r="B852" s="42"/>
      <c r="C852" s="142"/>
      <c r="D852" s="141"/>
      <c r="E852" s="141"/>
      <c r="F852" s="54"/>
      <c r="G852" s="54"/>
      <c r="H852" s="141"/>
      <c r="I852" s="42"/>
      <c r="J852" s="141"/>
      <c r="K852" s="141"/>
      <c r="L852" s="141"/>
      <c r="M852" s="55"/>
      <c r="N852" s="141"/>
      <c r="O852" s="56"/>
      <c r="P852" s="56"/>
      <c r="Q852" s="42"/>
      <c r="R852" s="18">
        <f t="shared" si="26"/>
        <v>0</v>
      </c>
      <c r="S852" s="18">
        <f t="shared" si="27"/>
        <v>0</v>
      </c>
      <c r="T852" s="143"/>
    </row>
    <row r="853" spans="1:20" s="139" customFormat="1">
      <c r="A853" s="142"/>
      <c r="B853" s="42"/>
      <c r="C853" s="142"/>
      <c r="D853" s="141"/>
      <c r="E853" s="141"/>
      <c r="F853" s="54"/>
      <c r="G853" s="54"/>
      <c r="H853" s="141"/>
      <c r="I853" s="42"/>
      <c r="J853" s="141"/>
      <c r="K853" s="141"/>
      <c r="L853" s="141"/>
      <c r="M853" s="55"/>
      <c r="N853" s="141"/>
      <c r="O853" s="56"/>
      <c r="P853" s="56"/>
      <c r="Q853" s="42"/>
      <c r="R853" s="18">
        <f t="shared" si="26"/>
        <v>0</v>
      </c>
      <c r="S853" s="18">
        <f t="shared" si="27"/>
        <v>0</v>
      </c>
      <c r="T853" s="143"/>
    </row>
    <row r="854" spans="1:20" s="139" customFormat="1">
      <c r="A854" s="142"/>
      <c r="B854" s="42"/>
      <c r="C854" s="142"/>
      <c r="D854" s="141"/>
      <c r="E854" s="141"/>
      <c r="F854" s="54"/>
      <c r="G854" s="54"/>
      <c r="H854" s="141"/>
      <c r="I854" s="42"/>
      <c r="J854" s="141"/>
      <c r="K854" s="141"/>
      <c r="L854" s="141"/>
      <c r="M854" s="55"/>
      <c r="N854" s="141"/>
      <c r="O854" s="56"/>
      <c r="P854" s="56"/>
      <c r="Q854" s="42"/>
      <c r="R854" s="18">
        <f t="shared" si="26"/>
        <v>0</v>
      </c>
      <c r="S854" s="18">
        <f t="shared" si="27"/>
        <v>0</v>
      </c>
      <c r="T854" s="143"/>
    </row>
    <row r="855" spans="1:20" s="139" customFormat="1">
      <c r="A855" s="142"/>
      <c r="B855" s="42"/>
      <c r="C855" s="142"/>
      <c r="D855" s="141"/>
      <c r="E855" s="141"/>
      <c r="F855" s="54"/>
      <c r="G855" s="54"/>
      <c r="H855" s="141"/>
      <c r="I855" s="42"/>
      <c r="J855" s="141"/>
      <c r="K855" s="141"/>
      <c r="L855" s="141"/>
      <c r="M855" s="55"/>
      <c r="N855" s="141"/>
      <c r="O855" s="56"/>
      <c r="P855" s="56"/>
      <c r="Q855" s="42"/>
      <c r="R855" s="18">
        <f t="shared" si="26"/>
        <v>0</v>
      </c>
      <c r="S855" s="18">
        <f t="shared" si="27"/>
        <v>0</v>
      </c>
      <c r="T855" s="143"/>
    </row>
    <row r="856" spans="1:20" s="139" customFormat="1">
      <c r="A856" s="142"/>
      <c r="B856" s="42"/>
      <c r="C856" s="142"/>
      <c r="D856" s="141"/>
      <c r="E856" s="141"/>
      <c r="F856" s="54"/>
      <c r="G856" s="54"/>
      <c r="H856" s="141"/>
      <c r="I856" s="42"/>
      <c r="J856" s="141"/>
      <c r="K856" s="141"/>
      <c r="L856" s="141"/>
      <c r="M856" s="55"/>
      <c r="N856" s="141"/>
      <c r="O856" s="56"/>
      <c r="P856" s="56"/>
      <c r="Q856" s="42"/>
      <c r="R856" s="18">
        <f t="shared" si="26"/>
        <v>0</v>
      </c>
      <c r="S856" s="18">
        <f t="shared" si="27"/>
        <v>0</v>
      </c>
      <c r="T856" s="143"/>
    </row>
    <row r="857" spans="1:20" s="139" customFormat="1">
      <c r="A857" s="142"/>
      <c r="B857" s="42"/>
      <c r="C857" s="142"/>
      <c r="D857" s="141"/>
      <c r="E857" s="141"/>
      <c r="F857" s="54"/>
      <c r="G857" s="54"/>
      <c r="H857" s="141"/>
      <c r="I857" s="42"/>
      <c r="J857" s="141"/>
      <c r="K857" s="141"/>
      <c r="L857" s="141"/>
      <c r="M857" s="55"/>
      <c r="N857" s="141"/>
      <c r="O857" s="56"/>
      <c r="P857" s="56"/>
      <c r="Q857" s="42"/>
      <c r="R857" s="18">
        <f t="shared" si="26"/>
        <v>0</v>
      </c>
      <c r="S857" s="18">
        <f t="shared" si="27"/>
        <v>0</v>
      </c>
      <c r="T857" s="143"/>
    </row>
    <row r="858" spans="1:20" s="139" customFormat="1">
      <c r="A858" s="142"/>
      <c r="B858" s="42"/>
      <c r="C858" s="142"/>
      <c r="D858" s="141"/>
      <c r="E858" s="141"/>
      <c r="F858" s="54"/>
      <c r="G858" s="54"/>
      <c r="H858" s="141"/>
      <c r="I858" s="42"/>
      <c r="J858" s="141"/>
      <c r="K858" s="141"/>
      <c r="L858" s="141"/>
      <c r="M858" s="55"/>
      <c r="N858" s="141"/>
      <c r="O858" s="56"/>
      <c r="P858" s="56"/>
      <c r="Q858" s="42"/>
      <c r="R858" s="18">
        <f t="shared" si="26"/>
        <v>0</v>
      </c>
      <c r="S858" s="18">
        <f t="shared" si="27"/>
        <v>0</v>
      </c>
      <c r="T858" s="143"/>
    </row>
    <row r="859" spans="1:20" s="139" customFormat="1">
      <c r="A859" s="142"/>
      <c r="B859" s="42"/>
      <c r="C859" s="142"/>
      <c r="D859" s="141"/>
      <c r="E859" s="141"/>
      <c r="F859" s="54"/>
      <c r="G859" s="54"/>
      <c r="H859" s="141"/>
      <c r="I859" s="42"/>
      <c r="J859" s="141"/>
      <c r="K859" s="141"/>
      <c r="L859" s="141"/>
      <c r="M859" s="55"/>
      <c r="N859" s="141"/>
      <c r="O859" s="56"/>
      <c r="P859" s="56"/>
      <c r="Q859" s="42"/>
      <c r="R859" s="18">
        <f t="shared" si="26"/>
        <v>0</v>
      </c>
      <c r="S859" s="18">
        <f t="shared" si="27"/>
        <v>0</v>
      </c>
      <c r="T859" s="143"/>
    </row>
    <row r="860" spans="1:20" s="139" customFormat="1">
      <c r="A860" s="142"/>
      <c r="B860" s="42"/>
      <c r="C860" s="142"/>
      <c r="D860" s="141"/>
      <c r="E860" s="141"/>
      <c r="F860" s="54"/>
      <c r="G860" s="54"/>
      <c r="H860" s="141"/>
      <c r="I860" s="42"/>
      <c r="J860" s="141"/>
      <c r="K860" s="141"/>
      <c r="L860" s="141"/>
      <c r="M860" s="55"/>
      <c r="N860" s="141"/>
      <c r="O860" s="56"/>
      <c r="P860" s="56"/>
      <c r="Q860" s="42"/>
      <c r="R860" s="18">
        <f t="shared" si="26"/>
        <v>0</v>
      </c>
      <c r="S860" s="18">
        <f t="shared" si="27"/>
        <v>0</v>
      </c>
      <c r="T860" s="143"/>
    </row>
    <row r="861" spans="1:20" s="139" customFormat="1">
      <c r="A861" s="142"/>
      <c r="B861" s="42"/>
      <c r="C861" s="142"/>
      <c r="D861" s="141"/>
      <c r="E861" s="141"/>
      <c r="F861" s="54"/>
      <c r="G861" s="54"/>
      <c r="H861" s="141"/>
      <c r="I861" s="42"/>
      <c r="J861" s="141"/>
      <c r="K861" s="141"/>
      <c r="L861" s="141"/>
      <c r="M861" s="55"/>
      <c r="N861" s="141"/>
      <c r="O861" s="56"/>
      <c r="P861" s="56"/>
      <c r="Q861" s="42"/>
      <c r="R861" s="18">
        <f t="shared" si="26"/>
        <v>0</v>
      </c>
      <c r="S861" s="18">
        <f t="shared" si="27"/>
        <v>0</v>
      </c>
      <c r="T861" s="143"/>
    </row>
    <row r="862" spans="1:20" s="139" customFormat="1">
      <c r="A862" s="142"/>
      <c r="B862" s="42"/>
      <c r="C862" s="142"/>
      <c r="D862" s="141"/>
      <c r="E862" s="141"/>
      <c r="F862" s="54"/>
      <c r="G862" s="54"/>
      <c r="H862" s="141"/>
      <c r="I862" s="42"/>
      <c r="J862" s="141"/>
      <c r="K862" s="141"/>
      <c r="L862" s="141"/>
      <c r="M862" s="55"/>
      <c r="N862" s="141"/>
      <c r="O862" s="56"/>
      <c r="P862" s="56"/>
      <c r="Q862" s="42"/>
      <c r="R862" s="18">
        <f t="shared" si="26"/>
        <v>0</v>
      </c>
      <c r="S862" s="18">
        <f t="shared" si="27"/>
        <v>0</v>
      </c>
      <c r="T862" s="143"/>
    </row>
    <row r="863" spans="1:20" s="139" customFormat="1">
      <c r="A863" s="142"/>
      <c r="B863" s="42"/>
      <c r="C863" s="142"/>
      <c r="D863" s="141"/>
      <c r="E863" s="141"/>
      <c r="F863" s="54"/>
      <c r="G863" s="54"/>
      <c r="H863" s="141"/>
      <c r="I863" s="42"/>
      <c r="J863" s="141"/>
      <c r="K863" s="141"/>
      <c r="L863" s="141"/>
      <c r="M863" s="55"/>
      <c r="N863" s="141"/>
      <c r="O863" s="56"/>
      <c r="P863" s="56"/>
      <c r="Q863" s="42"/>
      <c r="R863" s="18">
        <f t="shared" si="26"/>
        <v>0</v>
      </c>
      <c r="S863" s="18">
        <f t="shared" si="27"/>
        <v>0</v>
      </c>
      <c r="T863" s="143"/>
    </row>
    <row r="864" spans="1:20" s="139" customFormat="1">
      <c r="A864" s="142"/>
      <c r="B864" s="42"/>
      <c r="C864" s="142"/>
      <c r="D864" s="141"/>
      <c r="E864" s="141"/>
      <c r="F864" s="54"/>
      <c r="G864" s="54"/>
      <c r="H864" s="141"/>
      <c r="I864" s="42"/>
      <c r="J864" s="141"/>
      <c r="K864" s="141"/>
      <c r="L864" s="141"/>
      <c r="M864" s="55"/>
      <c r="N864" s="141"/>
      <c r="O864" s="56"/>
      <c r="P864" s="56"/>
      <c r="Q864" s="42"/>
      <c r="R864" s="18">
        <f t="shared" si="26"/>
        <v>0</v>
      </c>
      <c r="S864" s="18">
        <f t="shared" si="27"/>
        <v>0</v>
      </c>
      <c r="T864" s="143"/>
    </row>
    <row r="865" spans="1:20" s="139" customFormat="1">
      <c r="A865" s="142"/>
      <c r="B865" s="42"/>
      <c r="C865" s="142"/>
      <c r="D865" s="141"/>
      <c r="E865" s="141"/>
      <c r="F865" s="54"/>
      <c r="G865" s="54"/>
      <c r="H865" s="141"/>
      <c r="I865" s="42"/>
      <c r="J865" s="141"/>
      <c r="K865" s="141"/>
      <c r="L865" s="141"/>
      <c r="M865" s="55"/>
      <c r="N865" s="141"/>
      <c r="O865" s="56"/>
      <c r="P865" s="56"/>
      <c r="Q865" s="42"/>
      <c r="R865" s="18">
        <f t="shared" si="26"/>
        <v>0</v>
      </c>
      <c r="S865" s="18">
        <f t="shared" si="27"/>
        <v>0</v>
      </c>
      <c r="T865" s="143"/>
    </row>
    <row r="866" spans="1:20" s="139" customFormat="1">
      <c r="A866" s="142"/>
      <c r="B866" s="42"/>
      <c r="C866" s="142"/>
      <c r="D866" s="141"/>
      <c r="E866" s="141"/>
      <c r="F866" s="54"/>
      <c r="G866" s="54"/>
      <c r="H866" s="141"/>
      <c r="I866" s="42"/>
      <c r="J866" s="141"/>
      <c r="K866" s="141"/>
      <c r="L866" s="141"/>
      <c r="M866" s="55"/>
      <c r="N866" s="141"/>
      <c r="O866" s="56"/>
      <c r="P866" s="56"/>
      <c r="Q866" s="42"/>
      <c r="R866" s="18">
        <f t="shared" si="26"/>
        <v>0</v>
      </c>
      <c r="S866" s="18">
        <f t="shared" si="27"/>
        <v>0</v>
      </c>
      <c r="T866" s="143"/>
    </row>
    <row r="867" spans="1:20" s="139" customFormat="1">
      <c r="A867" s="142"/>
      <c r="B867" s="42"/>
      <c r="C867" s="142"/>
      <c r="D867" s="141"/>
      <c r="E867" s="141"/>
      <c r="F867" s="54"/>
      <c r="G867" s="54"/>
      <c r="H867" s="141"/>
      <c r="I867" s="42"/>
      <c r="J867" s="141"/>
      <c r="K867" s="141"/>
      <c r="L867" s="141"/>
      <c r="M867" s="55"/>
      <c r="N867" s="141"/>
      <c r="O867" s="56"/>
      <c r="P867" s="56"/>
      <c r="Q867" s="42"/>
      <c r="R867" s="18">
        <f t="shared" si="26"/>
        <v>0</v>
      </c>
      <c r="S867" s="18">
        <f t="shared" si="27"/>
        <v>0</v>
      </c>
      <c r="T867" s="143"/>
    </row>
    <row r="868" spans="1:20" s="139" customFormat="1">
      <c r="A868" s="142"/>
      <c r="B868" s="42"/>
      <c r="C868" s="142"/>
      <c r="D868" s="141"/>
      <c r="E868" s="141"/>
      <c r="F868" s="54"/>
      <c r="G868" s="54"/>
      <c r="H868" s="141"/>
      <c r="I868" s="42"/>
      <c r="J868" s="141"/>
      <c r="K868" s="141"/>
      <c r="L868" s="141"/>
      <c r="M868" s="55"/>
      <c r="N868" s="141"/>
      <c r="O868" s="56"/>
      <c r="P868" s="56"/>
      <c r="Q868" s="42"/>
      <c r="R868" s="18">
        <f t="shared" si="26"/>
        <v>0</v>
      </c>
      <c r="S868" s="18">
        <f t="shared" si="27"/>
        <v>0</v>
      </c>
      <c r="T868" s="143"/>
    </row>
    <row r="869" spans="1:20" s="139" customFormat="1">
      <c r="A869" s="142"/>
      <c r="B869" s="42"/>
      <c r="C869" s="142"/>
      <c r="D869" s="141"/>
      <c r="E869" s="141"/>
      <c r="F869" s="54"/>
      <c r="G869" s="54"/>
      <c r="H869" s="141"/>
      <c r="I869" s="42"/>
      <c r="J869" s="141"/>
      <c r="K869" s="141"/>
      <c r="L869" s="141"/>
      <c r="M869" s="55"/>
      <c r="N869" s="141"/>
      <c r="O869" s="56"/>
      <c r="P869" s="56"/>
      <c r="Q869" s="42"/>
      <c r="R869" s="18">
        <f t="shared" si="26"/>
        <v>0</v>
      </c>
      <c r="S869" s="18">
        <f t="shared" si="27"/>
        <v>0</v>
      </c>
      <c r="T869" s="143"/>
    </row>
    <row r="870" spans="1:20" s="139" customFormat="1">
      <c r="A870" s="142"/>
      <c r="B870" s="42"/>
      <c r="C870" s="142"/>
      <c r="D870" s="141"/>
      <c r="E870" s="141"/>
      <c r="F870" s="54"/>
      <c r="G870" s="54"/>
      <c r="H870" s="141"/>
      <c r="I870" s="42"/>
      <c r="J870" s="141"/>
      <c r="K870" s="141"/>
      <c r="L870" s="141"/>
      <c r="M870" s="55"/>
      <c r="N870" s="141"/>
      <c r="O870" s="56"/>
      <c r="P870" s="56"/>
      <c r="Q870" s="42"/>
      <c r="R870" s="18">
        <f t="shared" si="26"/>
        <v>0</v>
      </c>
      <c r="S870" s="18">
        <f t="shared" si="27"/>
        <v>0</v>
      </c>
      <c r="T870" s="143"/>
    </row>
    <row r="871" spans="1:20" s="139" customFormat="1">
      <c r="A871" s="142"/>
      <c r="B871" s="42"/>
      <c r="C871" s="142"/>
      <c r="D871" s="141"/>
      <c r="E871" s="141"/>
      <c r="F871" s="54"/>
      <c r="G871" s="54"/>
      <c r="H871" s="141"/>
      <c r="I871" s="42"/>
      <c r="J871" s="141"/>
      <c r="K871" s="141"/>
      <c r="L871" s="141"/>
      <c r="M871" s="55"/>
      <c r="N871" s="141"/>
      <c r="O871" s="56"/>
      <c r="P871" s="56"/>
      <c r="Q871" s="42"/>
      <c r="R871" s="18">
        <f t="shared" si="26"/>
        <v>0</v>
      </c>
      <c r="S871" s="18">
        <f t="shared" si="27"/>
        <v>0</v>
      </c>
      <c r="T871" s="143"/>
    </row>
    <row r="872" spans="1:20" s="139" customFormat="1">
      <c r="A872" s="142"/>
      <c r="B872" s="42"/>
      <c r="C872" s="142"/>
      <c r="D872" s="141"/>
      <c r="E872" s="141"/>
      <c r="F872" s="54"/>
      <c r="G872" s="54"/>
      <c r="H872" s="141"/>
      <c r="I872" s="42"/>
      <c r="J872" s="141"/>
      <c r="K872" s="141"/>
      <c r="L872" s="141"/>
      <c r="M872" s="55"/>
      <c r="N872" s="141"/>
      <c r="O872" s="56"/>
      <c r="P872" s="56"/>
      <c r="Q872" s="42"/>
      <c r="R872" s="18">
        <f t="shared" si="26"/>
        <v>0</v>
      </c>
      <c r="S872" s="18">
        <f t="shared" si="27"/>
        <v>0</v>
      </c>
      <c r="T872" s="143"/>
    </row>
    <row r="873" spans="1:20" s="139" customFormat="1">
      <c r="A873" s="142"/>
      <c r="B873" s="42"/>
      <c r="C873" s="142"/>
      <c r="D873" s="141"/>
      <c r="E873" s="141"/>
      <c r="F873" s="54"/>
      <c r="G873" s="54"/>
      <c r="H873" s="141"/>
      <c r="I873" s="42"/>
      <c r="J873" s="141"/>
      <c r="K873" s="141"/>
      <c r="L873" s="141"/>
      <c r="M873" s="55"/>
      <c r="N873" s="141"/>
      <c r="O873" s="56"/>
      <c r="P873" s="56"/>
      <c r="Q873" s="42"/>
      <c r="R873" s="18">
        <f t="shared" si="26"/>
        <v>0</v>
      </c>
      <c r="S873" s="18">
        <f t="shared" si="27"/>
        <v>0</v>
      </c>
      <c r="T873" s="143"/>
    </row>
    <row r="874" spans="1:20" s="139" customFormat="1">
      <c r="A874" s="142"/>
      <c r="B874" s="42"/>
      <c r="C874" s="142"/>
      <c r="D874" s="141"/>
      <c r="E874" s="141"/>
      <c r="F874" s="54"/>
      <c r="G874" s="54"/>
      <c r="H874" s="141"/>
      <c r="I874" s="42"/>
      <c r="J874" s="141"/>
      <c r="K874" s="141"/>
      <c r="L874" s="141"/>
      <c r="M874" s="55"/>
      <c r="N874" s="141"/>
      <c r="O874" s="56"/>
      <c r="P874" s="56"/>
      <c r="Q874" s="42"/>
      <c r="R874" s="18">
        <f t="shared" si="26"/>
        <v>0</v>
      </c>
      <c r="S874" s="18">
        <f t="shared" si="27"/>
        <v>0</v>
      </c>
      <c r="T874" s="143"/>
    </row>
    <row r="875" spans="1:20" s="139" customFormat="1">
      <c r="A875" s="142"/>
      <c r="B875" s="42"/>
      <c r="C875" s="142"/>
      <c r="D875" s="141"/>
      <c r="E875" s="141"/>
      <c r="F875" s="54"/>
      <c r="G875" s="54"/>
      <c r="H875" s="141"/>
      <c r="I875" s="42"/>
      <c r="J875" s="141"/>
      <c r="K875" s="141"/>
      <c r="L875" s="141"/>
      <c r="M875" s="55"/>
      <c r="N875" s="141"/>
      <c r="O875" s="56"/>
      <c r="P875" s="56"/>
      <c r="Q875" s="42"/>
      <c r="R875" s="18">
        <f t="shared" si="26"/>
        <v>0</v>
      </c>
      <c r="S875" s="18">
        <f t="shared" si="27"/>
        <v>0</v>
      </c>
      <c r="T875" s="143"/>
    </row>
    <row r="876" spans="1:20" s="139" customFormat="1">
      <c r="A876" s="142"/>
      <c r="B876" s="42"/>
      <c r="C876" s="142"/>
      <c r="D876" s="141"/>
      <c r="E876" s="141"/>
      <c r="F876" s="54"/>
      <c r="G876" s="54"/>
      <c r="H876" s="141"/>
      <c r="I876" s="42"/>
      <c r="J876" s="141"/>
      <c r="K876" s="141"/>
      <c r="L876" s="141"/>
      <c r="M876" s="55"/>
      <c r="N876" s="141"/>
      <c r="O876" s="56"/>
      <c r="P876" s="56"/>
      <c r="Q876" s="42"/>
      <c r="R876" s="18">
        <f t="shared" si="26"/>
        <v>0</v>
      </c>
      <c r="S876" s="18">
        <f t="shared" si="27"/>
        <v>0</v>
      </c>
      <c r="T876" s="143"/>
    </row>
    <row r="877" spans="1:20" s="139" customFormat="1">
      <c r="A877" s="142"/>
      <c r="B877" s="42"/>
      <c r="C877" s="142"/>
      <c r="D877" s="141"/>
      <c r="E877" s="141"/>
      <c r="F877" s="54"/>
      <c r="G877" s="54"/>
      <c r="H877" s="141"/>
      <c r="I877" s="42"/>
      <c r="J877" s="141"/>
      <c r="K877" s="141"/>
      <c r="L877" s="141"/>
      <c r="M877" s="55"/>
      <c r="N877" s="141"/>
      <c r="O877" s="56"/>
      <c r="P877" s="56"/>
      <c r="Q877" s="42"/>
      <c r="R877" s="18">
        <f t="shared" si="26"/>
        <v>0</v>
      </c>
      <c r="S877" s="18">
        <f t="shared" si="27"/>
        <v>0</v>
      </c>
      <c r="T877" s="143"/>
    </row>
    <row r="878" spans="1:20" s="139" customFormat="1">
      <c r="A878" s="142"/>
      <c r="B878" s="42"/>
      <c r="C878" s="142"/>
      <c r="D878" s="141"/>
      <c r="E878" s="141"/>
      <c r="F878" s="54"/>
      <c r="G878" s="54"/>
      <c r="H878" s="141"/>
      <c r="I878" s="42"/>
      <c r="J878" s="141"/>
      <c r="K878" s="141"/>
      <c r="L878" s="141"/>
      <c r="M878" s="55"/>
      <c r="N878" s="141"/>
      <c r="O878" s="56"/>
      <c r="P878" s="56"/>
      <c r="Q878" s="42"/>
      <c r="R878" s="18">
        <f t="shared" si="26"/>
        <v>0</v>
      </c>
      <c r="S878" s="18">
        <f t="shared" si="27"/>
        <v>0</v>
      </c>
      <c r="T878" s="143"/>
    </row>
    <row r="879" spans="1:20" s="139" customFormat="1">
      <c r="A879" s="142"/>
      <c r="B879" s="42"/>
      <c r="C879" s="142"/>
      <c r="D879" s="141"/>
      <c r="E879" s="141"/>
      <c r="F879" s="54"/>
      <c r="G879" s="54"/>
      <c r="H879" s="141"/>
      <c r="I879" s="42"/>
      <c r="J879" s="141"/>
      <c r="K879" s="141"/>
      <c r="L879" s="141"/>
      <c r="M879" s="55"/>
      <c r="N879" s="141"/>
      <c r="O879" s="56"/>
      <c r="P879" s="56"/>
      <c r="Q879" s="42"/>
      <c r="R879" s="18">
        <f t="shared" si="26"/>
        <v>0</v>
      </c>
      <c r="S879" s="18">
        <f t="shared" si="27"/>
        <v>0</v>
      </c>
      <c r="T879" s="143"/>
    </row>
    <row r="880" spans="1:20" s="139" customFormat="1">
      <c r="A880" s="142"/>
      <c r="B880" s="42"/>
      <c r="C880" s="142"/>
      <c r="D880" s="141"/>
      <c r="E880" s="141"/>
      <c r="F880" s="54"/>
      <c r="G880" s="54"/>
      <c r="H880" s="141"/>
      <c r="I880" s="42"/>
      <c r="J880" s="141"/>
      <c r="K880" s="141"/>
      <c r="L880" s="141"/>
      <c r="M880" s="55"/>
      <c r="N880" s="141"/>
      <c r="O880" s="56"/>
      <c r="P880" s="56"/>
      <c r="Q880" s="42"/>
      <c r="R880" s="18">
        <f t="shared" si="26"/>
        <v>0</v>
      </c>
      <c r="S880" s="18">
        <f t="shared" si="27"/>
        <v>0</v>
      </c>
      <c r="T880" s="143"/>
    </row>
    <row r="881" spans="1:20" s="139" customFormat="1">
      <c r="A881" s="142"/>
      <c r="B881" s="42"/>
      <c r="C881" s="142"/>
      <c r="D881" s="141"/>
      <c r="E881" s="141"/>
      <c r="F881" s="54"/>
      <c r="G881" s="54"/>
      <c r="H881" s="141"/>
      <c r="I881" s="42"/>
      <c r="J881" s="141"/>
      <c r="K881" s="141"/>
      <c r="L881" s="141"/>
      <c r="M881" s="55"/>
      <c r="N881" s="141"/>
      <c r="O881" s="56"/>
      <c r="P881" s="56"/>
      <c r="Q881" s="42"/>
      <c r="R881" s="18">
        <f t="shared" si="26"/>
        <v>0</v>
      </c>
      <c r="S881" s="18">
        <f t="shared" si="27"/>
        <v>0</v>
      </c>
      <c r="T881" s="143"/>
    </row>
    <row r="882" spans="1:20" s="139" customFormat="1">
      <c r="A882" s="142"/>
      <c r="B882" s="42"/>
      <c r="C882" s="142"/>
      <c r="D882" s="141"/>
      <c r="E882" s="141"/>
      <c r="F882" s="54"/>
      <c r="G882" s="54"/>
      <c r="H882" s="141"/>
      <c r="I882" s="42"/>
      <c r="J882" s="141"/>
      <c r="K882" s="141"/>
      <c r="L882" s="141"/>
      <c r="M882" s="55"/>
      <c r="N882" s="141"/>
      <c r="O882" s="56"/>
      <c r="P882" s="56"/>
      <c r="Q882" s="42"/>
      <c r="R882" s="18">
        <f t="shared" si="26"/>
        <v>0</v>
      </c>
      <c r="S882" s="18">
        <f t="shared" si="27"/>
        <v>0</v>
      </c>
      <c r="T882" s="143"/>
    </row>
    <row r="883" spans="1:20" s="139" customFormat="1">
      <c r="A883" s="142"/>
      <c r="B883" s="42"/>
      <c r="C883" s="142"/>
      <c r="D883" s="141"/>
      <c r="E883" s="141"/>
      <c r="F883" s="54"/>
      <c r="G883" s="54"/>
      <c r="H883" s="141"/>
      <c r="I883" s="42"/>
      <c r="J883" s="141"/>
      <c r="K883" s="141"/>
      <c r="L883" s="141"/>
      <c r="M883" s="55"/>
      <c r="N883" s="141"/>
      <c r="O883" s="56"/>
      <c r="P883" s="56"/>
      <c r="Q883" s="42"/>
      <c r="R883" s="18">
        <f t="shared" si="26"/>
        <v>0</v>
      </c>
      <c r="S883" s="18">
        <f t="shared" si="27"/>
        <v>0</v>
      </c>
      <c r="T883" s="143"/>
    </row>
    <row r="884" spans="1:20" s="139" customFormat="1">
      <c r="A884" s="142"/>
      <c r="B884" s="42"/>
      <c r="C884" s="142"/>
      <c r="D884" s="141"/>
      <c r="E884" s="141"/>
      <c r="F884" s="54"/>
      <c r="G884" s="54"/>
      <c r="H884" s="141"/>
      <c r="I884" s="42"/>
      <c r="J884" s="141"/>
      <c r="K884" s="141"/>
      <c r="L884" s="141"/>
      <c r="M884" s="55"/>
      <c r="N884" s="141"/>
      <c r="O884" s="56"/>
      <c r="P884" s="56"/>
      <c r="Q884" s="42"/>
      <c r="R884" s="18">
        <f t="shared" si="26"/>
        <v>0</v>
      </c>
      <c r="S884" s="18">
        <f t="shared" si="27"/>
        <v>0</v>
      </c>
      <c r="T884" s="143"/>
    </row>
    <row r="885" spans="1:20" s="139" customFormat="1">
      <c r="A885" s="142"/>
      <c r="B885" s="42"/>
      <c r="C885" s="142"/>
      <c r="D885" s="141"/>
      <c r="E885" s="141"/>
      <c r="F885" s="54"/>
      <c r="G885" s="54"/>
      <c r="H885" s="141"/>
      <c r="I885" s="42"/>
      <c r="J885" s="141"/>
      <c r="K885" s="141"/>
      <c r="L885" s="141"/>
      <c r="M885" s="55"/>
      <c r="N885" s="141"/>
      <c r="O885" s="56"/>
      <c r="P885" s="56"/>
      <c r="Q885" s="42"/>
      <c r="R885" s="18">
        <f t="shared" si="26"/>
        <v>0</v>
      </c>
      <c r="S885" s="18">
        <f t="shared" si="27"/>
        <v>0</v>
      </c>
      <c r="T885" s="143"/>
    </row>
    <row r="886" spans="1:20" s="139" customFormat="1">
      <c r="A886" s="142"/>
      <c r="B886" s="42"/>
      <c r="C886" s="142"/>
      <c r="D886" s="141"/>
      <c r="E886" s="141"/>
      <c r="F886" s="54"/>
      <c r="G886" s="54"/>
      <c r="H886" s="141"/>
      <c r="I886" s="42"/>
      <c r="J886" s="141"/>
      <c r="K886" s="141"/>
      <c r="L886" s="141"/>
      <c r="M886" s="55"/>
      <c r="N886" s="141"/>
      <c r="O886" s="56"/>
      <c r="P886" s="56"/>
      <c r="Q886" s="42"/>
      <c r="R886" s="18">
        <f t="shared" si="26"/>
        <v>0</v>
      </c>
      <c r="S886" s="18">
        <f t="shared" si="27"/>
        <v>0</v>
      </c>
      <c r="T886" s="143"/>
    </row>
    <row r="887" spans="1:20" s="139" customFormat="1">
      <c r="A887" s="142"/>
      <c r="B887" s="42"/>
      <c r="C887" s="142"/>
      <c r="D887" s="141"/>
      <c r="E887" s="141"/>
      <c r="F887" s="54"/>
      <c r="G887" s="54"/>
      <c r="H887" s="141"/>
      <c r="I887" s="42"/>
      <c r="J887" s="141"/>
      <c r="K887" s="141"/>
      <c r="L887" s="141"/>
      <c r="M887" s="55"/>
      <c r="N887" s="141"/>
      <c r="O887" s="56"/>
      <c r="P887" s="56"/>
      <c r="Q887" s="42"/>
      <c r="R887" s="18">
        <f t="shared" si="26"/>
        <v>0</v>
      </c>
      <c r="S887" s="18">
        <f t="shared" si="27"/>
        <v>0</v>
      </c>
      <c r="T887" s="143"/>
    </row>
    <row r="888" spans="1:20" s="139" customFormat="1">
      <c r="A888" s="142"/>
      <c r="B888" s="42"/>
      <c r="C888" s="142"/>
      <c r="D888" s="141"/>
      <c r="E888" s="141"/>
      <c r="F888" s="54"/>
      <c r="G888" s="54"/>
      <c r="H888" s="141"/>
      <c r="I888" s="42"/>
      <c r="J888" s="141"/>
      <c r="K888" s="141"/>
      <c r="L888" s="141"/>
      <c r="M888" s="55"/>
      <c r="N888" s="141"/>
      <c r="O888" s="56"/>
      <c r="P888" s="56"/>
      <c r="Q888" s="42"/>
      <c r="R888" s="18">
        <f t="shared" si="26"/>
        <v>0</v>
      </c>
      <c r="S888" s="18">
        <f t="shared" si="27"/>
        <v>0</v>
      </c>
      <c r="T888" s="143"/>
    </row>
    <row r="889" spans="1:20" s="139" customFormat="1">
      <c r="A889" s="142"/>
      <c r="B889" s="42"/>
      <c r="C889" s="142"/>
      <c r="D889" s="141"/>
      <c r="E889" s="141"/>
      <c r="F889" s="54"/>
      <c r="G889" s="54"/>
      <c r="H889" s="141"/>
      <c r="I889" s="42"/>
      <c r="J889" s="141"/>
      <c r="K889" s="141"/>
      <c r="L889" s="141"/>
      <c r="M889" s="55"/>
      <c r="N889" s="141"/>
      <c r="O889" s="56"/>
      <c r="P889" s="56"/>
      <c r="Q889" s="42"/>
      <c r="R889" s="18">
        <f t="shared" si="26"/>
        <v>0</v>
      </c>
      <c r="S889" s="18">
        <f t="shared" si="27"/>
        <v>0</v>
      </c>
      <c r="T889" s="143"/>
    </row>
    <row r="890" spans="1:20" s="139" customFormat="1">
      <c r="A890" s="142"/>
      <c r="B890" s="42"/>
      <c r="C890" s="142"/>
      <c r="D890" s="141"/>
      <c r="E890" s="141"/>
      <c r="F890" s="54"/>
      <c r="G890" s="54"/>
      <c r="H890" s="141"/>
      <c r="I890" s="42"/>
      <c r="J890" s="141"/>
      <c r="K890" s="141"/>
      <c r="L890" s="141"/>
      <c r="M890" s="55"/>
      <c r="N890" s="141"/>
      <c r="O890" s="56"/>
      <c r="P890" s="56"/>
      <c r="Q890" s="42"/>
      <c r="R890" s="18">
        <f t="shared" si="26"/>
        <v>0</v>
      </c>
      <c r="S890" s="18">
        <f t="shared" si="27"/>
        <v>0</v>
      </c>
      <c r="T890" s="143"/>
    </row>
    <row r="891" spans="1:20" s="139" customFormat="1">
      <c r="A891" s="142"/>
      <c r="B891" s="42"/>
      <c r="C891" s="142"/>
      <c r="D891" s="141"/>
      <c r="E891" s="141"/>
      <c r="F891" s="54"/>
      <c r="G891" s="54"/>
      <c r="H891" s="141"/>
      <c r="I891" s="42"/>
      <c r="J891" s="141"/>
      <c r="K891" s="141"/>
      <c r="L891" s="141"/>
      <c r="M891" s="55"/>
      <c r="N891" s="141"/>
      <c r="O891" s="56"/>
      <c r="P891" s="56"/>
      <c r="Q891" s="42"/>
      <c r="R891" s="18">
        <f t="shared" si="26"/>
        <v>0</v>
      </c>
      <c r="S891" s="18">
        <f t="shared" si="27"/>
        <v>0</v>
      </c>
      <c r="T891" s="143"/>
    </row>
    <row r="892" spans="1:20" s="139" customFormat="1">
      <c r="A892" s="142"/>
      <c r="B892" s="42"/>
      <c r="C892" s="142"/>
      <c r="D892" s="141"/>
      <c r="E892" s="141"/>
      <c r="F892" s="54"/>
      <c r="G892" s="54"/>
      <c r="H892" s="141"/>
      <c r="I892" s="42"/>
      <c r="J892" s="141"/>
      <c r="K892" s="141"/>
      <c r="L892" s="141"/>
      <c r="M892" s="55"/>
      <c r="N892" s="141"/>
      <c r="O892" s="56"/>
      <c r="P892" s="56"/>
      <c r="Q892" s="42"/>
      <c r="R892" s="18">
        <f t="shared" si="26"/>
        <v>0</v>
      </c>
      <c r="S892" s="18">
        <f t="shared" si="27"/>
        <v>0</v>
      </c>
      <c r="T892" s="143"/>
    </row>
    <row r="893" spans="1:20" s="139" customFormat="1">
      <c r="A893" s="142"/>
      <c r="B893" s="42"/>
      <c r="C893" s="142"/>
      <c r="D893" s="141"/>
      <c r="E893" s="141"/>
      <c r="F893" s="54"/>
      <c r="G893" s="54"/>
      <c r="H893" s="141"/>
      <c r="I893" s="42"/>
      <c r="J893" s="141"/>
      <c r="K893" s="141"/>
      <c r="L893" s="141"/>
      <c r="M893" s="55"/>
      <c r="N893" s="141"/>
      <c r="O893" s="56"/>
      <c r="P893" s="56"/>
      <c r="Q893" s="42"/>
      <c r="R893" s="18">
        <f t="shared" si="26"/>
        <v>0</v>
      </c>
      <c r="S893" s="18">
        <f t="shared" si="27"/>
        <v>0</v>
      </c>
      <c r="T893" s="143"/>
    </row>
    <row r="894" spans="1:20" s="139" customFormat="1">
      <c r="A894" s="142"/>
      <c r="B894" s="42"/>
      <c r="C894" s="142"/>
      <c r="D894" s="141"/>
      <c r="E894" s="141"/>
      <c r="F894" s="54"/>
      <c r="G894" s="54"/>
      <c r="H894" s="141"/>
      <c r="I894" s="42"/>
      <c r="J894" s="141"/>
      <c r="K894" s="141"/>
      <c r="L894" s="141"/>
      <c r="M894" s="55"/>
      <c r="N894" s="141"/>
      <c r="O894" s="56"/>
      <c r="P894" s="56"/>
      <c r="Q894" s="42"/>
      <c r="R894" s="18">
        <f t="shared" si="26"/>
        <v>0</v>
      </c>
      <c r="S894" s="18">
        <f t="shared" si="27"/>
        <v>0</v>
      </c>
      <c r="T894" s="143"/>
    </row>
    <row r="895" spans="1:20" s="139" customFormat="1">
      <c r="A895" s="142"/>
      <c r="B895" s="42"/>
      <c r="C895" s="142"/>
      <c r="D895" s="141"/>
      <c r="E895" s="141"/>
      <c r="F895" s="54"/>
      <c r="G895" s="54"/>
      <c r="H895" s="141"/>
      <c r="I895" s="42"/>
      <c r="J895" s="141"/>
      <c r="K895" s="141"/>
      <c r="L895" s="141"/>
      <c r="M895" s="55"/>
      <c r="N895" s="141"/>
      <c r="O895" s="56"/>
      <c r="P895" s="56"/>
      <c r="Q895" s="42"/>
      <c r="R895" s="18">
        <f t="shared" si="26"/>
        <v>0</v>
      </c>
      <c r="S895" s="18">
        <f t="shared" si="27"/>
        <v>0</v>
      </c>
      <c r="T895" s="143"/>
    </row>
    <row r="896" spans="1:20" s="139" customFormat="1">
      <c r="A896" s="142"/>
      <c r="B896" s="42"/>
      <c r="C896" s="142"/>
      <c r="D896" s="141"/>
      <c r="E896" s="141"/>
      <c r="F896" s="54"/>
      <c r="G896" s="54"/>
      <c r="H896" s="141"/>
      <c r="I896" s="42"/>
      <c r="J896" s="141"/>
      <c r="K896" s="141"/>
      <c r="L896" s="141"/>
      <c r="M896" s="55"/>
      <c r="N896" s="141"/>
      <c r="O896" s="56"/>
      <c r="P896" s="56"/>
      <c r="Q896" s="42"/>
      <c r="R896" s="18">
        <f t="shared" si="26"/>
        <v>0</v>
      </c>
      <c r="S896" s="18">
        <f t="shared" si="27"/>
        <v>0</v>
      </c>
      <c r="T896" s="143"/>
    </row>
    <row r="897" spans="1:20" s="139" customFormat="1">
      <c r="A897" s="142"/>
      <c r="B897" s="42"/>
      <c r="C897" s="142"/>
      <c r="D897" s="141"/>
      <c r="E897" s="141"/>
      <c r="F897" s="54"/>
      <c r="G897" s="54"/>
      <c r="H897" s="141"/>
      <c r="I897" s="42"/>
      <c r="J897" s="141"/>
      <c r="K897" s="141"/>
      <c r="L897" s="141"/>
      <c r="M897" s="55"/>
      <c r="N897" s="141"/>
      <c r="O897" s="56"/>
      <c r="P897" s="56"/>
      <c r="Q897" s="42"/>
      <c r="R897" s="18">
        <f t="shared" si="26"/>
        <v>0</v>
      </c>
      <c r="S897" s="18">
        <f t="shared" si="27"/>
        <v>0</v>
      </c>
      <c r="T897" s="143"/>
    </row>
    <row r="898" spans="1:20" s="139" customFormat="1">
      <c r="A898" s="142"/>
      <c r="B898" s="42"/>
      <c r="C898" s="142"/>
      <c r="D898" s="141"/>
      <c r="E898" s="141"/>
      <c r="F898" s="54"/>
      <c r="G898" s="54"/>
      <c r="H898" s="141"/>
      <c r="I898" s="42"/>
      <c r="J898" s="141"/>
      <c r="K898" s="141"/>
      <c r="L898" s="141"/>
      <c r="M898" s="55"/>
      <c r="N898" s="141"/>
      <c r="O898" s="56"/>
      <c r="P898" s="56"/>
      <c r="Q898" s="42"/>
      <c r="R898" s="18">
        <f t="shared" si="26"/>
        <v>0</v>
      </c>
      <c r="S898" s="18">
        <f t="shared" si="27"/>
        <v>0</v>
      </c>
      <c r="T898" s="143"/>
    </row>
    <row r="899" spans="1:20" s="139" customFormat="1">
      <c r="A899" s="142"/>
      <c r="B899" s="42"/>
      <c r="C899" s="142"/>
      <c r="D899" s="141"/>
      <c r="E899" s="141"/>
      <c r="F899" s="54"/>
      <c r="G899" s="54"/>
      <c r="H899" s="141"/>
      <c r="I899" s="42"/>
      <c r="J899" s="141"/>
      <c r="K899" s="141"/>
      <c r="L899" s="141"/>
      <c r="M899" s="55"/>
      <c r="N899" s="141"/>
      <c r="O899" s="56"/>
      <c r="P899" s="56"/>
      <c r="Q899" s="42"/>
      <c r="R899" s="18">
        <f t="shared" si="26"/>
        <v>0</v>
      </c>
      <c r="S899" s="18">
        <f t="shared" si="27"/>
        <v>0</v>
      </c>
      <c r="T899" s="143"/>
    </row>
    <row r="900" spans="1:20" s="139" customFormat="1">
      <c r="A900" s="142"/>
      <c r="B900" s="42"/>
      <c r="C900" s="142"/>
      <c r="D900" s="141"/>
      <c r="E900" s="141"/>
      <c r="F900" s="54"/>
      <c r="G900" s="54"/>
      <c r="H900" s="141"/>
      <c r="I900" s="42"/>
      <c r="J900" s="141"/>
      <c r="K900" s="141"/>
      <c r="L900" s="141"/>
      <c r="M900" s="55"/>
      <c r="N900" s="141"/>
      <c r="O900" s="56"/>
      <c r="P900" s="56"/>
      <c r="Q900" s="42"/>
      <c r="R900" s="18">
        <f t="shared" si="26"/>
        <v>0</v>
      </c>
      <c r="S900" s="18">
        <f t="shared" si="27"/>
        <v>0</v>
      </c>
      <c r="T900" s="143"/>
    </row>
    <row r="901" spans="1:20" s="139" customFormat="1">
      <c r="A901" s="142"/>
      <c r="B901" s="42"/>
      <c r="C901" s="142"/>
      <c r="D901" s="141"/>
      <c r="E901" s="141"/>
      <c r="F901" s="54"/>
      <c r="G901" s="54"/>
      <c r="H901" s="141"/>
      <c r="I901" s="42"/>
      <c r="J901" s="141"/>
      <c r="K901" s="141"/>
      <c r="L901" s="141"/>
      <c r="M901" s="55"/>
      <c r="N901" s="141"/>
      <c r="O901" s="56"/>
      <c r="P901" s="56"/>
      <c r="Q901" s="42"/>
      <c r="R901" s="18">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8">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143"/>
    </row>
    <row r="902" spans="1:20" s="139" customFormat="1">
      <c r="A902" s="142"/>
      <c r="B902" s="42"/>
      <c r="C902" s="142"/>
      <c r="D902" s="141"/>
      <c r="E902" s="141"/>
      <c r="F902" s="54"/>
      <c r="G902" s="54"/>
      <c r="H902" s="141"/>
      <c r="I902" s="42"/>
      <c r="J902" s="141"/>
      <c r="K902" s="141"/>
      <c r="L902" s="141"/>
      <c r="M902" s="55"/>
      <c r="N902" s="141"/>
      <c r="O902" s="56"/>
      <c r="P902" s="56"/>
      <c r="Q902" s="42"/>
      <c r="R902" s="18">
        <f t="shared" si="28"/>
        <v>0</v>
      </c>
      <c r="S902" s="18">
        <f t="shared" si="29"/>
        <v>0</v>
      </c>
      <c r="T902" s="143"/>
    </row>
    <row r="903" spans="1:20" s="139" customFormat="1">
      <c r="A903" s="142"/>
      <c r="B903" s="42"/>
      <c r="C903" s="142"/>
      <c r="D903" s="141"/>
      <c r="E903" s="141"/>
      <c r="F903" s="54"/>
      <c r="G903" s="54"/>
      <c r="H903" s="141"/>
      <c r="I903" s="42"/>
      <c r="J903" s="141"/>
      <c r="K903" s="141"/>
      <c r="L903" s="141"/>
      <c r="M903" s="55"/>
      <c r="N903" s="141"/>
      <c r="O903" s="56"/>
      <c r="P903" s="56"/>
      <c r="Q903" s="42"/>
      <c r="R903" s="18">
        <f t="shared" si="28"/>
        <v>0</v>
      </c>
      <c r="S903" s="18">
        <f t="shared" si="29"/>
        <v>0</v>
      </c>
      <c r="T903" s="143"/>
    </row>
    <row r="904" spans="1:20" s="139" customFormat="1">
      <c r="A904" s="142"/>
      <c r="B904" s="42"/>
      <c r="C904" s="142"/>
      <c r="D904" s="141"/>
      <c r="E904" s="141"/>
      <c r="F904" s="54"/>
      <c r="G904" s="54"/>
      <c r="H904" s="141"/>
      <c r="I904" s="42"/>
      <c r="J904" s="141"/>
      <c r="K904" s="141"/>
      <c r="L904" s="141"/>
      <c r="M904" s="55"/>
      <c r="N904" s="141"/>
      <c r="O904" s="56"/>
      <c r="P904" s="56"/>
      <c r="Q904" s="42"/>
      <c r="R904" s="18">
        <f t="shared" si="28"/>
        <v>0</v>
      </c>
      <c r="S904" s="18">
        <f t="shared" si="29"/>
        <v>0</v>
      </c>
      <c r="T904" s="143"/>
    </row>
    <row r="905" spans="1:20" s="139" customFormat="1">
      <c r="A905" s="142"/>
      <c r="B905" s="42"/>
      <c r="C905" s="142"/>
      <c r="D905" s="141"/>
      <c r="E905" s="141"/>
      <c r="F905" s="54"/>
      <c r="G905" s="54"/>
      <c r="H905" s="141"/>
      <c r="I905" s="42"/>
      <c r="J905" s="141"/>
      <c r="K905" s="141"/>
      <c r="L905" s="141"/>
      <c r="M905" s="55"/>
      <c r="N905" s="141"/>
      <c r="O905" s="56"/>
      <c r="P905" s="56"/>
      <c r="Q905" s="42"/>
      <c r="R905" s="18">
        <f t="shared" si="28"/>
        <v>0</v>
      </c>
      <c r="S905" s="18">
        <f t="shared" si="29"/>
        <v>0</v>
      </c>
      <c r="T905" s="143"/>
    </row>
    <row r="906" spans="1:20" s="139" customFormat="1">
      <c r="A906" s="142"/>
      <c r="B906" s="42"/>
      <c r="C906" s="142"/>
      <c r="D906" s="141"/>
      <c r="E906" s="141"/>
      <c r="F906" s="54"/>
      <c r="G906" s="54"/>
      <c r="H906" s="141"/>
      <c r="I906" s="42"/>
      <c r="J906" s="141"/>
      <c r="K906" s="141"/>
      <c r="L906" s="141"/>
      <c r="M906" s="55"/>
      <c r="N906" s="141"/>
      <c r="O906" s="56"/>
      <c r="P906" s="56"/>
      <c r="Q906" s="42"/>
      <c r="R906" s="18">
        <f t="shared" si="28"/>
        <v>0</v>
      </c>
      <c r="S906" s="18">
        <f t="shared" si="29"/>
        <v>0</v>
      </c>
      <c r="T906" s="143"/>
    </row>
    <row r="907" spans="1:20" s="139" customFormat="1">
      <c r="A907" s="142"/>
      <c r="B907" s="42"/>
      <c r="C907" s="142"/>
      <c r="D907" s="141"/>
      <c r="E907" s="141"/>
      <c r="F907" s="54"/>
      <c r="G907" s="54"/>
      <c r="H907" s="141"/>
      <c r="I907" s="42"/>
      <c r="J907" s="141"/>
      <c r="K907" s="141"/>
      <c r="L907" s="141"/>
      <c r="M907" s="55"/>
      <c r="N907" s="141"/>
      <c r="O907" s="56"/>
      <c r="P907" s="56"/>
      <c r="Q907" s="42"/>
      <c r="R907" s="18">
        <f t="shared" si="28"/>
        <v>0</v>
      </c>
      <c r="S907" s="18">
        <f t="shared" si="29"/>
        <v>0</v>
      </c>
      <c r="T907" s="143"/>
    </row>
    <row r="908" spans="1:20" s="139" customFormat="1">
      <c r="A908" s="142"/>
      <c r="B908" s="42"/>
      <c r="C908" s="142"/>
      <c r="D908" s="141"/>
      <c r="E908" s="141"/>
      <c r="F908" s="54"/>
      <c r="G908" s="54"/>
      <c r="H908" s="141"/>
      <c r="I908" s="42"/>
      <c r="J908" s="141"/>
      <c r="K908" s="141"/>
      <c r="L908" s="141"/>
      <c r="M908" s="55"/>
      <c r="N908" s="141"/>
      <c r="O908" s="56"/>
      <c r="P908" s="56"/>
      <c r="Q908" s="42"/>
      <c r="R908" s="18">
        <f t="shared" si="28"/>
        <v>0</v>
      </c>
      <c r="S908" s="18">
        <f t="shared" si="29"/>
        <v>0</v>
      </c>
      <c r="T908" s="143"/>
    </row>
    <row r="909" spans="1:20" s="139" customFormat="1">
      <c r="A909" s="142"/>
      <c r="B909" s="42"/>
      <c r="C909" s="142"/>
      <c r="D909" s="141"/>
      <c r="E909" s="141"/>
      <c r="F909" s="54"/>
      <c r="G909" s="54"/>
      <c r="H909" s="141"/>
      <c r="I909" s="42"/>
      <c r="J909" s="141"/>
      <c r="K909" s="141"/>
      <c r="L909" s="141"/>
      <c r="M909" s="55"/>
      <c r="N909" s="141"/>
      <c r="O909" s="56"/>
      <c r="P909" s="56"/>
      <c r="Q909" s="42"/>
      <c r="R909" s="18">
        <f t="shared" si="28"/>
        <v>0</v>
      </c>
      <c r="S909" s="18">
        <f t="shared" si="29"/>
        <v>0</v>
      </c>
      <c r="T909" s="143"/>
    </row>
    <row r="910" spans="1:20" s="139" customFormat="1">
      <c r="A910" s="142"/>
      <c r="B910" s="42"/>
      <c r="C910" s="142"/>
      <c r="D910" s="141"/>
      <c r="E910" s="141"/>
      <c r="F910" s="54"/>
      <c r="G910" s="54"/>
      <c r="H910" s="141"/>
      <c r="I910" s="42"/>
      <c r="J910" s="141"/>
      <c r="K910" s="141"/>
      <c r="L910" s="141"/>
      <c r="M910" s="55"/>
      <c r="N910" s="141"/>
      <c r="O910" s="56"/>
      <c r="P910" s="56"/>
      <c r="Q910" s="42"/>
      <c r="R910" s="18">
        <f t="shared" si="28"/>
        <v>0</v>
      </c>
      <c r="S910" s="18">
        <f t="shared" si="29"/>
        <v>0</v>
      </c>
      <c r="T910" s="143"/>
    </row>
    <row r="911" spans="1:20" s="139" customFormat="1">
      <c r="A911" s="142"/>
      <c r="B911" s="42"/>
      <c r="C911" s="142"/>
      <c r="D911" s="141"/>
      <c r="E911" s="141"/>
      <c r="F911" s="54"/>
      <c r="G911" s="54"/>
      <c r="H911" s="141"/>
      <c r="I911" s="42"/>
      <c r="J911" s="141"/>
      <c r="K911" s="141"/>
      <c r="L911" s="141"/>
      <c r="M911" s="55"/>
      <c r="N911" s="141"/>
      <c r="O911" s="56"/>
      <c r="P911" s="56"/>
      <c r="Q911" s="42"/>
      <c r="R911" s="18">
        <f t="shared" si="28"/>
        <v>0</v>
      </c>
      <c r="S911" s="18">
        <f t="shared" si="29"/>
        <v>0</v>
      </c>
      <c r="T911" s="143"/>
    </row>
    <row r="912" spans="1:20" s="139" customFormat="1">
      <c r="A912" s="142"/>
      <c r="B912" s="42"/>
      <c r="C912" s="142"/>
      <c r="D912" s="141"/>
      <c r="E912" s="141"/>
      <c r="F912" s="54"/>
      <c r="G912" s="54"/>
      <c r="H912" s="141"/>
      <c r="I912" s="42"/>
      <c r="J912" s="141"/>
      <c r="K912" s="141"/>
      <c r="L912" s="141"/>
      <c r="M912" s="55"/>
      <c r="N912" s="141"/>
      <c r="O912" s="56"/>
      <c r="P912" s="56"/>
      <c r="Q912" s="42"/>
      <c r="R912" s="18">
        <f t="shared" si="28"/>
        <v>0</v>
      </c>
      <c r="S912" s="18">
        <f t="shared" si="29"/>
        <v>0</v>
      </c>
      <c r="T912" s="143"/>
    </row>
    <row r="913" spans="1:20" s="139" customFormat="1">
      <c r="A913" s="142"/>
      <c r="B913" s="42"/>
      <c r="C913" s="142"/>
      <c r="D913" s="141"/>
      <c r="E913" s="141"/>
      <c r="F913" s="54"/>
      <c r="G913" s="54"/>
      <c r="H913" s="141"/>
      <c r="I913" s="42"/>
      <c r="J913" s="141"/>
      <c r="K913" s="141"/>
      <c r="L913" s="141"/>
      <c r="M913" s="55"/>
      <c r="N913" s="141"/>
      <c r="O913" s="56"/>
      <c r="P913" s="56"/>
      <c r="Q913" s="42"/>
      <c r="R913" s="18">
        <f t="shared" si="28"/>
        <v>0</v>
      </c>
      <c r="S913" s="18">
        <f t="shared" si="29"/>
        <v>0</v>
      </c>
      <c r="T913" s="143"/>
    </row>
    <row r="914" spans="1:20" s="139" customFormat="1">
      <c r="A914" s="142"/>
      <c r="B914" s="42"/>
      <c r="C914" s="142"/>
      <c r="D914" s="141"/>
      <c r="E914" s="141"/>
      <c r="F914" s="54"/>
      <c r="G914" s="54"/>
      <c r="H914" s="141"/>
      <c r="I914" s="42"/>
      <c r="J914" s="141"/>
      <c r="K914" s="141"/>
      <c r="L914" s="141"/>
      <c r="M914" s="55"/>
      <c r="N914" s="141"/>
      <c r="O914" s="56"/>
      <c r="P914" s="56"/>
      <c r="Q914" s="42"/>
      <c r="R914" s="18">
        <f t="shared" si="28"/>
        <v>0</v>
      </c>
      <c r="S914" s="18">
        <f t="shared" si="29"/>
        <v>0</v>
      </c>
      <c r="T914" s="143"/>
    </row>
    <row r="915" spans="1:20" s="139" customFormat="1">
      <c r="A915" s="142"/>
      <c r="B915" s="42"/>
      <c r="C915" s="142"/>
      <c r="D915" s="141"/>
      <c r="E915" s="141"/>
      <c r="F915" s="54"/>
      <c r="G915" s="54"/>
      <c r="H915" s="141"/>
      <c r="I915" s="42"/>
      <c r="J915" s="141"/>
      <c r="K915" s="141"/>
      <c r="L915" s="141"/>
      <c r="M915" s="55"/>
      <c r="N915" s="141"/>
      <c r="O915" s="56"/>
      <c r="P915" s="56"/>
      <c r="Q915" s="42"/>
      <c r="R915" s="18">
        <f t="shared" si="28"/>
        <v>0</v>
      </c>
      <c r="S915" s="18">
        <f t="shared" si="29"/>
        <v>0</v>
      </c>
      <c r="T915" s="143"/>
    </row>
    <row r="916" spans="1:20" s="139" customFormat="1">
      <c r="A916" s="142"/>
      <c r="B916" s="42"/>
      <c r="C916" s="142"/>
      <c r="D916" s="141"/>
      <c r="E916" s="141"/>
      <c r="F916" s="54"/>
      <c r="G916" s="54"/>
      <c r="H916" s="141"/>
      <c r="I916" s="42"/>
      <c r="J916" s="141"/>
      <c r="K916" s="141"/>
      <c r="L916" s="141"/>
      <c r="M916" s="55"/>
      <c r="N916" s="141"/>
      <c r="O916" s="56"/>
      <c r="P916" s="56"/>
      <c r="Q916" s="42"/>
      <c r="R916" s="18">
        <f t="shared" si="28"/>
        <v>0</v>
      </c>
      <c r="S916" s="18">
        <f t="shared" si="29"/>
        <v>0</v>
      </c>
      <c r="T916" s="143"/>
    </row>
    <row r="917" spans="1:20" s="139" customFormat="1">
      <c r="A917" s="142"/>
      <c r="B917" s="42"/>
      <c r="C917" s="142"/>
      <c r="D917" s="141"/>
      <c r="E917" s="141"/>
      <c r="F917" s="54"/>
      <c r="G917" s="54"/>
      <c r="H917" s="141"/>
      <c r="I917" s="42"/>
      <c r="J917" s="141"/>
      <c r="K917" s="141"/>
      <c r="L917" s="141"/>
      <c r="M917" s="55"/>
      <c r="N917" s="141"/>
      <c r="O917" s="56"/>
      <c r="P917" s="56"/>
      <c r="Q917" s="42"/>
      <c r="R917" s="18">
        <f t="shared" si="28"/>
        <v>0</v>
      </c>
      <c r="S917" s="18">
        <f t="shared" si="29"/>
        <v>0</v>
      </c>
      <c r="T917" s="143"/>
    </row>
    <row r="918" spans="1:20" s="139" customFormat="1">
      <c r="A918" s="142"/>
      <c r="B918" s="42"/>
      <c r="C918" s="142"/>
      <c r="D918" s="141"/>
      <c r="E918" s="141"/>
      <c r="F918" s="54"/>
      <c r="G918" s="54"/>
      <c r="H918" s="141"/>
      <c r="I918" s="42"/>
      <c r="J918" s="141"/>
      <c r="K918" s="141"/>
      <c r="L918" s="141"/>
      <c r="M918" s="55"/>
      <c r="N918" s="141"/>
      <c r="O918" s="56"/>
      <c r="P918" s="56"/>
      <c r="Q918" s="42"/>
      <c r="R918" s="18">
        <f t="shared" si="28"/>
        <v>0</v>
      </c>
      <c r="S918" s="18">
        <f t="shared" si="29"/>
        <v>0</v>
      </c>
      <c r="T918" s="143"/>
    </row>
    <row r="919" spans="1:20" s="139" customFormat="1">
      <c r="A919" s="142"/>
      <c r="B919" s="42"/>
      <c r="C919" s="142"/>
      <c r="D919" s="141"/>
      <c r="E919" s="141"/>
      <c r="F919" s="54"/>
      <c r="G919" s="54"/>
      <c r="H919" s="141"/>
      <c r="I919" s="42"/>
      <c r="J919" s="141"/>
      <c r="K919" s="141"/>
      <c r="L919" s="141"/>
      <c r="M919" s="55"/>
      <c r="N919" s="141"/>
      <c r="O919" s="56"/>
      <c r="P919" s="56"/>
      <c r="Q919" s="42"/>
      <c r="R919" s="18">
        <f t="shared" si="28"/>
        <v>0</v>
      </c>
      <c r="S919" s="18">
        <f t="shared" si="29"/>
        <v>0</v>
      </c>
      <c r="T919" s="143"/>
    </row>
    <row r="920" spans="1:20" s="139" customFormat="1">
      <c r="A920" s="142"/>
      <c r="B920" s="42"/>
      <c r="C920" s="142"/>
      <c r="D920" s="141"/>
      <c r="E920" s="141"/>
      <c r="F920" s="54"/>
      <c r="G920" s="54"/>
      <c r="H920" s="141"/>
      <c r="I920" s="42"/>
      <c r="J920" s="141"/>
      <c r="K920" s="141"/>
      <c r="L920" s="141"/>
      <c r="M920" s="55"/>
      <c r="N920" s="141"/>
      <c r="O920" s="56"/>
      <c r="P920" s="56"/>
      <c r="Q920" s="42"/>
      <c r="R920" s="18">
        <f t="shared" si="28"/>
        <v>0</v>
      </c>
      <c r="S920" s="18">
        <f t="shared" si="29"/>
        <v>0</v>
      </c>
      <c r="T920" s="143"/>
    </row>
    <row r="921" spans="1:20" s="139" customFormat="1">
      <c r="A921" s="142"/>
      <c r="B921" s="42"/>
      <c r="C921" s="142"/>
      <c r="D921" s="141"/>
      <c r="E921" s="141"/>
      <c r="F921" s="54"/>
      <c r="G921" s="54"/>
      <c r="H921" s="141"/>
      <c r="I921" s="42"/>
      <c r="J921" s="141"/>
      <c r="K921" s="141"/>
      <c r="L921" s="141"/>
      <c r="M921" s="55"/>
      <c r="N921" s="141"/>
      <c r="O921" s="56"/>
      <c r="P921" s="56"/>
      <c r="Q921" s="42"/>
      <c r="R921" s="18">
        <f t="shared" si="28"/>
        <v>0</v>
      </c>
      <c r="S921" s="18">
        <f t="shared" si="29"/>
        <v>0</v>
      </c>
      <c r="T921" s="143"/>
    </row>
    <row r="922" spans="1:20" s="139" customFormat="1">
      <c r="A922" s="142"/>
      <c r="B922" s="42"/>
      <c r="C922" s="142"/>
      <c r="D922" s="141"/>
      <c r="E922" s="141"/>
      <c r="F922" s="54"/>
      <c r="G922" s="54"/>
      <c r="H922" s="141"/>
      <c r="I922" s="42"/>
      <c r="J922" s="141"/>
      <c r="K922" s="141"/>
      <c r="L922" s="141"/>
      <c r="M922" s="55"/>
      <c r="N922" s="141"/>
      <c r="O922" s="56"/>
      <c r="P922" s="56"/>
      <c r="Q922" s="42"/>
      <c r="R922" s="18">
        <f t="shared" si="28"/>
        <v>0</v>
      </c>
      <c r="S922" s="18">
        <f t="shared" si="29"/>
        <v>0</v>
      </c>
      <c r="T922" s="143"/>
    </row>
    <row r="923" spans="1:20" s="139" customFormat="1">
      <c r="A923" s="142"/>
      <c r="B923" s="42"/>
      <c r="C923" s="142"/>
      <c r="D923" s="141"/>
      <c r="E923" s="141"/>
      <c r="F923" s="54"/>
      <c r="G923" s="54"/>
      <c r="H923" s="141"/>
      <c r="I923" s="42"/>
      <c r="J923" s="141"/>
      <c r="K923" s="141"/>
      <c r="L923" s="141"/>
      <c r="M923" s="55"/>
      <c r="N923" s="141"/>
      <c r="O923" s="56"/>
      <c r="P923" s="56"/>
      <c r="Q923" s="42"/>
      <c r="R923" s="18">
        <f t="shared" si="28"/>
        <v>0</v>
      </c>
      <c r="S923" s="18">
        <f t="shared" si="29"/>
        <v>0</v>
      </c>
      <c r="T923" s="143"/>
    </row>
    <row r="924" spans="1:20" s="139" customFormat="1">
      <c r="A924" s="142"/>
      <c r="B924" s="42"/>
      <c r="C924" s="142"/>
      <c r="D924" s="141"/>
      <c r="E924" s="141"/>
      <c r="F924" s="54"/>
      <c r="G924" s="54"/>
      <c r="H924" s="141"/>
      <c r="I924" s="42"/>
      <c r="J924" s="141"/>
      <c r="K924" s="141"/>
      <c r="L924" s="141"/>
      <c r="M924" s="55"/>
      <c r="N924" s="141"/>
      <c r="O924" s="56"/>
      <c r="P924" s="56"/>
      <c r="Q924" s="42"/>
      <c r="R924" s="18">
        <f t="shared" si="28"/>
        <v>0</v>
      </c>
      <c r="S924" s="18">
        <f t="shared" si="29"/>
        <v>0</v>
      </c>
      <c r="T924" s="143"/>
    </row>
    <row r="925" spans="1:20" s="139" customFormat="1">
      <c r="A925" s="142"/>
      <c r="B925" s="42"/>
      <c r="C925" s="142"/>
      <c r="D925" s="141"/>
      <c r="E925" s="141"/>
      <c r="F925" s="54"/>
      <c r="G925" s="54"/>
      <c r="H925" s="141"/>
      <c r="I925" s="42"/>
      <c r="J925" s="141"/>
      <c r="K925" s="141"/>
      <c r="L925" s="141"/>
      <c r="M925" s="55"/>
      <c r="N925" s="141"/>
      <c r="O925" s="56"/>
      <c r="P925" s="56"/>
      <c r="Q925" s="42"/>
      <c r="R925" s="18">
        <f t="shared" si="28"/>
        <v>0</v>
      </c>
      <c r="S925" s="18">
        <f t="shared" si="29"/>
        <v>0</v>
      </c>
      <c r="T925" s="143"/>
    </row>
    <row r="926" spans="1:20" s="139" customFormat="1">
      <c r="A926" s="142"/>
      <c r="B926" s="42"/>
      <c r="C926" s="142"/>
      <c r="D926" s="141"/>
      <c r="E926" s="141"/>
      <c r="F926" s="54"/>
      <c r="G926" s="54"/>
      <c r="H926" s="141"/>
      <c r="I926" s="42"/>
      <c r="J926" s="141"/>
      <c r="K926" s="141"/>
      <c r="L926" s="141"/>
      <c r="M926" s="55"/>
      <c r="N926" s="141"/>
      <c r="O926" s="56"/>
      <c r="P926" s="56"/>
      <c r="Q926" s="42"/>
      <c r="R926" s="18">
        <f t="shared" si="28"/>
        <v>0</v>
      </c>
      <c r="S926" s="18">
        <f t="shared" si="29"/>
        <v>0</v>
      </c>
      <c r="T926" s="143"/>
    </row>
    <row r="927" spans="1:20" s="139" customFormat="1">
      <c r="A927" s="142"/>
      <c r="B927" s="42"/>
      <c r="C927" s="142"/>
      <c r="D927" s="141"/>
      <c r="E927" s="141"/>
      <c r="F927" s="54"/>
      <c r="G927" s="54"/>
      <c r="H927" s="141"/>
      <c r="I927" s="42"/>
      <c r="J927" s="141"/>
      <c r="K927" s="141"/>
      <c r="L927" s="141"/>
      <c r="M927" s="55"/>
      <c r="N927" s="141"/>
      <c r="O927" s="56"/>
      <c r="P927" s="56"/>
      <c r="Q927" s="42"/>
      <c r="R927" s="18">
        <f t="shared" si="28"/>
        <v>0</v>
      </c>
      <c r="S927" s="18">
        <f t="shared" si="29"/>
        <v>0</v>
      </c>
      <c r="T927" s="143"/>
    </row>
    <row r="928" spans="1:20" s="139" customFormat="1">
      <c r="A928" s="142"/>
      <c r="B928" s="42"/>
      <c r="C928" s="142"/>
      <c r="D928" s="141"/>
      <c r="E928" s="141"/>
      <c r="F928" s="54"/>
      <c r="G928" s="54"/>
      <c r="H928" s="141"/>
      <c r="I928" s="42"/>
      <c r="J928" s="141"/>
      <c r="K928" s="141"/>
      <c r="L928" s="141"/>
      <c r="M928" s="55"/>
      <c r="N928" s="141"/>
      <c r="O928" s="56"/>
      <c r="P928" s="56"/>
      <c r="Q928" s="42"/>
      <c r="R928" s="18">
        <f t="shared" si="28"/>
        <v>0</v>
      </c>
      <c r="S928" s="18">
        <f t="shared" si="29"/>
        <v>0</v>
      </c>
      <c r="T928" s="143"/>
    </row>
    <row r="929" spans="1:20" s="139" customFormat="1">
      <c r="A929" s="142"/>
      <c r="B929" s="42"/>
      <c r="C929" s="142"/>
      <c r="D929" s="141"/>
      <c r="E929" s="141"/>
      <c r="F929" s="54"/>
      <c r="G929" s="54"/>
      <c r="H929" s="141"/>
      <c r="I929" s="42"/>
      <c r="J929" s="141"/>
      <c r="K929" s="141"/>
      <c r="L929" s="141"/>
      <c r="M929" s="55"/>
      <c r="N929" s="141"/>
      <c r="O929" s="56"/>
      <c r="P929" s="56"/>
      <c r="Q929" s="42"/>
      <c r="R929" s="18">
        <f t="shared" si="28"/>
        <v>0</v>
      </c>
      <c r="S929" s="18">
        <f t="shared" si="29"/>
        <v>0</v>
      </c>
      <c r="T929" s="143"/>
    </row>
    <row r="930" spans="1:20" s="139" customFormat="1">
      <c r="A930" s="142"/>
      <c r="B930" s="42"/>
      <c r="C930" s="142"/>
      <c r="D930" s="141"/>
      <c r="E930" s="141"/>
      <c r="F930" s="54"/>
      <c r="G930" s="54"/>
      <c r="H930" s="141"/>
      <c r="I930" s="42"/>
      <c r="J930" s="141"/>
      <c r="K930" s="141"/>
      <c r="L930" s="141"/>
      <c r="M930" s="55"/>
      <c r="N930" s="141"/>
      <c r="O930" s="56"/>
      <c r="P930" s="56"/>
      <c r="Q930" s="42"/>
      <c r="R930" s="18">
        <f t="shared" si="28"/>
        <v>0</v>
      </c>
      <c r="S930" s="18">
        <f t="shared" si="29"/>
        <v>0</v>
      </c>
      <c r="T930" s="143"/>
    </row>
    <row r="931" spans="1:20" s="139" customFormat="1">
      <c r="A931" s="142"/>
      <c r="B931" s="42"/>
      <c r="C931" s="142"/>
      <c r="D931" s="141"/>
      <c r="E931" s="141"/>
      <c r="F931" s="54"/>
      <c r="G931" s="54"/>
      <c r="H931" s="141"/>
      <c r="I931" s="42"/>
      <c r="J931" s="141"/>
      <c r="K931" s="141"/>
      <c r="L931" s="141"/>
      <c r="M931" s="55"/>
      <c r="N931" s="141"/>
      <c r="O931" s="56"/>
      <c r="P931" s="56"/>
      <c r="Q931" s="42"/>
      <c r="R931" s="18">
        <f t="shared" si="28"/>
        <v>0</v>
      </c>
      <c r="S931" s="18">
        <f t="shared" si="29"/>
        <v>0</v>
      </c>
      <c r="T931" s="143"/>
    </row>
    <row r="932" spans="1:20" s="139" customFormat="1">
      <c r="A932" s="142"/>
      <c r="B932" s="42"/>
      <c r="C932" s="142"/>
      <c r="D932" s="141"/>
      <c r="E932" s="141"/>
      <c r="F932" s="54"/>
      <c r="G932" s="54"/>
      <c r="H932" s="141"/>
      <c r="I932" s="42"/>
      <c r="J932" s="141"/>
      <c r="K932" s="141"/>
      <c r="L932" s="141"/>
      <c r="M932" s="55"/>
      <c r="N932" s="141"/>
      <c r="O932" s="56"/>
      <c r="P932" s="56"/>
      <c r="Q932" s="42"/>
      <c r="R932" s="18">
        <f t="shared" si="28"/>
        <v>0</v>
      </c>
      <c r="S932" s="18">
        <f t="shared" si="29"/>
        <v>0</v>
      </c>
      <c r="T932" s="143"/>
    </row>
    <row r="933" spans="1:20" s="139" customFormat="1">
      <c r="A933" s="142"/>
      <c r="B933" s="42"/>
      <c r="C933" s="142"/>
      <c r="D933" s="141"/>
      <c r="E933" s="141"/>
      <c r="F933" s="54"/>
      <c r="G933" s="54"/>
      <c r="H933" s="141"/>
      <c r="I933" s="42"/>
      <c r="J933" s="141"/>
      <c r="K933" s="141"/>
      <c r="L933" s="141"/>
      <c r="M933" s="55"/>
      <c r="N933" s="141"/>
      <c r="O933" s="56"/>
      <c r="P933" s="56"/>
      <c r="Q933" s="42"/>
      <c r="R933" s="18">
        <f t="shared" si="28"/>
        <v>0</v>
      </c>
      <c r="S933" s="18">
        <f t="shared" si="29"/>
        <v>0</v>
      </c>
      <c r="T933" s="143"/>
    </row>
    <row r="934" spans="1:20" s="139" customFormat="1">
      <c r="A934" s="142"/>
      <c r="B934" s="42"/>
      <c r="C934" s="142"/>
      <c r="D934" s="141"/>
      <c r="E934" s="141"/>
      <c r="F934" s="54"/>
      <c r="G934" s="54"/>
      <c r="H934" s="141"/>
      <c r="I934" s="42"/>
      <c r="J934" s="141"/>
      <c r="K934" s="141"/>
      <c r="L934" s="141"/>
      <c r="M934" s="55"/>
      <c r="N934" s="141"/>
      <c r="O934" s="56"/>
      <c r="P934" s="56"/>
      <c r="Q934" s="42"/>
      <c r="R934" s="18">
        <f t="shared" si="28"/>
        <v>0</v>
      </c>
      <c r="S934" s="18">
        <f t="shared" si="29"/>
        <v>0</v>
      </c>
      <c r="T934" s="143"/>
    </row>
    <row r="935" spans="1:20" s="139" customFormat="1">
      <c r="A935" s="142"/>
      <c r="B935" s="42"/>
      <c r="C935" s="142"/>
      <c r="D935" s="141"/>
      <c r="E935" s="141"/>
      <c r="F935" s="54"/>
      <c r="G935" s="54"/>
      <c r="H935" s="141"/>
      <c r="I935" s="42"/>
      <c r="J935" s="141"/>
      <c r="K935" s="141"/>
      <c r="L935" s="141"/>
      <c r="M935" s="55"/>
      <c r="N935" s="141"/>
      <c r="O935" s="56"/>
      <c r="P935" s="56"/>
      <c r="Q935" s="42"/>
      <c r="R935" s="18">
        <f t="shared" si="28"/>
        <v>0</v>
      </c>
      <c r="S935" s="18">
        <f t="shared" si="29"/>
        <v>0</v>
      </c>
      <c r="T935" s="143"/>
    </row>
    <row r="936" spans="1:20" s="139" customFormat="1">
      <c r="A936" s="142"/>
      <c r="B936" s="42"/>
      <c r="C936" s="142"/>
      <c r="D936" s="141"/>
      <c r="E936" s="141"/>
      <c r="F936" s="54"/>
      <c r="G936" s="54"/>
      <c r="H936" s="141"/>
      <c r="I936" s="42"/>
      <c r="J936" s="141"/>
      <c r="K936" s="141"/>
      <c r="L936" s="141"/>
      <c r="M936" s="55"/>
      <c r="N936" s="141"/>
      <c r="O936" s="56"/>
      <c r="P936" s="56"/>
      <c r="Q936" s="42"/>
      <c r="R936" s="18">
        <f t="shared" si="28"/>
        <v>0</v>
      </c>
      <c r="S936" s="18">
        <f t="shared" si="29"/>
        <v>0</v>
      </c>
      <c r="T936" s="143"/>
    </row>
    <row r="937" spans="1:20" s="139" customFormat="1">
      <c r="A937" s="142"/>
      <c r="B937" s="42"/>
      <c r="C937" s="142"/>
      <c r="D937" s="141"/>
      <c r="E937" s="141"/>
      <c r="F937" s="54"/>
      <c r="G937" s="54"/>
      <c r="H937" s="141"/>
      <c r="I937" s="42"/>
      <c r="J937" s="141"/>
      <c r="K937" s="141"/>
      <c r="L937" s="141"/>
      <c r="M937" s="55"/>
      <c r="N937" s="141"/>
      <c r="O937" s="56"/>
      <c r="P937" s="56"/>
      <c r="Q937" s="42"/>
      <c r="R937" s="18">
        <f t="shared" si="28"/>
        <v>0</v>
      </c>
      <c r="S937" s="18">
        <f t="shared" si="29"/>
        <v>0</v>
      </c>
      <c r="T937" s="143"/>
    </row>
    <row r="938" spans="1:20" s="139" customFormat="1">
      <c r="A938" s="142"/>
      <c r="B938" s="42"/>
      <c r="C938" s="142"/>
      <c r="D938" s="141"/>
      <c r="E938" s="141"/>
      <c r="F938" s="54"/>
      <c r="G938" s="54"/>
      <c r="H938" s="141"/>
      <c r="I938" s="42"/>
      <c r="J938" s="141"/>
      <c r="K938" s="141"/>
      <c r="L938" s="141"/>
      <c r="M938" s="55"/>
      <c r="N938" s="141"/>
      <c r="O938" s="56"/>
      <c r="P938" s="56"/>
      <c r="Q938" s="42"/>
      <c r="R938" s="18">
        <f t="shared" si="28"/>
        <v>0</v>
      </c>
      <c r="S938" s="18">
        <f t="shared" si="29"/>
        <v>0</v>
      </c>
      <c r="T938" s="143"/>
    </row>
    <row r="939" spans="1:20" s="139" customFormat="1">
      <c r="A939" s="142"/>
      <c r="B939" s="42"/>
      <c r="C939" s="142"/>
      <c r="D939" s="141"/>
      <c r="E939" s="141"/>
      <c r="F939" s="54"/>
      <c r="G939" s="54"/>
      <c r="H939" s="141"/>
      <c r="I939" s="42"/>
      <c r="J939" s="141"/>
      <c r="K939" s="141"/>
      <c r="L939" s="141"/>
      <c r="M939" s="55"/>
      <c r="N939" s="141"/>
      <c r="O939" s="56"/>
      <c r="P939" s="56"/>
      <c r="Q939" s="42"/>
      <c r="R939" s="18">
        <f t="shared" si="28"/>
        <v>0</v>
      </c>
      <c r="S939" s="18">
        <f t="shared" si="29"/>
        <v>0</v>
      </c>
      <c r="T939" s="143"/>
    </row>
    <row r="940" spans="1:20" s="139" customFormat="1">
      <c r="A940" s="142"/>
      <c r="B940" s="42"/>
      <c r="C940" s="142"/>
      <c r="D940" s="141"/>
      <c r="E940" s="141"/>
      <c r="F940" s="54"/>
      <c r="G940" s="54"/>
      <c r="H940" s="141"/>
      <c r="I940" s="42"/>
      <c r="J940" s="141"/>
      <c r="K940" s="141"/>
      <c r="L940" s="141"/>
      <c r="M940" s="55"/>
      <c r="N940" s="141"/>
      <c r="O940" s="56"/>
      <c r="P940" s="56"/>
      <c r="Q940" s="42"/>
      <c r="R940" s="18">
        <f t="shared" si="28"/>
        <v>0</v>
      </c>
      <c r="S940" s="18">
        <f t="shared" si="29"/>
        <v>0</v>
      </c>
      <c r="T940" s="143"/>
    </row>
    <row r="941" spans="1:20" s="139" customFormat="1">
      <c r="A941" s="142"/>
      <c r="B941" s="42"/>
      <c r="C941" s="142"/>
      <c r="D941" s="141"/>
      <c r="E941" s="141"/>
      <c r="F941" s="54"/>
      <c r="G941" s="54"/>
      <c r="H941" s="141"/>
      <c r="I941" s="42"/>
      <c r="J941" s="141"/>
      <c r="K941" s="141"/>
      <c r="L941" s="141"/>
      <c r="M941" s="55"/>
      <c r="N941" s="141"/>
      <c r="O941" s="56"/>
      <c r="P941" s="56"/>
      <c r="Q941" s="42"/>
      <c r="R941" s="18">
        <f t="shared" si="28"/>
        <v>0</v>
      </c>
      <c r="S941" s="18">
        <f t="shared" si="29"/>
        <v>0</v>
      </c>
      <c r="T941" s="143"/>
    </row>
    <row r="942" spans="1:20" s="139" customFormat="1">
      <c r="A942" s="142"/>
      <c r="B942" s="42"/>
      <c r="C942" s="142"/>
      <c r="D942" s="141"/>
      <c r="E942" s="141"/>
      <c r="F942" s="54"/>
      <c r="G942" s="54"/>
      <c r="H942" s="141"/>
      <c r="I942" s="42"/>
      <c r="J942" s="141"/>
      <c r="K942" s="141"/>
      <c r="L942" s="141"/>
      <c r="M942" s="55"/>
      <c r="N942" s="141"/>
      <c r="O942" s="56"/>
      <c r="P942" s="56"/>
      <c r="Q942" s="42"/>
      <c r="R942" s="18">
        <f t="shared" si="28"/>
        <v>0</v>
      </c>
      <c r="S942" s="18">
        <f t="shared" si="29"/>
        <v>0</v>
      </c>
      <c r="T942" s="143"/>
    </row>
    <row r="943" spans="1:20" s="139" customFormat="1">
      <c r="A943" s="142"/>
      <c r="B943" s="42"/>
      <c r="C943" s="142"/>
      <c r="D943" s="141"/>
      <c r="E943" s="141"/>
      <c r="F943" s="54"/>
      <c r="G943" s="54"/>
      <c r="H943" s="141"/>
      <c r="I943" s="42"/>
      <c r="J943" s="141"/>
      <c r="K943" s="141"/>
      <c r="L943" s="141"/>
      <c r="M943" s="55"/>
      <c r="N943" s="141"/>
      <c r="O943" s="56"/>
      <c r="P943" s="56"/>
      <c r="Q943" s="42"/>
      <c r="R943" s="18">
        <f t="shared" si="28"/>
        <v>0</v>
      </c>
      <c r="S943" s="18">
        <f t="shared" si="29"/>
        <v>0</v>
      </c>
      <c r="T943" s="143"/>
    </row>
    <row r="944" spans="1:20" s="139" customFormat="1">
      <c r="A944" s="142"/>
      <c r="B944" s="42"/>
      <c r="C944" s="142"/>
      <c r="D944" s="141"/>
      <c r="E944" s="141"/>
      <c r="F944" s="54"/>
      <c r="G944" s="54"/>
      <c r="H944" s="141"/>
      <c r="I944" s="42"/>
      <c r="J944" s="141"/>
      <c r="K944" s="141"/>
      <c r="L944" s="141"/>
      <c r="M944" s="55"/>
      <c r="N944" s="141"/>
      <c r="O944" s="56"/>
      <c r="P944" s="56"/>
      <c r="Q944" s="42"/>
      <c r="R944" s="18">
        <f t="shared" si="28"/>
        <v>0</v>
      </c>
      <c r="S944" s="18">
        <f t="shared" si="29"/>
        <v>0</v>
      </c>
      <c r="T944" s="143"/>
    </row>
    <row r="945" spans="1:20" s="139" customFormat="1">
      <c r="A945" s="142"/>
      <c r="B945" s="42"/>
      <c r="C945" s="142"/>
      <c r="D945" s="141"/>
      <c r="E945" s="141"/>
      <c r="F945" s="54"/>
      <c r="G945" s="54"/>
      <c r="H945" s="141"/>
      <c r="I945" s="42"/>
      <c r="J945" s="141"/>
      <c r="K945" s="141"/>
      <c r="L945" s="141"/>
      <c r="M945" s="55"/>
      <c r="N945" s="141"/>
      <c r="O945" s="56"/>
      <c r="P945" s="56"/>
      <c r="Q945" s="42"/>
      <c r="R945" s="18">
        <f t="shared" si="28"/>
        <v>0</v>
      </c>
      <c r="S945" s="18">
        <f t="shared" si="29"/>
        <v>0</v>
      </c>
      <c r="T945" s="143"/>
    </row>
    <row r="946" spans="1:20" s="139" customFormat="1">
      <c r="A946" s="142"/>
      <c r="B946" s="42"/>
      <c r="C946" s="142"/>
      <c r="D946" s="141"/>
      <c r="E946" s="141"/>
      <c r="F946" s="54"/>
      <c r="G946" s="54"/>
      <c r="H946" s="141"/>
      <c r="I946" s="42"/>
      <c r="J946" s="141"/>
      <c r="K946" s="141"/>
      <c r="L946" s="141"/>
      <c r="M946" s="55"/>
      <c r="N946" s="141"/>
      <c r="O946" s="56"/>
      <c r="P946" s="56"/>
      <c r="Q946" s="42"/>
      <c r="R946" s="18">
        <f t="shared" si="28"/>
        <v>0</v>
      </c>
      <c r="S946" s="18">
        <f t="shared" si="29"/>
        <v>0</v>
      </c>
      <c r="T946" s="143"/>
    </row>
    <row r="947" spans="1:20" s="139" customFormat="1">
      <c r="A947" s="142"/>
      <c r="B947" s="42"/>
      <c r="C947" s="142"/>
      <c r="D947" s="141"/>
      <c r="E947" s="141"/>
      <c r="F947" s="54"/>
      <c r="G947" s="54"/>
      <c r="H947" s="141"/>
      <c r="I947" s="42"/>
      <c r="J947" s="141"/>
      <c r="K947" s="141"/>
      <c r="L947" s="141"/>
      <c r="M947" s="55"/>
      <c r="N947" s="141"/>
      <c r="O947" s="56"/>
      <c r="P947" s="56"/>
      <c r="Q947" s="42"/>
      <c r="R947" s="18">
        <f t="shared" si="28"/>
        <v>0</v>
      </c>
      <c r="S947" s="18">
        <f t="shared" si="29"/>
        <v>0</v>
      </c>
      <c r="T947" s="143"/>
    </row>
    <row r="948" spans="1:20" s="139" customFormat="1">
      <c r="A948" s="142"/>
      <c r="B948" s="42"/>
      <c r="C948" s="142"/>
      <c r="D948" s="141"/>
      <c r="E948" s="141"/>
      <c r="F948" s="54"/>
      <c r="G948" s="54"/>
      <c r="H948" s="141"/>
      <c r="I948" s="42"/>
      <c r="J948" s="141"/>
      <c r="K948" s="141"/>
      <c r="L948" s="141"/>
      <c r="M948" s="55"/>
      <c r="N948" s="141"/>
      <c r="O948" s="56"/>
      <c r="P948" s="56"/>
      <c r="Q948" s="42"/>
      <c r="R948" s="18">
        <f t="shared" si="28"/>
        <v>0</v>
      </c>
      <c r="S948" s="18">
        <f t="shared" si="29"/>
        <v>0</v>
      </c>
      <c r="T948" s="143"/>
    </row>
    <row r="949" spans="1:20" s="139" customFormat="1">
      <c r="A949" s="142"/>
      <c r="B949" s="42"/>
      <c r="C949" s="142"/>
      <c r="D949" s="141"/>
      <c r="E949" s="141"/>
      <c r="F949" s="54"/>
      <c r="G949" s="54"/>
      <c r="H949" s="141"/>
      <c r="I949" s="42"/>
      <c r="J949" s="141"/>
      <c r="K949" s="141"/>
      <c r="L949" s="141"/>
      <c r="M949" s="55"/>
      <c r="N949" s="141"/>
      <c r="O949" s="56"/>
      <c r="P949" s="56"/>
      <c r="Q949" s="42"/>
      <c r="R949" s="18">
        <f t="shared" si="28"/>
        <v>0</v>
      </c>
      <c r="S949" s="18">
        <f t="shared" si="29"/>
        <v>0</v>
      </c>
      <c r="T949" s="143"/>
    </row>
    <row r="950" spans="1:20" s="139" customFormat="1">
      <c r="A950" s="142"/>
      <c r="B950" s="42"/>
      <c r="C950" s="142"/>
      <c r="D950" s="141"/>
      <c r="E950" s="141"/>
      <c r="F950" s="54"/>
      <c r="G950" s="54"/>
      <c r="H950" s="141"/>
      <c r="I950" s="42"/>
      <c r="J950" s="141"/>
      <c r="K950" s="141"/>
      <c r="L950" s="141"/>
      <c r="M950" s="55"/>
      <c r="N950" s="141"/>
      <c r="O950" s="56"/>
      <c r="P950" s="56"/>
      <c r="Q950" s="42"/>
      <c r="R950" s="18">
        <f t="shared" si="28"/>
        <v>0</v>
      </c>
      <c r="S950" s="18">
        <f t="shared" si="29"/>
        <v>0</v>
      </c>
      <c r="T950" s="143"/>
    </row>
    <row r="951" spans="1:20" s="139" customFormat="1">
      <c r="A951" s="142"/>
      <c r="B951" s="42"/>
      <c r="C951" s="142"/>
      <c r="D951" s="141"/>
      <c r="E951" s="141"/>
      <c r="F951" s="54"/>
      <c r="G951" s="54"/>
      <c r="H951" s="141"/>
      <c r="I951" s="42"/>
      <c r="J951" s="141"/>
      <c r="K951" s="141"/>
      <c r="L951" s="141"/>
      <c r="M951" s="55"/>
      <c r="N951" s="141"/>
      <c r="O951" s="56"/>
      <c r="P951" s="56"/>
      <c r="Q951" s="42"/>
      <c r="R951" s="18">
        <f t="shared" si="28"/>
        <v>0</v>
      </c>
      <c r="S951" s="18">
        <f t="shared" si="29"/>
        <v>0</v>
      </c>
      <c r="T951" s="143"/>
    </row>
    <row r="952" spans="1:20" s="139" customFormat="1">
      <c r="A952" s="142"/>
      <c r="B952" s="42"/>
      <c r="C952" s="142"/>
      <c r="D952" s="141"/>
      <c r="E952" s="141"/>
      <c r="F952" s="54"/>
      <c r="G952" s="54"/>
      <c r="H952" s="141"/>
      <c r="I952" s="42"/>
      <c r="J952" s="141"/>
      <c r="K952" s="141"/>
      <c r="L952" s="141"/>
      <c r="M952" s="55"/>
      <c r="N952" s="141"/>
      <c r="O952" s="56"/>
      <c r="P952" s="56"/>
      <c r="Q952" s="42"/>
      <c r="R952" s="18">
        <f t="shared" si="28"/>
        <v>0</v>
      </c>
      <c r="S952" s="18">
        <f t="shared" si="29"/>
        <v>0</v>
      </c>
      <c r="T952" s="143"/>
    </row>
    <row r="953" spans="1:20" s="139" customFormat="1">
      <c r="A953" s="142"/>
      <c r="B953" s="42"/>
      <c r="C953" s="142"/>
      <c r="D953" s="141"/>
      <c r="E953" s="141"/>
      <c r="F953" s="54"/>
      <c r="G953" s="54"/>
      <c r="H953" s="141"/>
      <c r="I953" s="42"/>
      <c r="J953" s="141"/>
      <c r="K953" s="141"/>
      <c r="L953" s="141"/>
      <c r="M953" s="55"/>
      <c r="N953" s="141"/>
      <c r="O953" s="56"/>
      <c r="P953" s="56"/>
      <c r="Q953" s="42"/>
      <c r="R953" s="18">
        <f t="shared" si="28"/>
        <v>0</v>
      </c>
      <c r="S953" s="18">
        <f t="shared" si="29"/>
        <v>0</v>
      </c>
      <c r="T953" s="143"/>
    </row>
    <row r="954" spans="1:20" s="139" customFormat="1">
      <c r="A954" s="142"/>
      <c r="B954" s="42"/>
      <c r="C954" s="142"/>
      <c r="D954" s="141"/>
      <c r="E954" s="141"/>
      <c r="F954" s="54"/>
      <c r="G954" s="54"/>
      <c r="H954" s="141"/>
      <c r="I954" s="42"/>
      <c r="J954" s="141"/>
      <c r="K954" s="141"/>
      <c r="L954" s="141"/>
      <c r="M954" s="55"/>
      <c r="N954" s="141"/>
      <c r="O954" s="56"/>
      <c r="P954" s="56"/>
      <c r="Q954" s="42"/>
      <c r="R954" s="18">
        <f t="shared" si="28"/>
        <v>0</v>
      </c>
      <c r="S954" s="18">
        <f t="shared" si="29"/>
        <v>0</v>
      </c>
      <c r="T954" s="143"/>
    </row>
    <row r="955" spans="1:20" s="139" customFormat="1">
      <c r="A955" s="142"/>
      <c r="B955" s="42"/>
      <c r="C955" s="142"/>
      <c r="D955" s="141"/>
      <c r="E955" s="141"/>
      <c r="F955" s="54"/>
      <c r="G955" s="54"/>
      <c r="H955" s="141"/>
      <c r="I955" s="42"/>
      <c r="J955" s="141"/>
      <c r="K955" s="141"/>
      <c r="L955" s="141"/>
      <c r="M955" s="55"/>
      <c r="N955" s="141"/>
      <c r="O955" s="56"/>
      <c r="P955" s="56"/>
      <c r="Q955" s="42"/>
      <c r="R955" s="18">
        <f t="shared" si="28"/>
        <v>0</v>
      </c>
      <c r="S955" s="18">
        <f t="shared" si="29"/>
        <v>0</v>
      </c>
      <c r="T955" s="143"/>
    </row>
    <row r="956" spans="1:20" s="139" customFormat="1">
      <c r="A956" s="142"/>
      <c r="B956" s="42"/>
      <c r="C956" s="142"/>
      <c r="D956" s="141"/>
      <c r="E956" s="141"/>
      <c r="F956" s="54"/>
      <c r="G956" s="54"/>
      <c r="H956" s="141"/>
      <c r="I956" s="42"/>
      <c r="J956" s="141"/>
      <c r="K956" s="141"/>
      <c r="L956" s="141"/>
      <c r="M956" s="55"/>
      <c r="N956" s="141"/>
      <c r="O956" s="56"/>
      <c r="P956" s="56"/>
      <c r="Q956" s="42"/>
      <c r="R956" s="18">
        <f t="shared" si="28"/>
        <v>0</v>
      </c>
      <c r="S956" s="18">
        <f t="shared" si="29"/>
        <v>0</v>
      </c>
      <c r="T956" s="143"/>
    </row>
    <row r="957" spans="1:20" s="139" customFormat="1">
      <c r="A957" s="142"/>
      <c r="B957" s="42"/>
      <c r="C957" s="142"/>
      <c r="D957" s="141"/>
      <c r="E957" s="141"/>
      <c r="F957" s="54"/>
      <c r="G957" s="54"/>
      <c r="H957" s="141"/>
      <c r="I957" s="42"/>
      <c r="J957" s="141"/>
      <c r="K957" s="141"/>
      <c r="L957" s="141"/>
      <c r="M957" s="55"/>
      <c r="N957" s="141"/>
      <c r="O957" s="56"/>
      <c r="P957" s="56"/>
      <c r="Q957" s="42"/>
      <c r="R957" s="18">
        <f t="shared" si="28"/>
        <v>0</v>
      </c>
      <c r="S957" s="18">
        <f t="shared" si="29"/>
        <v>0</v>
      </c>
      <c r="T957" s="143"/>
    </row>
    <row r="958" spans="1:20" s="139" customFormat="1">
      <c r="A958" s="142"/>
      <c r="B958" s="42"/>
      <c r="C958" s="142"/>
      <c r="D958" s="141"/>
      <c r="E958" s="141"/>
      <c r="F958" s="54"/>
      <c r="G958" s="54"/>
      <c r="H958" s="141"/>
      <c r="I958" s="42"/>
      <c r="J958" s="141"/>
      <c r="K958" s="141"/>
      <c r="L958" s="141"/>
      <c r="M958" s="55"/>
      <c r="N958" s="141"/>
      <c r="O958" s="56"/>
      <c r="P958" s="56"/>
      <c r="Q958" s="42"/>
      <c r="R958" s="18">
        <f t="shared" si="28"/>
        <v>0</v>
      </c>
      <c r="S958" s="18">
        <f t="shared" si="29"/>
        <v>0</v>
      </c>
      <c r="T958" s="143"/>
    </row>
    <row r="959" spans="1:20" s="139" customFormat="1">
      <c r="A959" s="142"/>
      <c r="B959" s="42"/>
      <c r="C959" s="142"/>
      <c r="D959" s="141"/>
      <c r="E959" s="141"/>
      <c r="F959" s="54"/>
      <c r="G959" s="54"/>
      <c r="H959" s="141"/>
      <c r="I959" s="42"/>
      <c r="J959" s="141"/>
      <c r="K959" s="141"/>
      <c r="L959" s="141"/>
      <c r="M959" s="55"/>
      <c r="N959" s="141"/>
      <c r="O959" s="56"/>
      <c r="P959" s="56"/>
      <c r="Q959" s="42"/>
      <c r="R959" s="18">
        <f t="shared" si="28"/>
        <v>0</v>
      </c>
      <c r="S959" s="18">
        <f t="shared" si="29"/>
        <v>0</v>
      </c>
      <c r="T959" s="143"/>
    </row>
    <row r="960" spans="1:20" s="139" customFormat="1">
      <c r="A960" s="142"/>
      <c r="B960" s="42"/>
      <c r="C960" s="142"/>
      <c r="D960" s="141"/>
      <c r="E960" s="141"/>
      <c r="F960" s="54"/>
      <c r="G960" s="54"/>
      <c r="H960" s="141"/>
      <c r="I960" s="42"/>
      <c r="J960" s="141"/>
      <c r="K960" s="141"/>
      <c r="L960" s="141"/>
      <c r="M960" s="55"/>
      <c r="N960" s="141"/>
      <c r="O960" s="56"/>
      <c r="P960" s="56"/>
      <c r="Q960" s="42"/>
      <c r="R960" s="18">
        <f t="shared" si="28"/>
        <v>0</v>
      </c>
      <c r="S960" s="18">
        <f t="shared" si="29"/>
        <v>0</v>
      </c>
      <c r="T960" s="143"/>
    </row>
    <row r="961" spans="1:20" s="139" customFormat="1">
      <c r="A961" s="142"/>
      <c r="B961" s="42"/>
      <c r="C961" s="142"/>
      <c r="D961" s="141"/>
      <c r="E961" s="141"/>
      <c r="F961" s="54"/>
      <c r="G961" s="54"/>
      <c r="H961" s="141"/>
      <c r="I961" s="42"/>
      <c r="J961" s="141"/>
      <c r="K961" s="141"/>
      <c r="L961" s="141"/>
      <c r="M961" s="55"/>
      <c r="N961" s="141"/>
      <c r="O961" s="56"/>
      <c r="P961" s="56"/>
      <c r="Q961" s="42"/>
      <c r="R961" s="18">
        <f t="shared" si="28"/>
        <v>0</v>
      </c>
      <c r="S961" s="18">
        <f t="shared" si="29"/>
        <v>0</v>
      </c>
      <c r="T961" s="143"/>
    </row>
    <row r="962" spans="1:20" s="139" customFormat="1">
      <c r="A962" s="142"/>
      <c r="B962" s="42"/>
      <c r="C962" s="142"/>
      <c r="D962" s="141"/>
      <c r="E962" s="141"/>
      <c r="F962" s="54"/>
      <c r="G962" s="54"/>
      <c r="H962" s="141"/>
      <c r="I962" s="42"/>
      <c r="J962" s="141"/>
      <c r="K962" s="141"/>
      <c r="L962" s="141"/>
      <c r="M962" s="55"/>
      <c r="N962" s="141"/>
      <c r="O962" s="56"/>
      <c r="P962" s="56"/>
      <c r="Q962" s="42"/>
      <c r="R962" s="18">
        <f t="shared" si="28"/>
        <v>0</v>
      </c>
      <c r="S962" s="18">
        <f t="shared" si="29"/>
        <v>0</v>
      </c>
      <c r="T962" s="143"/>
    </row>
    <row r="963" spans="1:20" s="139" customFormat="1">
      <c r="A963" s="142"/>
      <c r="B963" s="42"/>
      <c r="C963" s="142"/>
      <c r="D963" s="141"/>
      <c r="E963" s="141"/>
      <c r="F963" s="54"/>
      <c r="G963" s="54"/>
      <c r="H963" s="141"/>
      <c r="I963" s="42"/>
      <c r="J963" s="141"/>
      <c r="K963" s="141"/>
      <c r="L963" s="141"/>
      <c r="M963" s="55"/>
      <c r="N963" s="141"/>
      <c r="O963" s="56"/>
      <c r="P963" s="56"/>
      <c r="Q963" s="42"/>
      <c r="R963" s="18">
        <f t="shared" si="28"/>
        <v>0</v>
      </c>
      <c r="S963" s="18">
        <f t="shared" si="29"/>
        <v>0</v>
      </c>
      <c r="T963" s="143"/>
    </row>
    <row r="964" spans="1:20" s="139" customFormat="1">
      <c r="A964" s="142"/>
      <c r="B964" s="42"/>
      <c r="C964" s="142"/>
      <c r="D964" s="141"/>
      <c r="E964" s="141"/>
      <c r="F964" s="54"/>
      <c r="G964" s="54"/>
      <c r="H964" s="141"/>
      <c r="I964" s="42"/>
      <c r="J964" s="141"/>
      <c r="K964" s="141"/>
      <c r="L964" s="141"/>
      <c r="M964" s="55"/>
      <c r="N964" s="141"/>
      <c r="O964" s="56"/>
      <c r="P964" s="56"/>
      <c r="Q964" s="42"/>
      <c r="R964" s="18">
        <f t="shared" si="28"/>
        <v>0</v>
      </c>
      <c r="S964" s="18">
        <f t="shared" si="29"/>
        <v>0</v>
      </c>
      <c r="T964" s="143"/>
    </row>
    <row r="965" spans="1:20" s="139" customFormat="1">
      <c r="A965" s="142"/>
      <c r="B965" s="42"/>
      <c r="C965" s="142"/>
      <c r="D965" s="141"/>
      <c r="E965" s="141"/>
      <c r="F965" s="54"/>
      <c r="G965" s="54"/>
      <c r="H965" s="141"/>
      <c r="I965" s="42"/>
      <c r="J965" s="141"/>
      <c r="K965" s="141"/>
      <c r="L965" s="141"/>
      <c r="M965" s="55"/>
      <c r="N965" s="141"/>
      <c r="O965" s="56"/>
      <c r="P965" s="56"/>
      <c r="Q965" s="42"/>
      <c r="R965" s="18">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8">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143"/>
    </row>
    <row r="966" spans="1:20" s="139" customFormat="1">
      <c r="A966" s="142"/>
      <c r="B966" s="42"/>
      <c r="C966" s="142"/>
      <c r="D966" s="141"/>
      <c r="E966" s="141"/>
      <c r="F966" s="54"/>
      <c r="G966" s="54"/>
      <c r="H966" s="141"/>
      <c r="I966" s="42"/>
      <c r="J966" s="141"/>
      <c r="K966" s="141"/>
      <c r="L966" s="141"/>
      <c r="M966" s="55"/>
      <c r="N966" s="141"/>
      <c r="O966" s="56"/>
      <c r="P966" s="56"/>
      <c r="Q966" s="42"/>
      <c r="R966" s="18">
        <f t="shared" si="30"/>
        <v>0</v>
      </c>
      <c r="S966" s="18">
        <f t="shared" si="31"/>
        <v>0</v>
      </c>
      <c r="T966" s="143"/>
    </row>
    <row r="967" spans="1:20" s="139" customFormat="1">
      <c r="A967" s="142"/>
      <c r="B967" s="42"/>
      <c r="C967" s="142"/>
      <c r="D967" s="141"/>
      <c r="E967" s="141"/>
      <c r="F967" s="54"/>
      <c r="G967" s="54"/>
      <c r="H967" s="141"/>
      <c r="I967" s="42"/>
      <c r="J967" s="141"/>
      <c r="K967" s="141"/>
      <c r="L967" s="141"/>
      <c r="M967" s="55"/>
      <c r="N967" s="141"/>
      <c r="O967" s="56"/>
      <c r="P967" s="56"/>
      <c r="Q967" s="42"/>
      <c r="R967" s="18">
        <f t="shared" si="30"/>
        <v>0</v>
      </c>
      <c r="S967" s="18">
        <f t="shared" si="31"/>
        <v>0</v>
      </c>
      <c r="T967" s="143"/>
    </row>
    <row r="968" spans="1:20" s="139" customFormat="1">
      <c r="A968" s="142"/>
      <c r="B968" s="42"/>
      <c r="C968" s="142"/>
      <c r="D968" s="141"/>
      <c r="E968" s="141"/>
      <c r="F968" s="54"/>
      <c r="G968" s="54"/>
      <c r="H968" s="141"/>
      <c r="I968" s="42"/>
      <c r="J968" s="141"/>
      <c r="K968" s="141"/>
      <c r="L968" s="141"/>
      <c r="M968" s="55"/>
      <c r="N968" s="141"/>
      <c r="O968" s="56"/>
      <c r="P968" s="56"/>
      <c r="Q968" s="42"/>
      <c r="R968" s="18">
        <f t="shared" si="30"/>
        <v>0</v>
      </c>
      <c r="S968" s="18">
        <f t="shared" si="31"/>
        <v>0</v>
      </c>
      <c r="T968" s="143"/>
    </row>
    <row r="969" spans="1:20" s="139" customFormat="1">
      <c r="A969" s="142"/>
      <c r="B969" s="42"/>
      <c r="C969" s="142"/>
      <c r="D969" s="141"/>
      <c r="E969" s="141"/>
      <c r="F969" s="54"/>
      <c r="G969" s="54"/>
      <c r="H969" s="141"/>
      <c r="I969" s="42"/>
      <c r="J969" s="141"/>
      <c r="K969" s="141"/>
      <c r="L969" s="141"/>
      <c r="M969" s="55"/>
      <c r="N969" s="141"/>
      <c r="O969" s="56"/>
      <c r="P969" s="56"/>
      <c r="Q969" s="42"/>
      <c r="R969" s="18">
        <f t="shared" si="30"/>
        <v>0</v>
      </c>
      <c r="S969" s="18">
        <f t="shared" si="31"/>
        <v>0</v>
      </c>
      <c r="T969" s="143"/>
    </row>
    <row r="970" spans="1:20" s="139" customFormat="1">
      <c r="A970" s="142"/>
      <c r="B970" s="42"/>
      <c r="C970" s="142"/>
      <c r="D970" s="141"/>
      <c r="E970" s="141"/>
      <c r="F970" s="54"/>
      <c r="G970" s="54"/>
      <c r="H970" s="141"/>
      <c r="I970" s="42"/>
      <c r="J970" s="141"/>
      <c r="K970" s="141"/>
      <c r="L970" s="141"/>
      <c r="M970" s="55"/>
      <c r="N970" s="141"/>
      <c r="O970" s="56"/>
      <c r="P970" s="56"/>
      <c r="Q970" s="42"/>
      <c r="R970" s="18">
        <f t="shared" si="30"/>
        <v>0</v>
      </c>
      <c r="S970" s="18">
        <f t="shared" si="31"/>
        <v>0</v>
      </c>
      <c r="T970" s="143"/>
    </row>
    <row r="971" spans="1:20" s="139" customFormat="1">
      <c r="A971" s="142"/>
      <c r="B971" s="42"/>
      <c r="C971" s="142"/>
      <c r="D971" s="141"/>
      <c r="E971" s="141"/>
      <c r="F971" s="54"/>
      <c r="G971" s="54"/>
      <c r="H971" s="141"/>
      <c r="I971" s="42"/>
      <c r="J971" s="141"/>
      <c r="K971" s="141"/>
      <c r="L971" s="141"/>
      <c r="M971" s="55"/>
      <c r="N971" s="141"/>
      <c r="O971" s="56"/>
      <c r="P971" s="56"/>
      <c r="Q971" s="42"/>
      <c r="R971" s="18">
        <f t="shared" si="30"/>
        <v>0</v>
      </c>
      <c r="S971" s="18">
        <f t="shared" si="31"/>
        <v>0</v>
      </c>
      <c r="T971" s="143"/>
    </row>
    <row r="972" spans="1:20" s="139" customFormat="1">
      <c r="A972" s="142"/>
      <c r="B972" s="42"/>
      <c r="C972" s="142"/>
      <c r="D972" s="141"/>
      <c r="E972" s="141"/>
      <c r="F972" s="54"/>
      <c r="G972" s="54"/>
      <c r="H972" s="141"/>
      <c r="I972" s="42"/>
      <c r="J972" s="141"/>
      <c r="K972" s="141"/>
      <c r="L972" s="141"/>
      <c r="M972" s="55"/>
      <c r="N972" s="141"/>
      <c r="O972" s="56"/>
      <c r="P972" s="56"/>
      <c r="Q972" s="42"/>
      <c r="R972" s="18">
        <f t="shared" si="30"/>
        <v>0</v>
      </c>
      <c r="S972" s="18">
        <f t="shared" si="31"/>
        <v>0</v>
      </c>
      <c r="T972" s="143"/>
    </row>
    <row r="973" spans="1:20" s="139" customFormat="1">
      <c r="A973" s="142"/>
      <c r="B973" s="42"/>
      <c r="C973" s="142"/>
      <c r="D973" s="141"/>
      <c r="E973" s="141"/>
      <c r="F973" s="54"/>
      <c r="G973" s="54"/>
      <c r="H973" s="141"/>
      <c r="I973" s="42"/>
      <c r="J973" s="141"/>
      <c r="K973" s="141"/>
      <c r="L973" s="141"/>
      <c r="M973" s="55"/>
      <c r="N973" s="141"/>
      <c r="O973" s="56"/>
      <c r="P973" s="56"/>
      <c r="Q973" s="42"/>
      <c r="R973" s="18">
        <f t="shared" si="30"/>
        <v>0</v>
      </c>
      <c r="S973" s="18">
        <f t="shared" si="31"/>
        <v>0</v>
      </c>
      <c r="T973" s="143"/>
    </row>
    <row r="974" spans="1:20" s="139" customFormat="1">
      <c r="A974" s="142"/>
      <c r="B974" s="42"/>
      <c r="C974" s="142"/>
      <c r="D974" s="141"/>
      <c r="E974" s="141"/>
      <c r="F974" s="54"/>
      <c r="G974" s="54"/>
      <c r="H974" s="141"/>
      <c r="I974" s="42"/>
      <c r="J974" s="141"/>
      <c r="K974" s="141"/>
      <c r="L974" s="141"/>
      <c r="M974" s="55"/>
      <c r="N974" s="141"/>
      <c r="O974" s="56"/>
      <c r="P974" s="56"/>
      <c r="Q974" s="42"/>
      <c r="R974" s="18">
        <f t="shared" si="30"/>
        <v>0</v>
      </c>
      <c r="S974" s="18">
        <f t="shared" si="31"/>
        <v>0</v>
      </c>
      <c r="T974" s="143"/>
    </row>
    <row r="975" spans="1:20" s="139" customFormat="1">
      <c r="A975" s="142"/>
      <c r="B975" s="42"/>
      <c r="C975" s="142"/>
      <c r="D975" s="141"/>
      <c r="E975" s="141"/>
      <c r="F975" s="54"/>
      <c r="G975" s="54"/>
      <c r="H975" s="141"/>
      <c r="I975" s="42"/>
      <c r="J975" s="141"/>
      <c r="K975" s="141"/>
      <c r="L975" s="141"/>
      <c r="M975" s="55"/>
      <c r="N975" s="141"/>
      <c r="O975" s="56"/>
      <c r="P975" s="56"/>
      <c r="Q975" s="42"/>
      <c r="R975" s="18">
        <f t="shared" si="30"/>
        <v>0</v>
      </c>
      <c r="S975" s="18">
        <f t="shared" si="31"/>
        <v>0</v>
      </c>
      <c r="T975" s="143"/>
    </row>
    <row r="976" spans="1:20" s="139" customFormat="1">
      <c r="A976" s="142"/>
      <c r="B976" s="42"/>
      <c r="C976" s="142"/>
      <c r="D976" s="141"/>
      <c r="E976" s="141"/>
      <c r="F976" s="54"/>
      <c r="G976" s="54"/>
      <c r="H976" s="141"/>
      <c r="I976" s="42"/>
      <c r="J976" s="141"/>
      <c r="K976" s="141"/>
      <c r="L976" s="141"/>
      <c r="M976" s="55"/>
      <c r="N976" s="141"/>
      <c r="O976" s="56"/>
      <c r="P976" s="56"/>
      <c r="Q976" s="42"/>
      <c r="R976" s="18">
        <f t="shared" si="30"/>
        <v>0</v>
      </c>
      <c r="S976" s="18">
        <f t="shared" si="31"/>
        <v>0</v>
      </c>
      <c r="T976" s="143"/>
    </row>
    <row r="977" spans="1:20" s="139" customFormat="1">
      <c r="A977" s="142"/>
      <c r="B977" s="42"/>
      <c r="C977" s="142"/>
      <c r="D977" s="141"/>
      <c r="E977" s="141"/>
      <c r="F977" s="54"/>
      <c r="G977" s="54"/>
      <c r="H977" s="141"/>
      <c r="I977" s="42"/>
      <c r="J977" s="141"/>
      <c r="K977" s="141"/>
      <c r="L977" s="141"/>
      <c r="M977" s="55"/>
      <c r="N977" s="141"/>
      <c r="O977" s="56"/>
      <c r="P977" s="56"/>
      <c r="Q977" s="42"/>
      <c r="R977" s="18">
        <f t="shared" si="30"/>
        <v>0</v>
      </c>
      <c r="S977" s="18">
        <f t="shared" si="31"/>
        <v>0</v>
      </c>
      <c r="T977" s="143"/>
    </row>
    <row r="978" spans="1:20" s="139" customFormat="1">
      <c r="A978" s="142"/>
      <c r="B978" s="42"/>
      <c r="C978" s="142"/>
      <c r="D978" s="141"/>
      <c r="E978" s="141"/>
      <c r="F978" s="54"/>
      <c r="G978" s="54"/>
      <c r="H978" s="141"/>
      <c r="I978" s="42"/>
      <c r="J978" s="141"/>
      <c r="K978" s="141"/>
      <c r="L978" s="141"/>
      <c r="M978" s="55"/>
      <c r="N978" s="141"/>
      <c r="O978" s="56"/>
      <c r="P978" s="56"/>
      <c r="Q978" s="42"/>
      <c r="R978" s="18">
        <f t="shared" si="30"/>
        <v>0</v>
      </c>
      <c r="S978" s="18">
        <f t="shared" si="31"/>
        <v>0</v>
      </c>
      <c r="T978" s="143"/>
    </row>
    <row r="979" spans="1:20" s="139" customFormat="1">
      <c r="A979" s="142"/>
      <c r="B979" s="42"/>
      <c r="C979" s="142"/>
      <c r="D979" s="141"/>
      <c r="E979" s="141"/>
      <c r="F979" s="54"/>
      <c r="G979" s="54"/>
      <c r="H979" s="141"/>
      <c r="I979" s="42"/>
      <c r="J979" s="141"/>
      <c r="K979" s="141"/>
      <c r="L979" s="141"/>
      <c r="M979" s="55"/>
      <c r="N979" s="141"/>
      <c r="O979" s="56"/>
      <c r="P979" s="56"/>
      <c r="Q979" s="42"/>
      <c r="R979" s="18">
        <f t="shared" si="30"/>
        <v>0</v>
      </c>
      <c r="S979" s="18">
        <f t="shared" si="31"/>
        <v>0</v>
      </c>
      <c r="T979" s="143"/>
    </row>
    <row r="980" spans="1:20" s="139" customFormat="1">
      <c r="A980" s="142"/>
      <c r="B980" s="42"/>
      <c r="C980" s="142"/>
      <c r="D980" s="141"/>
      <c r="E980" s="141"/>
      <c r="F980" s="54"/>
      <c r="G980" s="54"/>
      <c r="H980" s="141"/>
      <c r="I980" s="42"/>
      <c r="J980" s="141"/>
      <c r="K980" s="141"/>
      <c r="L980" s="141"/>
      <c r="M980" s="55"/>
      <c r="N980" s="141"/>
      <c r="O980" s="56"/>
      <c r="P980" s="56"/>
      <c r="Q980" s="42"/>
      <c r="R980" s="18">
        <f t="shared" si="30"/>
        <v>0</v>
      </c>
      <c r="S980" s="18">
        <f t="shared" si="31"/>
        <v>0</v>
      </c>
      <c r="T980" s="143"/>
    </row>
    <row r="981" spans="1:20" s="139" customFormat="1">
      <c r="A981" s="142"/>
      <c r="B981" s="42"/>
      <c r="C981" s="142"/>
      <c r="D981" s="141"/>
      <c r="E981" s="141"/>
      <c r="F981" s="54"/>
      <c r="G981" s="54"/>
      <c r="H981" s="141"/>
      <c r="I981" s="42"/>
      <c r="J981" s="141"/>
      <c r="K981" s="141"/>
      <c r="L981" s="141"/>
      <c r="M981" s="55"/>
      <c r="N981" s="141"/>
      <c r="O981" s="56"/>
      <c r="P981" s="56"/>
      <c r="Q981" s="42"/>
      <c r="R981" s="18">
        <f t="shared" si="30"/>
        <v>0</v>
      </c>
      <c r="S981" s="18">
        <f t="shared" si="31"/>
        <v>0</v>
      </c>
      <c r="T981" s="143"/>
    </row>
    <row r="982" spans="1:20" s="139" customFormat="1">
      <c r="A982" s="142"/>
      <c r="B982" s="42"/>
      <c r="C982" s="142"/>
      <c r="D982" s="141"/>
      <c r="E982" s="141"/>
      <c r="F982" s="54"/>
      <c r="G982" s="54"/>
      <c r="H982" s="141"/>
      <c r="I982" s="42"/>
      <c r="J982" s="141"/>
      <c r="K982" s="141"/>
      <c r="L982" s="141"/>
      <c r="M982" s="55"/>
      <c r="N982" s="141"/>
      <c r="O982" s="56"/>
      <c r="P982" s="56"/>
      <c r="Q982" s="42"/>
      <c r="R982" s="18">
        <f t="shared" si="30"/>
        <v>0</v>
      </c>
      <c r="S982" s="18">
        <f t="shared" si="31"/>
        <v>0</v>
      </c>
      <c r="T982" s="143"/>
    </row>
    <row r="983" spans="1:20" s="139" customFormat="1">
      <c r="A983" s="142"/>
      <c r="B983" s="42"/>
      <c r="C983" s="142"/>
      <c r="D983" s="141"/>
      <c r="E983" s="141"/>
      <c r="F983" s="54"/>
      <c r="G983" s="54"/>
      <c r="H983" s="141"/>
      <c r="I983" s="42"/>
      <c r="J983" s="141"/>
      <c r="K983" s="141"/>
      <c r="L983" s="141"/>
      <c r="M983" s="55"/>
      <c r="N983" s="141"/>
      <c r="O983" s="56"/>
      <c r="P983" s="56"/>
      <c r="Q983" s="42"/>
      <c r="R983" s="18">
        <f t="shared" si="30"/>
        <v>0</v>
      </c>
      <c r="S983" s="18">
        <f t="shared" si="31"/>
        <v>0</v>
      </c>
      <c r="T983" s="143"/>
    </row>
    <row r="984" spans="1:20" s="139" customFormat="1">
      <c r="A984" s="142"/>
      <c r="B984" s="42"/>
      <c r="C984" s="142"/>
      <c r="D984" s="141"/>
      <c r="E984" s="141"/>
      <c r="F984" s="54"/>
      <c r="G984" s="54"/>
      <c r="H984" s="141"/>
      <c r="I984" s="42"/>
      <c r="J984" s="141"/>
      <c r="K984" s="141"/>
      <c r="L984" s="141"/>
      <c r="M984" s="55"/>
      <c r="N984" s="141"/>
      <c r="O984" s="56"/>
      <c r="P984" s="56"/>
      <c r="Q984" s="42"/>
      <c r="R984" s="18">
        <f t="shared" si="30"/>
        <v>0</v>
      </c>
      <c r="S984" s="18">
        <f t="shared" si="31"/>
        <v>0</v>
      </c>
      <c r="T984" s="143"/>
    </row>
    <row r="985" spans="1:20" s="139" customFormat="1">
      <c r="A985" s="142"/>
      <c r="B985" s="42"/>
      <c r="C985" s="142"/>
      <c r="D985" s="141"/>
      <c r="E985" s="141"/>
      <c r="F985" s="54"/>
      <c r="G985" s="54"/>
      <c r="H985" s="141"/>
      <c r="I985" s="42"/>
      <c r="J985" s="141"/>
      <c r="K985" s="141"/>
      <c r="L985" s="141"/>
      <c r="M985" s="55"/>
      <c r="N985" s="141"/>
      <c r="O985" s="56"/>
      <c r="P985" s="56"/>
      <c r="Q985" s="42"/>
      <c r="R985" s="18">
        <f t="shared" si="30"/>
        <v>0</v>
      </c>
      <c r="S985" s="18">
        <f t="shared" si="31"/>
        <v>0</v>
      </c>
      <c r="T985" s="143"/>
    </row>
    <row r="986" spans="1:20" s="139" customFormat="1">
      <c r="A986" s="142"/>
      <c r="B986" s="42"/>
      <c r="C986" s="142"/>
      <c r="D986" s="141"/>
      <c r="E986" s="141"/>
      <c r="F986" s="54"/>
      <c r="G986" s="54"/>
      <c r="H986" s="141"/>
      <c r="I986" s="42"/>
      <c r="J986" s="141"/>
      <c r="K986" s="141"/>
      <c r="L986" s="141"/>
      <c r="M986" s="55"/>
      <c r="N986" s="141"/>
      <c r="O986" s="56"/>
      <c r="P986" s="56"/>
      <c r="Q986" s="42"/>
      <c r="R986" s="18">
        <f t="shared" si="30"/>
        <v>0</v>
      </c>
      <c r="S986" s="18">
        <f t="shared" si="31"/>
        <v>0</v>
      </c>
      <c r="T986" s="143"/>
    </row>
    <row r="987" spans="1:20" s="139" customFormat="1">
      <c r="A987" s="142"/>
      <c r="B987" s="42"/>
      <c r="C987" s="142"/>
      <c r="D987" s="141"/>
      <c r="E987" s="141"/>
      <c r="F987" s="54"/>
      <c r="G987" s="54"/>
      <c r="H987" s="141"/>
      <c r="I987" s="42"/>
      <c r="J987" s="141"/>
      <c r="K987" s="141"/>
      <c r="L987" s="141"/>
      <c r="M987" s="55"/>
      <c r="N987" s="141"/>
      <c r="O987" s="56"/>
      <c r="P987" s="56"/>
      <c r="Q987" s="42"/>
      <c r="R987" s="18">
        <f t="shared" si="30"/>
        <v>0</v>
      </c>
      <c r="S987" s="18">
        <f t="shared" si="31"/>
        <v>0</v>
      </c>
      <c r="T987" s="143"/>
    </row>
    <row r="988" spans="1:20" s="139" customFormat="1">
      <c r="A988" s="142"/>
      <c r="B988" s="42"/>
      <c r="C988" s="142"/>
      <c r="D988" s="141"/>
      <c r="E988" s="141"/>
      <c r="F988" s="54"/>
      <c r="G988" s="54"/>
      <c r="H988" s="141"/>
      <c r="I988" s="42"/>
      <c r="J988" s="141"/>
      <c r="K988" s="141"/>
      <c r="L988" s="141"/>
      <c r="M988" s="55"/>
      <c r="N988" s="141"/>
      <c r="O988" s="56"/>
      <c r="P988" s="56"/>
      <c r="Q988" s="42"/>
      <c r="R988" s="18">
        <f t="shared" si="30"/>
        <v>0</v>
      </c>
      <c r="S988" s="18">
        <f t="shared" si="31"/>
        <v>0</v>
      </c>
      <c r="T988" s="143"/>
    </row>
    <row r="989" spans="1:20" s="139" customFormat="1">
      <c r="A989" s="142"/>
      <c r="B989" s="42"/>
      <c r="C989" s="142"/>
      <c r="D989" s="141"/>
      <c r="E989" s="141"/>
      <c r="F989" s="54"/>
      <c r="G989" s="54"/>
      <c r="H989" s="141"/>
      <c r="I989" s="42"/>
      <c r="J989" s="141"/>
      <c r="K989" s="141"/>
      <c r="L989" s="141"/>
      <c r="M989" s="55"/>
      <c r="N989" s="141"/>
      <c r="O989" s="56"/>
      <c r="P989" s="56"/>
      <c r="Q989" s="42"/>
      <c r="R989" s="18">
        <f t="shared" si="30"/>
        <v>0</v>
      </c>
      <c r="S989" s="18">
        <f t="shared" si="31"/>
        <v>0</v>
      </c>
      <c r="T989" s="143"/>
    </row>
    <row r="990" spans="1:20" s="139" customFormat="1">
      <c r="A990" s="142"/>
      <c r="B990" s="42"/>
      <c r="C990" s="142"/>
      <c r="D990" s="141"/>
      <c r="E990" s="141"/>
      <c r="F990" s="54"/>
      <c r="G990" s="54"/>
      <c r="H990" s="141"/>
      <c r="I990" s="42"/>
      <c r="J990" s="141"/>
      <c r="K990" s="141"/>
      <c r="L990" s="141"/>
      <c r="M990" s="55"/>
      <c r="N990" s="141"/>
      <c r="O990" s="56"/>
      <c r="P990" s="56"/>
      <c r="Q990" s="42"/>
      <c r="R990" s="18">
        <f t="shared" si="30"/>
        <v>0</v>
      </c>
      <c r="S990" s="18">
        <f t="shared" si="31"/>
        <v>0</v>
      </c>
      <c r="T990" s="143"/>
    </row>
    <row r="991" spans="1:20" s="139" customFormat="1">
      <c r="A991" s="142"/>
      <c r="B991" s="42"/>
      <c r="C991" s="142"/>
      <c r="D991" s="141"/>
      <c r="E991" s="141"/>
      <c r="F991" s="54"/>
      <c r="G991" s="54"/>
      <c r="H991" s="141"/>
      <c r="I991" s="42"/>
      <c r="J991" s="141"/>
      <c r="K991" s="141"/>
      <c r="L991" s="141"/>
      <c r="M991" s="55"/>
      <c r="N991" s="141"/>
      <c r="O991" s="56"/>
      <c r="P991" s="56"/>
      <c r="Q991" s="42"/>
      <c r="R991" s="18">
        <f t="shared" si="30"/>
        <v>0</v>
      </c>
      <c r="S991" s="18">
        <f t="shared" si="31"/>
        <v>0</v>
      </c>
      <c r="T991" s="143"/>
    </row>
    <row r="992" spans="1:20" s="139" customFormat="1">
      <c r="A992" s="142"/>
      <c r="B992" s="42"/>
      <c r="C992" s="142"/>
      <c r="D992" s="141"/>
      <c r="E992" s="141"/>
      <c r="F992" s="54"/>
      <c r="G992" s="54"/>
      <c r="H992" s="141"/>
      <c r="I992" s="42"/>
      <c r="J992" s="141"/>
      <c r="K992" s="141"/>
      <c r="L992" s="141"/>
      <c r="M992" s="55"/>
      <c r="N992" s="141"/>
      <c r="O992" s="56"/>
      <c r="P992" s="56"/>
      <c r="Q992" s="42"/>
      <c r="R992" s="18">
        <f t="shared" si="30"/>
        <v>0</v>
      </c>
      <c r="S992" s="18">
        <f t="shared" si="31"/>
        <v>0</v>
      </c>
      <c r="T992" s="143"/>
    </row>
    <row r="993" spans="1:20" s="139" customFormat="1">
      <c r="A993" s="142"/>
      <c r="B993" s="42"/>
      <c r="C993" s="142"/>
      <c r="D993" s="141"/>
      <c r="E993" s="141"/>
      <c r="F993" s="54"/>
      <c r="G993" s="54"/>
      <c r="H993" s="141"/>
      <c r="I993" s="42"/>
      <c r="J993" s="141"/>
      <c r="K993" s="141"/>
      <c r="L993" s="141"/>
      <c r="M993" s="55"/>
      <c r="N993" s="141"/>
      <c r="O993" s="56"/>
      <c r="P993" s="56"/>
      <c r="Q993" s="42"/>
      <c r="R993" s="18">
        <f t="shared" si="30"/>
        <v>0</v>
      </c>
      <c r="S993" s="18">
        <f t="shared" si="31"/>
        <v>0</v>
      </c>
      <c r="T993" s="143"/>
    </row>
    <row r="994" spans="1:20" s="139" customFormat="1">
      <c r="A994" s="142"/>
      <c r="B994" s="42"/>
      <c r="C994" s="142"/>
      <c r="D994" s="141"/>
      <c r="E994" s="141"/>
      <c r="F994" s="54"/>
      <c r="G994" s="54"/>
      <c r="H994" s="141"/>
      <c r="I994" s="42"/>
      <c r="J994" s="141"/>
      <c r="K994" s="141"/>
      <c r="L994" s="141"/>
      <c r="M994" s="55"/>
      <c r="N994" s="141"/>
      <c r="O994" s="56"/>
      <c r="P994" s="56"/>
      <c r="Q994" s="42"/>
      <c r="R994" s="18">
        <f t="shared" si="30"/>
        <v>0</v>
      </c>
      <c r="S994" s="18">
        <f t="shared" si="31"/>
        <v>0</v>
      </c>
      <c r="T994" s="143"/>
    </row>
    <row r="995" spans="1:20" s="139" customFormat="1">
      <c r="A995" s="142"/>
      <c r="B995" s="42"/>
      <c r="C995" s="142"/>
      <c r="D995" s="141"/>
      <c r="E995" s="141"/>
      <c r="F995" s="54"/>
      <c r="G995" s="54"/>
      <c r="H995" s="141"/>
      <c r="I995" s="42"/>
      <c r="J995" s="141"/>
      <c r="K995" s="141"/>
      <c r="L995" s="141"/>
      <c r="M995" s="55"/>
      <c r="N995" s="141"/>
      <c r="O995" s="56"/>
      <c r="P995" s="56"/>
      <c r="Q995" s="42"/>
      <c r="R995" s="18">
        <f t="shared" si="30"/>
        <v>0</v>
      </c>
      <c r="S995" s="18">
        <f t="shared" si="31"/>
        <v>0</v>
      </c>
      <c r="T995" s="143"/>
    </row>
    <row r="996" spans="1:20" s="139" customFormat="1">
      <c r="A996" s="142"/>
      <c r="B996" s="42"/>
      <c r="C996" s="142"/>
      <c r="D996" s="141"/>
      <c r="E996" s="141"/>
      <c r="F996" s="54"/>
      <c r="G996" s="54"/>
      <c r="H996" s="141"/>
      <c r="I996" s="42"/>
      <c r="J996" s="141"/>
      <c r="K996" s="141"/>
      <c r="L996" s="141"/>
      <c r="M996" s="55"/>
      <c r="N996" s="141"/>
      <c r="O996" s="56"/>
      <c r="P996" s="56"/>
      <c r="Q996" s="42"/>
      <c r="R996" s="18">
        <f t="shared" si="30"/>
        <v>0</v>
      </c>
      <c r="S996" s="18">
        <f t="shared" si="31"/>
        <v>0</v>
      </c>
      <c r="T996" s="143"/>
    </row>
    <row r="997" spans="1:20" s="139" customFormat="1">
      <c r="A997" s="142"/>
      <c r="B997" s="42"/>
      <c r="C997" s="142"/>
      <c r="D997" s="141"/>
      <c r="E997" s="141"/>
      <c r="F997" s="54"/>
      <c r="G997" s="54"/>
      <c r="H997" s="141"/>
      <c r="I997" s="42"/>
      <c r="J997" s="141"/>
      <c r="K997" s="141"/>
      <c r="L997" s="141"/>
      <c r="M997" s="55"/>
      <c r="N997" s="141"/>
      <c r="O997" s="56"/>
      <c r="P997" s="56"/>
      <c r="Q997" s="42"/>
      <c r="R997" s="18">
        <f t="shared" si="30"/>
        <v>0</v>
      </c>
      <c r="S997" s="18">
        <f t="shared" si="31"/>
        <v>0</v>
      </c>
      <c r="T997" s="143"/>
    </row>
    <row r="998" spans="1:20" s="139" customFormat="1">
      <c r="A998" s="142"/>
      <c r="B998" s="42"/>
      <c r="C998" s="142"/>
      <c r="D998" s="141"/>
      <c r="E998" s="141"/>
      <c r="F998" s="54"/>
      <c r="G998" s="54"/>
      <c r="H998" s="141"/>
      <c r="I998" s="42"/>
      <c r="J998" s="141"/>
      <c r="K998" s="141"/>
      <c r="L998" s="141"/>
      <c r="M998" s="55"/>
      <c r="N998" s="141"/>
      <c r="O998" s="56"/>
      <c r="P998" s="56"/>
      <c r="Q998" s="42"/>
      <c r="R998" s="18">
        <f t="shared" si="30"/>
        <v>0</v>
      </c>
      <c r="S998" s="18">
        <f t="shared" si="31"/>
        <v>0</v>
      </c>
      <c r="T998" s="143"/>
    </row>
    <row r="999" spans="1:20" s="139" customFormat="1">
      <c r="A999" s="142"/>
      <c r="B999" s="42"/>
      <c r="C999" s="142"/>
      <c r="D999" s="141"/>
      <c r="E999" s="141"/>
      <c r="F999" s="54"/>
      <c r="G999" s="54"/>
      <c r="H999" s="141"/>
      <c r="I999" s="42"/>
      <c r="J999" s="141"/>
      <c r="K999" s="141"/>
      <c r="L999" s="141"/>
      <c r="M999" s="55"/>
      <c r="N999" s="141"/>
      <c r="O999" s="56"/>
      <c r="P999" s="56"/>
      <c r="Q999" s="42"/>
      <c r="R999" s="18">
        <f t="shared" si="30"/>
        <v>0</v>
      </c>
      <c r="S999" s="18">
        <f t="shared" si="31"/>
        <v>0</v>
      </c>
      <c r="T999" s="143"/>
    </row>
    <row r="1000" spans="1:20" s="139" customFormat="1">
      <c r="A1000" s="142"/>
      <c r="B1000" s="42"/>
      <c r="C1000" s="142"/>
      <c r="D1000" s="141"/>
      <c r="E1000" s="141"/>
      <c r="F1000" s="54"/>
      <c r="G1000" s="54"/>
      <c r="H1000" s="141"/>
      <c r="I1000" s="42"/>
      <c r="J1000" s="141"/>
      <c r="K1000" s="141"/>
      <c r="L1000" s="141"/>
      <c r="M1000" s="55"/>
      <c r="N1000" s="141"/>
      <c r="O1000" s="56"/>
      <c r="P1000" s="56"/>
      <c r="Q1000" s="42"/>
      <c r="R1000" s="18">
        <f t="shared" si="30"/>
        <v>0</v>
      </c>
      <c r="S1000" s="18">
        <f t="shared" si="31"/>
        <v>0</v>
      </c>
      <c r="T1000" s="143"/>
    </row>
    <row r="1001" spans="1:20" s="139" customFormat="1">
      <c r="A1001" s="142"/>
      <c r="B1001" s="42"/>
      <c r="C1001" s="142"/>
      <c r="D1001" s="141"/>
      <c r="E1001" s="141"/>
      <c r="F1001" s="54"/>
      <c r="G1001" s="54"/>
      <c r="H1001" s="141"/>
      <c r="I1001" s="42"/>
      <c r="J1001" s="141"/>
      <c r="K1001" s="141"/>
      <c r="L1001" s="141"/>
      <c r="M1001" s="55"/>
      <c r="N1001" s="141"/>
      <c r="O1001" s="56"/>
      <c r="P1001" s="56"/>
      <c r="Q1001" s="42"/>
      <c r="R1001" s="18">
        <f t="shared" si="30"/>
        <v>0</v>
      </c>
      <c r="S1001" s="18">
        <f t="shared" si="31"/>
        <v>0</v>
      </c>
      <c r="T1001" s="143"/>
    </row>
    <row r="1002" spans="1:20" s="139" customFormat="1">
      <c r="A1002" s="142"/>
      <c r="B1002" s="42"/>
      <c r="C1002" s="142"/>
      <c r="D1002" s="141"/>
      <c r="E1002" s="141"/>
      <c r="F1002" s="54"/>
      <c r="G1002" s="54"/>
      <c r="H1002" s="141"/>
      <c r="I1002" s="42"/>
      <c r="J1002" s="141"/>
      <c r="K1002" s="141"/>
      <c r="L1002" s="141"/>
      <c r="M1002" s="55"/>
      <c r="N1002" s="141"/>
      <c r="O1002" s="56"/>
      <c r="P1002" s="56"/>
      <c r="Q1002" s="42"/>
      <c r="R1002" s="18">
        <f t="shared" si="30"/>
        <v>0</v>
      </c>
      <c r="S1002" s="18">
        <f t="shared" si="31"/>
        <v>0</v>
      </c>
      <c r="T1002" s="143"/>
    </row>
    <row r="1003" spans="1:20" s="139" customFormat="1">
      <c r="A1003" s="142"/>
      <c r="B1003" s="42"/>
      <c r="C1003" s="142"/>
      <c r="D1003" s="141"/>
      <c r="E1003" s="141"/>
      <c r="F1003" s="54"/>
      <c r="G1003" s="54"/>
      <c r="H1003" s="141"/>
      <c r="I1003" s="42"/>
      <c r="J1003" s="141"/>
      <c r="K1003" s="141"/>
      <c r="L1003" s="141"/>
      <c r="M1003" s="55"/>
      <c r="N1003" s="141"/>
      <c r="O1003" s="56"/>
      <c r="P1003" s="56"/>
      <c r="Q1003" s="42"/>
      <c r="R1003" s="18">
        <f t="shared" si="30"/>
        <v>0</v>
      </c>
      <c r="S1003" s="18">
        <f t="shared" si="31"/>
        <v>0</v>
      </c>
      <c r="T1003" s="143"/>
    </row>
    <row r="1004" spans="1:20" s="139" customFormat="1">
      <c r="A1004" s="142"/>
      <c r="B1004" s="42"/>
      <c r="C1004" s="142"/>
      <c r="D1004" s="141"/>
      <c r="E1004" s="141"/>
      <c r="F1004" s="54"/>
      <c r="G1004" s="54"/>
      <c r="H1004" s="141"/>
      <c r="I1004" s="42"/>
      <c r="J1004" s="141"/>
      <c r="K1004" s="141"/>
      <c r="L1004" s="141"/>
      <c r="M1004" s="55"/>
      <c r="N1004" s="141"/>
      <c r="O1004" s="56"/>
      <c r="P1004" s="56"/>
      <c r="Q1004" s="42"/>
      <c r="R1004" s="18">
        <f t="shared" si="30"/>
        <v>0</v>
      </c>
      <c r="S1004" s="18">
        <f t="shared" si="31"/>
        <v>0</v>
      </c>
      <c r="T1004" s="143"/>
    </row>
    <row r="1005" spans="1:20" s="139" customFormat="1">
      <c r="A1005" s="142"/>
      <c r="B1005" s="42"/>
      <c r="C1005" s="142"/>
      <c r="D1005" s="141"/>
      <c r="E1005" s="141"/>
      <c r="F1005" s="54"/>
      <c r="G1005" s="54"/>
      <c r="H1005" s="141"/>
      <c r="I1005" s="42"/>
      <c r="J1005" s="141"/>
      <c r="K1005" s="141"/>
      <c r="L1005" s="141"/>
      <c r="M1005" s="55"/>
      <c r="N1005" s="141"/>
      <c r="O1005" s="56"/>
      <c r="P1005" s="56"/>
      <c r="Q1005" s="42"/>
      <c r="R1005" s="18">
        <f t="shared" si="30"/>
        <v>0</v>
      </c>
      <c r="S1005" s="18">
        <f t="shared" si="31"/>
        <v>0</v>
      </c>
      <c r="T1005" s="143"/>
    </row>
    <row r="1006" spans="1:20" s="139" customFormat="1">
      <c r="A1006" s="142"/>
      <c r="B1006" s="42"/>
      <c r="C1006" s="142"/>
      <c r="D1006" s="141"/>
      <c r="E1006" s="141"/>
      <c r="F1006" s="54"/>
      <c r="G1006" s="54"/>
      <c r="H1006" s="141"/>
      <c r="I1006" s="42"/>
      <c r="J1006" s="141"/>
      <c r="K1006" s="141"/>
      <c r="L1006" s="141"/>
      <c r="M1006" s="55"/>
      <c r="N1006" s="141"/>
      <c r="O1006" s="56"/>
      <c r="P1006" s="56"/>
      <c r="Q1006" s="42"/>
      <c r="R1006" s="18">
        <f t="shared" si="30"/>
        <v>0</v>
      </c>
      <c r="S1006" s="18">
        <f t="shared" si="31"/>
        <v>0</v>
      </c>
      <c r="T1006" s="143"/>
    </row>
    <row r="1007" spans="1:20" s="139" customFormat="1">
      <c r="A1007" s="142"/>
      <c r="B1007" s="42"/>
      <c r="C1007" s="142"/>
      <c r="D1007" s="141"/>
      <c r="E1007" s="141"/>
      <c r="F1007" s="54"/>
      <c r="G1007" s="54"/>
      <c r="H1007" s="141"/>
      <c r="I1007" s="42"/>
      <c r="J1007" s="141"/>
      <c r="K1007" s="141"/>
      <c r="L1007" s="141"/>
      <c r="M1007" s="55"/>
      <c r="N1007" s="141"/>
      <c r="O1007" s="56"/>
      <c r="P1007" s="56"/>
      <c r="Q1007" s="42"/>
      <c r="R1007" s="18">
        <f t="shared" si="30"/>
        <v>0</v>
      </c>
      <c r="S1007" s="18">
        <f t="shared" si="31"/>
        <v>0</v>
      </c>
      <c r="T1007" s="143"/>
    </row>
    <row r="1008" spans="1:20" s="139" customFormat="1">
      <c r="A1008" s="142"/>
      <c r="B1008" s="42"/>
      <c r="C1008" s="142"/>
      <c r="D1008" s="141"/>
      <c r="E1008" s="141"/>
      <c r="F1008" s="54"/>
      <c r="G1008" s="54"/>
      <c r="H1008" s="141"/>
      <c r="I1008" s="42"/>
      <c r="J1008" s="141"/>
      <c r="K1008" s="141"/>
      <c r="L1008" s="141"/>
      <c r="M1008" s="55"/>
      <c r="N1008" s="141"/>
      <c r="O1008" s="56"/>
      <c r="P1008" s="56"/>
      <c r="Q1008" s="42"/>
      <c r="R1008" s="18">
        <f t="shared" si="30"/>
        <v>0</v>
      </c>
      <c r="S1008" s="18">
        <f t="shared" si="31"/>
        <v>0</v>
      </c>
      <c r="T1008" s="143"/>
    </row>
    <row r="1009" spans="1:20" s="139" customFormat="1">
      <c r="A1009" s="142"/>
      <c r="B1009" s="42"/>
      <c r="C1009" s="142"/>
      <c r="D1009" s="141"/>
      <c r="E1009" s="141"/>
      <c r="F1009" s="54"/>
      <c r="G1009" s="54"/>
      <c r="H1009" s="141"/>
      <c r="I1009" s="42"/>
      <c r="J1009" s="141"/>
      <c r="K1009" s="141"/>
      <c r="L1009" s="141"/>
      <c r="M1009" s="55"/>
      <c r="N1009" s="141"/>
      <c r="O1009" s="56"/>
      <c r="P1009" s="56"/>
      <c r="Q1009" s="42"/>
      <c r="R1009" s="18">
        <f t="shared" si="30"/>
        <v>0</v>
      </c>
      <c r="S1009" s="18">
        <f t="shared" si="31"/>
        <v>0</v>
      </c>
      <c r="T1009" s="143"/>
    </row>
    <row r="1010" spans="1:20" s="139" customFormat="1">
      <c r="A1010" s="142"/>
      <c r="B1010" s="42"/>
      <c r="C1010" s="142"/>
      <c r="D1010" s="141"/>
      <c r="E1010" s="141"/>
      <c r="F1010" s="54"/>
      <c r="G1010" s="54"/>
      <c r="H1010" s="141"/>
      <c r="I1010" s="42"/>
      <c r="J1010" s="141"/>
      <c r="K1010" s="141"/>
      <c r="L1010" s="141"/>
      <c r="M1010" s="55"/>
      <c r="N1010" s="141"/>
      <c r="O1010" s="56"/>
      <c r="P1010" s="56"/>
      <c r="Q1010" s="42"/>
      <c r="R1010" s="18">
        <f t="shared" si="30"/>
        <v>0</v>
      </c>
      <c r="S1010" s="18">
        <f t="shared" si="31"/>
        <v>0</v>
      </c>
      <c r="T1010" s="143"/>
    </row>
    <row r="1011" spans="1:20" s="139" customFormat="1">
      <c r="A1011" s="142"/>
      <c r="B1011" s="42"/>
      <c r="C1011" s="142"/>
      <c r="D1011" s="141"/>
      <c r="E1011" s="141"/>
      <c r="F1011" s="54"/>
      <c r="G1011" s="54"/>
      <c r="H1011" s="141"/>
      <c r="I1011" s="42"/>
      <c r="J1011" s="141"/>
      <c r="K1011" s="141"/>
      <c r="L1011" s="141"/>
      <c r="M1011" s="55"/>
      <c r="N1011" s="141"/>
      <c r="O1011" s="56"/>
      <c r="P1011" s="56"/>
      <c r="Q1011" s="42"/>
      <c r="R1011" s="18">
        <f t="shared" si="30"/>
        <v>0</v>
      </c>
      <c r="S1011" s="18">
        <f t="shared" si="31"/>
        <v>0</v>
      </c>
      <c r="T1011" s="143"/>
    </row>
    <row r="1012" spans="1:20" s="139" customFormat="1">
      <c r="A1012" s="142"/>
      <c r="B1012" s="42"/>
      <c r="C1012" s="142"/>
      <c r="D1012" s="141"/>
      <c r="E1012" s="141"/>
      <c r="F1012" s="54"/>
      <c r="G1012" s="54"/>
      <c r="H1012" s="141"/>
      <c r="I1012" s="42"/>
      <c r="J1012" s="141"/>
      <c r="K1012" s="141"/>
      <c r="L1012" s="141"/>
      <c r="M1012" s="55"/>
      <c r="N1012" s="141"/>
      <c r="O1012" s="56"/>
      <c r="P1012" s="56"/>
      <c r="Q1012" s="42"/>
      <c r="R1012" s="18">
        <f t="shared" si="30"/>
        <v>0</v>
      </c>
      <c r="S1012" s="18">
        <f t="shared" si="31"/>
        <v>0</v>
      </c>
      <c r="T1012" s="143"/>
    </row>
    <row r="1013" spans="1:20" s="139" customFormat="1">
      <c r="A1013" s="142"/>
      <c r="B1013" s="42"/>
      <c r="C1013" s="142"/>
      <c r="D1013" s="141"/>
      <c r="E1013" s="141"/>
      <c r="F1013" s="54"/>
      <c r="G1013" s="54"/>
      <c r="H1013" s="141"/>
      <c r="I1013" s="42"/>
      <c r="J1013" s="141"/>
      <c r="K1013" s="141"/>
      <c r="L1013" s="141"/>
      <c r="M1013" s="55"/>
      <c r="N1013" s="141"/>
      <c r="O1013" s="56"/>
      <c r="P1013" s="56"/>
      <c r="Q1013" s="42"/>
      <c r="R1013" s="18">
        <f t="shared" si="30"/>
        <v>0</v>
      </c>
      <c r="S1013" s="18">
        <f t="shared" si="31"/>
        <v>0</v>
      </c>
      <c r="T1013" s="143"/>
    </row>
    <row r="1014" spans="1:20" s="139" customFormat="1">
      <c r="A1014" s="142"/>
      <c r="B1014" s="42"/>
      <c r="C1014" s="142"/>
      <c r="D1014" s="141"/>
      <c r="E1014" s="141"/>
      <c r="F1014" s="54"/>
      <c r="G1014" s="54"/>
      <c r="H1014" s="141"/>
      <c r="I1014" s="42"/>
      <c r="J1014" s="141"/>
      <c r="K1014" s="141"/>
      <c r="L1014" s="141"/>
      <c r="M1014" s="55"/>
      <c r="N1014" s="141"/>
      <c r="O1014" s="56"/>
      <c r="P1014" s="56"/>
      <c r="Q1014" s="42"/>
      <c r="R1014" s="18">
        <f t="shared" si="30"/>
        <v>0</v>
      </c>
      <c r="S1014" s="18">
        <f t="shared" si="31"/>
        <v>0</v>
      </c>
      <c r="T1014" s="143"/>
    </row>
    <row r="1015" spans="1:20" s="139" customFormat="1">
      <c r="A1015" s="142"/>
      <c r="B1015" s="42"/>
      <c r="C1015" s="142"/>
      <c r="D1015" s="141"/>
      <c r="E1015" s="141"/>
      <c r="F1015" s="54"/>
      <c r="G1015" s="54"/>
      <c r="H1015" s="141"/>
      <c r="I1015" s="42"/>
      <c r="J1015" s="141"/>
      <c r="K1015" s="141"/>
      <c r="L1015" s="141"/>
      <c r="M1015" s="55"/>
      <c r="N1015" s="141"/>
      <c r="O1015" s="56"/>
      <c r="P1015" s="56"/>
      <c r="Q1015" s="42"/>
      <c r="R1015" s="18">
        <f t="shared" si="30"/>
        <v>0</v>
      </c>
      <c r="S1015" s="18">
        <f t="shared" si="31"/>
        <v>0</v>
      </c>
      <c r="T1015" s="143"/>
    </row>
    <row r="1016" spans="1:20" s="139" customFormat="1">
      <c r="A1016" s="142"/>
      <c r="B1016" s="42"/>
      <c r="C1016" s="142"/>
      <c r="D1016" s="141"/>
      <c r="E1016" s="141"/>
      <c r="F1016" s="54"/>
      <c r="G1016" s="54"/>
      <c r="H1016" s="141"/>
      <c r="I1016" s="42"/>
      <c r="J1016" s="141"/>
      <c r="K1016" s="141"/>
      <c r="L1016" s="141"/>
      <c r="M1016" s="55"/>
      <c r="N1016" s="141"/>
      <c r="O1016" s="56"/>
      <c r="P1016" s="56"/>
      <c r="Q1016" s="42"/>
      <c r="R1016" s="18">
        <f t="shared" si="30"/>
        <v>0</v>
      </c>
      <c r="S1016" s="18">
        <f t="shared" si="31"/>
        <v>0</v>
      </c>
      <c r="T1016" s="143"/>
    </row>
    <row r="1017" spans="1:20" s="139" customFormat="1">
      <c r="A1017" s="142"/>
      <c r="B1017" s="42"/>
      <c r="C1017" s="142"/>
      <c r="D1017" s="141"/>
      <c r="E1017" s="141"/>
      <c r="F1017" s="54"/>
      <c r="G1017" s="54"/>
      <c r="H1017" s="141"/>
      <c r="I1017" s="42"/>
      <c r="J1017" s="141"/>
      <c r="K1017" s="141"/>
      <c r="L1017" s="141"/>
      <c r="M1017" s="55"/>
      <c r="N1017" s="141"/>
      <c r="O1017" s="56"/>
      <c r="P1017" s="56"/>
      <c r="Q1017" s="42"/>
      <c r="R1017" s="18">
        <f t="shared" si="30"/>
        <v>0</v>
      </c>
      <c r="S1017" s="18">
        <f t="shared" si="31"/>
        <v>0</v>
      </c>
      <c r="T1017" s="143"/>
    </row>
    <row r="1018" spans="1:20" s="139" customFormat="1">
      <c r="A1018" s="142"/>
      <c r="B1018" s="42"/>
      <c r="C1018" s="142"/>
      <c r="D1018" s="141"/>
      <c r="E1018" s="141"/>
      <c r="F1018" s="54"/>
      <c r="G1018" s="54"/>
      <c r="H1018" s="141"/>
      <c r="I1018" s="42"/>
      <c r="J1018" s="141"/>
      <c r="K1018" s="141"/>
      <c r="L1018" s="141"/>
      <c r="M1018" s="55"/>
      <c r="N1018" s="141"/>
      <c r="O1018" s="56"/>
      <c r="P1018" s="56"/>
      <c r="Q1018" s="42"/>
      <c r="R1018" s="18">
        <f t="shared" si="30"/>
        <v>0</v>
      </c>
      <c r="S1018" s="18">
        <f t="shared" si="31"/>
        <v>0</v>
      </c>
      <c r="T1018" s="143"/>
    </row>
    <row r="1019" spans="1:20" s="139" customFormat="1">
      <c r="A1019" s="142"/>
      <c r="B1019" s="42"/>
      <c r="C1019" s="142"/>
      <c r="D1019" s="141"/>
      <c r="E1019" s="141"/>
      <c r="F1019" s="54"/>
      <c r="G1019" s="54"/>
      <c r="H1019" s="141"/>
      <c r="I1019" s="42"/>
      <c r="J1019" s="141"/>
      <c r="K1019" s="141"/>
      <c r="L1019" s="141"/>
      <c r="M1019" s="55"/>
      <c r="N1019" s="141"/>
      <c r="O1019" s="56"/>
      <c r="P1019" s="56"/>
      <c r="Q1019" s="42"/>
      <c r="R1019" s="18">
        <f t="shared" si="30"/>
        <v>0</v>
      </c>
      <c r="S1019" s="18">
        <f t="shared" si="31"/>
        <v>0</v>
      </c>
      <c r="T1019" s="143"/>
    </row>
    <row r="1020" spans="1:20" s="139" customFormat="1">
      <c r="A1020" s="142"/>
      <c r="B1020" s="42"/>
      <c r="C1020" s="142"/>
      <c r="D1020" s="141"/>
      <c r="E1020" s="141"/>
      <c r="F1020" s="54"/>
      <c r="G1020" s="54"/>
      <c r="H1020" s="141"/>
      <c r="I1020" s="42"/>
      <c r="J1020" s="141"/>
      <c r="K1020" s="141"/>
      <c r="L1020" s="141"/>
      <c r="M1020" s="55"/>
      <c r="N1020" s="141"/>
      <c r="O1020" s="56"/>
      <c r="P1020" s="56"/>
      <c r="Q1020" s="42"/>
      <c r="R1020" s="18">
        <f t="shared" si="30"/>
        <v>0</v>
      </c>
      <c r="S1020" s="18">
        <f t="shared" si="31"/>
        <v>0</v>
      </c>
      <c r="T1020" s="143"/>
    </row>
    <row r="1021" spans="1:20" s="139" customFormat="1">
      <c r="A1021" s="142"/>
      <c r="B1021" s="42"/>
      <c r="C1021" s="142"/>
      <c r="D1021" s="141"/>
      <c r="E1021" s="141"/>
      <c r="F1021" s="54"/>
      <c r="G1021" s="54"/>
      <c r="H1021" s="141"/>
      <c r="I1021" s="42"/>
      <c r="J1021" s="141"/>
      <c r="K1021" s="141"/>
      <c r="L1021" s="141"/>
      <c r="M1021" s="55"/>
      <c r="N1021" s="141"/>
      <c r="O1021" s="56"/>
      <c r="P1021" s="56"/>
      <c r="Q1021" s="42"/>
      <c r="R1021" s="18">
        <f t="shared" si="30"/>
        <v>0</v>
      </c>
      <c r="S1021" s="18">
        <f t="shared" si="31"/>
        <v>0</v>
      </c>
      <c r="T1021" s="143"/>
    </row>
    <row r="1022" spans="1:20" s="139" customFormat="1">
      <c r="A1022" s="142"/>
      <c r="B1022" s="42"/>
      <c r="C1022" s="142"/>
      <c r="D1022" s="141"/>
      <c r="E1022" s="141"/>
      <c r="F1022" s="54"/>
      <c r="G1022" s="54"/>
      <c r="H1022" s="141"/>
      <c r="I1022" s="42"/>
      <c r="J1022" s="141"/>
      <c r="K1022" s="141"/>
      <c r="L1022" s="141"/>
      <c r="M1022" s="55"/>
      <c r="N1022" s="141"/>
      <c r="O1022" s="56"/>
      <c r="P1022" s="56"/>
      <c r="Q1022" s="42"/>
      <c r="R1022" s="18">
        <f t="shared" si="30"/>
        <v>0</v>
      </c>
      <c r="S1022" s="18">
        <f t="shared" si="31"/>
        <v>0</v>
      </c>
      <c r="T1022" s="143"/>
    </row>
    <row r="1023" spans="1:20" s="139" customFormat="1">
      <c r="A1023" s="142"/>
      <c r="B1023" s="42"/>
      <c r="C1023" s="142"/>
      <c r="D1023" s="141"/>
      <c r="E1023" s="141"/>
      <c r="F1023" s="54"/>
      <c r="G1023" s="54"/>
      <c r="H1023" s="141"/>
      <c r="I1023" s="42"/>
      <c r="J1023" s="141"/>
      <c r="K1023" s="141"/>
      <c r="L1023" s="141"/>
      <c r="M1023" s="55"/>
      <c r="N1023" s="141"/>
      <c r="O1023" s="56"/>
      <c r="P1023" s="56"/>
      <c r="Q1023" s="42"/>
      <c r="R1023" s="18">
        <f t="shared" si="30"/>
        <v>0</v>
      </c>
      <c r="S1023" s="18">
        <f t="shared" si="31"/>
        <v>0</v>
      </c>
      <c r="T1023" s="143"/>
    </row>
    <row r="1024" spans="1:20" s="139" customFormat="1">
      <c r="A1024" s="142"/>
      <c r="B1024" s="42"/>
      <c r="C1024" s="142"/>
      <c r="D1024" s="141"/>
      <c r="E1024" s="141"/>
      <c r="F1024" s="54"/>
      <c r="G1024" s="54"/>
      <c r="H1024" s="141"/>
      <c r="I1024" s="42"/>
      <c r="J1024" s="141"/>
      <c r="K1024" s="141"/>
      <c r="L1024" s="141"/>
      <c r="M1024" s="55"/>
      <c r="N1024" s="141"/>
      <c r="O1024" s="56"/>
      <c r="P1024" s="56"/>
      <c r="Q1024" s="42"/>
      <c r="R1024" s="18">
        <f t="shared" si="30"/>
        <v>0</v>
      </c>
      <c r="S1024" s="18">
        <f t="shared" si="31"/>
        <v>0</v>
      </c>
      <c r="T1024" s="143"/>
    </row>
    <row r="1025" spans="1:20" s="139" customFormat="1">
      <c r="A1025" s="142"/>
      <c r="B1025" s="42"/>
      <c r="C1025" s="142"/>
      <c r="D1025" s="141"/>
      <c r="E1025" s="141"/>
      <c r="F1025" s="54"/>
      <c r="G1025" s="54"/>
      <c r="H1025" s="141"/>
      <c r="I1025" s="42"/>
      <c r="J1025" s="141"/>
      <c r="K1025" s="141"/>
      <c r="L1025" s="141"/>
      <c r="M1025" s="55"/>
      <c r="N1025" s="141"/>
      <c r="O1025" s="56"/>
      <c r="P1025" s="56"/>
      <c r="Q1025" s="42"/>
      <c r="R1025" s="18">
        <f t="shared" si="30"/>
        <v>0</v>
      </c>
      <c r="S1025" s="18">
        <f t="shared" si="31"/>
        <v>0</v>
      </c>
      <c r="T1025" s="143"/>
    </row>
    <row r="1026" spans="1:20" s="139" customFormat="1">
      <c r="A1026" s="142"/>
      <c r="B1026" s="42"/>
      <c r="C1026" s="142"/>
      <c r="D1026" s="141"/>
      <c r="E1026" s="141"/>
      <c r="F1026" s="54"/>
      <c r="G1026" s="54"/>
      <c r="H1026" s="141"/>
      <c r="I1026" s="42"/>
      <c r="J1026" s="141"/>
      <c r="K1026" s="141"/>
      <c r="L1026" s="141"/>
      <c r="M1026" s="55"/>
      <c r="N1026" s="141"/>
      <c r="O1026" s="56"/>
      <c r="P1026" s="56"/>
      <c r="Q1026" s="42"/>
      <c r="R1026" s="18">
        <f t="shared" si="30"/>
        <v>0</v>
      </c>
      <c r="S1026" s="18">
        <f t="shared" si="31"/>
        <v>0</v>
      </c>
      <c r="T1026" s="143"/>
    </row>
    <row r="1027" spans="1:20" s="139" customFormat="1">
      <c r="A1027" s="142"/>
      <c r="B1027" s="42"/>
      <c r="C1027" s="142"/>
      <c r="D1027" s="141"/>
      <c r="E1027" s="141"/>
      <c r="F1027" s="54"/>
      <c r="G1027" s="54"/>
      <c r="H1027" s="141"/>
      <c r="I1027" s="42"/>
      <c r="J1027" s="141"/>
      <c r="K1027" s="141"/>
      <c r="L1027" s="141"/>
      <c r="M1027" s="55"/>
      <c r="N1027" s="141"/>
      <c r="O1027" s="56"/>
      <c r="P1027" s="56"/>
      <c r="Q1027" s="42"/>
      <c r="R1027" s="18">
        <f t="shared" si="30"/>
        <v>0</v>
      </c>
      <c r="S1027" s="18">
        <f t="shared" si="31"/>
        <v>0</v>
      </c>
      <c r="T1027" s="143"/>
    </row>
    <row r="1028" spans="1:20" s="139" customFormat="1">
      <c r="A1028" s="142"/>
      <c r="B1028" s="42"/>
      <c r="C1028" s="142"/>
      <c r="D1028" s="141"/>
      <c r="E1028" s="141"/>
      <c r="F1028" s="54"/>
      <c r="G1028" s="54"/>
      <c r="H1028" s="141"/>
      <c r="I1028" s="42"/>
      <c r="J1028" s="141"/>
      <c r="K1028" s="141"/>
      <c r="L1028" s="141"/>
      <c r="M1028" s="55"/>
      <c r="N1028" s="141"/>
      <c r="O1028" s="56"/>
      <c r="P1028" s="56"/>
      <c r="Q1028" s="42"/>
      <c r="R1028" s="18">
        <f t="shared" si="30"/>
        <v>0</v>
      </c>
      <c r="S1028" s="18">
        <f t="shared" si="31"/>
        <v>0</v>
      </c>
      <c r="T1028" s="143"/>
    </row>
    <row r="1029" spans="1:20" s="139" customFormat="1">
      <c r="A1029" s="142"/>
      <c r="B1029" s="42"/>
      <c r="C1029" s="142"/>
      <c r="D1029" s="141"/>
      <c r="E1029" s="141"/>
      <c r="F1029" s="54"/>
      <c r="G1029" s="54"/>
      <c r="H1029" s="141"/>
      <c r="I1029" s="42"/>
      <c r="J1029" s="141"/>
      <c r="K1029" s="141"/>
      <c r="L1029" s="141"/>
      <c r="M1029" s="55"/>
      <c r="N1029" s="141"/>
      <c r="O1029" s="56"/>
      <c r="P1029" s="56"/>
      <c r="Q1029" s="42"/>
      <c r="R1029" s="18">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8">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143"/>
    </row>
    <row r="1030" spans="1:20" s="139" customFormat="1">
      <c r="A1030" s="142"/>
      <c r="B1030" s="42"/>
      <c r="C1030" s="142"/>
      <c r="D1030" s="141"/>
      <c r="E1030" s="141"/>
      <c r="F1030" s="54"/>
      <c r="G1030" s="54"/>
      <c r="H1030" s="141"/>
      <c r="I1030" s="42"/>
      <c r="J1030" s="141"/>
      <c r="K1030" s="141"/>
      <c r="L1030" s="141"/>
      <c r="M1030" s="55"/>
      <c r="N1030" s="141"/>
      <c r="O1030" s="56"/>
      <c r="P1030" s="56"/>
      <c r="Q1030" s="42"/>
      <c r="R1030" s="18">
        <f t="shared" si="32"/>
        <v>0</v>
      </c>
      <c r="S1030" s="18">
        <f t="shared" si="33"/>
        <v>0</v>
      </c>
      <c r="T1030" s="143"/>
    </row>
    <row r="1031" spans="1:20" s="139" customFormat="1">
      <c r="A1031" s="142"/>
      <c r="B1031" s="42"/>
      <c r="C1031" s="142"/>
      <c r="D1031" s="141"/>
      <c r="E1031" s="141"/>
      <c r="F1031" s="54"/>
      <c r="G1031" s="54"/>
      <c r="H1031" s="141"/>
      <c r="I1031" s="42"/>
      <c r="J1031" s="141"/>
      <c r="K1031" s="141"/>
      <c r="L1031" s="141"/>
      <c r="M1031" s="55"/>
      <c r="N1031" s="141"/>
      <c r="O1031" s="56"/>
      <c r="P1031" s="56"/>
      <c r="Q1031" s="42"/>
      <c r="R1031" s="18">
        <f t="shared" si="32"/>
        <v>0</v>
      </c>
      <c r="S1031" s="18">
        <f t="shared" si="33"/>
        <v>0</v>
      </c>
      <c r="T1031" s="143"/>
    </row>
    <row r="1032" spans="1:20" s="139" customFormat="1">
      <c r="A1032" s="142"/>
      <c r="B1032" s="42"/>
      <c r="C1032" s="142"/>
      <c r="D1032" s="141"/>
      <c r="E1032" s="141"/>
      <c r="F1032" s="54"/>
      <c r="G1032" s="54"/>
      <c r="H1032" s="141"/>
      <c r="I1032" s="42"/>
      <c r="J1032" s="141"/>
      <c r="K1032" s="141"/>
      <c r="L1032" s="141"/>
      <c r="M1032" s="55"/>
      <c r="N1032" s="141"/>
      <c r="O1032" s="56"/>
      <c r="P1032" s="56"/>
      <c r="Q1032" s="42"/>
      <c r="R1032" s="18">
        <f t="shared" si="32"/>
        <v>0</v>
      </c>
      <c r="S1032" s="18">
        <f t="shared" si="33"/>
        <v>0</v>
      </c>
      <c r="T1032" s="143"/>
    </row>
    <row r="1033" spans="1:20" s="139" customFormat="1">
      <c r="A1033" s="142"/>
      <c r="B1033" s="42"/>
      <c r="C1033" s="142"/>
      <c r="D1033" s="141"/>
      <c r="E1033" s="141"/>
      <c r="F1033" s="54"/>
      <c r="G1033" s="54"/>
      <c r="H1033" s="141"/>
      <c r="I1033" s="42"/>
      <c r="J1033" s="141"/>
      <c r="K1033" s="141"/>
      <c r="L1033" s="141"/>
      <c r="M1033" s="55"/>
      <c r="N1033" s="141"/>
      <c r="O1033" s="56"/>
      <c r="P1033" s="56"/>
      <c r="Q1033" s="42"/>
      <c r="R1033" s="18">
        <f t="shared" si="32"/>
        <v>0</v>
      </c>
      <c r="S1033" s="18">
        <f t="shared" si="33"/>
        <v>0</v>
      </c>
      <c r="T1033" s="143"/>
    </row>
    <row r="1034" spans="1:20" s="139" customFormat="1">
      <c r="A1034" s="142"/>
      <c r="B1034" s="42"/>
      <c r="C1034" s="142"/>
      <c r="D1034" s="141"/>
      <c r="E1034" s="141"/>
      <c r="F1034" s="54"/>
      <c r="G1034" s="54"/>
      <c r="H1034" s="141"/>
      <c r="I1034" s="42"/>
      <c r="J1034" s="141"/>
      <c r="K1034" s="141"/>
      <c r="L1034" s="141"/>
      <c r="M1034" s="55"/>
      <c r="N1034" s="141"/>
      <c r="O1034" s="56"/>
      <c r="P1034" s="56"/>
      <c r="Q1034" s="42"/>
      <c r="R1034" s="18">
        <f t="shared" si="32"/>
        <v>0</v>
      </c>
      <c r="S1034" s="18">
        <f t="shared" si="33"/>
        <v>0</v>
      </c>
      <c r="T1034" s="143"/>
    </row>
    <row r="1035" spans="1:20" s="139" customFormat="1">
      <c r="A1035" s="142"/>
      <c r="B1035" s="42"/>
      <c r="C1035" s="142"/>
      <c r="D1035" s="141"/>
      <c r="E1035" s="141"/>
      <c r="F1035" s="54"/>
      <c r="G1035" s="54"/>
      <c r="H1035" s="141"/>
      <c r="I1035" s="42"/>
      <c r="J1035" s="141"/>
      <c r="K1035" s="141"/>
      <c r="L1035" s="141"/>
      <c r="M1035" s="55"/>
      <c r="N1035" s="141"/>
      <c r="O1035" s="56"/>
      <c r="P1035" s="56"/>
      <c r="Q1035" s="42"/>
      <c r="R1035" s="18">
        <f t="shared" si="32"/>
        <v>0</v>
      </c>
      <c r="S1035" s="18">
        <f t="shared" si="33"/>
        <v>0</v>
      </c>
      <c r="T1035" s="143"/>
    </row>
    <row r="1036" spans="1:20" s="139" customFormat="1">
      <c r="A1036" s="142"/>
      <c r="B1036" s="42"/>
      <c r="C1036" s="142"/>
      <c r="D1036" s="141"/>
      <c r="E1036" s="141"/>
      <c r="F1036" s="54"/>
      <c r="G1036" s="54"/>
      <c r="H1036" s="141"/>
      <c r="I1036" s="42"/>
      <c r="J1036" s="141"/>
      <c r="K1036" s="141"/>
      <c r="L1036" s="141"/>
      <c r="M1036" s="55"/>
      <c r="N1036" s="141"/>
      <c r="O1036" s="56"/>
      <c r="P1036" s="56"/>
      <c r="Q1036" s="42"/>
      <c r="R1036" s="18">
        <f t="shared" si="32"/>
        <v>0</v>
      </c>
      <c r="S1036" s="18">
        <f t="shared" si="33"/>
        <v>0</v>
      </c>
      <c r="T1036" s="143"/>
    </row>
    <row r="1037" spans="1:20" s="139" customFormat="1">
      <c r="A1037" s="142"/>
      <c r="B1037" s="42"/>
      <c r="C1037" s="142"/>
      <c r="D1037" s="141"/>
      <c r="E1037" s="141"/>
      <c r="F1037" s="54"/>
      <c r="G1037" s="54"/>
      <c r="H1037" s="141"/>
      <c r="I1037" s="42"/>
      <c r="J1037" s="141"/>
      <c r="K1037" s="141"/>
      <c r="L1037" s="141"/>
      <c r="M1037" s="55"/>
      <c r="N1037" s="141"/>
      <c r="O1037" s="56"/>
      <c r="P1037" s="56"/>
      <c r="Q1037" s="42"/>
      <c r="R1037" s="18">
        <f t="shared" si="32"/>
        <v>0</v>
      </c>
      <c r="S1037" s="18">
        <f t="shared" si="33"/>
        <v>0</v>
      </c>
      <c r="T1037" s="143"/>
    </row>
    <row r="1038" spans="1:20" s="139" customFormat="1">
      <c r="A1038" s="142"/>
      <c r="B1038" s="42"/>
      <c r="C1038" s="142"/>
      <c r="D1038" s="141"/>
      <c r="E1038" s="141"/>
      <c r="F1038" s="54"/>
      <c r="G1038" s="54"/>
      <c r="H1038" s="141"/>
      <c r="I1038" s="42"/>
      <c r="J1038" s="141"/>
      <c r="K1038" s="141"/>
      <c r="L1038" s="141"/>
      <c r="M1038" s="55"/>
      <c r="N1038" s="141"/>
      <c r="O1038" s="56"/>
      <c r="P1038" s="56"/>
      <c r="Q1038" s="42"/>
      <c r="R1038" s="18">
        <f t="shared" si="32"/>
        <v>0</v>
      </c>
      <c r="S1038" s="18">
        <f t="shared" si="33"/>
        <v>0</v>
      </c>
      <c r="T1038" s="143"/>
    </row>
    <row r="1039" spans="1:20" s="139" customFormat="1">
      <c r="A1039" s="142"/>
      <c r="B1039" s="42"/>
      <c r="C1039" s="142"/>
      <c r="D1039" s="141"/>
      <c r="E1039" s="141"/>
      <c r="F1039" s="54"/>
      <c r="G1039" s="54"/>
      <c r="H1039" s="141"/>
      <c r="I1039" s="42"/>
      <c r="J1039" s="141"/>
      <c r="K1039" s="141"/>
      <c r="L1039" s="141"/>
      <c r="M1039" s="55"/>
      <c r="N1039" s="141"/>
      <c r="O1039" s="56"/>
      <c r="P1039" s="56"/>
      <c r="Q1039" s="42"/>
      <c r="R1039" s="18">
        <f t="shared" si="32"/>
        <v>0</v>
      </c>
      <c r="S1039" s="18">
        <f t="shared" si="33"/>
        <v>0</v>
      </c>
      <c r="T1039" s="143"/>
    </row>
    <row r="1040" spans="1:20" s="139" customFormat="1">
      <c r="A1040" s="142"/>
      <c r="B1040" s="42"/>
      <c r="C1040" s="142"/>
      <c r="D1040" s="141"/>
      <c r="E1040" s="141"/>
      <c r="F1040" s="54"/>
      <c r="G1040" s="54"/>
      <c r="H1040" s="141"/>
      <c r="I1040" s="42"/>
      <c r="J1040" s="141"/>
      <c r="K1040" s="141"/>
      <c r="L1040" s="141"/>
      <c r="M1040" s="55"/>
      <c r="N1040" s="141"/>
      <c r="O1040" s="56"/>
      <c r="P1040" s="56"/>
      <c r="Q1040" s="42"/>
      <c r="R1040" s="18">
        <f t="shared" si="32"/>
        <v>0</v>
      </c>
      <c r="S1040" s="18">
        <f t="shared" si="33"/>
        <v>0</v>
      </c>
      <c r="T1040" s="143"/>
    </row>
    <row r="1041" spans="1:20" s="139" customFormat="1">
      <c r="A1041" s="142"/>
      <c r="B1041" s="42"/>
      <c r="C1041" s="142"/>
      <c r="D1041" s="141"/>
      <c r="E1041" s="141"/>
      <c r="F1041" s="54"/>
      <c r="G1041" s="54"/>
      <c r="H1041" s="141"/>
      <c r="I1041" s="42"/>
      <c r="J1041" s="141"/>
      <c r="K1041" s="141"/>
      <c r="L1041" s="141"/>
      <c r="M1041" s="55"/>
      <c r="N1041" s="141"/>
      <c r="O1041" s="56"/>
      <c r="P1041" s="56"/>
      <c r="Q1041" s="42"/>
      <c r="R1041" s="18">
        <f t="shared" si="32"/>
        <v>0</v>
      </c>
      <c r="S1041" s="18">
        <f t="shared" si="33"/>
        <v>0</v>
      </c>
      <c r="T1041" s="143"/>
    </row>
    <row r="1042" spans="1:20" s="139" customFormat="1">
      <c r="A1042" s="142"/>
      <c r="B1042" s="42"/>
      <c r="C1042" s="142"/>
      <c r="D1042" s="141"/>
      <c r="E1042" s="141"/>
      <c r="F1042" s="54"/>
      <c r="G1042" s="54"/>
      <c r="H1042" s="141"/>
      <c r="I1042" s="42"/>
      <c r="J1042" s="141"/>
      <c r="K1042" s="141"/>
      <c r="L1042" s="141"/>
      <c r="M1042" s="55"/>
      <c r="N1042" s="141"/>
      <c r="O1042" s="56"/>
      <c r="P1042" s="56"/>
      <c r="Q1042" s="42"/>
      <c r="R1042" s="18">
        <f t="shared" si="32"/>
        <v>0</v>
      </c>
      <c r="S1042" s="18">
        <f t="shared" si="33"/>
        <v>0</v>
      </c>
      <c r="T1042" s="143"/>
    </row>
    <row r="1043" spans="1:20" s="139" customFormat="1">
      <c r="A1043" s="142"/>
      <c r="B1043" s="42"/>
      <c r="C1043" s="142"/>
      <c r="D1043" s="141"/>
      <c r="E1043" s="141"/>
      <c r="F1043" s="54"/>
      <c r="G1043" s="54"/>
      <c r="H1043" s="141"/>
      <c r="I1043" s="42"/>
      <c r="J1043" s="141"/>
      <c r="K1043" s="141"/>
      <c r="L1043" s="141"/>
      <c r="M1043" s="55"/>
      <c r="N1043" s="141"/>
      <c r="O1043" s="56"/>
      <c r="P1043" s="56"/>
      <c r="Q1043" s="42"/>
      <c r="R1043" s="18">
        <f t="shared" si="32"/>
        <v>0</v>
      </c>
      <c r="S1043" s="18">
        <f t="shared" si="33"/>
        <v>0</v>
      </c>
      <c r="T1043" s="143"/>
    </row>
    <row r="1044" spans="1:20" s="139" customFormat="1">
      <c r="A1044" s="142"/>
      <c r="B1044" s="42"/>
      <c r="C1044" s="142"/>
      <c r="D1044" s="141"/>
      <c r="E1044" s="141"/>
      <c r="F1044" s="54"/>
      <c r="G1044" s="54"/>
      <c r="H1044" s="141"/>
      <c r="I1044" s="42"/>
      <c r="J1044" s="141"/>
      <c r="K1044" s="141"/>
      <c r="L1044" s="141"/>
      <c r="M1044" s="55"/>
      <c r="N1044" s="141"/>
      <c r="O1044" s="56"/>
      <c r="P1044" s="56"/>
      <c r="Q1044" s="42"/>
      <c r="R1044" s="18">
        <f t="shared" si="32"/>
        <v>0</v>
      </c>
      <c r="S1044" s="18">
        <f t="shared" si="33"/>
        <v>0</v>
      </c>
      <c r="T1044" s="143"/>
    </row>
    <row r="1045" spans="1:20" s="139" customFormat="1">
      <c r="A1045" s="142"/>
      <c r="B1045" s="42"/>
      <c r="C1045" s="142"/>
      <c r="D1045" s="141"/>
      <c r="E1045" s="141"/>
      <c r="F1045" s="54"/>
      <c r="G1045" s="54"/>
      <c r="H1045" s="141"/>
      <c r="I1045" s="42"/>
      <c r="J1045" s="141"/>
      <c r="K1045" s="141"/>
      <c r="L1045" s="141"/>
      <c r="M1045" s="55"/>
      <c r="N1045" s="141"/>
      <c r="O1045" s="56"/>
      <c r="P1045" s="56"/>
      <c r="Q1045" s="42"/>
      <c r="R1045" s="18">
        <f t="shared" si="32"/>
        <v>0</v>
      </c>
      <c r="S1045" s="18">
        <f t="shared" si="33"/>
        <v>0</v>
      </c>
      <c r="T1045" s="143"/>
    </row>
    <row r="1046" spans="1:20" s="139" customFormat="1">
      <c r="A1046" s="142"/>
      <c r="B1046" s="42"/>
      <c r="C1046" s="142"/>
      <c r="D1046" s="141"/>
      <c r="E1046" s="141"/>
      <c r="F1046" s="54"/>
      <c r="G1046" s="54"/>
      <c r="H1046" s="141"/>
      <c r="I1046" s="42"/>
      <c r="J1046" s="141"/>
      <c r="K1046" s="141"/>
      <c r="L1046" s="141"/>
      <c r="M1046" s="55"/>
      <c r="N1046" s="141"/>
      <c r="O1046" s="56"/>
      <c r="P1046" s="56"/>
      <c r="Q1046" s="42"/>
      <c r="R1046" s="18">
        <f t="shared" si="32"/>
        <v>0</v>
      </c>
      <c r="S1046" s="18">
        <f t="shared" si="33"/>
        <v>0</v>
      </c>
      <c r="T1046" s="143"/>
    </row>
    <row r="1047" spans="1:20" s="139" customFormat="1">
      <c r="A1047" s="142"/>
      <c r="B1047" s="42"/>
      <c r="C1047" s="142"/>
      <c r="D1047" s="141"/>
      <c r="E1047" s="141"/>
      <c r="F1047" s="54"/>
      <c r="G1047" s="54"/>
      <c r="H1047" s="141"/>
      <c r="I1047" s="42"/>
      <c r="J1047" s="141"/>
      <c r="K1047" s="141"/>
      <c r="L1047" s="141"/>
      <c r="M1047" s="55"/>
      <c r="N1047" s="141"/>
      <c r="O1047" s="56"/>
      <c r="P1047" s="56"/>
      <c r="Q1047" s="42"/>
      <c r="R1047" s="18">
        <f t="shared" si="32"/>
        <v>0</v>
      </c>
      <c r="S1047" s="18">
        <f t="shared" si="33"/>
        <v>0</v>
      </c>
      <c r="T1047" s="143"/>
    </row>
    <row r="1048" spans="1:20" s="139" customFormat="1">
      <c r="A1048" s="142"/>
      <c r="B1048" s="42"/>
      <c r="C1048" s="142"/>
      <c r="D1048" s="141"/>
      <c r="E1048" s="141"/>
      <c r="F1048" s="54"/>
      <c r="G1048" s="54"/>
      <c r="H1048" s="141"/>
      <c r="I1048" s="42"/>
      <c r="J1048" s="141"/>
      <c r="K1048" s="141"/>
      <c r="L1048" s="141"/>
      <c r="M1048" s="55"/>
      <c r="N1048" s="141"/>
      <c r="O1048" s="56"/>
      <c r="P1048" s="56"/>
      <c r="Q1048" s="42"/>
      <c r="R1048" s="18">
        <f t="shared" si="32"/>
        <v>0</v>
      </c>
      <c r="S1048" s="18">
        <f t="shared" si="33"/>
        <v>0</v>
      </c>
      <c r="T1048" s="143"/>
    </row>
    <row r="1049" spans="1:20" s="139" customFormat="1">
      <c r="A1049" s="142"/>
      <c r="B1049" s="42"/>
      <c r="C1049" s="142"/>
      <c r="D1049" s="141"/>
      <c r="E1049" s="141"/>
      <c r="F1049" s="54"/>
      <c r="G1049" s="54"/>
      <c r="H1049" s="141"/>
      <c r="I1049" s="42"/>
      <c r="J1049" s="141"/>
      <c r="K1049" s="141"/>
      <c r="L1049" s="141"/>
      <c r="M1049" s="55"/>
      <c r="N1049" s="141"/>
      <c r="O1049" s="56"/>
      <c r="P1049" s="56"/>
      <c r="Q1049" s="42"/>
      <c r="R1049" s="18">
        <f t="shared" si="32"/>
        <v>0</v>
      </c>
      <c r="S1049" s="18">
        <f t="shared" si="33"/>
        <v>0</v>
      </c>
      <c r="T1049" s="143"/>
    </row>
    <row r="1050" spans="1:20" s="139" customFormat="1">
      <c r="A1050" s="142"/>
      <c r="B1050" s="42"/>
      <c r="C1050" s="142"/>
      <c r="D1050" s="141"/>
      <c r="E1050" s="141"/>
      <c r="F1050" s="54"/>
      <c r="G1050" s="54"/>
      <c r="H1050" s="141"/>
      <c r="I1050" s="42"/>
      <c r="J1050" s="141"/>
      <c r="K1050" s="141"/>
      <c r="L1050" s="141"/>
      <c r="M1050" s="55"/>
      <c r="N1050" s="141"/>
      <c r="O1050" s="56"/>
      <c r="P1050" s="56"/>
      <c r="Q1050" s="42"/>
      <c r="R1050" s="18">
        <f t="shared" si="32"/>
        <v>0</v>
      </c>
      <c r="S1050" s="18">
        <f t="shared" si="33"/>
        <v>0</v>
      </c>
      <c r="T1050" s="143"/>
    </row>
    <row r="1051" spans="1:20" s="139" customFormat="1">
      <c r="A1051" s="142"/>
      <c r="B1051" s="42"/>
      <c r="C1051" s="142"/>
      <c r="D1051" s="141"/>
      <c r="E1051" s="141"/>
      <c r="F1051" s="54"/>
      <c r="G1051" s="54"/>
      <c r="H1051" s="141"/>
      <c r="I1051" s="42"/>
      <c r="J1051" s="141"/>
      <c r="K1051" s="141"/>
      <c r="L1051" s="141"/>
      <c r="M1051" s="55"/>
      <c r="N1051" s="141"/>
      <c r="O1051" s="56"/>
      <c r="P1051" s="56"/>
      <c r="Q1051" s="42"/>
      <c r="R1051" s="18">
        <f t="shared" si="32"/>
        <v>0</v>
      </c>
      <c r="S1051" s="18">
        <f t="shared" si="33"/>
        <v>0</v>
      </c>
      <c r="T1051" s="143"/>
    </row>
    <row r="1052" spans="1:20" s="139" customFormat="1">
      <c r="A1052" s="142"/>
      <c r="B1052" s="42"/>
      <c r="C1052" s="142"/>
      <c r="D1052" s="141"/>
      <c r="E1052" s="141"/>
      <c r="F1052" s="54"/>
      <c r="G1052" s="54"/>
      <c r="H1052" s="141"/>
      <c r="I1052" s="42"/>
      <c r="J1052" s="141"/>
      <c r="K1052" s="141"/>
      <c r="L1052" s="141"/>
      <c r="M1052" s="55"/>
      <c r="N1052" s="141"/>
      <c r="O1052" s="56"/>
      <c r="P1052" s="56"/>
      <c r="Q1052" s="42"/>
      <c r="R1052" s="18">
        <f t="shared" si="32"/>
        <v>0</v>
      </c>
      <c r="S1052" s="18">
        <f t="shared" si="33"/>
        <v>0</v>
      </c>
      <c r="T1052" s="143"/>
    </row>
    <row r="1053" spans="1:20" s="139" customFormat="1">
      <c r="A1053" s="142"/>
      <c r="B1053" s="42"/>
      <c r="C1053" s="142"/>
      <c r="D1053" s="141"/>
      <c r="E1053" s="141"/>
      <c r="F1053" s="54"/>
      <c r="G1053" s="54"/>
      <c r="H1053" s="141"/>
      <c r="I1053" s="42"/>
      <c r="J1053" s="141"/>
      <c r="K1053" s="141"/>
      <c r="L1053" s="141"/>
      <c r="M1053" s="55"/>
      <c r="N1053" s="141"/>
      <c r="O1053" s="56"/>
      <c r="P1053" s="56"/>
      <c r="Q1053" s="42"/>
      <c r="R1053" s="18">
        <f t="shared" si="32"/>
        <v>0</v>
      </c>
      <c r="S1053" s="18">
        <f t="shared" si="33"/>
        <v>0</v>
      </c>
      <c r="T1053" s="143"/>
    </row>
    <row r="1054" spans="1:20" s="139" customFormat="1">
      <c r="A1054" s="142"/>
      <c r="B1054" s="42"/>
      <c r="C1054" s="142"/>
      <c r="D1054" s="141"/>
      <c r="E1054" s="141"/>
      <c r="F1054" s="54"/>
      <c r="G1054" s="54"/>
      <c r="H1054" s="141"/>
      <c r="I1054" s="42"/>
      <c r="J1054" s="141"/>
      <c r="K1054" s="141"/>
      <c r="L1054" s="141"/>
      <c r="M1054" s="55"/>
      <c r="N1054" s="141"/>
      <c r="O1054" s="56"/>
      <c r="P1054" s="56"/>
      <c r="Q1054" s="42"/>
      <c r="R1054" s="18">
        <f t="shared" si="32"/>
        <v>0</v>
      </c>
      <c r="S1054" s="18">
        <f t="shared" si="33"/>
        <v>0</v>
      </c>
      <c r="T1054" s="143"/>
    </row>
    <row r="1055" spans="1:20" s="139" customFormat="1">
      <c r="A1055" s="142"/>
      <c r="B1055" s="42"/>
      <c r="C1055" s="142"/>
      <c r="D1055" s="141"/>
      <c r="E1055" s="141"/>
      <c r="F1055" s="54"/>
      <c r="G1055" s="54"/>
      <c r="H1055" s="141"/>
      <c r="I1055" s="42"/>
      <c r="J1055" s="141"/>
      <c r="K1055" s="141"/>
      <c r="L1055" s="141"/>
      <c r="M1055" s="55"/>
      <c r="N1055" s="141"/>
      <c r="O1055" s="56"/>
      <c r="P1055" s="56"/>
      <c r="Q1055" s="42"/>
      <c r="R1055" s="18">
        <f t="shared" si="32"/>
        <v>0</v>
      </c>
      <c r="S1055" s="18">
        <f t="shared" si="33"/>
        <v>0</v>
      </c>
      <c r="T1055" s="143"/>
    </row>
    <row r="1056" spans="1:20" s="139" customFormat="1">
      <c r="A1056" s="142"/>
      <c r="B1056" s="42"/>
      <c r="C1056" s="142"/>
      <c r="D1056" s="141"/>
      <c r="E1056" s="141"/>
      <c r="F1056" s="54"/>
      <c r="G1056" s="54"/>
      <c r="H1056" s="141"/>
      <c r="I1056" s="42"/>
      <c r="J1056" s="141"/>
      <c r="K1056" s="141"/>
      <c r="L1056" s="141"/>
      <c r="M1056" s="55"/>
      <c r="N1056" s="141"/>
      <c r="O1056" s="56"/>
      <c r="P1056" s="56"/>
      <c r="Q1056" s="42"/>
      <c r="R1056" s="18">
        <f t="shared" si="32"/>
        <v>0</v>
      </c>
      <c r="S1056" s="18">
        <f t="shared" si="33"/>
        <v>0</v>
      </c>
      <c r="T1056" s="143"/>
    </row>
    <row r="1057" spans="1:20" s="139" customFormat="1">
      <c r="A1057" s="142"/>
      <c r="B1057" s="42"/>
      <c r="C1057" s="142"/>
      <c r="D1057" s="141"/>
      <c r="E1057" s="141"/>
      <c r="F1057" s="54"/>
      <c r="G1057" s="54"/>
      <c r="H1057" s="141"/>
      <c r="I1057" s="42"/>
      <c r="J1057" s="141"/>
      <c r="K1057" s="141"/>
      <c r="L1057" s="141"/>
      <c r="M1057" s="55"/>
      <c r="N1057" s="141"/>
      <c r="O1057" s="56"/>
      <c r="P1057" s="56"/>
      <c r="Q1057" s="42"/>
      <c r="R1057" s="18">
        <f t="shared" si="32"/>
        <v>0</v>
      </c>
      <c r="S1057" s="18">
        <f t="shared" si="33"/>
        <v>0</v>
      </c>
      <c r="T1057" s="143"/>
    </row>
    <row r="1058" spans="1:20" s="139" customFormat="1">
      <c r="A1058" s="142"/>
      <c r="B1058" s="42"/>
      <c r="C1058" s="142"/>
      <c r="D1058" s="141"/>
      <c r="E1058" s="141"/>
      <c r="F1058" s="54"/>
      <c r="G1058" s="54"/>
      <c r="H1058" s="141"/>
      <c r="I1058" s="42"/>
      <c r="J1058" s="141"/>
      <c r="K1058" s="141"/>
      <c r="L1058" s="141"/>
      <c r="M1058" s="55"/>
      <c r="N1058" s="141"/>
      <c r="O1058" s="56"/>
      <c r="P1058" s="56"/>
      <c r="Q1058" s="42"/>
      <c r="R1058" s="18">
        <f t="shared" si="32"/>
        <v>0</v>
      </c>
      <c r="S1058" s="18">
        <f t="shared" si="33"/>
        <v>0</v>
      </c>
      <c r="T1058" s="143"/>
    </row>
    <row r="1059" spans="1:20" s="139" customFormat="1">
      <c r="A1059" s="142"/>
      <c r="B1059" s="42"/>
      <c r="C1059" s="142"/>
      <c r="D1059" s="141"/>
      <c r="E1059" s="141"/>
      <c r="F1059" s="54"/>
      <c r="G1059" s="54"/>
      <c r="H1059" s="141"/>
      <c r="I1059" s="42"/>
      <c r="J1059" s="141"/>
      <c r="K1059" s="141"/>
      <c r="L1059" s="141"/>
      <c r="M1059" s="55"/>
      <c r="N1059" s="141"/>
      <c r="O1059" s="56"/>
      <c r="P1059" s="56"/>
      <c r="Q1059" s="42"/>
      <c r="R1059" s="18">
        <f t="shared" si="32"/>
        <v>0</v>
      </c>
      <c r="S1059" s="18">
        <f t="shared" si="33"/>
        <v>0</v>
      </c>
      <c r="T1059" s="143"/>
    </row>
    <row r="1060" spans="1:20" s="139" customFormat="1">
      <c r="A1060" s="142"/>
      <c r="B1060" s="42"/>
      <c r="C1060" s="142"/>
      <c r="D1060" s="141"/>
      <c r="E1060" s="141"/>
      <c r="F1060" s="54"/>
      <c r="G1060" s="54"/>
      <c r="H1060" s="141"/>
      <c r="I1060" s="42"/>
      <c r="J1060" s="141"/>
      <c r="K1060" s="141"/>
      <c r="L1060" s="141"/>
      <c r="M1060" s="55"/>
      <c r="N1060" s="141"/>
      <c r="O1060" s="56"/>
      <c r="P1060" s="56"/>
      <c r="Q1060" s="42"/>
      <c r="R1060" s="18">
        <f t="shared" si="32"/>
        <v>0</v>
      </c>
      <c r="S1060" s="18">
        <f t="shared" si="33"/>
        <v>0</v>
      </c>
      <c r="T1060" s="143"/>
    </row>
    <row r="1061" spans="1:20" s="139" customFormat="1">
      <c r="A1061" s="142"/>
      <c r="B1061" s="42"/>
      <c r="C1061" s="142"/>
      <c r="D1061" s="141"/>
      <c r="E1061" s="141"/>
      <c r="F1061" s="54"/>
      <c r="G1061" s="54"/>
      <c r="H1061" s="141"/>
      <c r="I1061" s="42"/>
      <c r="J1061" s="141"/>
      <c r="K1061" s="141"/>
      <c r="L1061" s="141"/>
      <c r="M1061" s="55"/>
      <c r="N1061" s="141"/>
      <c r="O1061" s="56"/>
      <c r="P1061" s="56"/>
      <c r="Q1061" s="42"/>
      <c r="R1061" s="18">
        <f t="shared" si="32"/>
        <v>0</v>
      </c>
      <c r="S1061" s="18">
        <f t="shared" si="33"/>
        <v>0</v>
      </c>
      <c r="T1061" s="143"/>
    </row>
    <row r="1062" spans="1:20" s="139" customFormat="1">
      <c r="A1062" s="142"/>
      <c r="B1062" s="42"/>
      <c r="C1062" s="142"/>
      <c r="D1062" s="141"/>
      <c r="E1062" s="141"/>
      <c r="F1062" s="54"/>
      <c r="G1062" s="54"/>
      <c r="H1062" s="141"/>
      <c r="I1062" s="42"/>
      <c r="J1062" s="141"/>
      <c r="K1062" s="141"/>
      <c r="L1062" s="141"/>
      <c r="M1062" s="55"/>
      <c r="N1062" s="141"/>
      <c r="O1062" s="56"/>
      <c r="P1062" s="56"/>
      <c r="Q1062" s="42"/>
      <c r="R1062" s="18">
        <f t="shared" si="32"/>
        <v>0</v>
      </c>
      <c r="S1062" s="18">
        <f t="shared" si="33"/>
        <v>0</v>
      </c>
      <c r="T1062" s="143"/>
    </row>
    <row r="1063" spans="1:20" s="139" customFormat="1">
      <c r="A1063" s="142"/>
      <c r="B1063" s="42"/>
      <c r="C1063" s="142"/>
      <c r="D1063" s="141"/>
      <c r="E1063" s="141"/>
      <c r="F1063" s="54"/>
      <c r="G1063" s="54"/>
      <c r="H1063" s="141"/>
      <c r="I1063" s="42"/>
      <c r="J1063" s="141"/>
      <c r="K1063" s="141"/>
      <c r="L1063" s="141"/>
      <c r="M1063" s="55"/>
      <c r="N1063" s="141"/>
      <c r="O1063" s="56"/>
      <c r="P1063" s="56"/>
      <c r="Q1063" s="42"/>
      <c r="R1063" s="18">
        <f t="shared" si="32"/>
        <v>0</v>
      </c>
      <c r="S1063" s="18">
        <f t="shared" si="33"/>
        <v>0</v>
      </c>
      <c r="T1063" s="143"/>
    </row>
    <row r="1064" spans="1:20" s="139" customFormat="1">
      <c r="A1064" s="142"/>
      <c r="B1064" s="42"/>
      <c r="C1064" s="142"/>
      <c r="D1064" s="141"/>
      <c r="E1064" s="141"/>
      <c r="F1064" s="54"/>
      <c r="G1064" s="54"/>
      <c r="H1064" s="141"/>
      <c r="I1064" s="42"/>
      <c r="J1064" s="141"/>
      <c r="K1064" s="141"/>
      <c r="L1064" s="141"/>
      <c r="M1064" s="55"/>
      <c r="N1064" s="141"/>
      <c r="O1064" s="56"/>
      <c r="P1064" s="56"/>
      <c r="Q1064" s="42"/>
      <c r="R1064" s="18">
        <f t="shared" si="32"/>
        <v>0</v>
      </c>
      <c r="S1064" s="18">
        <f t="shared" si="33"/>
        <v>0</v>
      </c>
      <c r="T1064" s="143"/>
    </row>
    <row r="1065" spans="1:20" s="139" customFormat="1">
      <c r="A1065" s="142"/>
      <c r="B1065" s="42"/>
      <c r="C1065" s="142"/>
      <c r="D1065" s="141"/>
      <c r="E1065" s="141"/>
      <c r="F1065" s="54"/>
      <c r="G1065" s="54"/>
      <c r="H1065" s="141"/>
      <c r="I1065" s="42"/>
      <c r="J1065" s="141"/>
      <c r="K1065" s="141"/>
      <c r="L1065" s="141"/>
      <c r="M1065" s="55"/>
      <c r="N1065" s="141"/>
      <c r="O1065" s="56"/>
      <c r="P1065" s="56"/>
      <c r="Q1065" s="42"/>
      <c r="R1065" s="18">
        <f t="shared" si="32"/>
        <v>0</v>
      </c>
      <c r="S1065" s="18">
        <f t="shared" si="33"/>
        <v>0</v>
      </c>
      <c r="T1065" s="143"/>
    </row>
    <row r="1066" spans="1:20" s="139" customFormat="1">
      <c r="A1066" s="142"/>
      <c r="B1066" s="42"/>
      <c r="C1066" s="142"/>
      <c r="D1066" s="141"/>
      <c r="E1066" s="141"/>
      <c r="F1066" s="54"/>
      <c r="G1066" s="54"/>
      <c r="H1066" s="141"/>
      <c r="I1066" s="42"/>
      <c r="J1066" s="141"/>
      <c r="K1066" s="141"/>
      <c r="L1066" s="141"/>
      <c r="M1066" s="55"/>
      <c r="N1066" s="141"/>
      <c r="O1066" s="56"/>
      <c r="P1066" s="56"/>
      <c r="Q1066" s="42"/>
      <c r="R1066" s="18">
        <f t="shared" si="32"/>
        <v>0</v>
      </c>
      <c r="S1066" s="18">
        <f t="shared" si="33"/>
        <v>0</v>
      </c>
      <c r="T1066" s="143"/>
    </row>
    <row r="1067" spans="1:20" s="139" customFormat="1">
      <c r="A1067" s="142"/>
      <c r="B1067" s="42"/>
      <c r="C1067" s="142"/>
      <c r="D1067" s="141"/>
      <c r="E1067" s="141"/>
      <c r="F1067" s="54"/>
      <c r="G1067" s="54"/>
      <c r="H1067" s="141"/>
      <c r="I1067" s="42"/>
      <c r="J1067" s="141"/>
      <c r="K1067" s="141"/>
      <c r="L1067" s="141"/>
      <c r="M1067" s="55"/>
      <c r="N1067" s="141"/>
      <c r="O1067" s="56"/>
      <c r="P1067" s="56"/>
      <c r="Q1067" s="42"/>
      <c r="R1067" s="18">
        <f t="shared" si="32"/>
        <v>0</v>
      </c>
      <c r="S1067" s="18">
        <f t="shared" si="33"/>
        <v>0</v>
      </c>
      <c r="T1067" s="143"/>
    </row>
    <row r="1068" spans="1:20" s="139" customFormat="1">
      <c r="A1068" s="142"/>
      <c r="B1068" s="42"/>
      <c r="C1068" s="142"/>
      <c r="D1068" s="141"/>
      <c r="E1068" s="141"/>
      <c r="F1068" s="54"/>
      <c r="G1068" s="54"/>
      <c r="H1068" s="141"/>
      <c r="I1068" s="42"/>
      <c r="J1068" s="141"/>
      <c r="K1068" s="141"/>
      <c r="L1068" s="141"/>
      <c r="M1068" s="55"/>
      <c r="N1068" s="141"/>
      <c r="O1068" s="56"/>
      <c r="P1068" s="56"/>
      <c r="Q1068" s="42"/>
      <c r="R1068" s="18">
        <f t="shared" si="32"/>
        <v>0</v>
      </c>
      <c r="S1068" s="18">
        <f t="shared" si="33"/>
        <v>0</v>
      </c>
      <c r="T1068" s="143"/>
    </row>
    <row r="1069" spans="1:20" s="139" customFormat="1">
      <c r="A1069" s="142"/>
      <c r="B1069" s="42"/>
      <c r="C1069" s="142"/>
      <c r="D1069" s="141"/>
      <c r="E1069" s="141"/>
      <c r="F1069" s="54"/>
      <c r="G1069" s="54"/>
      <c r="H1069" s="141"/>
      <c r="I1069" s="42"/>
      <c r="J1069" s="141"/>
      <c r="K1069" s="141"/>
      <c r="L1069" s="141"/>
      <c r="M1069" s="55"/>
      <c r="N1069" s="141"/>
      <c r="O1069" s="56"/>
      <c r="P1069" s="56"/>
      <c r="Q1069" s="42"/>
      <c r="R1069" s="18">
        <f t="shared" si="32"/>
        <v>0</v>
      </c>
      <c r="S1069" s="18">
        <f t="shared" si="33"/>
        <v>0</v>
      </c>
      <c r="T1069" s="143"/>
    </row>
    <row r="1070" spans="1:20" s="139" customFormat="1">
      <c r="A1070" s="142"/>
      <c r="B1070" s="42"/>
      <c r="C1070" s="142"/>
      <c r="D1070" s="141"/>
      <c r="E1070" s="141"/>
      <c r="F1070" s="54"/>
      <c r="G1070" s="54"/>
      <c r="H1070" s="141"/>
      <c r="I1070" s="42"/>
      <c r="J1070" s="141"/>
      <c r="K1070" s="141"/>
      <c r="L1070" s="141"/>
      <c r="M1070" s="55"/>
      <c r="N1070" s="141"/>
      <c r="O1070" s="56"/>
      <c r="P1070" s="56"/>
      <c r="Q1070" s="42"/>
      <c r="R1070" s="18">
        <f t="shared" si="32"/>
        <v>0</v>
      </c>
      <c r="S1070" s="18">
        <f t="shared" si="33"/>
        <v>0</v>
      </c>
      <c r="T1070" s="143"/>
    </row>
    <row r="1071" spans="1:20" s="139" customFormat="1">
      <c r="A1071" s="142"/>
      <c r="B1071" s="42"/>
      <c r="C1071" s="142"/>
      <c r="D1071" s="141"/>
      <c r="E1071" s="141"/>
      <c r="F1071" s="54"/>
      <c r="G1071" s="54"/>
      <c r="H1071" s="141"/>
      <c r="I1071" s="42"/>
      <c r="J1071" s="141"/>
      <c r="K1071" s="141"/>
      <c r="L1071" s="141"/>
      <c r="M1071" s="55"/>
      <c r="N1071" s="141"/>
      <c r="O1071" s="56"/>
      <c r="P1071" s="56"/>
      <c r="Q1071" s="42"/>
      <c r="R1071" s="18">
        <f t="shared" si="32"/>
        <v>0</v>
      </c>
      <c r="S1071" s="18">
        <f t="shared" si="33"/>
        <v>0</v>
      </c>
      <c r="T1071" s="143"/>
    </row>
    <row r="1072" spans="1:20" s="139" customFormat="1">
      <c r="A1072" s="142"/>
      <c r="B1072" s="42"/>
      <c r="C1072" s="142"/>
      <c r="D1072" s="141"/>
      <c r="E1072" s="141"/>
      <c r="F1072" s="54"/>
      <c r="G1072" s="54"/>
      <c r="H1072" s="141"/>
      <c r="I1072" s="42"/>
      <c r="J1072" s="141"/>
      <c r="K1072" s="141"/>
      <c r="L1072" s="141"/>
      <c r="M1072" s="55"/>
      <c r="N1072" s="141"/>
      <c r="O1072" s="56"/>
      <c r="P1072" s="56"/>
      <c r="Q1072" s="42"/>
      <c r="R1072" s="18">
        <f t="shared" si="32"/>
        <v>0</v>
      </c>
      <c r="S1072" s="18">
        <f t="shared" si="33"/>
        <v>0</v>
      </c>
      <c r="T1072" s="143"/>
    </row>
    <row r="1073" spans="1:20" s="139" customFormat="1">
      <c r="A1073" s="142"/>
      <c r="B1073" s="42"/>
      <c r="C1073" s="142"/>
      <c r="D1073" s="141"/>
      <c r="E1073" s="141"/>
      <c r="F1073" s="54"/>
      <c r="G1073" s="54"/>
      <c r="H1073" s="141"/>
      <c r="I1073" s="42"/>
      <c r="J1073" s="141"/>
      <c r="K1073" s="141"/>
      <c r="L1073" s="141"/>
      <c r="M1073" s="55"/>
      <c r="N1073" s="141"/>
      <c r="O1073" s="56"/>
      <c r="P1073" s="56"/>
      <c r="Q1073" s="42"/>
      <c r="R1073" s="18">
        <f t="shared" si="32"/>
        <v>0</v>
      </c>
      <c r="S1073" s="18">
        <f t="shared" si="33"/>
        <v>0</v>
      </c>
      <c r="T1073" s="143"/>
    </row>
    <row r="1074" spans="1:20" s="139" customFormat="1">
      <c r="A1074" s="142"/>
      <c r="B1074" s="42"/>
      <c r="C1074" s="142"/>
      <c r="D1074" s="141"/>
      <c r="E1074" s="141"/>
      <c r="F1074" s="54"/>
      <c r="G1074" s="54"/>
      <c r="H1074" s="141"/>
      <c r="I1074" s="42"/>
      <c r="J1074" s="141"/>
      <c r="K1074" s="141"/>
      <c r="L1074" s="141"/>
      <c r="M1074" s="55"/>
      <c r="N1074" s="141"/>
      <c r="O1074" s="56"/>
      <c r="P1074" s="56"/>
      <c r="Q1074" s="42"/>
      <c r="R1074" s="18">
        <f t="shared" si="32"/>
        <v>0</v>
      </c>
      <c r="S1074" s="18">
        <f t="shared" si="33"/>
        <v>0</v>
      </c>
      <c r="T1074" s="143"/>
    </row>
    <row r="1075" spans="1:20" s="139" customFormat="1">
      <c r="A1075" s="142"/>
      <c r="B1075" s="42"/>
      <c r="C1075" s="142"/>
      <c r="D1075" s="141"/>
      <c r="E1075" s="141"/>
      <c r="F1075" s="54"/>
      <c r="G1075" s="54"/>
      <c r="H1075" s="141"/>
      <c r="I1075" s="42"/>
      <c r="J1075" s="141"/>
      <c r="K1075" s="141"/>
      <c r="L1075" s="141"/>
      <c r="M1075" s="55"/>
      <c r="N1075" s="141"/>
      <c r="O1075" s="56"/>
      <c r="P1075" s="56"/>
      <c r="Q1075" s="42"/>
      <c r="R1075" s="18">
        <f t="shared" si="32"/>
        <v>0</v>
      </c>
      <c r="S1075" s="18">
        <f t="shared" si="33"/>
        <v>0</v>
      </c>
      <c r="T1075" s="143"/>
    </row>
    <row r="1076" spans="1:20" s="139" customFormat="1">
      <c r="A1076" s="142"/>
      <c r="B1076" s="42"/>
      <c r="C1076" s="142"/>
      <c r="D1076" s="141"/>
      <c r="E1076" s="141"/>
      <c r="F1076" s="54"/>
      <c r="G1076" s="54"/>
      <c r="H1076" s="141"/>
      <c r="I1076" s="42"/>
      <c r="J1076" s="141"/>
      <c r="K1076" s="141"/>
      <c r="L1076" s="141"/>
      <c r="M1076" s="55"/>
      <c r="N1076" s="141"/>
      <c r="O1076" s="56"/>
      <c r="P1076" s="56"/>
      <c r="Q1076" s="42"/>
      <c r="R1076" s="18">
        <f t="shared" si="32"/>
        <v>0</v>
      </c>
      <c r="S1076" s="18">
        <f t="shared" si="33"/>
        <v>0</v>
      </c>
      <c r="T1076" s="143"/>
    </row>
    <row r="1077" spans="1:20" s="139" customFormat="1">
      <c r="A1077" s="142"/>
      <c r="B1077" s="42"/>
      <c r="C1077" s="142"/>
      <c r="D1077" s="141"/>
      <c r="E1077" s="141"/>
      <c r="F1077" s="54"/>
      <c r="G1077" s="54"/>
      <c r="H1077" s="141"/>
      <c r="I1077" s="42"/>
      <c r="J1077" s="141"/>
      <c r="K1077" s="141"/>
      <c r="L1077" s="141"/>
      <c r="M1077" s="55"/>
      <c r="N1077" s="141"/>
      <c r="O1077" s="56"/>
      <c r="P1077" s="56"/>
      <c r="Q1077" s="42"/>
      <c r="R1077" s="18">
        <f t="shared" si="32"/>
        <v>0</v>
      </c>
      <c r="S1077" s="18">
        <f t="shared" si="33"/>
        <v>0</v>
      </c>
      <c r="T1077" s="143"/>
    </row>
    <row r="1078" spans="1:20" s="139" customFormat="1">
      <c r="A1078" s="142"/>
      <c r="B1078" s="42"/>
      <c r="C1078" s="142"/>
      <c r="D1078" s="141"/>
      <c r="E1078" s="141"/>
      <c r="F1078" s="54"/>
      <c r="G1078" s="54"/>
      <c r="H1078" s="141"/>
      <c r="I1078" s="42"/>
      <c r="J1078" s="141"/>
      <c r="K1078" s="141"/>
      <c r="L1078" s="141"/>
      <c r="M1078" s="55"/>
      <c r="N1078" s="141"/>
      <c r="O1078" s="56"/>
      <c r="P1078" s="56"/>
      <c r="Q1078" s="42"/>
      <c r="R1078" s="18">
        <f t="shared" si="32"/>
        <v>0</v>
      </c>
      <c r="S1078" s="18">
        <f t="shared" si="33"/>
        <v>0</v>
      </c>
      <c r="T1078" s="143"/>
    </row>
    <row r="1079" spans="1:20" s="139" customFormat="1">
      <c r="A1079" s="142"/>
      <c r="B1079" s="42"/>
      <c r="C1079" s="142"/>
      <c r="D1079" s="141"/>
      <c r="E1079" s="141"/>
      <c r="F1079" s="54"/>
      <c r="G1079" s="54"/>
      <c r="H1079" s="141"/>
      <c r="I1079" s="42"/>
      <c r="J1079" s="141"/>
      <c r="K1079" s="141"/>
      <c r="L1079" s="141"/>
      <c r="M1079" s="55"/>
      <c r="N1079" s="141"/>
      <c r="O1079" s="56"/>
      <c r="P1079" s="56"/>
      <c r="Q1079" s="42"/>
      <c r="R1079" s="18">
        <f t="shared" si="32"/>
        <v>0</v>
      </c>
      <c r="S1079" s="18">
        <f t="shared" si="33"/>
        <v>0</v>
      </c>
      <c r="T1079" s="143"/>
    </row>
    <row r="1080" spans="1:20" s="139" customFormat="1">
      <c r="A1080" s="142"/>
      <c r="B1080" s="42"/>
      <c r="C1080" s="142"/>
      <c r="D1080" s="141"/>
      <c r="E1080" s="141"/>
      <c r="F1080" s="54"/>
      <c r="G1080" s="54"/>
      <c r="H1080" s="141"/>
      <c r="I1080" s="42"/>
      <c r="J1080" s="141"/>
      <c r="K1080" s="141"/>
      <c r="L1080" s="141"/>
      <c r="M1080" s="55"/>
      <c r="N1080" s="141"/>
      <c r="O1080" s="56"/>
      <c r="P1080" s="56"/>
      <c r="Q1080" s="42"/>
      <c r="R1080" s="18">
        <f t="shared" si="32"/>
        <v>0</v>
      </c>
      <c r="S1080" s="18">
        <f t="shared" si="33"/>
        <v>0</v>
      </c>
      <c r="T1080" s="143"/>
    </row>
    <row r="1081" spans="1:20" s="139" customFormat="1">
      <c r="A1081" s="142"/>
      <c r="B1081" s="42"/>
      <c r="C1081" s="142"/>
      <c r="D1081" s="141"/>
      <c r="E1081" s="141"/>
      <c r="F1081" s="54"/>
      <c r="G1081" s="54"/>
      <c r="H1081" s="141"/>
      <c r="I1081" s="42"/>
      <c r="J1081" s="141"/>
      <c r="K1081" s="141"/>
      <c r="L1081" s="141"/>
      <c r="M1081" s="55"/>
      <c r="N1081" s="141"/>
      <c r="O1081" s="56"/>
      <c r="P1081" s="56"/>
      <c r="Q1081" s="42"/>
      <c r="R1081" s="18">
        <f t="shared" si="32"/>
        <v>0</v>
      </c>
      <c r="S1081" s="18">
        <f t="shared" si="33"/>
        <v>0</v>
      </c>
      <c r="T1081" s="143"/>
    </row>
    <row r="1082" spans="1:20" s="139" customFormat="1">
      <c r="A1082" s="142"/>
      <c r="B1082" s="42"/>
      <c r="C1082" s="142"/>
      <c r="D1082" s="141"/>
      <c r="E1082" s="141"/>
      <c r="F1082" s="54"/>
      <c r="G1082" s="54"/>
      <c r="H1082" s="141"/>
      <c r="I1082" s="42"/>
      <c r="J1082" s="141"/>
      <c r="K1082" s="141"/>
      <c r="L1082" s="141"/>
      <c r="M1082" s="55"/>
      <c r="N1082" s="141"/>
      <c r="O1082" s="56"/>
      <c r="P1082" s="56"/>
      <c r="Q1082" s="42"/>
      <c r="R1082" s="18">
        <f t="shared" si="32"/>
        <v>0</v>
      </c>
      <c r="S1082" s="18">
        <f t="shared" si="33"/>
        <v>0</v>
      </c>
      <c r="T1082" s="143"/>
    </row>
    <row r="1083" spans="1:20" s="139" customFormat="1">
      <c r="A1083" s="142"/>
      <c r="B1083" s="42"/>
      <c r="C1083" s="142"/>
      <c r="D1083" s="141"/>
      <c r="E1083" s="141"/>
      <c r="F1083" s="54"/>
      <c r="G1083" s="54"/>
      <c r="H1083" s="141"/>
      <c r="I1083" s="42"/>
      <c r="J1083" s="141"/>
      <c r="K1083" s="141"/>
      <c r="L1083" s="141"/>
      <c r="M1083" s="55"/>
      <c r="N1083" s="141"/>
      <c r="O1083" s="56"/>
      <c r="P1083" s="56"/>
      <c r="Q1083" s="42"/>
      <c r="R1083" s="18">
        <f t="shared" si="32"/>
        <v>0</v>
      </c>
      <c r="S1083" s="18">
        <f t="shared" si="33"/>
        <v>0</v>
      </c>
      <c r="T1083" s="143"/>
    </row>
    <row r="1084" spans="1:20" s="139" customFormat="1">
      <c r="A1084" s="142"/>
      <c r="B1084" s="42"/>
      <c r="C1084" s="142"/>
      <c r="D1084" s="141"/>
      <c r="E1084" s="141"/>
      <c r="F1084" s="54"/>
      <c r="G1084" s="54"/>
      <c r="H1084" s="141"/>
      <c r="I1084" s="42"/>
      <c r="J1084" s="141"/>
      <c r="K1084" s="141"/>
      <c r="L1084" s="141"/>
      <c r="M1084" s="55"/>
      <c r="N1084" s="141"/>
      <c r="O1084" s="56"/>
      <c r="P1084" s="56"/>
      <c r="Q1084" s="42"/>
      <c r="R1084" s="18">
        <f t="shared" si="32"/>
        <v>0</v>
      </c>
      <c r="S1084" s="18">
        <f t="shared" si="33"/>
        <v>0</v>
      </c>
      <c r="T1084" s="143"/>
    </row>
    <row r="1085" spans="1:20" s="139" customFormat="1">
      <c r="A1085" s="142"/>
      <c r="B1085" s="42"/>
      <c r="C1085" s="142"/>
      <c r="D1085" s="141"/>
      <c r="E1085" s="141"/>
      <c r="F1085" s="54"/>
      <c r="G1085" s="54"/>
      <c r="H1085" s="141"/>
      <c r="I1085" s="42"/>
      <c r="J1085" s="141"/>
      <c r="K1085" s="141"/>
      <c r="L1085" s="141"/>
      <c r="M1085" s="55"/>
      <c r="N1085" s="141"/>
      <c r="O1085" s="56"/>
      <c r="P1085" s="56"/>
      <c r="Q1085" s="42"/>
      <c r="R1085" s="18">
        <f t="shared" si="32"/>
        <v>0</v>
      </c>
      <c r="S1085" s="18">
        <f t="shared" si="33"/>
        <v>0</v>
      </c>
      <c r="T1085" s="143"/>
    </row>
    <row r="1086" spans="1:20" s="139" customFormat="1">
      <c r="A1086" s="142"/>
      <c r="B1086" s="42"/>
      <c r="C1086" s="142"/>
      <c r="D1086" s="141"/>
      <c r="E1086" s="141"/>
      <c r="F1086" s="54"/>
      <c r="G1086" s="54"/>
      <c r="H1086" s="141"/>
      <c r="I1086" s="42"/>
      <c r="J1086" s="141"/>
      <c r="K1086" s="141"/>
      <c r="L1086" s="141"/>
      <c r="M1086" s="55"/>
      <c r="N1086" s="141"/>
      <c r="O1086" s="56"/>
      <c r="P1086" s="56"/>
      <c r="Q1086" s="42"/>
      <c r="R1086" s="18">
        <f t="shared" si="32"/>
        <v>0</v>
      </c>
      <c r="S1086" s="18">
        <f t="shared" si="33"/>
        <v>0</v>
      </c>
      <c r="T1086" s="143"/>
    </row>
    <row r="1087" spans="1:20" s="139" customFormat="1">
      <c r="A1087" s="142"/>
      <c r="B1087" s="42"/>
      <c r="C1087" s="142"/>
      <c r="D1087" s="141"/>
      <c r="E1087" s="141"/>
      <c r="F1087" s="54"/>
      <c r="G1087" s="54"/>
      <c r="H1087" s="141"/>
      <c r="I1087" s="42"/>
      <c r="J1087" s="141"/>
      <c r="K1087" s="141"/>
      <c r="L1087" s="141"/>
      <c r="M1087" s="55"/>
      <c r="N1087" s="141"/>
      <c r="O1087" s="56"/>
      <c r="P1087" s="56"/>
      <c r="Q1087" s="42"/>
      <c r="R1087" s="18">
        <f t="shared" si="32"/>
        <v>0</v>
      </c>
      <c r="S1087" s="18">
        <f t="shared" si="33"/>
        <v>0</v>
      </c>
      <c r="T1087" s="143"/>
    </row>
    <row r="1088" spans="1:20" s="139" customFormat="1">
      <c r="A1088" s="142"/>
      <c r="B1088" s="42"/>
      <c r="C1088" s="142"/>
      <c r="D1088" s="141"/>
      <c r="E1088" s="141"/>
      <c r="F1088" s="54"/>
      <c r="G1088" s="54"/>
      <c r="H1088" s="141"/>
      <c r="I1088" s="42"/>
      <c r="J1088" s="141"/>
      <c r="K1088" s="141"/>
      <c r="L1088" s="141"/>
      <c r="M1088" s="55"/>
      <c r="N1088" s="141"/>
      <c r="O1088" s="56"/>
      <c r="P1088" s="56"/>
      <c r="Q1088" s="42"/>
      <c r="R1088" s="18">
        <f t="shared" si="32"/>
        <v>0</v>
      </c>
      <c r="S1088" s="18">
        <f t="shared" si="33"/>
        <v>0</v>
      </c>
      <c r="T1088" s="143"/>
    </row>
    <row r="1089" spans="1:20" s="139" customFormat="1">
      <c r="A1089" s="142"/>
      <c r="B1089" s="42"/>
      <c r="C1089" s="142"/>
      <c r="D1089" s="141"/>
      <c r="E1089" s="141"/>
      <c r="F1089" s="54"/>
      <c r="G1089" s="54"/>
      <c r="H1089" s="141"/>
      <c r="I1089" s="42"/>
      <c r="J1089" s="141"/>
      <c r="K1089" s="141"/>
      <c r="L1089" s="141"/>
      <c r="M1089" s="55"/>
      <c r="N1089" s="141"/>
      <c r="O1089" s="56"/>
      <c r="P1089" s="56"/>
      <c r="Q1089" s="42"/>
      <c r="R1089" s="18">
        <f t="shared" si="32"/>
        <v>0</v>
      </c>
      <c r="S1089" s="18">
        <f t="shared" si="33"/>
        <v>0</v>
      </c>
      <c r="T1089" s="143"/>
    </row>
    <row r="1090" spans="1:20" s="139" customFormat="1">
      <c r="A1090" s="142"/>
      <c r="B1090" s="42"/>
      <c r="C1090" s="142"/>
      <c r="D1090" s="141"/>
      <c r="E1090" s="141"/>
      <c r="F1090" s="54"/>
      <c r="G1090" s="54"/>
      <c r="H1090" s="141"/>
      <c r="I1090" s="42"/>
      <c r="J1090" s="141"/>
      <c r="K1090" s="141"/>
      <c r="L1090" s="141"/>
      <c r="M1090" s="55"/>
      <c r="N1090" s="141"/>
      <c r="O1090" s="56"/>
      <c r="P1090" s="56"/>
      <c r="Q1090" s="42"/>
      <c r="R1090" s="18">
        <f t="shared" si="32"/>
        <v>0</v>
      </c>
      <c r="S1090" s="18">
        <f t="shared" si="33"/>
        <v>0</v>
      </c>
      <c r="T1090" s="143"/>
    </row>
    <row r="1091" spans="1:20" s="139" customFormat="1">
      <c r="A1091" s="142"/>
      <c r="B1091" s="42"/>
      <c r="C1091" s="142"/>
      <c r="D1091" s="141"/>
      <c r="E1091" s="141"/>
      <c r="F1091" s="54"/>
      <c r="G1091" s="54"/>
      <c r="H1091" s="141"/>
      <c r="I1091" s="42"/>
      <c r="J1091" s="141"/>
      <c r="K1091" s="141"/>
      <c r="L1091" s="141"/>
      <c r="M1091" s="55"/>
      <c r="N1091" s="141"/>
      <c r="O1091" s="56"/>
      <c r="P1091" s="56"/>
      <c r="Q1091" s="42"/>
      <c r="R1091" s="18">
        <f t="shared" si="32"/>
        <v>0</v>
      </c>
      <c r="S1091" s="18">
        <f t="shared" si="33"/>
        <v>0</v>
      </c>
      <c r="T1091" s="143"/>
    </row>
    <row r="1092" spans="1:20" s="139" customFormat="1">
      <c r="A1092" s="142"/>
      <c r="B1092" s="42"/>
      <c r="C1092" s="142"/>
      <c r="D1092" s="141"/>
      <c r="E1092" s="141"/>
      <c r="F1092" s="54"/>
      <c r="G1092" s="54"/>
      <c r="H1092" s="141"/>
      <c r="I1092" s="42"/>
      <c r="J1092" s="141"/>
      <c r="K1092" s="141"/>
      <c r="L1092" s="141"/>
      <c r="M1092" s="55"/>
      <c r="N1092" s="141"/>
      <c r="O1092" s="56"/>
      <c r="P1092" s="56"/>
      <c r="Q1092" s="42"/>
      <c r="R1092" s="18">
        <f t="shared" si="32"/>
        <v>0</v>
      </c>
      <c r="S1092" s="18">
        <f t="shared" si="33"/>
        <v>0</v>
      </c>
      <c r="T1092" s="143"/>
    </row>
    <row r="1093" spans="1:20" s="139" customFormat="1">
      <c r="A1093" s="142"/>
      <c r="B1093" s="42"/>
      <c r="C1093" s="142"/>
      <c r="D1093" s="141"/>
      <c r="E1093" s="141"/>
      <c r="F1093" s="54"/>
      <c r="G1093" s="54"/>
      <c r="H1093" s="141"/>
      <c r="I1093" s="42"/>
      <c r="J1093" s="141"/>
      <c r="K1093" s="141"/>
      <c r="L1093" s="141"/>
      <c r="M1093" s="55"/>
      <c r="N1093" s="141"/>
      <c r="O1093" s="56"/>
      <c r="P1093" s="56"/>
      <c r="Q1093" s="42"/>
      <c r="R1093" s="18">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8">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143"/>
    </row>
    <row r="1094" spans="1:20" s="139" customFormat="1">
      <c r="A1094" s="142"/>
      <c r="B1094" s="42"/>
      <c r="C1094" s="142"/>
      <c r="D1094" s="141"/>
      <c r="E1094" s="141"/>
      <c r="F1094" s="54"/>
      <c r="G1094" s="54"/>
      <c r="H1094" s="141"/>
      <c r="I1094" s="42"/>
      <c r="J1094" s="141"/>
      <c r="K1094" s="141"/>
      <c r="L1094" s="141"/>
      <c r="M1094" s="55"/>
      <c r="N1094" s="141"/>
      <c r="O1094" s="56"/>
      <c r="P1094" s="56"/>
      <c r="Q1094" s="42"/>
      <c r="R1094" s="18">
        <f t="shared" si="34"/>
        <v>0</v>
      </c>
      <c r="S1094" s="18">
        <f t="shared" si="35"/>
        <v>0</v>
      </c>
      <c r="T1094" s="143"/>
    </row>
    <row r="1095" spans="1:20" s="139" customFormat="1">
      <c r="A1095" s="142"/>
      <c r="B1095" s="42"/>
      <c r="C1095" s="142"/>
      <c r="D1095" s="141"/>
      <c r="E1095" s="141"/>
      <c r="F1095" s="54"/>
      <c r="G1095" s="54"/>
      <c r="H1095" s="141"/>
      <c r="I1095" s="42"/>
      <c r="J1095" s="141"/>
      <c r="K1095" s="141"/>
      <c r="L1095" s="141"/>
      <c r="M1095" s="55"/>
      <c r="N1095" s="141"/>
      <c r="O1095" s="56"/>
      <c r="P1095" s="56"/>
      <c r="Q1095" s="42"/>
      <c r="R1095" s="18">
        <f t="shared" si="34"/>
        <v>0</v>
      </c>
      <c r="S1095" s="18">
        <f t="shared" si="35"/>
        <v>0</v>
      </c>
      <c r="T1095" s="143"/>
    </row>
    <row r="1096" spans="1:20" s="139" customFormat="1">
      <c r="A1096" s="142"/>
      <c r="B1096" s="42"/>
      <c r="C1096" s="142"/>
      <c r="D1096" s="141"/>
      <c r="E1096" s="141"/>
      <c r="F1096" s="54"/>
      <c r="G1096" s="54"/>
      <c r="H1096" s="141"/>
      <c r="I1096" s="42"/>
      <c r="J1096" s="141"/>
      <c r="K1096" s="141"/>
      <c r="L1096" s="141"/>
      <c r="M1096" s="55"/>
      <c r="N1096" s="141"/>
      <c r="O1096" s="56"/>
      <c r="P1096" s="56"/>
      <c r="Q1096" s="42"/>
      <c r="R1096" s="18">
        <f t="shared" si="34"/>
        <v>0</v>
      </c>
      <c r="S1096" s="18">
        <f t="shared" si="35"/>
        <v>0</v>
      </c>
      <c r="T1096" s="143"/>
    </row>
    <row r="1097" spans="1:20" s="139" customFormat="1">
      <c r="A1097" s="142"/>
      <c r="B1097" s="42"/>
      <c r="C1097" s="142"/>
      <c r="D1097" s="141"/>
      <c r="E1097" s="141"/>
      <c r="F1097" s="54"/>
      <c r="G1097" s="54"/>
      <c r="H1097" s="141"/>
      <c r="I1097" s="42"/>
      <c r="J1097" s="141"/>
      <c r="K1097" s="141"/>
      <c r="L1097" s="141"/>
      <c r="M1097" s="55"/>
      <c r="N1097" s="141"/>
      <c r="O1097" s="56"/>
      <c r="P1097" s="56"/>
      <c r="Q1097" s="42"/>
      <c r="R1097" s="18">
        <f t="shared" si="34"/>
        <v>0</v>
      </c>
      <c r="S1097" s="18">
        <f t="shared" si="35"/>
        <v>0</v>
      </c>
      <c r="T1097" s="143"/>
    </row>
    <row r="1098" spans="1:20" s="139" customFormat="1">
      <c r="A1098" s="142"/>
      <c r="B1098" s="42"/>
      <c r="C1098" s="142"/>
      <c r="D1098" s="141"/>
      <c r="E1098" s="141"/>
      <c r="F1098" s="54"/>
      <c r="G1098" s="54"/>
      <c r="H1098" s="141"/>
      <c r="I1098" s="42"/>
      <c r="J1098" s="141"/>
      <c r="K1098" s="141"/>
      <c r="L1098" s="141"/>
      <c r="M1098" s="55"/>
      <c r="N1098" s="141"/>
      <c r="O1098" s="56"/>
      <c r="P1098" s="56"/>
      <c r="Q1098" s="42"/>
      <c r="R1098" s="18">
        <f t="shared" si="34"/>
        <v>0</v>
      </c>
      <c r="S1098" s="18">
        <f t="shared" si="35"/>
        <v>0</v>
      </c>
      <c r="T1098" s="143"/>
    </row>
    <row r="1099" spans="1:20" s="139" customFormat="1">
      <c r="A1099" s="142"/>
      <c r="B1099" s="42"/>
      <c r="C1099" s="142"/>
      <c r="D1099" s="141"/>
      <c r="E1099" s="141"/>
      <c r="F1099" s="54"/>
      <c r="G1099" s="54"/>
      <c r="H1099" s="141"/>
      <c r="I1099" s="42"/>
      <c r="J1099" s="141"/>
      <c r="K1099" s="141"/>
      <c r="L1099" s="141"/>
      <c r="M1099" s="55"/>
      <c r="N1099" s="141"/>
      <c r="O1099" s="56"/>
      <c r="P1099" s="56"/>
      <c r="Q1099" s="42"/>
      <c r="R1099" s="18">
        <f t="shared" si="34"/>
        <v>0</v>
      </c>
      <c r="S1099" s="18">
        <f t="shared" si="35"/>
        <v>0</v>
      </c>
      <c r="T1099" s="143"/>
    </row>
    <row r="1100" spans="1:20" s="139" customFormat="1">
      <c r="A1100" s="142"/>
      <c r="B1100" s="42"/>
      <c r="C1100" s="142"/>
      <c r="D1100" s="141"/>
      <c r="E1100" s="141"/>
      <c r="F1100" s="54"/>
      <c r="G1100" s="54"/>
      <c r="H1100" s="141"/>
      <c r="I1100" s="42"/>
      <c r="J1100" s="141"/>
      <c r="K1100" s="141"/>
      <c r="L1100" s="141"/>
      <c r="M1100" s="55"/>
      <c r="N1100" s="141"/>
      <c r="O1100" s="56"/>
      <c r="P1100" s="56"/>
      <c r="Q1100" s="42"/>
      <c r="R1100" s="18">
        <f t="shared" si="34"/>
        <v>0</v>
      </c>
      <c r="S1100" s="18">
        <f t="shared" si="35"/>
        <v>0</v>
      </c>
      <c r="T1100" s="143"/>
    </row>
    <row r="1101" spans="1:20" s="139" customFormat="1">
      <c r="A1101" s="142"/>
      <c r="B1101" s="42"/>
      <c r="C1101" s="142"/>
      <c r="D1101" s="141"/>
      <c r="E1101" s="141"/>
      <c r="F1101" s="54"/>
      <c r="G1101" s="54"/>
      <c r="H1101" s="141"/>
      <c r="I1101" s="42"/>
      <c r="J1101" s="141"/>
      <c r="K1101" s="141"/>
      <c r="L1101" s="141"/>
      <c r="M1101" s="55"/>
      <c r="N1101" s="141"/>
      <c r="O1101" s="56"/>
      <c r="P1101" s="56"/>
      <c r="Q1101" s="42"/>
      <c r="R1101" s="18">
        <f t="shared" si="34"/>
        <v>0</v>
      </c>
      <c r="S1101" s="18">
        <f t="shared" si="35"/>
        <v>0</v>
      </c>
      <c r="T1101" s="143"/>
    </row>
    <row r="1102" spans="1:20" s="139" customFormat="1">
      <c r="A1102" s="142"/>
      <c r="B1102" s="42"/>
      <c r="C1102" s="142"/>
      <c r="D1102" s="141"/>
      <c r="E1102" s="141"/>
      <c r="F1102" s="54"/>
      <c r="G1102" s="54"/>
      <c r="H1102" s="141"/>
      <c r="I1102" s="42"/>
      <c r="J1102" s="141"/>
      <c r="K1102" s="141"/>
      <c r="L1102" s="141"/>
      <c r="M1102" s="55"/>
      <c r="N1102" s="141"/>
      <c r="O1102" s="56"/>
      <c r="P1102" s="56"/>
      <c r="Q1102" s="42"/>
      <c r="R1102" s="18">
        <f t="shared" si="34"/>
        <v>0</v>
      </c>
      <c r="S1102" s="18">
        <f t="shared" si="35"/>
        <v>0</v>
      </c>
      <c r="T1102" s="143"/>
    </row>
    <row r="1103" spans="1:20" s="139" customFormat="1">
      <c r="A1103" s="142"/>
      <c r="B1103" s="42"/>
      <c r="C1103" s="142"/>
      <c r="D1103" s="141"/>
      <c r="E1103" s="141"/>
      <c r="F1103" s="54"/>
      <c r="G1103" s="54"/>
      <c r="H1103" s="141"/>
      <c r="I1103" s="42"/>
      <c r="J1103" s="141"/>
      <c r="K1103" s="141"/>
      <c r="L1103" s="141"/>
      <c r="M1103" s="55"/>
      <c r="N1103" s="141"/>
      <c r="O1103" s="56"/>
      <c r="P1103" s="56"/>
      <c r="Q1103" s="42"/>
      <c r="R1103" s="18">
        <f t="shared" si="34"/>
        <v>0</v>
      </c>
      <c r="S1103" s="18">
        <f t="shared" si="35"/>
        <v>0</v>
      </c>
      <c r="T1103" s="143"/>
    </row>
    <row r="1104" spans="1:20" s="139" customFormat="1">
      <c r="A1104" s="142"/>
      <c r="B1104" s="42"/>
      <c r="C1104" s="142"/>
      <c r="D1104" s="141"/>
      <c r="E1104" s="141"/>
      <c r="F1104" s="54"/>
      <c r="G1104" s="54"/>
      <c r="H1104" s="141"/>
      <c r="I1104" s="42"/>
      <c r="J1104" s="141"/>
      <c r="K1104" s="141"/>
      <c r="L1104" s="141"/>
      <c r="M1104" s="55"/>
      <c r="N1104" s="141"/>
      <c r="O1104" s="56"/>
      <c r="P1104" s="56"/>
      <c r="Q1104" s="42"/>
      <c r="R1104" s="18">
        <f t="shared" si="34"/>
        <v>0</v>
      </c>
      <c r="S1104" s="18">
        <f t="shared" si="35"/>
        <v>0</v>
      </c>
      <c r="T1104" s="143"/>
    </row>
    <row r="1105" spans="1:20" s="139" customFormat="1">
      <c r="A1105" s="142"/>
      <c r="B1105" s="42"/>
      <c r="C1105" s="142"/>
      <c r="D1105" s="141"/>
      <c r="E1105" s="141"/>
      <c r="F1105" s="54"/>
      <c r="G1105" s="54"/>
      <c r="H1105" s="141"/>
      <c r="I1105" s="42"/>
      <c r="J1105" s="141"/>
      <c r="K1105" s="141"/>
      <c r="L1105" s="141"/>
      <c r="M1105" s="55"/>
      <c r="N1105" s="141"/>
      <c r="O1105" s="56"/>
      <c r="P1105" s="56"/>
      <c r="Q1105" s="42"/>
      <c r="R1105" s="18">
        <f t="shared" si="34"/>
        <v>0</v>
      </c>
      <c r="S1105" s="18">
        <f t="shared" si="35"/>
        <v>0</v>
      </c>
      <c r="T1105" s="143"/>
    </row>
    <row r="1106" spans="1:20" s="139" customFormat="1">
      <c r="A1106" s="142"/>
      <c r="B1106" s="42"/>
      <c r="C1106" s="142"/>
      <c r="D1106" s="141"/>
      <c r="E1106" s="141"/>
      <c r="F1106" s="54"/>
      <c r="G1106" s="54"/>
      <c r="H1106" s="141"/>
      <c r="I1106" s="42"/>
      <c r="J1106" s="141"/>
      <c r="K1106" s="141"/>
      <c r="L1106" s="141"/>
      <c r="M1106" s="55"/>
      <c r="N1106" s="141"/>
      <c r="O1106" s="56"/>
      <c r="P1106" s="56"/>
      <c r="Q1106" s="42"/>
      <c r="R1106" s="18">
        <f t="shared" si="34"/>
        <v>0</v>
      </c>
      <c r="S1106" s="18">
        <f t="shared" si="35"/>
        <v>0</v>
      </c>
      <c r="T1106" s="143"/>
    </row>
    <row r="1107" spans="1:20" s="139" customFormat="1">
      <c r="A1107" s="142"/>
      <c r="B1107" s="42"/>
      <c r="C1107" s="142"/>
      <c r="D1107" s="141"/>
      <c r="E1107" s="141"/>
      <c r="F1107" s="54"/>
      <c r="G1107" s="54"/>
      <c r="H1107" s="141"/>
      <c r="I1107" s="42"/>
      <c r="J1107" s="141"/>
      <c r="K1107" s="141"/>
      <c r="L1107" s="141"/>
      <c r="M1107" s="55"/>
      <c r="N1107" s="141"/>
      <c r="O1107" s="56"/>
      <c r="P1107" s="56"/>
      <c r="Q1107" s="42"/>
      <c r="R1107" s="18">
        <f t="shared" si="34"/>
        <v>0</v>
      </c>
      <c r="S1107" s="18">
        <f t="shared" si="35"/>
        <v>0</v>
      </c>
      <c r="T1107" s="143"/>
    </row>
    <row r="1108" spans="1:20" s="139" customFormat="1">
      <c r="A1108" s="142"/>
      <c r="B1108" s="42"/>
      <c r="C1108" s="142"/>
      <c r="D1108" s="141"/>
      <c r="E1108" s="141"/>
      <c r="F1108" s="54"/>
      <c r="G1108" s="54"/>
      <c r="H1108" s="141"/>
      <c r="I1108" s="42"/>
      <c r="J1108" s="141"/>
      <c r="K1108" s="141"/>
      <c r="L1108" s="141"/>
      <c r="M1108" s="55"/>
      <c r="N1108" s="141"/>
      <c r="O1108" s="56"/>
      <c r="P1108" s="56"/>
      <c r="Q1108" s="42"/>
      <c r="R1108" s="18">
        <f t="shared" si="34"/>
        <v>0</v>
      </c>
      <c r="S1108" s="18">
        <f t="shared" si="35"/>
        <v>0</v>
      </c>
      <c r="T1108" s="143"/>
    </row>
    <row r="1109" spans="1:20" s="139" customFormat="1">
      <c r="A1109" s="142"/>
      <c r="B1109" s="42"/>
      <c r="C1109" s="142"/>
      <c r="D1109" s="141"/>
      <c r="E1109" s="141"/>
      <c r="F1109" s="54"/>
      <c r="G1109" s="54"/>
      <c r="H1109" s="141"/>
      <c r="I1109" s="42"/>
      <c r="J1109" s="141"/>
      <c r="K1109" s="141"/>
      <c r="L1109" s="141"/>
      <c r="M1109" s="55"/>
      <c r="N1109" s="141"/>
      <c r="O1109" s="56"/>
      <c r="P1109" s="56"/>
      <c r="Q1109" s="42"/>
      <c r="R1109" s="18">
        <f t="shared" si="34"/>
        <v>0</v>
      </c>
      <c r="S1109" s="18">
        <f t="shared" si="35"/>
        <v>0</v>
      </c>
      <c r="T1109" s="143"/>
    </row>
    <row r="1110" spans="1:20" s="139" customFormat="1">
      <c r="A1110" s="142"/>
      <c r="B1110" s="42"/>
      <c r="C1110" s="142"/>
      <c r="D1110" s="141"/>
      <c r="E1110" s="141"/>
      <c r="F1110" s="54"/>
      <c r="G1110" s="54"/>
      <c r="H1110" s="141"/>
      <c r="I1110" s="42"/>
      <c r="J1110" s="141"/>
      <c r="K1110" s="141"/>
      <c r="L1110" s="141"/>
      <c r="M1110" s="55"/>
      <c r="N1110" s="141"/>
      <c r="O1110" s="56"/>
      <c r="P1110" s="56"/>
      <c r="Q1110" s="42"/>
      <c r="R1110" s="18">
        <f t="shared" si="34"/>
        <v>0</v>
      </c>
      <c r="S1110" s="18">
        <f t="shared" si="35"/>
        <v>0</v>
      </c>
      <c r="T1110" s="143"/>
    </row>
    <row r="1111" spans="1:20" s="139" customFormat="1">
      <c r="A1111" s="142"/>
      <c r="B1111" s="42"/>
      <c r="C1111" s="142"/>
      <c r="D1111" s="141"/>
      <c r="E1111" s="141"/>
      <c r="F1111" s="54"/>
      <c r="G1111" s="54"/>
      <c r="H1111" s="141"/>
      <c r="I1111" s="42"/>
      <c r="J1111" s="141"/>
      <c r="K1111" s="141"/>
      <c r="L1111" s="141"/>
      <c r="M1111" s="55"/>
      <c r="N1111" s="141"/>
      <c r="O1111" s="56"/>
      <c r="P1111" s="56"/>
      <c r="Q1111" s="42"/>
      <c r="R1111" s="18">
        <f t="shared" si="34"/>
        <v>0</v>
      </c>
      <c r="S1111" s="18">
        <f t="shared" si="35"/>
        <v>0</v>
      </c>
      <c r="T1111" s="143"/>
    </row>
    <row r="1112" spans="1:20" s="139" customFormat="1">
      <c r="A1112" s="142"/>
      <c r="B1112" s="42"/>
      <c r="C1112" s="142"/>
      <c r="D1112" s="141"/>
      <c r="E1112" s="141"/>
      <c r="F1112" s="54"/>
      <c r="G1112" s="54"/>
      <c r="H1112" s="141"/>
      <c r="I1112" s="42"/>
      <c r="J1112" s="141"/>
      <c r="K1112" s="141"/>
      <c r="L1112" s="141"/>
      <c r="M1112" s="55"/>
      <c r="N1112" s="141"/>
      <c r="O1112" s="56"/>
      <c r="P1112" s="56"/>
      <c r="Q1112" s="42"/>
      <c r="R1112" s="18">
        <f t="shared" si="34"/>
        <v>0</v>
      </c>
      <c r="S1112" s="18">
        <f t="shared" si="35"/>
        <v>0</v>
      </c>
      <c r="T1112" s="143"/>
    </row>
    <row r="1113" spans="1:20" s="139" customFormat="1">
      <c r="A1113" s="142"/>
      <c r="B1113" s="42"/>
      <c r="C1113" s="142"/>
      <c r="D1113" s="141"/>
      <c r="E1113" s="141"/>
      <c r="F1113" s="54"/>
      <c r="G1113" s="54"/>
      <c r="H1113" s="141"/>
      <c r="I1113" s="42"/>
      <c r="J1113" s="141"/>
      <c r="K1113" s="141"/>
      <c r="L1113" s="141"/>
      <c r="M1113" s="55"/>
      <c r="N1113" s="141"/>
      <c r="O1113" s="56"/>
      <c r="P1113" s="56"/>
      <c r="Q1113" s="42"/>
      <c r="R1113" s="18">
        <f t="shared" si="34"/>
        <v>0</v>
      </c>
      <c r="S1113" s="18">
        <f t="shared" si="35"/>
        <v>0</v>
      </c>
      <c r="T1113" s="143"/>
    </row>
    <row r="1114" spans="1:20" s="139" customFormat="1">
      <c r="A1114" s="142"/>
      <c r="B1114" s="42"/>
      <c r="C1114" s="142"/>
      <c r="D1114" s="141"/>
      <c r="E1114" s="141"/>
      <c r="F1114" s="54"/>
      <c r="G1114" s="54"/>
      <c r="H1114" s="141"/>
      <c r="I1114" s="42"/>
      <c r="J1114" s="141"/>
      <c r="K1114" s="141"/>
      <c r="L1114" s="141"/>
      <c r="M1114" s="55"/>
      <c r="N1114" s="141"/>
      <c r="O1114" s="56"/>
      <c r="P1114" s="56"/>
      <c r="Q1114" s="42"/>
      <c r="R1114" s="18">
        <f t="shared" si="34"/>
        <v>0</v>
      </c>
      <c r="S1114" s="18">
        <f t="shared" si="35"/>
        <v>0</v>
      </c>
      <c r="T1114" s="143"/>
    </row>
    <row r="1115" spans="1:20" s="139" customFormat="1">
      <c r="A1115" s="142"/>
      <c r="B1115" s="42"/>
      <c r="C1115" s="142"/>
      <c r="D1115" s="141"/>
      <c r="E1115" s="141"/>
      <c r="F1115" s="54"/>
      <c r="G1115" s="54"/>
      <c r="H1115" s="141"/>
      <c r="I1115" s="42"/>
      <c r="J1115" s="141"/>
      <c r="K1115" s="141"/>
      <c r="L1115" s="141"/>
      <c r="M1115" s="55"/>
      <c r="N1115" s="141"/>
      <c r="O1115" s="56"/>
      <c r="P1115" s="56"/>
      <c r="Q1115" s="42"/>
      <c r="R1115" s="18">
        <f t="shared" si="34"/>
        <v>0</v>
      </c>
      <c r="S1115" s="18">
        <f t="shared" si="35"/>
        <v>0</v>
      </c>
      <c r="T1115" s="143"/>
    </row>
    <row r="1116" spans="1:20" s="139" customFormat="1">
      <c r="A1116" s="142"/>
      <c r="B1116" s="42"/>
      <c r="C1116" s="142"/>
      <c r="D1116" s="141"/>
      <c r="E1116" s="141"/>
      <c r="F1116" s="54"/>
      <c r="G1116" s="54"/>
      <c r="H1116" s="141"/>
      <c r="I1116" s="42"/>
      <c r="J1116" s="141"/>
      <c r="K1116" s="141"/>
      <c r="L1116" s="141"/>
      <c r="M1116" s="55"/>
      <c r="N1116" s="141"/>
      <c r="O1116" s="56"/>
      <c r="P1116" s="56"/>
      <c r="Q1116" s="42"/>
      <c r="R1116" s="18">
        <f t="shared" si="34"/>
        <v>0</v>
      </c>
      <c r="S1116" s="18">
        <f t="shared" si="35"/>
        <v>0</v>
      </c>
      <c r="T1116" s="143"/>
    </row>
    <row r="1117" spans="1:20" s="139" customFormat="1">
      <c r="A1117" s="142"/>
      <c r="B1117" s="42"/>
      <c r="C1117" s="142"/>
      <c r="D1117" s="141"/>
      <c r="E1117" s="141"/>
      <c r="F1117" s="54"/>
      <c r="G1117" s="54"/>
      <c r="H1117" s="141"/>
      <c r="I1117" s="42"/>
      <c r="J1117" s="141"/>
      <c r="K1117" s="141"/>
      <c r="L1117" s="141"/>
      <c r="M1117" s="55"/>
      <c r="N1117" s="141"/>
      <c r="O1117" s="56"/>
      <c r="P1117" s="56"/>
      <c r="Q1117" s="42"/>
      <c r="R1117" s="18">
        <f t="shared" si="34"/>
        <v>0</v>
      </c>
      <c r="S1117" s="18">
        <f t="shared" si="35"/>
        <v>0</v>
      </c>
      <c r="T1117" s="143"/>
    </row>
    <row r="1118" spans="1:20" s="139" customFormat="1">
      <c r="A1118" s="142"/>
      <c r="B1118" s="42"/>
      <c r="C1118" s="142"/>
      <c r="D1118" s="141"/>
      <c r="E1118" s="141"/>
      <c r="F1118" s="54"/>
      <c r="G1118" s="54"/>
      <c r="H1118" s="141"/>
      <c r="I1118" s="42"/>
      <c r="J1118" s="141"/>
      <c r="K1118" s="141"/>
      <c r="L1118" s="141"/>
      <c r="M1118" s="55"/>
      <c r="N1118" s="141"/>
      <c r="O1118" s="56"/>
      <c r="P1118" s="56"/>
      <c r="Q1118" s="42"/>
      <c r="R1118" s="18">
        <f t="shared" si="34"/>
        <v>0</v>
      </c>
      <c r="S1118" s="18">
        <f t="shared" si="35"/>
        <v>0</v>
      </c>
      <c r="T1118" s="143"/>
    </row>
    <row r="1119" spans="1:20" s="139" customFormat="1">
      <c r="A1119" s="142"/>
      <c r="B1119" s="42"/>
      <c r="C1119" s="142"/>
      <c r="D1119" s="141"/>
      <c r="E1119" s="141"/>
      <c r="F1119" s="54"/>
      <c r="G1119" s="54"/>
      <c r="H1119" s="141"/>
      <c r="I1119" s="42"/>
      <c r="J1119" s="141"/>
      <c r="K1119" s="141"/>
      <c r="L1119" s="141"/>
      <c r="M1119" s="55"/>
      <c r="N1119" s="141"/>
      <c r="O1119" s="56"/>
      <c r="P1119" s="56"/>
      <c r="Q1119" s="42"/>
      <c r="R1119" s="18">
        <f t="shared" si="34"/>
        <v>0</v>
      </c>
      <c r="S1119" s="18">
        <f t="shared" si="35"/>
        <v>0</v>
      </c>
      <c r="T1119" s="143"/>
    </row>
    <row r="1120" spans="1:20" s="139" customFormat="1">
      <c r="A1120" s="142"/>
      <c r="B1120" s="42"/>
      <c r="C1120" s="142"/>
      <c r="D1120" s="141"/>
      <c r="E1120" s="141"/>
      <c r="F1120" s="54"/>
      <c r="G1120" s="54"/>
      <c r="H1120" s="141"/>
      <c r="I1120" s="42"/>
      <c r="J1120" s="141"/>
      <c r="K1120" s="141"/>
      <c r="L1120" s="141"/>
      <c r="M1120" s="55"/>
      <c r="N1120" s="141"/>
      <c r="O1120" s="56"/>
      <c r="P1120" s="56"/>
      <c r="Q1120" s="42"/>
      <c r="R1120" s="18">
        <f t="shared" si="34"/>
        <v>0</v>
      </c>
      <c r="S1120" s="18">
        <f t="shared" si="35"/>
        <v>0</v>
      </c>
      <c r="T1120" s="143"/>
    </row>
    <row r="1121" spans="1:20" s="139" customFormat="1">
      <c r="A1121" s="142"/>
      <c r="B1121" s="42"/>
      <c r="C1121" s="142"/>
      <c r="D1121" s="141"/>
      <c r="E1121" s="141"/>
      <c r="F1121" s="54"/>
      <c r="G1121" s="54"/>
      <c r="H1121" s="141"/>
      <c r="I1121" s="42"/>
      <c r="J1121" s="141"/>
      <c r="K1121" s="141"/>
      <c r="L1121" s="141"/>
      <c r="M1121" s="55"/>
      <c r="N1121" s="141"/>
      <c r="O1121" s="56"/>
      <c r="P1121" s="56"/>
      <c r="Q1121" s="42"/>
      <c r="R1121" s="18">
        <f t="shared" si="34"/>
        <v>0</v>
      </c>
      <c r="S1121" s="18">
        <f t="shared" si="35"/>
        <v>0</v>
      </c>
      <c r="T1121" s="143"/>
    </row>
    <row r="1122" spans="1:20" s="139" customFormat="1">
      <c r="A1122" s="142"/>
      <c r="B1122" s="42"/>
      <c r="C1122" s="142"/>
      <c r="D1122" s="141"/>
      <c r="E1122" s="141"/>
      <c r="F1122" s="54"/>
      <c r="G1122" s="54"/>
      <c r="H1122" s="141"/>
      <c r="I1122" s="42"/>
      <c r="J1122" s="141"/>
      <c r="K1122" s="141"/>
      <c r="L1122" s="141"/>
      <c r="M1122" s="55"/>
      <c r="N1122" s="141"/>
      <c r="O1122" s="56"/>
      <c r="P1122" s="56"/>
      <c r="Q1122" s="42"/>
      <c r="R1122" s="18">
        <f t="shared" si="34"/>
        <v>0</v>
      </c>
      <c r="S1122" s="18">
        <f t="shared" si="35"/>
        <v>0</v>
      </c>
      <c r="T1122" s="143"/>
    </row>
    <row r="1123" spans="1:20" s="139" customFormat="1">
      <c r="A1123" s="142"/>
      <c r="B1123" s="42"/>
      <c r="C1123" s="142"/>
      <c r="D1123" s="141"/>
      <c r="E1123" s="141"/>
      <c r="F1123" s="54"/>
      <c r="G1123" s="54"/>
      <c r="H1123" s="141"/>
      <c r="I1123" s="42"/>
      <c r="J1123" s="141"/>
      <c r="K1123" s="141"/>
      <c r="L1123" s="141"/>
      <c r="M1123" s="55"/>
      <c r="N1123" s="141"/>
      <c r="O1123" s="56"/>
      <c r="P1123" s="56"/>
      <c r="Q1123" s="42"/>
      <c r="R1123" s="18">
        <f t="shared" si="34"/>
        <v>0</v>
      </c>
      <c r="S1123" s="18">
        <f t="shared" si="35"/>
        <v>0</v>
      </c>
      <c r="T1123" s="143"/>
    </row>
    <row r="1124" spans="1:20" s="139" customFormat="1">
      <c r="A1124" s="142"/>
      <c r="B1124" s="42"/>
      <c r="C1124" s="142"/>
      <c r="D1124" s="141"/>
      <c r="E1124" s="141"/>
      <c r="F1124" s="54"/>
      <c r="G1124" s="54"/>
      <c r="H1124" s="141"/>
      <c r="I1124" s="42"/>
      <c r="J1124" s="141"/>
      <c r="K1124" s="141"/>
      <c r="L1124" s="141"/>
      <c r="M1124" s="55"/>
      <c r="N1124" s="141"/>
      <c r="O1124" s="56"/>
      <c r="P1124" s="56"/>
      <c r="Q1124" s="42"/>
      <c r="R1124" s="18">
        <f t="shared" si="34"/>
        <v>0</v>
      </c>
      <c r="S1124" s="18">
        <f t="shared" si="35"/>
        <v>0</v>
      </c>
      <c r="T1124" s="143"/>
    </row>
    <row r="1125" spans="1:20" s="139" customFormat="1">
      <c r="A1125" s="142"/>
      <c r="B1125" s="42"/>
      <c r="C1125" s="142"/>
      <c r="D1125" s="141"/>
      <c r="E1125" s="141"/>
      <c r="F1125" s="54"/>
      <c r="G1125" s="54"/>
      <c r="H1125" s="141"/>
      <c r="I1125" s="42"/>
      <c r="J1125" s="141"/>
      <c r="K1125" s="141"/>
      <c r="L1125" s="141"/>
      <c r="M1125" s="55"/>
      <c r="N1125" s="141"/>
      <c r="O1125" s="56"/>
      <c r="P1125" s="56"/>
      <c r="Q1125" s="42"/>
      <c r="R1125" s="18">
        <f t="shared" si="34"/>
        <v>0</v>
      </c>
      <c r="S1125" s="18">
        <f t="shared" si="35"/>
        <v>0</v>
      </c>
      <c r="T1125" s="143"/>
    </row>
    <row r="1126" spans="1:20" s="139" customFormat="1">
      <c r="A1126" s="142"/>
      <c r="B1126" s="42"/>
      <c r="C1126" s="142"/>
      <c r="D1126" s="141"/>
      <c r="E1126" s="141"/>
      <c r="F1126" s="54"/>
      <c r="G1126" s="54"/>
      <c r="H1126" s="141"/>
      <c r="I1126" s="42"/>
      <c r="J1126" s="141"/>
      <c r="K1126" s="141"/>
      <c r="L1126" s="141"/>
      <c r="M1126" s="55"/>
      <c r="N1126" s="141"/>
      <c r="O1126" s="56"/>
      <c r="P1126" s="56"/>
      <c r="Q1126" s="42"/>
      <c r="R1126" s="18">
        <f t="shared" si="34"/>
        <v>0</v>
      </c>
      <c r="S1126" s="18">
        <f t="shared" si="35"/>
        <v>0</v>
      </c>
      <c r="T1126" s="143"/>
    </row>
    <row r="1127" spans="1:20" s="139" customFormat="1">
      <c r="A1127" s="142"/>
      <c r="B1127" s="42"/>
      <c r="C1127" s="142"/>
      <c r="D1127" s="141"/>
      <c r="E1127" s="141"/>
      <c r="F1127" s="54"/>
      <c r="G1127" s="54"/>
      <c r="H1127" s="141"/>
      <c r="I1127" s="42"/>
      <c r="J1127" s="141"/>
      <c r="K1127" s="141"/>
      <c r="L1127" s="141"/>
      <c r="M1127" s="55"/>
      <c r="N1127" s="141"/>
      <c r="O1127" s="56"/>
      <c r="P1127" s="56"/>
      <c r="Q1127" s="42"/>
      <c r="R1127" s="18">
        <f t="shared" si="34"/>
        <v>0</v>
      </c>
      <c r="S1127" s="18">
        <f t="shared" si="35"/>
        <v>0</v>
      </c>
      <c r="T1127" s="143"/>
    </row>
    <row r="1128" spans="1:20" s="139" customFormat="1">
      <c r="A1128" s="142"/>
      <c r="B1128" s="42"/>
      <c r="C1128" s="142"/>
      <c r="D1128" s="141"/>
      <c r="E1128" s="141"/>
      <c r="F1128" s="54"/>
      <c r="G1128" s="54"/>
      <c r="H1128" s="141"/>
      <c r="I1128" s="42"/>
      <c r="J1128" s="141"/>
      <c r="K1128" s="141"/>
      <c r="L1128" s="141"/>
      <c r="M1128" s="55"/>
      <c r="N1128" s="141"/>
      <c r="O1128" s="56"/>
      <c r="P1128" s="56"/>
      <c r="Q1128" s="42"/>
      <c r="R1128" s="18">
        <f t="shared" si="34"/>
        <v>0</v>
      </c>
      <c r="S1128" s="18">
        <f t="shared" si="35"/>
        <v>0</v>
      </c>
      <c r="T1128" s="143"/>
    </row>
    <row r="1129" spans="1:20" s="139" customFormat="1">
      <c r="A1129" s="142"/>
      <c r="B1129" s="42"/>
      <c r="C1129" s="142"/>
      <c r="D1129" s="141"/>
      <c r="E1129" s="141"/>
      <c r="F1129" s="54"/>
      <c r="G1129" s="54"/>
      <c r="H1129" s="141"/>
      <c r="I1129" s="42"/>
      <c r="J1129" s="141"/>
      <c r="K1129" s="141"/>
      <c r="L1129" s="141"/>
      <c r="M1129" s="55"/>
      <c r="N1129" s="141"/>
      <c r="O1129" s="56"/>
      <c r="P1129" s="56"/>
      <c r="Q1129" s="42"/>
      <c r="R1129" s="18">
        <f t="shared" si="34"/>
        <v>0</v>
      </c>
      <c r="S1129" s="18">
        <f t="shared" si="35"/>
        <v>0</v>
      </c>
      <c r="T1129" s="143"/>
    </row>
    <row r="1130" spans="1:20" s="139" customFormat="1">
      <c r="A1130" s="142"/>
      <c r="B1130" s="42"/>
      <c r="C1130" s="142"/>
      <c r="D1130" s="141"/>
      <c r="E1130" s="141"/>
      <c r="F1130" s="54"/>
      <c r="G1130" s="54"/>
      <c r="H1130" s="141"/>
      <c r="I1130" s="42"/>
      <c r="J1130" s="141"/>
      <c r="K1130" s="141"/>
      <c r="L1130" s="141"/>
      <c r="M1130" s="55"/>
      <c r="N1130" s="141"/>
      <c r="O1130" s="56"/>
      <c r="P1130" s="56"/>
      <c r="Q1130" s="42"/>
      <c r="R1130" s="18">
        <f t="shared" si="34"/>
        <v>0</v>
      </c>
      <c r="S1130" s="18">
        <f t="shared" si="35"/>
        <v>0</v>
      </c>
      <c r="T1130" s="143"/>
    </row>
    <row r="1131" spans="1:20" s="139" customFormat="1">
      <c r="A1131" s="142"/>
      <c r="B1131" s="42"/>
      <c r="C1131" s="142"/>
      <c r="D1131" s="141"/>
      <c r="E1131" s="141"/>
      <c r="F1131" s="54"/>
      <c r="G1131" s="54"/>
      <c r="H1131" s="141"/>
      <c r="I1131" s="42"/>
      <c r="J1131" s="141"/>
      <c r="K1131" s="141"/>
      <c r="L1131" s="141"/>
      <c r="M1131" s="55"/>
      <c r="N1131" s="141"/>
      <c r="O1131" s="56"/>
      <c r="P1131" s="56"/>
      <c r="Q1131" s="42"/>
      <c r="R1131" s="18">
        <f t="shared" si="34"/>
        <v>0</v>
      </c>
      <c r="S1131" s="18">
        <f t="shared" si="35"/>
        <v>0</v>
      </c>
      <c r="T1131" s="143"/>
    </row>
    <row r="1132" spans="1:20" s="139" customFormat="1">
      <c r="A1132" s="142"/>
      <c r="B1132" s="42"/>
      <c r="C1132" s="142"/>
      <c r="D1132" s="141"/>
      <c r="E1132" s="141"/>
      <c r="F1132" s="54"/>
      <c r="G1132" s="54"/>
      <c r="H1132" s="141"/>
      <c r="I1132" s="42"/>
      <c r="J1132" s="141"/>
      <c r="K1132" s="141"/>
      <c r="L1132" s="141"/>
      <c r="M1132" s="55"/>
      <c r="N1132" s="141"/>
      <c r="O1132" s="56"/>
      <c r="P1132" s="56"/>
      <c r="Q1132" s="42"/>
      <c r="R1132" s="18">
        <f t="shared" si="34"/>
        <v>0</v>
      </c>
      <c r="S1132" s="18">
        <f t="shared" si="35"/>
        <v>0</v>
      </c>
      <c r="T1132" s="143"/>
    </row>
    <row r="1133" spans="1:20" s="139" customFormat="1">
      <c r="A1133" s="142"/>
      <c r="B1133" s="42"/>
      <c r="C1133" s="142"/>
      <c r="D1133" s="141"/>
      <c r="E1133" s="141"/>
      <c r="F1133" s="54"/>
      <c r="G1133" s="54"/>
      <c r="H1133" s="141"/>
      <c r="I1133" s="42"/>
      <c r="J1133" s="141"/>
      <c r="K1133" s="141"/>
      <c r="L1133" s="141"/>
      <c r="M1133" s="55"/>
      <c r="N1133" s="141"/>
      <c r="O1133" s="56"/>
      <c r="P1133" s="56"/>
      <c r="Q1133" s="42"/>
      <c r="R1133" s="18">
        <f t="shared" si="34"/>
        <v>0</v>
      </c>
      <c r="S1133" s="18">
        <f t="shared" si="35"/>
        <v>0</v>
      </c>
      <c r="T1133" s="143"/>
    </row>
    <row r="1134" spans="1:20" s="139" customFormat="1">
      <c r="A1134" s="142"/>
      <c r="B1134" s="42"/>
      <c r="C1134" s="142"/>
      <c r="D1134" s="141"/>
      <c r="E1134" s="141"/>
      <c r="F1134" s="54"/>
      <c r="G1134" s="54"/>
      <c r="H1134" s="141"/>
      <c r="I1134" s="42"/>
      <c r="J1134" s="141"/>
      <c r="K1134" s="141"/>
      <c r="L1134" s="141"/>
      <c r="M1134" s="55"/>
      <c r="N1134" s="141"/>
      <c r="O1134" s="56"/>
      <c r="P1134" s="56"/>
      <c r="Q1134" s="42"/>
      <c r="R1134" s="18">
        <f t="shared" si="34"/>
        <v>0</v>
      </c>
      <c r="S1134" s="18">
        <f t="shared" si="35"/>
        <v>0</v>
      </c>
      <c r="T1134" s="143"/>
    </row>
    <row r="1135" spans="1:20" s="139" customFormat="1">
      <c r="A1135" s="142"/>
      <c r="B1135" s="42"/>
      <c r="C1135" s="142"/>
      <c r="D1135" s="141"/>
      <c r="E1135" s="141"/>
      <c r="F1135" s="54"/>
      <c r="G1135" s="54"/>
      <c r="H1135" s="141"/>
      <c r="I1135" s="42"/>
      <c r="J1135" s="141"/>
      <c r="K1135" s="141"/>
      <c r="L1135" s="141"/>
      <c r="M1135" s="55"/>
      <c r="N1135" s="141"/>
      <c r="O1135" s="56"/>
      <c r="P1135" s="56"/>
      <c r="Q1135" s="42"/>
      <c r="R1135" s="18">
        <f t="shared" si="34"/>
        <v>0</v>
      </c>
      <c r="S1135" s="18">
        <f t="shared" si="35"/>
        <v>0</v>
      </c>
      <c r="T1135" s="143"/>
    </row>
    <row r="1136" spans="1:20" s="139" customFormat="1">
      <c r="A1136" s="142"/>
      <c r="B1136" s="42"/>
      <c r="C1136" s="142"/>
      <c r="D1136" s="141"/>
      <c r="E1136" s="141"/>
      <c r="F1136" s="54"/>
      <c r="G1136" s="54"/>
      <c r="H1136" s="141"/>
      <c r="I1136" s="42"/>
      <c r="J1136" s="141"/>
      <c r="K1136" s="141"/>
      <c r="L1136" s="141"/>
      <c r="M1136" s="55"/>
      <c r="N1136" s="141"/>
      <c r="O1136" s="56"/>
      <c r="P1136" s="56"/>
      <c r="Q1136" s="42"/>
      <c r="R1136" s="18">
        <f t="shared" si="34"/>
        <v>0</v>
      </c>
      <c r="S1136" s="18">
        <f t="shared" si="35"/>
        <v>0</v>
      </c>
      <c r="T1136" s="143"/>
    </row>
    <row r="1137" spans="1:20" s="139" customFormat="1">
      <c r="A1137" s="142"/>
      <c r="B1137" s="42"/>
      <c r="C1137" s="142"/>
      <c r="D1137" s="141"/>
      <c r="E1137" s="141"/>
      <c r="F1137" s="54"/>
      <c r="G1137" s="54"/>
      <c r="H1137" s="141"/>
      <c r="I1137" s="42"/>
      <c r="J1137" s="141"/>
      <c r="K1137" s="141"/>
      <c r="L1137" s="141"/>
      <c r="M1137" s="55"/>
      <c r="N1137" s="141"/>
      <c r="O1137" s="56"/>
      <c r="P1137" s="56"/>
      <c r="Q1137" s="42"/>
      <c r="R1137" s="18">
        <f t="shared" si="34"/>
        <v>0</v>
      </c>
      <c r="S1137" s="18">
        <f t="shared" si="35"/>
        <v>0</v>
      </c>
      <c r="T1137" s="143"/>
    </row>
    <row r="1138" spans="1:20" s="139" customFormat="1">
      <c r="A1138" s="142"/>
      <c r="B1138" s="42"/>
      <c r="C1138" s="142"/>
      <c r="D1138" s="141"/>
      <c r="E1138" s="141"/>
      <c r="F1138" s="54"/>
      <c r="G1138" s="54"/>
      <c r="H1138" s="141"/>
      <c r="I1138" s="42"/>
      <c r="J1138" s="141"/>
      <c r="K1138" s="141"/>
      <c r="L1138" s="141"/>
      <c r="M1138" s="55"/>
      <c r="N1138" s="141"/>
      <c r="O1138" s="56"/>
      <c r="P1138" s="56"/>
      <c r="Q1138" s="42"/>
      <c r="R1138" s="18">
        <f t="shared" si="34"/>
        <v>0</v>
      </c>
      <c r="S1138" s="18">
        <f t="shared" si="35"/>
        <v>0</v>
      </c>
      <c r="T1138" s="143"/>
    </row>
    <row r="1139" spans="1:20" s="139" customFormat="1">
      <c r="A1139" s="142"/>
      <c r="B1139" s="42"/>
      <c r="C1139" s="142"/>
      <c r="D1139" s="141"/>
      <c r="E1139" s="141"/>
      <c r="F1139" s="54"/>
      <c r="G1139" s="54"/>
      <c r="H1139" s="141"/>
      <c r="I1139" s="42"/>
      <c r="J1139" s="141"/>
      <c r="K1139" s="141"/>
      <c r="L1139" s="141"/>
      <c r="M1139" s="55"/>
      <c r="N1139" s="141"/>
      <c r="O1139" s="56"/>
      <c r="P1139" s="56"/>
      <c r="Q1139" s="42"/>
      <c r="R1139" s="18">
        <f t="shared" si="34"/>
        <v>0</v>
      </c>
      <c r="S1139" s="18">
        <f t="shared" si="35"/>
        <v>0</v>
      </c>
      <c r="T1139" s="143"/>
    </row>
    <row r="1140" spans="1:20" s="139" customFormat="1">
      <c r="A1140" s="142"/>
      <c r="B1140" s="42"/>
      <c r="C1140" s="142"/>
      <c r="D1140" s="141"/>
      <c r="E1140" s="141"/>
      <c r="F1140" s="54"/>
      <c r="G1140" s="54"/>
      <c r="H1140" s="141"/>
      <c r="I1140" s="42"/>
      <c r="J1140" s="141"/>
      <c r="K1140" s="141"/>
      <c r="L1140" s="141"/>
      <c r="M1140" s="55"/>
      <c r="N1140" s="141"/>
      <c r="O1140" s="56"/>
      <c r="P1140" s="56"/>
      <c r="Q1140" s="42"/>
      <c r="R1140" s="18">
        <f t="shared" si="34"/>
        <v>0</v>
      </c>
      <c r="S1140" s="18">
        <f t="shared" si="35"/>
        <v>0</v>
      </c>
      <c r="T1140" s="143"/>
    </row>
    <row r="1141" spans="1:20" s="139" customFormat="1">
      <c r="A1141" s="142"/>
      <c r="B1141" s="42"/>
      <c r="C1141" s="142"/>
      <c r="D1141" s="141"/>
      <c r="E1141" s="141"/>
      <c r="F1141" s="54"/>
      <c r="G1141" s="54"/>
      <c r="H1141" s="141"/>
      <c r="I1141" s="42"/>
      <c r="J1141" s="141"/>
      <c r="K1141" s="141"/>
      <c r="L1141" s="141"/>
      <c r="M1141" s="55"/>
      <c r="N1141" s="141"/>
      <c r="O1141" s="56"/>
      <c r="P1141" s="56"/>
      <c r="Q1141" s="42"/>
      <c r="R1141" s="18">
        <f t="shared" si="34"/>
        <v>0</v>
      </c>
      <c r="S1141" s="18">
        <f t="shared" si="35"/>
        <v>0</v>
      </c>
      <c r="T1141" s="143"/>
    </row>
    <row r="1142" spans="1:20" s="139" customFormat="1">
      <c r="A1142" s="142"/>
      <c r="B1142" s="42"/>
      <c r="C1142" s="142"/>
      <c r="D1142" s="141"/>
      <c r="E1142" s="141"/>
      <c r="F1142" s="54"/>
      <c r="G1142" s="54"/>
      <c r="H1142" s="141"/>
      <c r="I1142" s="42"/>
      <c r="J1142" s="141"/>
      <c r="K1142" s="141"/>
      <c r="L1142" s="141"/>
      <c r="M1142" s="55"/>
      <c r="N1142" s="141"/>
      <c r="O1142" s="56"/>
      <c r="P1142" s="56"/>
      <c r="Q1142" s="42"/>
      <c r="R1142" s="18">
        <f t="shared" si="34"/>
        <v>0</v>
      </c>
      <c r="S1142" s="18">
        <f t="shared" si="35"/>
        <v>0</v>
      </c>
      <c r="T1142" s="143"/>
    </row>
    <row r="1143" spans="1:20" s="139" customFormat="1">
      <c r="A1143" s="142"/>
      <c r="B1143" s="42"/>
      <c r="C1143" s="142"/>
      <c r="D1143" s="141"/>
      <c r="E1143" s="141"/>
      <c r="F1143" s="54"/>
      <c r="G1143" s="54"/>
      <c r="H1143" s="141"/>
      <c r="I1143" s="42"/>
      <c r="J1143" s="141"/>
      <c r="K1143" s="141"/>
      <c r="L1143" s="141"/>
      <c r="M1143" s="55"/>
      <c r="N1143" s="141"/>
      <c r="O1143" s="56"/>
      <c r="P1143" s="56"/>
      <c r="Q1143" s="42"/>
      <c r="R1143" s="18">
        <f t="shared" si="34"/>
        <v>0</v>
      </c>
      <c r="S1143" s="18">
        <f t="shared" si="35"/>
        <v>0</v>
      </c>
      <c r="T1143" s="143"/>
    </row>
    <row r="1144" spans="1:20" s="139" customFormat="1">
      <c r="A1144" s="142"/>
      <c r="B1144" s="42"/>
      <c r="C1144" s="142"/>
      <c r="D1144" s="141"/>
      <c r="E1144" s="141"/>
      <c r="F1144" s="54"/>
      <c r="G1144" s="54"/>
      <c r="H1144" s="141"/>
      <c r="I1144" s="42"/>
      <c r="J1144" s="141"/>
      <c r="K1144" s="141"/>
      <c r="L1144" s="141"/>
      <c r="M1144" s="55"/>
      <c r="N1144" s="141"/>
      <c r="O1144" s="56"/>
      <c r="P1144" s="56"/>
      <c r="Q1144" s="42"/>
      <c r="R1144" s="18">
        <f t="shared" si="34"/>
        <v>0</v>
      </c>
      <c r="S1144" s="18">
        <f t="shared" si="35"/>
        <v>0</v>
      </c>
      <c r="T1144" s="143"/>
    </row>
    <row r="1145" spans="1:20" s="139" customFormat="1">
      <c r="A1145" s="142"/>
      <c r="B1145" s="42"/>
      <c r="C1145" s="142"/>
      <c r="D1145" s="141"/>
      <c r="E1145" s="141"/>
      <c r="F1145" s="54"/>
      <c r="G1145" s="54"/>
      <c r="H1145" s="141"/>
      <c r="I1145" s="42"/>
      <c r="J1145" s="141"/>
      <c r="K1145" s="141"/>
      <c r="L1145" s="141"/>
      <c r="M1145" s="55"/>
      <c r="N1145" s="141"/>
      <c r="O1145" s="56"/>
      <c r="P1145" s="56"/>
      <c r="Q1145" s="42"/>
      <c r="R1145" s="18">
        <f t="shared" si="34"/>
        <v>0</v>
      </c>
      <c r="S1145" s="18">
        <f t="shared" si="35"/>
        <v>0</v>
      </c>
      <c r="T1145" s="143"/>
    </row>
    <row r="1146" spans="1:20" s="139" customFormat="1">
      <c r="A1146" s="142"/>
      <c r="B1146" s="42"/>
      <c r="C1146" s="142"/>
      <c r="D1146" s="141"/>
      <c r="E1146" s="141"/>
      <c r="F1146" s="54"/>
      <c r="G1146" s="54"/>
      <c r="H1146" s="141"/>
      <c r="I1146" s="42"/>
      <c r="J1146" s="141"/>
      <c r="K1146" s="141"/>
      <c r="L1146" s="141"/>
      <c r="M1146" s="55"/>
      <c r="N1146" s="141"/>
      <c r="O1146" s="56"/>
      <c r="P1146" s="56"/>
      <c r="Q1146" s="42"/>
      <c r="R1146" s="18">
        <f t="shared" si="34"/>
        <v>0</v>
      </c>
      <c r="S1146" s="18">
        <f t="shared" si="35"/>
        <v>0</v>
      </c>
      <c r="T1146" s="143"/>
    </row>
    <row r="1147" spans="1:20" s="139" customFormat="1">
      <c r="A1147" s="142"/>
      <c r="B1147" s="42"/>
      <c r="C1147" s="142"/>
      <c r="D1147" s="141"/>
      <c r="E1147" s="141"/>
      <c r="F1147" s="54"/>
      <c r="G1147" s="54"/>
      <c r="H1147" s="141"/>
      <c r="I1147" s="42"/>
      <c r="J1147" s="141"/>
      <c r="K1147" s="141"/>
      <c r="L1147" s="141"/>
      <c r="M1147" s="55"/>
      <c r="N1147" s="141"/>
      <c r="O1147" s="56"/>
      <c r="P1147" s="56"/>
      <c r="Q1147" s="42"/>
      <c r="R1147" s="18">
        <f t="shared" si="34"/>
        <v>0</v>
      </c>
      <c r="S1147" s="18">
        <f t="shared" si="35"/>
        <v>0</v>
      </c>
      <c r="T1147" s="143"/>
    </row>
    <row r="1148" spans="1:20" s="139" customFormat="1">
      <c r="A1148" s="142"/>
      <c r="B1148" s="42"/>
      <c r="C1148" s="142"/>
      <c r="D1148" s="141"/>
      <c r="E1148" s="141"/>
      <c r="F1148" s="54"/>
      <c r="G1148" s="54"/>
      <c r="H1148" s="141"/>
      <c r="I1148" s="42"/>
      <c r="J1148" s="141"/>
      <c r="K1148" s="141"/>
      <c r="L1148" s="141"/>
      <c r="M1148" s="55"/>
      <c r="N1148" s="141"/>
      <c r="O1148" s="56"/>
      <c r="P1148" s="56"/>
      <c r="Q1148" s="42"/>
      <c r="R1148" s="18">
        <f t="shared" si="34"/>
        <v>0</v>
      </c>
      <c r="S1148" s="18">
        <f t="shared" si="35"/>
        <v>0</v>
      </c>
      <c r="T1148" s="143"/>
    </row>
    <row r="1149" spans="1:20" s="139" customFormat="1">
      <c r="A1149" s="142"/>
      <c r="B1149" s="42"/>
      <c r="C1149" s="142"/>
      <c r="D1149" s="141"/>
      <c r="E1149" s="141"/>
      <c r="F1149" s="54"/>
      <c r="G1149" s="54"/>
      <c r="H1149" s="141"/>
      <c r="I1149" s="42"/>
      <c r="J1149" s="141"/>
      <c r="K1149" s="141"/>
      <c r="L1149" s="141"/>
      <c r="M1149" s="55"/>
      <c r="N1149" s="141"/>
      <c r="O1149" s="56"/>
      <c r="P1149" s="56"/>
      <c r="Q1149" s="42"/>
      <c r="R1149" s="18">
        <f t="shared" si="34"/>
        <v>0</v>
      </c>
      <c r="S1149" s="18">
        <f t="shared" si="35"/>
        <v>0</v>
      </c>
      <c r="T1149" s="143"/>
    </row>
    <row r="1150" spans="1:20" s="139" customFormat="1">
      <c r="A1150" s="142"/>
      <c r="B1150" s="42"/>
      <c r="C1150" s="142"/>
      <c r="D1150" s="141"/>
      <c r="E1150" s="141"/>
      <c r="F1150" s="54"/>
      <c r="G1150" s="54"/>
      <c r="H1150" s="141"/>
      <c r="I1150" s="42"/>
      <c r="J1150" s="141"/>
      <c r="K1150" s="141"/>
      <c r="L1150" s="141"/>
      <c r="M1150" s="55"/>
      <c r="N1150" s="141"/>
      <c r="O1150" s="56"/>
      <c r="P1150" s="56"/>
      <c r="Q1150" s="42"/>
      <c r="R1150" s="18">
        <f t="shared" si="34"/>
        <v>0</v>
      </c>
      <c r="S1150" s="18">
        <f t="shared" si="35"/>
        <v>0</v>
      </c>
      <c r="T1150" s="143"/>
    </row>
    <row r="1151" spans="1:20" s="139" customFormat="1">
      <c r="A1151" s="142"/>
      <c r="B1151" s="42"/>
      <c r="C1151" s="142"/>
      <c r="D1151" s="141"/>
      <c r="E1151" s="141"/>
      <c r="F1151" s="54"/>
      <c r="G1151" s="54"/>
      <c r="H1151" s="141"/>
      <c r="I1151" s="42"/>
      <c r="J1151" s="141"/>
      <c r="K1151" s="141"/>
      <c r="L1151" s="141"/>
      <c r="M1151" s="55"/>
      <c r="N1151" s="141"/>
      <c r="O1151" s="56"/>
      <c r="P1151" s="56"/>
      <c r="Q1151" s="42"/>
      <c r="R1151" s="18">
        <f t="shared" si="34"/>
        <v>0</v>
      </c>
      <c r="S1151" s="18">
        <f t="shared" si="35"/>
        <v>0</v>
      </c>
      <c r="T1151" s="143"/>
    </row>
    <row r="1152" spans="1:20" s="139" customFormat="1">
      <c r="A1152" s="142"/>
      <c r="B1152" s="42"/>
      <c r="C1152" s="142"/>
      <c r="D1152" s="141"/>
      <c r="E1152" s="141"/>
      <c r="F1152" s="54"/>
      <c r="G1152" s="54"/>
      <c r="H1152" s="141"/>
      <c r="I1152" s="42"/>
      <c r="J1152" s="141"/>
      <c r="K1152" s="141"/>
      <c r="L1152" s="141"/>
      <c r="M1152" s="55"/>
      <c r="N1152" s="141"/>
      <c r="O1152" s="56"/>
      <c r="P1152" s="56"/>
      <c r="Q1152" s="42"/>
      <c r="R1152" s="18">
        <f t="shared" si="34"/>
        <v>0</v>
      </c>
      <c r="S1152" s="18">
        <f t="shared" si="35"/>
        <v>0</v>
      </c>
      <c r="T1152" s="143"/>
    </row>
    <row r="1153" spans="1:20" s="139" customFormat="1">
      <c r="A1153" s="142"/>
      <c r="B1153" s="42"/>
      <c r="C1153" s="142"/>
      <c r="D1153" s="141"/>
      <c r="E1153" s="141"/>
      <c r="F1153" s="54"/>
      <c r="G1153" s="54"/>
      <c r="H1153" s="141"/>
      <c r="I1153" s="42"/>
      <c r="J1153" s="141"/>
      <c r="K1153" s="141"/>
      <c r="L1153" s="141"/>
      <c r="M1153" s="55"/>
      <c r="N1153" s="141"/>
      <c r="O1153" s="56"/>
      <c r="P1153" s="56"/>
      <c r="Q1153" s="42"/>
      <c r="R1153" s="18">
        <f t="shared" si="34"/>
        <v>0</v>
      </c>
      <c r="S1153" s="18">
        <f t="shared" si="35"/>
        <v>0</v>
      </c>
      <c r="T1153" s="143"/>
    </row>
    <row r="1154" spans="1:20" s="139" customFormat="1">
      <c r="A1154" s="142"/>
      <c r="B1154" s="42"/>
      <c r="C1154" s="142"/>
      <c r="D1154" s="141"/>
      <c r="E1154" s="141"/>
      <c r="F1154" s="54"/>
      <c r="G1154" s="54"/>
      <c r="H1154" s="141"/>
      <c r="I1154" s="42"/>
      <c r="J1154" s="141"/>
      <c r="K1154" s="141"/>
      <c r="L1154" s="141"/>
      <c r="M1154" s="55"/>
      <c r="N1154" s="141"/>
      <c r="O1154" s="56"/>
      <c r="P1154" s="56"/>
      <c r="Q1154" s="42"/>
      <c r="R1154" s="18">
        <f t="shared" si="34"/>
        <v>0</v>
      </c>
      <c r="S1154" s="18">
        <f t="shared" si="35"/>
        <v>0</v>
      </c>
      <c r="T1154" s="143"/>
    </row>
    <row r="1155" spans="1:20" s="139" customFormat="1">
      <c r="A1155" s="142"/>
      <c r="B1155" s="42"/>
      <c r="C1155" s="142"/>
      <c r="D1155" s="141"/>
      <c r="E1155" s="141"/>
      <c r="F1155" s="54"/>
      <c r="G1155" s="54"/>
      <c r="H1155" s="141"/>
      <c r="I1155" s="42"/>
      <c r="J1155" s="141"/>
      <c r="K1155" s="141"/>
      <c r="L1155" s="141"/>
      <c r="M1155" s="55"/>
      <c r="N1155" s="141"/>
      <c r="O1155" s="56"/>
      <c r="P1155" s="56"/>
      <c r="Q1155" s="42"/>
      <c r="R1155" s="18">
        <f t="shared" si="34"/>
        <v>0</v>
      </c>
      <c r="S1155" s="18">
        <f t="shared" si="35"/>
        <v>0</v>
      </c>
      <c r="T1155" s="143"/>
    </row>
    <row r="1156" spans="1:20" s="139" customFormat="1">
      <c r="A1156" s="142"/>
      <c r="B1156" s="42"/>
      <c r="C1156" s="142"/>
      <c r="D1156" s="141"/>
      <c r="E1156" s="141"/>
      <c r="F1156" s="54"/>
      <c r="G1156" s="54"/>
      <c r="H1156" s="141"/>
      <c r="I1156" s="42"/>
      <c r="J1156" s="141"/>
      <c r="K1156" s="141"/>
      <c r="L1156" s="141"/>
      <c r="M1156" s="55"/>
      <c r="N1156" s="141"/>
      <c r="O1156" s="56"/>
      <c r="P1156" s="56"/>
      <c r="Q1156" s="42"/>
      <c r="R1156" s="18">
        <f t="shared" si="34"/>
        <v>0</v>
      </c>
      <c r="S1156" s="18">
        <f t="shared" si="35"/>
        <v>0</v>
      </c>
      <c r="T1156" s="143"/>
    </row>
    <row r="1157" spans="1:20" s="139" customFormat="1">
      <c r="A1157" s="142"/>
      <c r="B1157" s="42"/>
      <c r="C1157" s="142"/>
      <c r="D1157" s="141"/>
      <c r="E1157" s="141"/>
      <c r="F1157" s="54"/>
      <c r="G1157" s="54"/>
      <c r="H1157" s="141"/>
      <c r="I1157" s="42"/>
      <c r="J1157" s="141"/>
      <c r="K1157" s="141"/>
      <c r="L1157" s="141"/>
      <c r="M1157" s="55"/>
      <c r="N1157" s="141"/>
      <c r="O1157" s="56"/>
      <c r="P1157" s="56"/>
      <c r="Q1157" s="42"/>
      <c r="R1157" s="18">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8">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143"/>
    </row>
    <row r="1158" spans="1:20" s="139" customFormat="1">
      <c r="A1158" s="142"/>
      <c r="B1158" s="42"/>
      <c r="C1158" s="142"/>
      <c r="D1158" s="141"/>
      <c r="E1158" s="141"/>
      <c r="F1158" s="54"/>
      <c r="G1158" s="54"/>
      <c r="H1158" s="141"/>
      <c r="I1158" s="42"/>
      <c r="J1158" s="141"/>
      <c r="K1158" s="141"/>
      <c r="L1158" s="141"/>
      <c r="M1158" s="55"/>
      <c r="N1158" s="141"/>
      <c r="O1158" s="56"/>
      <c r="P1158" s="56"/>
      <c r="Q1158" s="42"/>
      <c r="R1158" s="18">
        <f t="shared" si="36"/>
        <v>0</v>
      </c>
      <c r="S1158" s="18">
        <f t="shared" si="37"/>
        <v>0</v>
      </c>
      <c r="T1158" s="143"/>
    </row>
    <row r="1159" spans="1:20" s="139" customFormat="1">
      <c r="A1159" s="142"/>
      <c r="B1159" s="42"/>
      <c r="C1159" s="142"/>
      <c r="D1159" s="141"/>
      <c r="E1159" s="141"/>
      <c r="F1159" s="54"/>
      <c r="G1159" s="54"/>
      <c r="H1159" s="141"/>
      <c r="I1159" s="42"/>
      <c r="J1159" s="141"/>
      <c r="K1159" s="141"/>
      <c r="L1159" s="141"/>
      <c r="M1159" s="55"/>
      <c r="N1159" s="141"/>
      <c r="O1159" s="56"/>
      <c r="P1159" s="56"/>
      <c r="Q1159" s="42"/>
      <c r="R1159" s="18">
        <f t="shared" si="36"/>
        <v>0</v>
      </c>
      <c r="S1159" s="18">
        <f t="shared" si="37"/>
        <v>0</v>
      </c>
      <c r="T1159" s="143"/>
    </row>
    <row r="1160" spans="1:20" s="139" customFormat="1">
      <c r="A1160" s="142"/>
      <c r="B1160" s="42"/>
      <c r="C1160" s="142"/>
      <c r="D1160" s="141"/>
      <c r="E1160" s="141"/>
      <c r="F1160" s="54"/>
      <c r="G1160" s="54"/>
      <c r="H1160" s="141"/>
      <c r="I1160" s="42"/>
      <c r="J1160" s="141"/>
      <c r="K1160" s="141"/>
      <c r="L1160" s="141"/>
      <c r="M1160" s="55"/>
      <c r="N1160" s="141"/>
      <c r="O1160" s="56"/>
      <c r="P1160" s="56"/>
      <c r="Q1160" s="42"/>
      <c r="R1160" s="18">
        <f t="shared" si="36"/>
        <v>0</v>
      </c>
      <c r="S1160" s="18">
        <f t="shared" si="37"/>
        <v>0</v>
      </c>
      <c r="T1160" s="143"/>
    </row>
    <row r="1161" spans="1:20" s="139" customFormat="1">
      <c r="A1161" s="142"/>
      <c r="B1161" s="42"/>
      <c r="C1161" s="142"/>
      <c r="D1161" s="141"/>
      <c r="E1161" s="141"/>
      <c r="F1161" s="54"/>
      <c r="G1161" s="54"/>
      <c r="H1161" s="141"/>
      <c r="I1161" s="42"/>
      <c r="J1161" s="141"/>
      <c r="K1161" s="141"/>
      <c r="L1161" s="141"/>
      <c r="M1161" s="55"/>
      <c r="N1161" s="141"/>
      <c r="O1161" s="56"/>
      <c r="P1161" s="56"/>
      <c r="Q1161" s="42"/>
      <c r="R1161" s="18">
        <f t="shared" si="36"/>
        <v>0</v>
      </c>
      <c r="S1161" s="18">
        <f t="shared" si="37"/>
        <v>0</v>
      </c>
      <c r="T1161" s="143"/>
    </row>
    <row r="1162" spans="1:20" s="139" customFormat="1">
      <c r="A1162" s="142"/>
      <c r="B1162" s="42"/>
      <c r="C1162" s="142"/>
      <c r="D1162" s="141"/>
      <c r="E1162" s="141"/>
      <c r="F1162" s="54"/>
      <c r="G1162" s="54"/>
      <c r="H1162" s="141"/>
      <c r="I1162" s="42"/>
      <c r="J1162" s="141"/>
      <c r="K1162" s="141"/>
      <c r="L1162" s="141"/>
      <c r="M1162" s="55"/>
      <c r="N1162" s="141"/>
      <c r="O1162" s="56"/>
      <c r="P1162" s="56"/>
      <c r="Q1162" s="42"/>
      <c r="R1162" s="18">
        <f t="shared" si="36"/>
        <v>0</v>
      </c>
      <c r="S1162" s="18">
        <f t="shared" si="37"/>
        <v>0</v>
      </c>
      <c r="T1162" s="143"/>
    </row>
    <row r="1163" spans="1:20" s="139" customFormat="1">
      <c r="A1163" s="142"/>
      <c r="B1163" s="42"/>
      <c r="C1163" s="142"/>
      <c r="D1163" s="141"/>
      <c r="E1163" s="141"/>
      <c r="F1163" s="54"/>
      <c r="G1163" s="54"/>
      <c r="H1163" s="141"/>
      <c r="I1163" s="42"/>
      <c r="J1163" s="141"/>
      <c r="K1163" s="141"/>
      <c r="L1163" s="141"/>
      <c r="M1163" s="55"/>
      <c r="N1163" s="141"/>
      <c r="O1163" s="56"/>
      <c r="P1163" s="56"/>
      <c r="Q1163" s="42"/>
      <c r="R1163" s="18">
        <f t="shared" si="36"/>
        <v>0</v>
      </c>
      <c r="S1163" s="18">
        <f t="shared" si="37"/>
        <v>0</v>
      </c>
      <c r="T1163" s="143"/>
    </row>
    <row r="1164" spans="1:20" s="139" customFormat="1">
      <c r="A1164" s="142"/>
      <c r="B1164" s="42"/>
      <c r="C1164" s="142"/>
      <c r="D1164" s="141"/>
      <c r="E1164" s="141"/>
      <c r="F1164" s="54"/>
      <c r="G1164" s="54"/>
      <c r="H1164" s="141"/>
      <c r="I1164" s="42"/>
      <c r="J1164" s="141"/>
      <c r="K1164" s="141"/>
      <c r="L1164" s="141"/>
      <c r="M1164" s="55"/>
      <c r="N1164" s="141"/>
      <c r="O1164" s="56"/>
      <c r="P1164" s="56"/>
      <c r="Q1164" s="42"/>
      <c r="R1164" s="18">
        <f t="shared" si="36"/>
        <v>0</v>
      </c>
      <c r="S1164" s="18">
        <f t="shared" si="37"/>
        <v>0</v>
      </c>
      <c r="T1164" s="143"/>
    </row>
    <row r="1165" spans="1:20" s="139" customFormat="1">
      <c r="A1165" s="142"/>
      <c r="B1165" s="42"/>
      <c r="C1165" s="142"/>
      <c r="D1165" s="141"/>
      <c r="E1165" s="141"/>
      <c r="F1165" s="54"/>
      <c r="G1165" s="54"/>
      <c r="H1165" s="141"/>
      <c r="I1165" s="42"/>
      <c r="J1165" s="141"/>
      <c r="K1165" s="141"/>
      <c r="L1165" s="141"/>
      <c r="M1165" s="55"/>
      <c r="N1165" s="141"/>
      <c r="O1165" s="56"/>
      <c r="P1165" s="56"/>
      <c r="Q1165" s="42"/>
      <c r="R1165" s="18">
        <f t="shared" si="36"/>
        <v>0</v>
      </c>
      <c r="S1165" s="18">
        <f t="shared" si="37"/>
        <v>0</v>
      </c>
      <c r="T1165" s="143"/>
    </row>
    <row r="1166" spans="1:20" s="139" customFormat="1">
      <c r="A1166" s="142"/>
      <c r="B1166" s="42"/>
      <c r="C1166" s="142"/>
      <c r="D1166" s="141"/>
      <c r="E1166" s="141"/>
      <c r="F1166" s="54"/>
      <c r="G1166" s="54"/>
      <c r="H1166" s="141"/>
      <c r="I1166" s="42"/>
      <c r="J1166" s="141"/>
      <c r="K1166" s="141"/>
      <c r="L1166" s="141"/>
      <c r="M1166" s="55"/>
      <c r="N1166" s="141"/>
      <c r="O1166" s="56"/>
      <c r="P1166" s="56"/>
      <c r="Q1166" s="42"/>
      <c r="R1166" s="18">
        <f t="shared" si="36"/>
        <v>0</v>
      </c>
      <c r="S1166" s="18">
        <f t="shared" si="37"/>
        <v>0</v>
      </c>
      <c r="T1166" s="143"/>
    </row>
    <row r="1167" spans="1:20" s="139" customFormat="1">
      <c r="A1167" s="142"/>
      <c r="B1167" s="42"/>
      <c r="C1167" s="142"/>
      <c r="D1167" s="141"/>
      <c r="E1167" s="141"/>
      <c r="F1167" s="54"/>
      <c r="G1167" s="54"/>
      <c r="H1167" s="141"/>
      <c r="I1167" s="42"/>
      <c r="J1167" s="141"/>
      <c r="K1167" s="141"/>
      <c r="L1167" s="141"/>
      <c r="M1167" s="55"/>
      <c r="N1167" s="141"/>
      <c r="O1167" s="56"/>
      <c r="P1167" s="56"/>
      <c r="Q1167" s="42"/>
      <c r="R1167" s="18">
        <f t="shared" si="36"/>
        <v>0</v>
      </c>
      <c r="S1167" s="18">
        <f t="shared" si="37"/>
        <v>0</v>
      </c>
      <c r="T1167" s="143"/>
    </row>
    <row r="1168" spans="1:20" s="139" customFormat="1">
      <c r="A1168" s="142"/>
      <c r="B1168" s="42"/>
      <c r="C1168" s="142"/>
      <c r="D1168" s="141"/>
      <c r="E1168" s="141"/>
      <c r="F1168" s="54"/>
      <c r="G1168" s="54"/>
      <c r="H1168" s="141"/>
      <c r="I1168" s="42"/>
      <c r="J1168" s="141"/>
      <c r="K1168" s="141"/>
      <c r="L1168" s="141"/>
      <c r="M1168" s="55"/>
      <c r="N1168" s="141"/>
      <c r="O1168" s="56"/>
      <c r="P1168" s="56"/>
      <c r="Q1168" s="42"/>
      <c r="R1168" s="18">
        <f t="shared" si="36"/>
        <v>0</v>
      </c>
      <c r="S1168" s="18">
        <f t="shared" si="37"/>
        <v>0</v>
      </c>
      <c r="T1168" s="143"/>
    </row>
    <row r="1169" spans="1:20" s="139" customFormat="1">
      <c r="A1169" s="142"/>
      <c r="B1169" s="42"/>
      <c r="C1169" s="142"/>
      <c r="D1169" s="141"/>
      <c r="E1169" s="141"/>
      <c r="F1169" s="54"/>
      <c r="G1169" s="54"/>
      <c r="H1169" s="141"/>
      <c r="I1169" s="42"/>
      <c r="J1169" s="141"/>
      <c r="K1169" s="141"/>
      <c r="L1169" s="141"/>
      <c r="M1169" s="55"/>
      <c r="N1169" s="141"/>
      <c r="O1169" s="56"/>
      <c r="P1169" s="56"/>
      <c r="Q1169" s="42"/>
      <c r="R1169" s="18">
        <f t="shared" si="36"/>
        <v>0</v>
      </c>
      <c r="S1169" s="18">
        <f t="shared" si="37"/>
        <v>0</v>
      </c>
      <c r="T1169" s="143"/>
    </row>
    <row r="1170" spans="1:20" s="139" customFormat="1">
      <c r="A1170" s="142"/>
      <c r="B1170" s="42"/>
      <c r="C1170" s="142"/>
      <c r="D1170" s="141"/>
      <c r="E1170" s="141"/>
      <c r="F1170" s="54"/>
      <c r="G1170" s="54"/>
      <c r="H1170" s="141"/>
      <c r="I1170" s="42"/>
      <c r="J1170" s="141"/>
      <c r="K1170" s="141"/>
      <c r="L1170" s="141"/>
      <c r="M1170" s="55"/>
      <c r="N1170" s="141"/>
      <c r="O1170" s="56"/>
      <c r="P1170" s="56"/>
      <c r="Q1170" s="42"/>
      <c r="R1170" s="18">
        <f t="shared" si="36"/>
        <v>0</v>
      </c>
      <c r="S1170" s="18">
        <f t="shared" si="37"/>
        <v>0</v>
      </c>
      <c r="T1170" s="143"/>
    </row>
    <row r="1171" spans="1:20" s="139" customFormat="1">
      <c r="A1171" s="142"/>
      <c r="B1171" s="42"/>
      <c r="C1171" s="142"/>
      <c r="D1171" s="141"/>
      <c r="E1171" s="141"/>
      <c r="F1171" s="54"/>
      <c r="G1171" s="54"/>
      <c r="H1171" s="141"/>
      <c r="I1171" s="42"/>
      <c r="J1171" s="141"/>
      <c r="K1171" s="141"/>
      <c r="L1171" s="141"/>
      <c r="M1171" s="55"/>
      <c r="N1171" s="141"/>
      <c r="O1171" s="56"/>
      <c r="P1171" s="56"/>
      <c r="Q1171" s="42"/>
      <c r="R1171" s="18">
        <f t="shared" si="36"/>
        <v>0</v>
      </c>
      <c r="S1171" s="18">
        <f t="shared" si="37"/>
        <v>0</v>
      </c>
      <c r="T1171" s="143"/>
    </row>
    <row r="1172" spans="1:20" s="139" customFormat="1">
      <c r="A1172" s="142"/>
      <c r="B1172" s="42"/>
      <c r="C1172" s="142"/>
      <c r="D1172" s="141"/>
      <c r="E1172" s="141"/>
      <c r="F1172" s="54"/>
      <c r="G1172" s="54"/>
      <c r="H1172" s="141"/>
      <c r="I1172" s="42"/>
      <c r="J1172" s="141"/>
      <c r="K1172" s="141"/>
      <c r="L1172" s="141"/>
      <c r="M1172" s="55"/>
      <c r="N1172" s="141"/>
      <c r="O1172" s="56"/>
      <c r="P1172" s="56"/>
      <c r="Q1172" s="42"/>
      <c r="R1172" s="18">
        <f t="shared" si="36"/>
        <v>0</v>
      </c>
      <c r="S1172" s="18">
        <f t="shared" si="37"/>
        <v>0</v>
      </c>
      <c r="T1172" s="143"/>
    </row>
    <row r="1173" spans="1:20" s="139" customFormat="1">
      <c r="A1173" s="142"/>
      <c r="B1173" s="42"/>
      <c r="C1173" s="142"/>
      <c r="D1173" s="141"/>
      <c r="E1173" s="141"/>
      <c r="F1173" s="54"/>
      <c r="G1173" s="54"/>
      <c r="H1173" s="141"/>
      <c r="I1173" s="42"/>
      <c r="J1173" s="141"/>
      <c r="K1173" s="141"/>
      <c r="L1173" s="141"/>
      <c r="M1173" s="55"/>
      <c r="N1173" s="141"/>
      <c r="O1173" s="56"/>
      <c r="P1173" s="56"/>
      <c r="Q1173" s="42"/>
      <c r="R1173" s="18">
        <f t="shared" si="36"/>
        <v>0</v>
      </c>
      <c r="S1173" s="18">
        <f t="shared" si="37"/>
        <v>0</v>
      </c>
      <c r="T1173" s="143"/>
    </row>
    <row r="1174" spans="1:20" s="139" customFormat="1">
      <c r="A1174" s="142"/>
      <c r="B1174" s="42"/>
      <c r="C1174" s="142"/>
      <c r="D1174" s="141"/>
      <c r="E1174" s="141"/>
      <c r="F1174" s="54"/>
      <c r="G1174" s="54"/>
      <c r="H1174" s="141"/>
      <c r="I1174" s="42"/>
      <c r="J1174" s="141"/>
      <c r="K1174" s="141"/>
      <c r="L1174" s="141"/>
      <c r="M1174" s="55"/>
      <c r="N1174" s="141"/>
      <c r="O1174" s="56"/>
      <c r="P1174" s="56"/>
      <c r="Q1174" s="42"/>
      <c r="R1174" s="18">
        <f t="shared" si="36"/>
        <v>0</v>
      </c>
      <c r="S1174" s="18">
        <f t="shared" si="37"/>
        <v>0</v>
      </c>
      <c r="T1174" s="143"/>
    </row>
    <row r="1175" spans="1:20" s="139" customFormat="1">
      <c r="A1175" s="142"/>
      <c r="B1175" s="42"/>
      <c r="C1175" s="142"/>
      <c r="D1175" s="141"/>
      <c r="E1175" s="141"/>
      <c r="F1175" s="54"/>
      <c r="G1175" s="54"/>
      <c r="H1175" s="141"/>
      <c r="I1175" s="42"/>
      <c r="J1175" s="141"/>
      <c r="K1175" s="141"/>
      <c r="L1175" s="141"/>
      <c r="M1175" s="55"/>
      <c r="N1175" s="141"/>
      <c r="O1175" s="56"/>
      <c r="P1175" s="56"/>
      <c r="Q1175" s="42"/>
      <c r="R1175" s="18">
        <f t="shared" si="36"/>
        <v>0</v>
      </c>
      <c r="S1175" s="18">
        <f t="shared" si="37"/>
        <v>0</v>
      </c>
      <c r="T1175" s="143"/>
    </row>
    <row r="1176" spans="1:20" s="139" customFormat="1">
      <c r="A1176" s="142"/>
      <c r="B1176" s="42"/>
      <c r="C1176" s="142"/>
      <c r="D1176" s="141"/>
      <c r="E1176" s="141"/>
      <c r="F1176" s="54"/>
      <c r="G1176" s="54"/>
      <c r="H1176" s="141"/>
      <c r="I1176" s="42"/>
      <c r="J1176" s="141"/>
      <c r="K1176" s="141"/>
      <c r="L1176" s="141"/>
      <c r="M1176" s="55"/>
      <c r="N1176" s="141"/>
      <c r="O1176" s="56"/>
      <c r="P1176" s="56"/>
      <c r="Q1176" s="42"/>
      <c r="R1176" s="18">
        <f t="shared" si="36"/>
        <v>0</v>
      </c>
      <c r="S1176" s="18">
        <f t="shared" si="37"/>
        <v>0</v>
      </c>
      <c r="T1176" s="143"/>
    </row>
    <row r="1177" spans="1:20" s="139" customFormat="1">
      <c r="A1177" s="142"/>
      <c r="B1177" s="42"/>
      <c r="C1177" s="142"/>
      <c r="D1177" s="141"/>
      <c r="E1177" s="141"/>
      <c r="F1177" s="54"/>
      <c r="G1177" s="54"/>
      <c r="H1177" s="141"/>
      <c r="I1177" s="42"/>
      <c r="J1177" s="141"/>
      <c r="K1177" s="141"/>
      <c r="L1177" s="141"/>
      <c r="M1177" s="55"/>
      <c r="N1177" s="141"/>
      <c r="O1177" s="56"/>
      <c r="P1177" s="56"/>
      <c r="Q1177" s="42"/>
      <c r="R1177" s="18">
        <f t="shared" si="36"/>
        <v>0</v>
      </c>
      <c r="S1177" s="18">
        <f t="shared" si="37"/>
        <v>0</v>
      </c>
      <c r="T1177" s="143"/>
    </row>
    <row r="1178" spans="1:20" s="139" customFormat="1">
      <c r="A1178" s="142"/>
      <c r="B1178" s="42"/>
      <c r="C1178" s="142"/>
      <c r="D1178" s="141"/>
      <c r="E1178" s="141"/>
      <c r="F1178" s="54"/>
      <c r="G1178" s="54"/>
      <c r="H1178" s="141"/>
      <c r="I1178" s="42"/>
      <c r="J1178" s="141"/>
      <c r="K1178" s="141"/>
      <c r="L1178" s="141"/>
      <c r="M1178" s="55"/>
      <c r="N1178" s="141"/>
      <c r="O1178" s="56"/>
      <c r="P1178" s="56"/>
      <c r="Q1178" s="42"/>
      <c r="R1178" s="18">
        <f t="shared" si="36"/>
        <v>0</v>
      </c>
      <c r="S1178" s="18">
        <f t="shared" si="37"/>
        <v>0</v>
      </c>
      <c r="T1178" s="143"/>
    </row>
    <row r="1179" spans="1:20" s="139" customFormat="1">
      <c r="A1179" s="142"/>
      <c r="B1179" s="42"/>
      <c r="C1179" s="142"/>
      <c r="D1179" s="141"/>
      <c r="E1179" s="141"/>
      <c r="F1179" s="54"/>
      <c r="G1179" s="54"/>
      <c r="H1179" s="141"/>
      <c r="I1179" s="42"/>
      <c r="J1179" s="141"/>
      <c r="K1179" s="141"/>
      <c r="L1179" s="141"/>
      <c r="M1179" s="55"/>
      <c r="N1179" s="141"/>
      <c r="O1179" s="56"/>
      <c r="P1179" s="56"/>
      <c r="Q1179" s="42"/>
      <c r="R1179" s="18">
        <f t="shared" si="36"/>
        <v>0</v>
      </c>
      <c r="S1179" s="18">
        <f t="shared" si="37"/>
        <v>0</v>
      </c>
      <c r="T1179" s="143"/>
    </row>
    <row r="1180" spans="1:20" s="139" customFormat="1">
      <c r="A1180" s="142"/>
      <c r="B1180" s="42"/>
      <c r="C1180" s="142"/>
      <c r="D1180" s="141"/>
      <c r="E1180" s="141"/>
      <c r="F1180" s="54"/>
      <c r="G1180" s="54"/>
      <c r="H1180" s="141"/>
      <c r="I1180" s="42"/>
      <c r="J1180" s="141"/>
      <c r="K1180" s="141"/>
      <c r="L1180" s="141"/>
      <c r="M1180" s="55"/>
      <c r="N1180" s="141"/>
      <c r="O1180" s="56"/>
      <c r="P1180" s="56"/>
      <c r="Q1180" s="42"/>
      <c r="R1180" s="18">
        <f t="shared" si="36"/>
        <v>0</v>
      </c>
      <c r="S1180" s="18">
        <f t="shared" si="37"/>
        <v>0</v>
      </c>
      <c r="T1180" s="143"/>
    </row>
    <row r="1181" spans="1:20" s="139" customFormat="1">
      <c r="A1181" s="142"/>
      <c r="B1181" s="42"/>
      <c r="C1181" s="142"/>
      <c r="D1181" s="141"/>
      <c r="E1181" s="141"/>
      <c r="F1181" s="54"/>
      <c r="G1181" s="54"/>
      <c r="H1181" s="141"/>
      <c r="I1181" s="42"/>
      <c r="J1181" s="141"/>
      <c r="K1181" s="141"/>
      <c r="L1181" s="141"/>
      <c r="M1181" s="55"/>
      <c r="N1181" s="141"/>
      <c r="O1181" s="56"/>
      <c r="P1181" s="56"/>
      <c r="Q1181" s="42"/>
      <c r="R1181" s="18">
        <f t="shared" si="36"/>
        <v>0</v>
      </c>
      <c r="S1181" s="18">
        <f t="shared" si="37"/>
        <v>0</v>
      </c>
      <c r="T1181" s="143"/>
    </row>
    <row r="1182" spans="1:20" s="139" customFormat="1">
      <c r="A1182" s="142"/>
      <c r="B1182" s="42"/>
      <c r="C1182" s="142"/>
      <c r="D1182" s="141"/>
      <c r="E1182" s="141"/>
      <c r="F1182" s="54"/>
      <c r="G1182" s="54"/>
      <c r="H1182" s="141"/>
      <c r="I1182" s="42"/>
      <c r="J1182" s="141"/>
      <c r="K1182" s="141"/>
      <c r="L1182" s="141"/>
      <c r="M1182" s="55"/>
      <c r="N1182" s="141"/>
      <c r="O1182" s="56"/>
      <c r="P1182" s="56"/>
      <c r="Q1182" s="42"/>
      <c r="R1182" s="18">
        <f t="shared" si="36"/>
        <v>0</v>
      </c>
      <c r="S1182" s="18">
        <f t="shared" si="37"/>
        <v>0</v>
      </c>
      <c r="T1182" s="143"/>
    </row>
    <row r="1183" spans="1:20" s="139" customFormat="1">
      <c r="A1183" s="142"/>
      <c r="B1183" s="42"/>
      <c r="C1183" s="142"/>
      <c r="D1183" s="141"/>
      <c r="E1183" s="141"/>
      <c r="F1183" s="54"/>
      <c r="G1183" s="54"/>
      <c r="H1183" s="141"/>
      <c r="I1183" s="42"/>
      <c r="J1183" s="141"/>
      <c r="K1183" s="141"/>
      <c r="L1183" s="141"/>
      <c r="M1183" s="55"/>
      <c r="N1183" s="141"/>
      <c r="O1183" s="56"/>
      <c r="P1183" s="56"/>
      <c r="Q1183" s="42"/>
      <c r="R1183" s="18">
        <f t="shared" si="36"/>
        <v>0</v>
      </c>
      <c r="S1183" s="18">
        <f t="shared" si="37"/>
        <v>0</v>
      </c>
      <c r="T1183" s="143"/>
    </row>
    <row r="1184" spans="1:20" s="139" customFormat="1">
      <c r="A1184" s="142"/>
      <c r="B1184" s="42"/>
      <c r="C1184" s="142"/>
      <c r="D1184" s="141"/>
      <c r="E1184" s="141"/>
      <c r="F1184" s="54"/>
      <c r="G1184" s="54"/>
      <c r="H1184" s="141"/>
      <c r="I1184" s="42"/>
      <c r="J1184" s="141"/>
      <c r="K1184" s="141"/>
      <c r="L1184" s="141"/>
      <c r="M1184" s="55"/>
      <c r="N1184" s="141"/>
      <c r="O1184" s="56"/>
      <c r="P1184" s="56"/>
      <c r="Q1184" s="42"/>
      <c r="R1184" s="18">
        <f t="shared" si="36"/>
        <v>0</v>
      </c>
      <c r="S1184" s="18">
        <f t="shared" si="37"/>
        <v>0</v>
      </c>
      <c r="T1184" s="143"/>
    </row>
    <row r="1185" spans="1:20" s="139" customFormat="1">
      <c r="A1185" s="142"/>
      <c r="B1185" s="42"/>
      <c r="C1185" s="142"/>
      <c r="D1185" s="141"/>
      <c r="E1185" s="141"/>
      <c r="F1185" s="54"/>
      <c r="G1185" s="54"/>
      <c r="H1185" s="141"/>
      <c r="I1185" s="42"/>
      <c r="J1185" s="141"/>
      <c r="K1185" s="141"/>
      <c r="L1185" s="141"/>
      <c r="M1185" s="55"/>
      <c r="N1185" s="141"/>
      <c r="O1185" s="56"/>
      <c r="P1185" s="56"/>
      <c r="Q1185" s="42"/>
      <c r="R1185" s="18">
        <f t="shared" si="36"/>
        <v>0</v>
      </c>
      <c r="S1185" s="18">
        <f t="shared" si="37"/>
        <v>0</v>
      </c>
      <c r="T1185" s="143"/>
    </row>
    <row r="1186" spans="1:20" s="139" customFormat="1">
      <c r="A1186" s="142"/>
      <c r="B1186" s="42"/>
      <c r="C1186" s="142"/>
      <c r="D1186" s="141"/>
      <c r="E1186" s="141"/>
      <c r="F1186" s="54"/>
      <c r="G1186" s="54"/>
      <c r="H1186" s="141"/>
      <c r="I1186" s="42"/>
      <c r="J1186" s="141"/>
      <c r="K1186" s="141"/>
      <c r="L1186" s="141"/>
      <c r="M1186" s="55"/>
      <c r="N1186" s="141"/>
      <c r="O1186" s="56"/>
      <c r="P1186" s="56"/>
      <c r="Q1186" s="42"/>
      <c r="R1186" s="18">
        <f t="shared" si="36"/>
        <v>0</v>
      </c>
      <c r="S1186" s="18">
        <f t="shared" si="37"/>
        <v>0</v>
      </c>
      <c r="T1186" s="143"/>
    </row>
    <row r="1187" spans="1:20" s="139" customFormat="1">
      <c r="A1187" s="142"/>
      <c r="B1187" s="42"/>
      <c r="C1187" s="142"/>
      <c r="D1187" s="141"/>
      <c r="E1187" s="141"/>
      <c r="F1187" s="54"/>
      <c r="G1187" s="54"/>
      <c r="H1187" s="141"/>
      <c r="I1187" s="42"/>
      <c r="J1187" s="141"/>
      <c r="K1187" s="141"/>
      <c r="L1187" s="141"/>
      <c r="M1187" s="55"/>
      <c r="N1187" s="141"/>
      <c r="O1187" s="56"/>
      <c r="P1187" s="56"/>
      <c r="Q1187" s="42"/>
      <c r="R1187" s="18">
        <f t="shared" si="36"/>
        <v>0</v>
      </c>
      <c r="S1187" s="18">
        <f t="shared" si="37"/>
        <v>0</v>
      </c>
      <c r="T1187" s="143"/>
    </row>
    <row r="1188" spans="1:20" s="139" customFormat="1">
      <c r="A1188" s="142"/>
      <c r="B1188" s="42"/>
      <c r="C1188" s="142"/>
      <c r="D1188" s="141"/>
      <c r="E1188" s="141"/>
      <c r="F1188" s="54"/>
      <c r="G1188" s="54"/>
      <c r="H1188" s="141"/>
      <c r="I1188" s="42"/>
      <c r="J1188" s="141"/>
      <c r="K1188" s="141"/>
      <c r="L1188" s="141"/>
      <c r="M1188" s="55"/>
      <c r="N1188" s="141"/>
      <c r="O1188" s="56"/>
      <c r="P1188" s="56"/>
      <c r="Q1188" s="42"/>
      <c r="R1188" s="18">
        <f t="shared" si="36"/>
        <v>0</v>
      </c>
      <c r="S1188" s="18">
        <f t="shared" si="37"/>
        <v>0</v>
      </c>
      <c r="T1188" s="143"/>
    </row>
    <row r="1189" spans="1:20" s="139" customFormat="1">
      <c r="A1189" s="142"/>
      <c r="B1189" s="42"/>
      <c r="C1189" s="142"/>
      <c r="D1189" s="141"/>
      <c r="E1189" s="141"/>
      <c r="F1189" s="54"/>
      <c r="G1189" s="54"/>
      <c r="H1189" s="141"/>
      <c r="I1189" s="42"/>
      <c r="J1189" s="141"/>
      <c r="K1189" s="141"/>
      <c r="L1189" s="141"/>
      <c r="M1189" s="55"/>
      <c r="N1189" s="141"/>
      <c r="O1189" s="56"/>
      <c r="P1189" s="56"/>
      <c r="Q1189" s="42"/>
      <c r="R1189" s="18">
        <f t="shared" si="36"/>
        <v>0</v>
      </c>
      <c r="S1189" s="18">
        <f t="shared" si="37"/>
        <v>0</v>
      </c>
      <c r="T1189" s="143"/>
    </row>
    <row r="1190" spans="1:20" s="139" customFormat="1">
      <c r="A1190" s="142"/>
      <c r="B1190" s="42"/>
      <c r="C1190" s="142"/>
      <c r="D1190" s="141"/>
      <c r="E1190" s="141"/>
      <c r="F1190" s="54"/>
      <c r="G1190" s="54"/>
      <c r="H1190" s="141"/>
      <c r="I1190" s="42"/>
      <c r="J1190" s="141"/>
      <c r="K1190" s="141"/>
      <c r="L1190" s="141"/>
      <c r="M1190" s="55"/>
      <c r="N1190" s="141"/>
      <c r="O1190" s="56"/>
      <c r="P1190" s="56"/>
      <c r="Q1190" s="42"/>
      <c r="R1190" s="18">
        <f t="shared" si="36"/>
        <v>0</v>
      </c>
      <c r="S1190" s="18">
        <f t="shared" si="37"/>
        <v>0</v>
      </c>
      <c r="T1190" s="143"/>
    </row>
    <row r="1191" spans="1:20" s="139" customFormat="1">
      <c r="A1191" s="142"/>
      <c r="B1191" s="42"/>
      <c r="C1191" s="142"/>
      <c r="D1191" s="141"/>
      <c r="E1191" s="141"/>
      <c r="F1191" s="54"/>
      <c r="G1191" s="54"/>
      <c r="H1191" s="141"/>
      <c r="I1191" s="42"/>
      <c r="J1191" s="141"/>
      <c r="K1191" s="141"/>
      <c r="L1191" s="141"/>
      <c r="M1191" s="55"/>
      <c r="N1191" s="141"/>
      <c r="O1191" s="56"/>
      <c r="P1191" s="56"/>
      <c r="Q1191" s="42"/>
      <c r="R1191" s="18">
        <f t="shared" si="36"/>
        <v>0</v>
      </c>
      <c r="S1191" s="18">
        <f t="shared" si="37"/>
        <v>0</v>
      </c>
      <c r="T1191" s="143"/>
    </row>
    <row r="1192" spans="1:20" s="139" customFormat="1">
      <c r="A1192" s="142"/>
      <c r="B1192" s="42"/>
      <c r="C1192" s="142"/>
      <c r="D1192" s="141"/>
      <c r="E1192" s="141"/>
      <c r="F1192" s="54"/>
      <c r="G1192" s="54"/>
      <c r="H1192" s="141"/>
      <c r="I1192" s="42"/>
      <c r="J1192" s="141"/>
      <c r="K1192" s="141"/>
      <c r="L1192" s="141"/>
      <c r="M1192" s="55"/>
      <c r="N1192" s="141"/>
      <c r="O1192" s="56"/>
      <c r="P1192" s="56"/>
      <c r="Q1192" s="42"/>
      <c r="R1192" s="18">
        <f t="shared" si="36"/>
        <v>0</v>
      </c>
      <c r="S1192" s="18">
        <f t="shared" si="37"/>
        <v>0</v>
      </c>
      <c r="T1192" s="143"/>
    </row>
    <row r="1193" spans="1:20" s="139" customFormat="1">
      <c r="A1193" s="142"/>
      <c r="B1193" s="42"/>
      <c r="C1193" s="142"/>
      <c r="D1193" s="141"/>
      <c r="E1193" s="141"/>
      <c r="F1193" s="54"/>
      <c r="G1193" s="54"/>
      <c r="H1193" s="141"/>
      <c r="I1193" s="42"/>
      <c r="J1193" s="141"/>
      <c r="K1193" s="141"/>
      <c r="L1193" s="141"/>
      <c r="M1193" s="55"/>
      <c r="N1193" s="141"/>
      <c r="O1193" s="56"/>
      <c r="P1193" s="56"/>
      <c r="Q1193" s="42"/>
      <c r="R1193" s="18">
        <f t="shared" si="36"/>
        <v>0</v>
      </c>
      <c r="S1193" s="18">
        <f t="shared" si="37"/>
        <v>0</v>
      </c>
      <c r="T1193" s="143"/>
    </row>
    <row r="1194" spans="1:20" s="139" customFormat="1">
      <c r="A1194" s="142"/>
      <c r="B1194" s="42"/>
      <c r="C1194" s="142"/>
      <c r="D1194" s="141"/>
      <c r="E1194" s="141"/>
      <c r="F1194" s="54"/>
      <c r="G1194" s="54"/>
      <c r="H1194" s="141"/>
      <c r="I1194" s="42"/>
      <c r="J1194" s="141"/>
      <c r="K1194" s="141"/>
      <c r="L1194" s="141"/>
      <c r="M1194" s="55"/>
      <c r="N1194" s="141"/>
      <c r="O1194" s="56"/>
      <c r="P1194" s="56"/>
      <c r="Q1194" s="42"/>
      <c r="R1194" s="18">
        <f t="shared" si="36"/>
        <v>0</v>
      </c>
      <c r="S1194" s="18">
        <f t="shared" si="37"/>
        <v>0</v>
      </c>
      <c r="T1194" s="143"/>
    </row>
    <row r="1195" spans="1:20" s="139" customFormat="1">
      <c r="A1195" s="142"/>
      <c r="B1195" s="42"/>
      <c r="C1195" s="142"/>
      <c r="D1195" s="141"/>
      <c r="E1195" s="141"/>
      <c r="F1195" s="54"/>
      <c r="G1195" s="54"/>
      <c r="H1195" s="141"/>
      <c r="I1195" s="42"/>
      <c r="J1195" s="141"/>
      <c r="K1195" s="141"/>
      <c r="L1195" s="141"/>
      <c r="M1195" s="55"/>
      <c r="N1195" s="141"/>
      <c r="O1195" s="56"/>
      <c r="P1195" s="56"/>
      <c r="Q1195" s="42"/>
      <c r="R1195" s="18">
        <f t="shared" si="36"/>
        <v>0</v>
      </c>
      <c r="S1195" s="18">
        <f t="shared" si="37"/>
        <v>0</v>
      </c>
      <c r="T1195" s="143"/>
    </row>
    <row r="1196" spans="1:20" s="139" customFormat="1">
      <c r="A1196" s="142"/>
      <c r="B1196" s="42"/>
      <c r="C1196" s="142"/>
      <c r="D1196" s="141"/>
      <c r="E1196" s="141"/>
      <c r="F1196" s="54"/>
      <c r="G1196" s="54"/>
      <c r="H1196" s="141"/>
      <c r="I1196" s="42"/>
      <c r="J1196" s="141"/>
      <c r="K1196" s="141"/>
      <c r="L1196" s="141"/>
      <c r="M1196" s="55"/>
      <c r="N1196" s="141"/>
      <c r="O1196" s="56"/>
      <c r="P1196" s="56"/>
      <c r="Q1196" s="42"/>
      <c r="R1196" s="18">
        <f t="shared" si="36"/>
        <v>0</v>
      </c>
      <c r="S1196" s="18">
        <f t="shared" si="37"/>
        <v>0</v>
      </c>
      <c r="T1196" s="143"/>
    </row>
    <row r="1197" spans="1:20" s="139" customFormat="1">
      <c r="A1197" s="142"/>
      <c r="B1197" s="42"/>
      <c r="C1197" s="142"/>
      <c r="D1197" s="141"/>
      <c r="E1197" s="141"/>
      <c r="F1197" s="54"/>
      <c r="G1197" s="54"/>
      <c r="H1197" s="141"/>
      <c r="I1197" s="42"/>
      <c r="J1197" s="141"/>
      <c r="K1197" s="141"/>
      <c r="L1197" s="141"/>
      <c r="M1197" s="55"/>
      <c r="N1197" s="141"/>
      <c r="O1197" s="56"/>
      <c r="P1197" s="56"/>
      <c r="Q1197" s="42"/>
      <c r="R1197" s="18">
        <f t="shared" si="36"/>
        <v>0</v>
      </c>
      <c r="S1197" s="18">
        <f t="shared" si="37"/>
        <v>0</v>
      </c>
      <c r="T1197" s="143"/>
    </row>
    <row r="1198" spans="1:20" s="139" customFormat="1">
      <c r="A1198" s="142"/>
      <c r="B1198" s="42"/>
      <c r="C1198" s="142"/>
      <c r="D1198" s="141"/>
      <c r="E1198" s="141"/>
      <c r="F1198" s="54"/>
      <c r="G1198" s="54"/>
      <c r="H1198" s="141"/>
      <c r="I1198" s="42"/>
      <c r="J1198" s="141"/>
      <c r="K1198" s="141"/>
      <c r="L1198" s="141"/>
      <c r="M1198" s="55"/>
      <c r="N1198" s="141"/>
      <c r="O1198" s="56"/>
      <c r="P1198" s="56"/>
      <c r="Q1198" s="42"/>
      <c r="R1198" s="18">
        <f t="shared" si="36"/>
        <v>0</v>
      </c>
      <c r="S1198" s="18">
        <f t="shared" si="37"/>
        <v>0</v>
      </c>
      <c r="T1198" s="143"/>
    </row>
    <row r="1199" spans="1:20" s="139" customFormat="1">
      <c r="A1199" s="142"/>
      <c r="B1199" s="42"/>
      <c r="C1199" s="142"/>
      <c r="D1199" s="141"/>
      <c r="E1199" s="141"/>
      <c r="F1199" s="54"/>
      <c r="G1199" s="54"/>
      <c r="H1199" s="141"/>
      <c r="I1199" s="42"/>
      <c r="J1199" s="141"/>
      <c r="K1199" s="141"/>
      <c r="L1199" s="141"/>
      <c r="M1199" s="55"/>
      <c r="N1199" s="141"/>
      <c r="O1199" s="56"/>
      <c r="P1199" s="56"/>
      <c r="Q1199" s="42"/>
      <c r="R1199" s="18">
        <f t="shared" si="36"/>
        <v>0</v>
      </c>
      <c r="S1199" s="18">
        <f t="shared" si="37"/>
        <v>0</v>
      </c>
      <c r="T1199" s="143"/>
    </row>
    <row r="1200" spans="1:20" s="139" customFormat="1">
      <c r="A1200" s="142"/>
      <c r="B1200" s="42"/>
      <c r="C1200" s="142"/>
      <c r="D1200" s="141"/>
      <c r="E1200" s="141"/>
      <c r="F1200" s="54"/>
      <c r="G1200" s="54"/>
      <c r="H1200" s="141"/>
      <c r="I1200" s="42"/>
      <c r="J1200" s="141"/>
      <c r="K1200" s="141"/>
      <c r="L1200" s="141"/>
      <c r="M1200" s="55"/>
      <c r="N1200" s="141"/>
      <c r="O1200" s="56"/>
      <c r="P1200" s="56"/>
      <c r="Q1200" s="42"/>
      <c r="R1200" s="18">
        <f t="shared" si="36"/>
        <v>0</v>
      </c>
      <c r="S1200" s="18">
        <f t="shared" si="37"/>
        <v>0</v>
      </c>
      <c r="T1200" s="143"/>
    </row>
    <row r="1201" spans="1:20" s="139" customFormat="1">
      <c r="A1201" s="142"/>
      <c r="B1201" s="42"/>
      <c r="C1201" s="142"/>
      <c r="D1201" s="141"/>
      <c r="E1201" s="141"/>
      <c r="F1201" s="54"/>
      <c r="G1201" s="54"/>
      <c r="H1201" s="141"/>
      <c r="I1201" s="42"/>
      <c r="J1201" s="141"/>
      <c r="K1201" s="141"/>
      <c r="L1201" s="141"/>
      <c r="M1201" s="55"/>
      <c r="N1201" s="141"/>
      <c r="O1201" s="56"/>
      <c r="P1201" s="56"/>
      <c r="Q1201" s="42"/>
      <c r="R1201" s="18">
        <f t="shared" si="36"/>
        <v>0</v>
      </c>
      <c r="S1201" s="18">
        <f t="shared" si="37"/>
        <v>0</v>
      </c>
      <c r="T1201" s="143"/>
    </row>
    <row r="1202" spans="1:20" s="139" customFormat="1">
      <c r="A1202" s="142"/>
      <c r="B1202" s="42"/>
      <c r="C1202" s="142"/>
      <c r="D1202" s="141"/>
      <c r="E1202" s="141"/>
      <c r="F1202" s="54"/>
      <c r="G1202" s="54"/>
      <c r="H1202" s="141"/>
      <c r="I1202" s="42"/>
      <c r="J1202" s="141"/>
      <c r="K1202" s="141"/>
      <c r="L1202" s="141"/>
      <c r="M1202" s="55"/>
      <c r="N1202" s="141"/>
      <c r="O1202" s="56"/>
      <c r="P1202" s="56"/>
      <c r="Q1202" s="42"/>
      <c r="R1202" s="18">
        <f t="shared" si="36"/>
        <v>0</v>
      </c>
      <c r="S1202" s="18">
        <f t="shared" si="37"/>
        <v>0</v>
      </c>
      <c r="T1202" s="143"/>
    </row>
    <row r="1203" spans="1:20" s="139" customFormat="1">
      <c r="A1203" s="142"/>
      <c r="B1203" s="42"/>
      <c r="C1203" s="142"/>
      <c r="D1203" s="141"/>
      <c r="E1203" s="141"/>
      <c r="F1203" s="54"/>
      <c r="G1203" s="54"/>
      <c r="H1203" s="141"/>
      <c r="I1203" s="42"/>
      <c r="J1203" s="141"/>
      <c r="K1203" s="141"/>
      <c r="L1203" s="141"/>
      <c r="M1203" s="55"/>
      <c r="N1203" s="141"/>
      <c r="O1203" s="56"/>
      <c r="P1203" s="56"/>
      <c r="Q1203" s="42"/>
      <c r="R1203" s="18">
        <f t="shared" si="36"/>
        <v>0</v>
      </c>
      <c r="S1203" s="18">
        <f t="shared" si="37"/>
        <v>0</v>
      </c>
      <c r="T1203" s="143"/>
    </row>
    <row r="1204" spans="1:20" s="139" customFormat="1">
      <c r="A1204" s="142"/>
      <c r="B1204" s="42"/>
      <c r="C1204" s="142"/>
      <c r="D1204" s="141"/>
      <c r="E1204" s="141"/>
      <c r="F1204" s="54"/>
      <c r="G1204" s="54"/>
      <c r="H1204" s="141"/>
      <c r="I1204" s="42"/>
      <c r="J1204" s="141"/>
      <c r="K1204" s="141"/>
      <c r="L1204" s="141"/>
      <c r="M1204" s="55"/>
      <c r="N1204" s="141"/>
      <c r="O1204" s="56"/>
      <c r="P1204" s="56"/>
      <c r="Q1204" s="42"/>
      <c r="R1204" s="18">
        <f t="shared" si="36"/>
        <v>0</v>
      </c>
      <c r="S1204" s="18">
        <f t="shared" si="37"/>
        <v>0</v>
      </c>
      <c r="T1204" s="143"/>
    </row>
    <row r="1205" spans="1:20" s="139" customFormat="1">
      <c r="A1205" s="142"/>
      <c r="B1205" s="42"/>
      <c r="C1205" s="142"/>
      <c r="D1205" s="141"/>
      <c r="E1205" s="141"/>
      <c r="F1205" s="54"/>
      <c r="G1205" s="54"/>
      <c r="H1205" s="141"/>
      <c r="I1205" s="42"/>
      <c r="J1205" s="141"/>
      <c r="K1205" s="141"/>
      <c r="L1205" s="141"/>
      <c r="M1205" s="55"/>
      <c r="N1205" s="141"/>
      <c r="O1205" s="56"/>
      <c r="P1205" s="56"/>
      <c r="Q1205" s="42"/>
      <c r="R1205" s="18">
        <f t="shared" si="36"/>
        <v>0</v>
      </c>
      <c r="S1205" s="18">
        <f t="shared" si="37"/>
        <v>0</v>
      </c>
      <c r="T1205" s="143"/>
    </row>
    <row r="1206" spans="1:20" s="139" customFormat="1">
      <c r="A1206" s="142"/>
      <c r="B1206" s="42"/>
      <c r="C1206" s="142"/>
      <c r="D1206" s="141"/>
      <c r="E1206" s="141"/>
      <c r="F1206" s="54"/>
      <c r="G1206" s="54"/>
      <c r="H1206" s="141"/>
      <c r="I1206" s="42"/>
      <c r="J1206" s="141"/>
      <c r="K1206" s="141"/>
      <c r="L1206" s="141"/>
      <c r="M1206" s="55"/>
      <c r="N1206" s="141"/>
      <c r="O1206" s="56"/>
      <c r="P1206" s="56"/>
      <c r="Q1206" s="42"/>
      <c r="R1206" s="18">
        <f t="shared" si="36"/>
        <v>0</v>
      </c>
      <c r="S1206" s="18">
        <f t="shared" si="37"/>
        <v>0</v>
      </c>
      <c r="T1206" s="143"/>
    </row>
    <row r="1207" spans="1:20" s="139" customFormat="1">
      <c r="A1207" s="142"/>
      <c r="B1207" s="42"/>
      <c r="C1207" s="142"/>
      <c r="D1207" s="141"/>
      <c r="E1207" s="141"/>
      <c r="F1207" s="54"/>
      <c r="G1207" s="54"/>
      <c r="H1207" s="141"/>
      <c r="I1207" s="42"/>
      <c r="J1207" s="141"/>
      <c r="K1207" s="141"/>
      <c r="L1207" s="141"/>
      <c r="M1207" s="55"/>
      <c r="N1207" s="141"/>
      <c r="O1207" s="56"/>
      <c r="P1207" s="56"/>
      <c r="Q1207" s="42"/>
      <c r="R1207" s="18">
        <f t="shared" si="36"/>
        <v>0</v>
      </c>
      <c r="S1207" s="18">
        <f t="shared" si="37"/>
        <v>0</v>
      </c>
      <c r="T1207" s="143"/>
    </row>
    <row r="1208" spans="1:20" s="139" customFormat="1">
      <c r="A1208" s="142"/>
      <c r="B1208" s="42"/>
      <c r="C1208" s="142"/>
      <c r="D1208" s="141"/>
      <c r="E1208" s="141"/>
      <c r="F1208" s="54"/>
      <c r="G1208" s="54"/>
      <c r="H1208" s="141"/>
      <c r="I1208" s="42"/>
      <c r="J1208" s="141"/>
      <c r="K1208" s="141"/>
      <c r="L1208" s="141"/>
      <c r="M1208" s="55"/>
      <c r="N1208" s="141"/>
      <c r="O1208" s="56"/>
      <c r="P1208" s="56"/>
      <c r="Q1208" s="42"/>
      <c r="R1208" s="18">
        <f t="shared" si="36"/>
        <v>0</v>
      </c>
      <c r="S1208" s="18">
        <f t="shared" si="37"/>
        <v>0</v>
      </c>
      <c r="T1208" s="143"/>
    </row>
    <row r="1209" spans="1:20" s="139" customFormat="1">
      <c r="A1209" s="142"/>
      <c r="B1209" s="42"/>
      <c r="C1209" s="142"/>
      <c r="D1209" s="141"/>
      <c r="E1209" s="141"/>
      <c r="F1209" s="54"/>
      <c r="G1209" s="54"/>
      <c r="H1209" s="141"/>
      <c r="I1209" s="42"/>
      <c r="J1209" s="141"/>
      <c r="K1209" s="141"/>
      <c r="L1209" s="141"/>
      <c r="M1209" s="55"/>
      <c r="N1209" s="141"/>
      <c r="O1209" s="56"/>
      <c r="P1209" s="56"/>
      <c r="Q1209" s="42"/>
      <c r="R1209" s="18">
        <f t="shared" si="36"/>
        <v>0</v>
      </c>
      <c r="S1209" s="18">
        <f t="shared" si="37"/>
        <v>0</v>
      </c>
      <c r="T1209" s="143"/>
    </row>
    <row r="1210" spans="1:20" s="139" customFormat="1">
      <c r="A1210" s="142"/>
      <c r="B1210" s="42"/>
      <c r="C1210" s="142"/>
      <c r="D1210" s="141"/>
      <c r="E1210" s="141"/>
      <c r="F1210" s="54"/>
      <c r="G1210" s="54"/>
      <c r="H1210" s="141"/>
      <c r="I1210" s="42"/>
      <c r="J1210" s="141"/>
      <c r="K1210" s="141"/>
      <c r="L1210" s="141"/>
      <c r="M1210" s="55"/>
      <c r="N1210" s="141"/>
      <c r="O1210" s="56"/>
      <c r="P1210" s="56"/>
      <c r="Q1210" s="42"/>
      <c r="R1210" s="18">
        <f t="shared" si="36"/>
        <v>0</v>
      </c>
      <c r="S1210" s="18">
        <f t="shared" si="37"/>
        <v>0</v>
      </c>
      <c r="T1210" s="143"/>
    </row>
    <row r="1211" spans="1:20" s="139" customFormat="1">
      <c r="A1211" s="142"/>
      <c r="B1211" s="42"/>
      <c r="C1211" s="142"/>
      <c r="D1211" s="141"/>
      <c r="E1211" s="141"/>
      <c r="F1211" s="54"/>
      <c r="G1211" s="54"/>
      <c r="H1211" s="141"/>
      <c r="I1211" s="42"/>
      <c r="J1211" s="141"/>
      <c r="K1211" s="141"/>
      <c r="L1211" s="141"/>
      <c r="M1211" s="55"/>
      <c r="N1211" s="141"/>
      <c r="O1211" s="56"/>
      <c r="P1211" s="56"/>
      <c r="Q1211" s="42"/>
      <c r="R1211" s="18">
        <f t="shared" si="36"/>
        <v>0</v>
      </c>
      <c r="S1211" s="18">
        <f t="shared" si="37"/>
        <v>0</v>
      </c>
      <c r="T1211" s="143"/>
    </row>
    <row r="1212" spans="1:20" s="139" customFormat="1">
      <c r="A1212" s="142"/>
      <c r="B1212" s="42"/>
      <c r="C1212" s="142"/>
      <c r="D1212" s="141"/>
      <c r="E1212" s="141"/>
      <c r="F1212" s="54"/>
      <c r="G1212" s="54"/>
      <c r="H1212" s="141"/>
      <c r="I1212" s="42"/>
      <c r="J1212" s="141"/>
      <c r="K1212" s="141"/>
      <c r="L1212" s="141"/>
      <c r="M1212" s="55"/>
      <c r="N1212" s="141"/>
      <c r="O1212" s="56"/>
      <c r="P1212" s="56"/>
      <c r="Q1212" s="42"/>
      <c r="R1212" s="18">
        <f t="shared" si="36"/>
        <v>0</v>
      </c>
      <c r="S1212" s="18">
        <f t="shared" si="37"/>
        <v>0</v>
      </c>
      <c r="T1212" s="143"/>
    </row>
    <row r="1213" spans="1:20" s="139" customFormat="1">
      <c r="A1213" s="142"/>
      <c r="B1213" s="42"/>
      <c r="C1213" s="142"/>
      <c r="D1213" s="141"/>
      <c r="E1213" s="141"/>
      <c r="F1213" s="54"/>
      <c r="G1213" s="54"/>
      <c r="H1213" s="141"/>
      <c r="I1213" s="42"/>
      <c r="J1213" s="141"/>
      <c r="K1213" s="141"/>
      <c r="L1213" s="141"/>
      <c r="M1213" s="55"/>
      <c r="N1213" s="141"/>
      <c r="O1213" s="56"/>
      <c r="P1213" s="56"/>
      <c r="Q1213" s="42"/>
      <c r="R1213" s="18">
        <f t="shared" si="36"/>
        <v>0</v>
      </c>
      <c r="S1213" s="18">
        <f t="shared" si="37"/>
        <v>0</v>
      </c>
      <c r="T1213" s="143"/>
    </row>
    <row r="1214" spans="1:20" s="139" customFormat="1">
      <c r="A1214" s="142"/>
      <c r="B1214" s="42"/>
      <c r="C1214" s="142"/>
      <c r="D1214" s="141"/>
      <c r="E1214" s="141"/>
      <c r="F1214" s="54"/>
      <c r="G1214" s="54"/>
      <c r="H1214" s="141"/>
      <c r="I1214" s="42"/>
      <c r="J1214" s="141"/>
      <c r="K1214" s="141"/>
      <c r="L1214" s="141"/>
      <c r="M1214" s="55"/>
      <c r="N1214" s="141"/>
      <c r="O1214" s="56"/>
      <c r="P1214" s="56"/>
      <c r="Q1214" s="42"/>
      <c r="R1214" s="18">
        <f t="shared" si="36"/>
        <v>0</v>
      </c>
      <c r="S1214" s="18">
        <f t="shared" si="37"/>
        <v>0</v>
      </c>
      <c r="T1214" s="143"/>
    </row>
    <row r="1215" spans="1:20" s="139" customFormat="1">
      <c r="A1215" s="142"/>
      <c r="B1215" s="42"/>
      <c r="C1215" s="142"/>
      <c r="D1215" s="141"/>
      <c r="E1215" s="141"/>
      <c r="F1215" s="54"/>
      <c r="G1215" s="54"/>
      <c r="H1215" s="141"/>
      <c r="I1215" s="42"/>
      <c r="J1215" s="141"/>
      <c r="K1215" s="141"/>
      <c r="L1215" s="141"/>
      <c r="M1215" s="55"/>
      <c r="N1215" s="141"/>
      <c r="O1215" s="56"/>
      <c r="P1215" s="56"/>
      <c r="Q1215" s="42"/>
      <c r="R1215" s="18">
        <f t="shared" si="36"/>
        <v>0</v>
      </c>
      <c r="S1215" s="18">
        <f t="shared" si="37"/>
        <v>0</v>
      </c>
      <c r="T1215" s="143"/>
    </row>
    <row r="1216" spans="1:20" s="139" customFormat="1">
      <c r="A1216" s="142"/>
      <c r="B1216" s="42"/>
      <c r="C1216" s="142"/>
      <c r="D1216" s="141"/>
      <c r="E1216" s="141"/>
      <c r="F1216" s="54"/>
      <c r="G1216" s="54"/>
      <c r="H1216" s="141"/>
      <c r="I1216" s="42"/>
      <c r="J1216" s="141"/>
      <c r="K1216" s="141"/>
      <c r="L1216" s="141"/>
      <c r="M1216" s="55"/>
      <c r="N1216" s="141"/>
      <c r="O1216" s="56"/>
      <c r="P1216" s="56"/>
      <c r="Q1216" s="42"/>
      <c r="R1216" s="18">
        <f t="shared" si="36"/>
        <v>0</v>
      </c>
      <c r="S1216" s="18">
        <f t="shared" si="37"/>
        <v>0</v>
      </c>
      <c r="T1216" s="143"/>
    </row>
    <row r="1217" spans="1:20" s="139" customFormat="1">
      <c r="A1217" s="142"/>
      <c r="B1217" s="42"/>
      <c r="C1217" s="142"/>
      <c r="D1217" s="141"/>
      <c r="E1217" s="141"/>
      <c r="F1217" s="54"/>
      <c r="G1217" s="54"/>
      <c r="H1217" s="141"/>
      <c r="I1217" s="42"/>
      <c r="J1217" s="141"/>
      <c r="K1217" s="141"/>
      <c r="L1217" s="141"/>
      <c r="M1217" s="55"/>
      <c r="N1217" s="141"/>
      <c r="O1217" s="56"/>
      <c r="P1217" s="56"/>
      <c r="Q1217" s="42"/>
      <c r="R1217" s="18">
        <f t="shared" si="36"/>
        <v>0</v>
      </c>
      <c r="S1217" s="18">
        <f t="shared" si="37"/>
        <v>0</v>
      </c>
      <c r="T1217" s="143"/>
    </row>
    <row r="1218" spans="1:20" s="139" customFormat="1">
      <c r="A1218" s="142"/>
      <c r="B1218" s="42"/>
      <c r="C1218" s="142"/>
      <c r="D1218" s="141"/>
      <c r="E1218" s="141"/>
      <c r="F1218" s="54"/>
      <c r="G1218" s="54"/>
      <c r="H1218" s="141"/>
      <c r="I1218" s="42"/>
      <c r="J1218" s="141"/>
      <c r="K1218" s="141"/>
      <c r="L1218" s="141"/>
      <c r="M1218" s="55"/>
      <c r="N1218" s="141"/>
      <c r="O1218" s="56"/>
      <c r="P1218" s="56"/>
      <c r="Q1218" s="42"/>
      <c r="R1218" s="18">
        <f t="shared" si="36"/>
        <v>0</v>
      </c>
      <c r="S1218" s="18">
        <f t="shared" si="37"/>
        <v>0</v>
      </c>
      <c r="T1218" s="143"/>
    </row>
    <row r="1219" spans="1:20" s="139" customFormat="1">
      <c r="A1219" s="142"/>
      <c r="B1219" s="42"/>
      <c r="C1219" s="142"/>
      <c r="D1219" s="141"/>
      <c r="E1219" s="141"/>
      <c r="F1219" s="54"/>
      <c r="G1219" s="54"/>
      <c r="H1219" s="141"/>
      <c r="I1219" s="42"/>
      <c r="J1219" s="141"/>
      <c r="K1219" s="141"/>
      <c r="L1219" s="141"/>
      <c r="M1219" s="55"/>
      <c r="N1219" s="141"/>
      <c r="O1219" s="56"/>
      <c r="P1219" s="56"/>
      <c r="Q1219" s="42"/>
      <c r="R1219" s="18">
        <f t="shared" si="36"/>
        <v>0</v>
      </c>
      <c r="S1219" s="18">
        <f t="shared" si="37"/>
        <v>0</v>
      </c>
      <c r="T1219" s="143"/>
    </row>
    <row r="1220" spans="1:20" s="139" customFormat="1">
      <c r="A1220" s="142"/>
      <c r="B1220" s="42"/>
      <c r="C1220" s="142"/>
      <c r="D1220" s="141"/>
      <c r="E1220" s="141"/>
      <c r="F1220" s="54"/>
      <c r="G1220" s="54"/>
      <c r="H1220" s="141"/>
      <c r="I1220" s="42"/>
      <c r="J1220" s="141"/>
      <c r="K1220" s="141"/>
      <c r="L1220" s="141"/>
      <c r="M1220" s="55"/>
      <c r="N1220" s="141"/>
      <c r="O1220" s="56"/>
      <c r="P1220" s="56"/>
      <c r="Q1220" s="42"/>
      <c r="R1220" s="18">
        <f t="shared" si="36"/>
        <v>0</v>
      </c>
      <c r="S1220" s="18">
        <f t="shared" si="37"/>
        <v>0</v>
      </c>
      <c r="T1220" s="143"/>
    </row>
    <row r="1221" spans="1:20" s="139" customFormat="1">
      <c r="A1221" s="142"/>
      <c r="B1221" s="42"/>
      <c r="C1221" s="142"/>
      <c r="D1221" s="141"/>
      <c r="E1221" s="141"/>
      <c r="F1221" s="54"/>
      <c r="G1221" s="54"/>
      <c r="H1221" s="141"/>
      <c r="I1221" s="42"/>
      <c r="J1221" s="141"/>
      <c r="K1221" s="141"/>
      <c r="L1221" s="141"/>
      <c r="M1221" s="55"/>
      <c r="N1221" s="141"/>
      <c r="O1221" s="56"/>
      <c r="P1221" s="56"/>
      <c r="Q1221" s="42"/>
      <c r="R1221" s="18">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8">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143"/>
    </row>
    <row r="1222" spans="1:20" s="139" customFormat="1">
      <c r="A1222" s="142"/>
      <c r="B1222" s="42"/>
      <c r="C1222" s="142"/>
      <c r="D1222" s="141"/>
      <c r="E1222" s="141"/>
      <c r="F1222" s="54"/>
      <c r="G1222" s="54"/>
      <c r="H1222" s="141"/>
      <c r="I1222" s="42"/>
      <c r="J1222" s="141"/>
      <c r="K1222" s="141"/>
      <c r="L1222" s="141"/>
      <c r="M1222" s="55"/>
      <c r="N1222" s="141"/>
      <c r="O1222" s="56"/>
      <c r="P1222" s="56"/>
      <c r="Q1222" s="42"/>
      <c r="R1222" s="18">
        <f t="shared" si="38"/>
        <v>0</v>
      </c>
      <c r="S1222" s="18">
        <f t="shared" si="39"/>
        <v>0</v>
      </c>
      <c r="T1222" s="143"/>
    </row>
    <row r="1223" spans="1:20" s="139" customFormat="1">
      <c r="A1223" s="142"/>
      <c r="B1223" s="42"/>
      <c r="C1223" s="142"/>
      <c r="D1223" s="141"/>
      <c r="E1223" s="141"/>
      <c r="F1223" s="54"/>
      <c r="G1223" s="54"/>
      <c r="H1223" s="141"/>
      <c r="I1223" s="42"/>
      <c r="J1223" s="141"/>
      <c r="K1223" s="141"/>
      <c r="L1223" s="141"/>
      <c r="M1223" s="55"/>
      <c r="N1223" s="141"/>
      <c r="O1223" s="56"/>
      <c r="P1223" s="56"/>
      <c r="Q1223" s="42"/>
      <c r="R1223" s="18">
        <f t="shared" si="38"/>
        <v>0</v>
      </c>
      <c r="S1223" s="18">
        <f t="shared" si="39"/>
        <v>0</v>
      </c>
      <c r="T1223" s="143"/>
    </row>
    <row r="1224" spans="1:20" s="139" customFormat="1">
      <c r="A1224" s="142"/>
      <c r="B1224" s="42"/>
      <c r="C1224" s="142"/>
      <c r="D1224" s="141"/>
      <c r="E1224" s="141"/>
      <c r="F1224" s="54"/>
      <c r="G1224" s="54"/>
      <c r="H1224" s="141"/>
      <c r="I1224" s="42"/>
      <c r="J1224" s="141"/>
      <c r="K1224" s="141"/>
      <c r="L1224" s="141"/>
      <c r="M1224" s="55"/>
      <c r="N1224" s="141"/>
      <c r="O1224" s="56"/>
      <c r="P1224" s="56"/>
      <c r="Q1224" s="42"/>
      <c r="R1224" s="18">
        <f t="shared" si="38"/>
        <v>0</v>
      </c>
      <c r="S1224" s="18">
        <f t="shared" si="39"/>
        <v>0</v>
      </c>
      <c r="T1224" s="143"/>
    </row>
    <row r="1225" spans="1:20" s="139" customFormat="1">
      <c r="A1225" s="142"/>
      <c r="B1225" s="42"/>
      <c r="C1225" s="142"/>
      <c r="D1225" s="141"/>
      <c r="E1225" s="141"/>
      <c r="F1225" s="54"/>
      <c r="G1225" s="54"/>
      <c r="H1225" s="141"/>
      <c r="I1225" s="42"/>
      <c r="J1225" s="141"/>
      <c r="K1225" s="141"/>
      <c r="L1225" s="141"/>
      <c r="M1225" s="55"/>
      <c r="N1225" s="141"/>
      <c r="O1225" s="56"/>
      <c r="P1225" s="56"/>
      <c r="Q1225" s="42"/>
      <c r="R1225" s="18">
        <f t="shared" si="38"/>
        <v>0</v>
      </c>
      <c r="S1225" s="18">
        <f t="shared" si="39"/>
        <v>0</v>
      </c>
      <c r="T1225" s="143"/>
    </row>
    <row r="1226" spans="1:20" s="139" customFormat="1">
      <c r="A1226" s="142"/>
      <c r="B1226" s="42"/>
      <c r="C1226" s="142"/>
      <c r="D1226" s="141"/>
      <c r="E1226" s="141"/>
      <c r="F1226" s="54"/>
      <c r="G1226" s="54"/>
      <c r="H1226" s="141"/>
      <c r="I1226" s="42"/>
      <c r="J1226" s="141"/>
      <c r="K1226" s="141"/>
      <c r="L1226" s="141"/>
      <c r="M1226" s="55"/>
      <c r="N1226" s="141"/>
      <c r="O1226" s="56"/>
      <c r="P1226" s="56"/>
      <c r="Q1226" s="42"/>
      <c r="R1226" s="18">
        <f t="shared" si="38"/>
        <v>0</v>
      </c>
      <c r="S1226" s="18">
        <f t="shared" si="39"/>
        <v>0</v>
      </c>
      <c r="T1226" s="143"/>
    </row>
    <row r="1227" spans="1:20" s="139" customFormat="1">
      <c r="A1227" s="142"/>
      <c r="B1227" s="42"/>
      <c r="C1227" s="142"/>
      <c r="D1227" s="141"/>
      <c r="E1227" s="141"/>
      <c r="F1227" s="54"/>
      <c r="G1227" s="54"/>
      <c r="H1227" s="141"/>
      <c r="I1227" s="42"/>
      <c r="J1227" s="141"/>
      <c r="K1227" s="141"/>
      <c r="L1227" s="141"/>
      <c r="M1227" s="55"/>
      <c r="N1227" s="141"/>
      <c r="O1227" s="56"/>
      <c r="P1227" s="56"/>
      <c r="Q1227" s="42"/>
      <c r="R1227" s="18">
        <f t="shared" si="38"/>
        <v>0</v>
      </c>
      <c r="S1227" s="18">
        <f t="shared" si="39"/>
        <v>0</v>
      </c>
      <c r="T1227" s="143"/>
    </row>
    <row r="1228" spans="1:20" s="139" customFormat="1">
      <c r="A1228" s="142"/>
      <c r="B1228" s="42"/>
      <c r="C1228" s="142"/>
      <c r="D1228" s="141"/>
      <c r="E1228" s="141"/>
      <c r="F1228" s="54"/>
      <c r="G1228" s="54"/>
      <c r="H1228" s="141"/>
      <c r="I1228" s="42"/>
      <c r="J1228" s="141"/>
      <c r="K1228" s="141"/>
      <c r="L1228" s="141"/>
      <c r="M1228" s="55"/>
      <c r="N1228" s="141"/>
      <c r="O1228" s="56"/>
      <c r="P1228" s="56"/>
      <c r="Q1228" s="42"/>
      <c r="R1228" s="18">
        <f t="shared" si="38"/>
        <v>0</v>
      </c>
      <c r="S1228" s="18">
        <f t="shared" si="39"/>
        <v>0</v>
      </c>
      <c r="T1228" s="143"/>
    </row>
    <row r="1229" spans="1:20" s="139" customFormat="1">
      <c r="A1229" s="142"/>
      <c r="B1229" s="42"/>
      <c r="C1229" s="142"/>
      <c r="D1229" s="141"/>
      <c r="E1229" s="141"/>
      <c r="F1229" s="54"/>
      <c r="G1229" s="54"/>
      <c r="H1229" s="141"/>
      <c r="I1229" s="42"/>
      <c r="J1229" s="141"/>
      <c r="K1229" s="141"/>
      <c r="L1229" s="141"/>
      <c r="M1229" s="55"/>
      <c r="N1229" s="141"/>
      <c r="O1229" s="56"/>
      <c r="P1229" s="56"/>
      <c r="Q1229" s="42"/>
      <c r="R1229" s="18">
        <f t="shared" si="38"/>
        <v>0</v>
      </c>
      <c r="S1229" s="18">
        <f t="shared" si="39"/>
        <v>0</v>
      </c>
      <c r="T1229" s="143"/>
    </row>
    <row r="1230" spans="1:20" s="139" customFormat="1">
      <c r="A1230" s="142"/>
      <c r="B1230" s="42"/>
      <c r="C1230" s="142"/>
      <c r="D1230" s="141"/>
      <c r="E1230" s="141"/>
      <c r="F1230" s="54"/>
      <c r="G1230" s="54"/>
      <c r="H1230" s="141"/>
      <c r="I1230" s="42"/>
      <c r="J1230" s="141"/>
      <c r="K1230" s="141"/>
      <c r="L1230" s="141"/>
      <c r="M1230" s="55"/>
      <c r="N1230" s="141"/>
      <c r="O1230" s="56"/>
      <c r="P1230" s="56"/>
      <c r="Q1230" s="42"/>
      <c r="R1230" s="18">
        <f t="shared" si="38"/>
        <v>0</v>
      </c>
      <c r="S1230" s="18">
        <f t="shared" si="39"/>
        <v>0</v>
      </c>
      <c r="T1230" s="143"/>
    </row>
    <row r="1231" spans="1:20" s="139" customFormat="1">
      <c r="A1231" s="142"/>
      <c r="B1231" s="42"/>
      <c r="C1231" s="142"/>
      <c r="D1231" s="141"/>
      <c r="E1231" s="141"/>
      <c r="F1231" s="54"/>
      <c r="G1231" s="54"/>
      <c r="H1231" s="141"/>
      <c r="I1231" s="42"/>
      <c r="J1231" s="141"/>
      <c r="K1231" s="141"/>
      <c r="L1231" s="141"/>
      <c r="M1231" s="55"/>
      <c r="N1231" s="141"/>
      <c r="O1231" s="56"/>
      <c r="P1231" s="56"/>
      <c r="Q1231" s="42"/>
      <c r="R1231" s="18">
        <f t="shared" si="38"/>
        <v>0</v>
      </c>
      <c r="S1231" s="18">
        <f t="shared" si="39"/>
        <v>0</v>
      </c>
      <c r="T1231" s="143"/>
    </row>
    <row r="1232" spans="1:20" s="139" customFormat="1">
      <c r="A1232" s="142"/>
      <c r="B1232" s="42"/>
      <c r="C1232" s="142"/>
      <c r="D1232" s="141"/>
      <c r="E1232" s="141"/>
      <c r="F1232" s="54"/>
      <c r="G1232" s="54"/>
      <c r="H1232" s="141"/>
      <c r="I1232" s="42"/>
      <c r="J1232" s="141"/>
      <c r="K1232" s="141"/>
      <c r="L1232" s="141"/>
      <c r="M1232" s="55"/>
      <c r="N1232" s="141"/>
      <c r="O1232" s="56"/>
      <c r="P1232" s="56"/>
      <c r="Q1232" s="42"/>
      <c r="R1232" s="18">
        <f t="shared" si="38"/>
        <v>0</v>
      </c>
      <c r="S1232" s="18">
        <f t="shared" si="39"/>
        <v>0</v>
      </c>
      <c r="T1232" s="143"/>
    </row>
    <row r="1233" spans="1:20" s="139" customFormat="1">
      <c r="A1233" s="142"/>
      <c r="B1233" s="42"/>
      <c r="C1233" s="142"/>
      <c r="D1233" s="141"/>
      <c r="E1233" s="141"/>
      <c r="F1233" s="54"/>
      <c r="G1233" s="54"/>
      <c r="H1233" s="141"/>
      <c r="I1233" s="42"/>
      <c r="J1233" s="141"/>
      <c r="K1233" s="141"/>
      <c r="L1233" s="141"/>
      <c r="M1233" s="55"/>
      <c r="N1233" s="141"/>
      <c r="O1233" s="56"/>
      <c r="P1233" s="56"/>
      <c r="Q1233" s="42"/>
      <c r="R1233" s="18">
        <f t="shared" si="38"/>
        <v>0</v>
      </c>
      <c r="S1233" s="18">
        <f t="shared" si="39"/>
        <v>0</v>
      </c>
      <c r="T1233" s="143"/>
    </row>
    <row r="1234" spans="1:20" s="139" customFormat="1">
      <c r="A1234" s="142"/>
      <c r="B1234" s="42"/>
      <c r="C1234" s="142"/>
      <c r="D1234" s="141"/>
      <c r="E1234" s="141"/>
      <c r="F1234" s="54"/>
      <c r="G1234" s="54"/>
      <c r="H1234" s="141"/>
      <c r="I1234" s="42"/>
      <c r="J1234" s="141"/>
      <c r="K1234" s="141"/>
      <c r="L1234" s="141"/>
      <c r="M1234" s="55"/>
      <c r="N1234" s="141"/>
      <c r="O1234" s="56"/>
      <c r="P1234" s="56"/>
      <c r="Q1234" s="42"/>
      <c r="R1234" s="18">
        <f t="shared" si="38"/>
        <v>0</v>
      </c>
      <c r="S1234" s="18">
        <f t="shared" si="39"/>
        <v>0</v>
      </c>
      <c r="T1234" s="143"/>
    </row>
    <row r="1235" spans="1:20" s="139" customFormat="1">
      <c r="A1235" s="142"/>
      <c r="B1235" s="42"/>
      <c r="C1235" s="142"/>
      <c r="D1235" s="141"/>
      <c r="E1235" s="141"/>
      <c r="F1235" s="54"/>
      <c r="G1235" s="54"/>
      <c r="H1235" s="141"/>
      <c r="I1235" s="42"/>
      <c r="J1235" s="141"/>
      <c r="K1235" s="141"/>
      <c r="L1235" s="141"/>
      <c r="M1235" s="55"/>
      <c r="N1235" s="141"/>
      <c r="O1235" s="56"/>
      <c r="P1235" s="56"/>
      <c r="Q1235" s="42"/>
      <c r="R1235" s="18">
        <f t="shared" si="38"/>
        <v>0</v>
      </c>
      <c r="S1235" s="18">
        <f t="shared" si="39"/>
        <v>0</v>
      </c>
      <c r="T1235" s="143"/>
    </row>
    <row r="1236" spans="1:20" s="139" customFormat="1">
      <c r="A1236" s="142"/>
      <c r="B1236" s="42"/>
      <c r="C1236" s="142"/>
      <c r="D1236" s="141"/>
      <c r="E1236" s="141"/>
      <c r="F1236" s="54"/>
      <c r="G1236" s="54"/>
      <c r="H1236" s="141"/>
      <c r="I1236" s="42"/>
      <c r="J1236" s="141"/>
      <c r="K1236" s="141"/>
      <c r="L1236" s="141"/>
      <c r="M1236" s="55"/>
      <c r="N1236" s="141"/>
      <c r="O1236" s="56"/>
      <c r="P1236" s="56"/>
      <c r="Q1236" s="42"/>
      <c r="R1236" s="18">
        <f t="shared" si="38"/>
        <v>0</v>
      </c>
      <c r="S1236" s="18">
        <f t="shared" si="39"/>
        <v>0</v>
      </c>
      <c r="T1236" s="143"/>
    </row>
    <row r="1237" spans="1:20" s="139" customFormat="1">
      <c r="A1237" s="142"/>
      <c r="B1237" s="42"/>
      <c r="C1237" s="142"/>
      <c r="D1237" s="141"/>
      <c r="E1237" s="141"/>
      <c r="F1237" s="54"/>
      <c r="G1237" s="54"/>
      <c r="H1237" s="141"/>
      <c r="I1237" s="42"/>
      <c r="J1237" s="141"/>
      <c r="K1237" s="141"/>
      <c r="L1237" s="141"/>
      <c r="M1237" s="55"/>
      <c r="N1237" s="141"/>
      <c r="O1237" s="56"/>
      <c r="P1237" s="56"/>
      <c r="Q1237" s="42"/>
      <c r="R1237" s="18">
        <f t="shared" si="38"/>
        <v>0</v>
      </c>
      <c r="S1237" s="18">
        <f t="shared" si="39"/>
        <v>0</v>
      </c>
      <c r="T1237" s="143"/>
    </row>
    <row r="1238" spans="1:20" s="139" customFormat="1">
      <c r="A1238" s="142"/>
      <c r="B1238" s="42"/>
      <c r="C1238" s="142"/>
      <c r="D1238" s="141"/>
      <c r="E1238" s="141"/>
      <c r="F1238" s="54"/>
      <c r="G1238" s="54"/>
      <c r="H1238" s="141"/>
      <c r="I1238" s="42"/>
      <c r="J1238" s="141"/>
      <c r="K1238" s="141"/>
      <c r="L1238" s="141"/>
      <c r="M1238" s="55"/>
      <c r="N1238" s="141"/>
      <c r="O1238" s="56"/>
      <c r="P1238" s="56"/>
      <c r="Q1238" s="42"/>
      <c r="R1238" s="18">
        <f t="shared" si="38"/>
        <v>0</v>
      </c>
      <c r="S1238" s="18">
        <f t="shared" si="39"/>
        <v>0</v>
      </c>
      <c r="T1238" s="143"/>
    </row>
    <row r="1239" spans="1:20" s="139" customFormat="1">
      <c r="A1239" s="142"/>
      <c r="B1239" s="42"/>
      <c r="C1239" s="142"/>
      <c r="D1239" s="141"/>
      <c r="E1239" s="141"/>
      <c r="F1239" s="54"/>
      <c r="G1239" s="54"/>
      <c r="H1239" s="141"/>
      <c r="I1239" s="42"/>
      <c r="J1239" s="141"/>
      <c r="K1239" s="141"/>
      <c r="L1239" s="141"/>
      <c r="M1239" s="55"/>
      <c r="N1239" s="141"/>
      <c r="O1239" s="56"/>
      <c r="P1239" s="56"/>
      <c r="Q1239" s="42"/>
      <c r="R1239" s="18">
        <f t="shared" si="38"/>
        <v>0</v>
      </c>
      <c r="S1239" s="18">
        <f t="shared" si="39"/>
        <v>0</v>
      </c>
      <c r="T1239" s="143"/>
    </row>
    <row r="1240" spans="1:20" s="139" customFormat="1">
      <c r="A1240" s="142"/>
      <c r="B1240" s="42"/>
      <c r="C1240" s="142"/>
      <c r="D1240" s="141"/>
      <c r="E1240" s="141"/>
      <c r="F1240" s="54"/>
      <c r="G1240" s="54"/>
      <c r="H1240" s="141"/>
      <c r="I1240" s="42"/>
      <c r="J1240" s="141"/>
      <c r="K1240" s="141"/>
      <c r="L1240" s="141"/>
      <c r="M1240" s="55"/>
      <c r="N1240" s="141"/>
      <c r="O1240" s="56"/>
      <c r="P1240" s="56"/>
      <c r="Q1240" s="42"/>
      <c r="R1240" s="18">
        <f t="shared" si="38"/>
        <v>0</v>
      </c>
      <c r="S1240" s="18">
        <f t="shared" si="39"/>
        <v>0</v>
      </c>
      <c r="T1240" s="143"/>
    </row>
    <row r="1241" spans="1:20" s="139" customFormat="1">
      <c r="A1241" s="142"/>
      <c r="B1241" s="42"/>
      <c r="C1241" s="142"/>
      <c r="D1241" s="141"/>
      <c r="E1241" s="141"/>
      <c r="F1241" s="54"/>
      <c r="G1241" s="54"/>
      <c r="H1241" s="141"/>
      <c r="I1241" s="42"/>
      <c r="J1241" s="141"/>
      <c r="K1241" s="141"/>
      <c r="L1241" s="141"/>
      <c r="M1241" s="55"/>
      <c r="N1241" s="141"/>
      <c r="O1241" s="56"/>
      <c r="P1241" s="56"/>
      <c r="Q1241" s="42"/>
      <c r="R1241" s="18">
        <f t="shared" si="38"/>
        <v>0</v>
      </c>
      <c r="S1241" s="18">
        <f t="shared" si="39"/>
        <v>0</v>
      </c>
      <c r="T1241" s="143"/>
    </row>
    <row r="1242" spans="1:20" s="139" customFormat="1">
      <c r="A1242" s="142"/>
      <c r="B1242" s="42"/>
      <c r="C1242" s="142"/>
      <c r="D1242" s="141"/>
      <c r="E1242" s="141"/>
      <c r="F1242" s="54"/>
      <c r="G1242" s="54"/>
      <c r="H1242" s="141"/>
      <c r="I1242" s="42"/>
      <c r="J1242" s="141"/>
      <c r="K1242" s="141"/>
      <c r="L1242" s="141"/>
      <c r="M1242" s="55"/>
      <c r="N1242" s="141"/>
      <c r="O1242" s="56"/>
      <c r="P1242" s="56"/>
      <c r="Q1242" s="42"/>
      <c r="R1242" s="18">
        <f t="shared" si="38"/>
        <v>0</v>
      </c>
      <c r="S1242" s="18">
        <f t="shared" si="39"/>
        <v>0</v>
      </c>
      <c r="T1242" s="143"/>
    </row>
    <row r="1243" spans="1:20" s="139" customFormat="1">
      <c r="A1243" s="142"/>
      <c r="B1243" s="42"/>
      <c r="C1243" s="142"/>
      <c r="D1243" s="141"/>
      <c r="E1243" s="141"/>
      <c r="F1243" s="54"/>
      <c r="G1243" s="54"/>
      <c r="H1243" s="141"/>
      <c r="I1243" s="42"/>
      <c r="J1243" s="141"/>
      <c r="K1243" s="141"/>
      <c r="L1243" s="141"/>
      <c r="M1243" s="55"/>
      <c r="N1243" s="141"/>
      <c r="O1243" s="56"/>
      <c r="P1243" s="56"/>
      <c r="Q1243" s="42"/>
      <c r="R1243" s="18">
        <f t="shared" si="38"/>
        <v>0</v>
      </c>
      <c r="S1243" s="18">
        <f t="shared" si="39"/>
        <v>0</v>
      </c>
      <c r="T1243" s="143"/>
    </row>
    <row r="1244" spans="1:20" s="139" customFormat="1">
      <c r="A1244" s="142"/>
      <c r="B1244" s="42"/>
      <c r="C1244" s="142"/>
      <c r="D1244" s="141"/>
      <c r="E1244" s="141"/>
      <c r="F1244" s="54"/>
      <c r="G1244" s="54"/>
      <c r="H1244" s="141"/>
      <c r="I1244" s="42"/>
      <c r="J1244" s="141"/>
      <c r="K1244" s="141"/>
      <c r="L1244" s="141"/>
      <c r="M1244" s="55"/>
      <c r="N1244" s="141"/>
      <c r="O1244" s="56"/>
      <c r="P1244" s="56"/>
      <c r="Q1244" s="42"/>
      <c r="R1244" s="18">
        <f t="shared" si="38"/>
        <v>0</v>
      </c>
      <c r="S1244" s="18">
        <f t="shared" si="39"/>
        <v>0</v>
      </c>
      <c r="T1244" s="143"/>
    </row>
    <row r="1245" spans="1:20" s="139" customFormat="1">
      <c r="A1245" s="142"/>
      <c r="B1245" s="42"/>
      <c r="C1245" s="142"/>
      <c r="D1245" s="141"/>
      <c r="E1245" s="141"/>
      <c r="F1245" s="54"/>
      <c r="G1245" s="54"/>
      <c r="H1245" s="141"/>
      <c r="I1245" s="42"/>
      <c r="J1245" s="141"/>
      <c r="K1245" s="141"/>
      <c r="L1245" s="141"/>
      <c r="M1245" s="55"/>
      <c r="N1245" s="141"/>
      <c r="O1245" s="56"/>
      <c r="P1245" s="56"/>
      <c r="Q1245" s="42"/>
      <c r="R1245" s="18">
        <f t="shared" si="38"/>
        <v>0</v>
      </c>
      <c r="S1245" s="18">
        <f t="shared" si="39"/>
        <v>0</v>
      </c>
      <c r="T1245" s="143"/>
    </row>
    <row r="1246" spans="1:20" s="139" customFormat="1">
      <c r="A1246" s="142"/>
      <c r="B1246" s="42"/>
      <c r="C1246" s="142"/>
      <c r="D1246" s="141"/>
      <c r="E1246" s="141"/>
      <c r="F1246" s="54"/>
      <c r="G1246" s="54"/>
      <c r="H1246" s="141"/>
      <c r="I1246" s="42"/>
      <c r="J1246" s="141"/>
      <c r="K1246" s="141"/>
      <c r="L1246" s="141"/>
      <c r="M1246" s="55"/>
      <c r="N1246" s="141"/>
      <c r="O1246" s="56"/>
      <c r="P1246" s="56"/>
      <c r="Q1246" s="42"/>
      <c r="R1246" s="18">
        <f t="shared" si="38"/>
        <v>0</v>
      </c>
      <c r="S1246" s="18">
        <f t="shared" si="39"/>
        <v>0</v>
      </c>
      <c r="T1246" s="143"/>
    </row>
    <row r="1247" spans="1:20" s="139" customFormat="1">
      <c r="A1247" s="142"/>
      <c r="B1247" s="42"/>
      <c r="C1247" s="142"/>
      <c r="D1247" s="141"/>
      <c r="E1247" s="141"/>
      <c r="F1247" s="54"/>
      <c r="G1247" s="54"/>
      <c r="H1247" s="141"/>
      <c r="I1247" s="42"/>
      <c r="J1247" s="141"/>
      <c r="K1247" s="141"/>
      <c r="L1247" s="141"/>
      <c r="M1247" s="55"/>
      <c r="N1247" s="141"/>
      <c r="O1247" s="56"/>
      <c r="P1247" s="56"/>
      <c r="Q1247" s="42"/>
      <c r="R1247" s="18">
        <f t="shared" si="38"/>
        <v>0</v>
      </c>
      <c r="S1247" s="18">
        <f t="shared" si="39"/>
        <v>0</v>
      </c>
      <c r="T1247" s="143"/>
    </row>
    <row r="1248" spans="1:20" s="139" customFormat="1">
      <c r="A1248" s="142"/>
      <c r="B1248" s="42"/>
      <c r="C1248" s="142"/>
      <c r="D1248" s="141"/>
      <c r="E1248" s="141"/>
      <c r="F1248" s="54"/>
      <c r="G1248" s="54"/>
      <c r="H1248" s="141"/>
      <c r="I1248" s="42"/>
      <c r="J1248" s="141"/>
      <c r="K1248" s="141"/>
      <c r="L1248" s="141"/>
      <c r="M1248" s="55"/>
      <c r="N1248" s="141"/>
      <c r="O1248" s="56"/>
      <c r="P1248" s="56"/>
      <c r="Q1248" s="42"/>
      <c r="R1248" s="18">
        <f t="shared" si="38"/>
        <v>0</v>
      </c>
      <c r="S1248" s="18">
        <f t="shared" si="39"/>
        <v>0</v>
      </c>
      <c r="T1248" s="143"/>
    </row>
    <row r="1249" spans="1:20" s="139" customFormat="1">
      <c r="A1249" s="142"/>
      <c r="B1249" s="42"/>
      <c r="C1249" s="142"/>
      <c r="D1249" s="141"/>
      <c r="E1249" s="141"/>
      <c r="F1249" s="54"/>
      <c r="G1249" s="54"/>
      <c r="H1249" s="141"/>
      <c r="I1249" s="42"/>
      <c r="J1249" s="141"/>
      <c r="K1249" s="141"/>
      <c r="L1249" s="141"/>
      <c r="M1249" s="55"/>
      <c r="N1249" s="141"/>
      <c r="O1249" s="56"/>
      <c r="P1249" s="56"/>
      <c r="Q1249" s="42"/>
      <c r="R1249" s="18">
        <f t="shared" si="38"/>
        <v>0</v>
      </c>
      <c r="S1249" s="18">
        <f t="shared" si="39"/>
        <v>0</v>
      </c>
      <c r="T1249" s="143"/>
    </row>
    <row r="1250" spans="1:20" s="139" customFormat="1">
      <c r="A1250" s="142"/>
      <c r="B1250" s="42"/>
      <c r="C1250" s="142"/>
      <c r="D1250" s="141"/>
      <c r="E1250" s="141"/>
      <c r="F1250" s="54"/>
      <c r="G1250" s="54"/>
      <c r="H1250" s="141"/>
      <c r="I1250" s="42"/>
      <c r="J1250" s="141"/>
      <c r="K1250" s="141"/>
      <c r="L1250" s="141"/>
      <c r="M1250" s="55"/>
      <c r="N1250" s="141"/>
      <c r="O1250" s="56"/>
      <c r="P1250" s="56"/>
      <c r="Q1250" s="42"/>
      <c r="R1250" s="18">
        <f t="shared" si="38"/>
        <v>0</v>
      </c>
      <c r="S1250" s="18">
        <f t="shared" si="39"/>
        <v>0</v>
      </c>
      <c r="T1250" s="143"/>
    </row>
    <row r="1251" spans="1:20" s="139" customFormat="1">
      <c r="A1251" s="142"/>
      <c r="B1251" s="42"/>
      <c r="C1251" s="142"/>
      <c r="D1251" s="141"/>
      <c r="E1251" s="141"/>
      <c r="F1251" s="54"/>
      <c r="G1251" s="54"/>
      <c r="H1251" s="141"/>
      <c r="I1251" s="42"/>
      <c r="J1251" s="141"/>
      <c r="K1251" s="141"/>
      <c r="L1251" s="141"/>
      <c r="M1251" s="55"/>
      <c r="N1251" s="141"/>
      <c r="O1251" s="56"/>
      <c r="P1251" s="56"/>
      <c r="Q1251" s="42"/>
      <c r="R1251" s="18">
        <f t="shared" si="38"/>
        <v>0</v>
      </c>
      <c r="S1251" s="18">
        <f t="shared" si="39"/>
        <v>0</v>
      </c>
      <c r="T1251" s="143"/>
    </row>
    <row r="1252" spans="1:20" s="139" customFormat="1">
      <c r="A1252" s="142"/>
      <c r="B1252" s="42"/>
      <c r="C1252" s="142"/>
      <c r="D1252" s="141"/>
      <c r="E1252" s="141"/>
      <c r="F1252" s="54"/>
      <c r="G1252" s="54"/>
      <c r="H1252" s="141"/>
      <c r="I1252" s="42"/>
      <c r="J1252" s="141"/>
      <c r="K1252" s="141"/>
      <c r="L1252" s="141"/>
      <c r="M1252" s="55"/>
      <c r="N1252" s="141"/>
      <c r="O1252" s="56"/>
      <c r="P1252" s="56"/>
      <c r="Q1252" s="42"/>
      <c r="R1252" s="18">
        <f t="shared" si="38"/>
        <v>0</v>
      </c>
      <c r="S1252" s="18">
        <f t="shared" si="39"/>
        <v>0</v>
      </c>
      <c r="T1252" s="143"/>
    </row>
    <row r="1253" spans="1:20" s="139" customFormat="1">
      <c r="A1253" s="142"/>
      <c r="B1253" s="42"/>
      <c r="C1253" s="142"/>
      <c r="D1253" s="141"/>
      <c r="E1253" s="141"/>
      <c r="F1253" s="54"/>
      <c r="G1253" s="54"/>
      <c r="H1253" s="141"/>
      <c r="I1253" s="42"/>
      <c r="J1253" s="141"/>
      <c r="K1253" s="141"/>
      <c r="L1253" s="141"/>
      <c r="M1253" s="55"/>
      <c r="N1253" s="141"/>
      <c r="O1253" s="56"/>
      <c r="P1253" s="56"/>
      <c r="Q1253" s="42"/>
      <c r="R1253" s="18">
        <f t="shared" si="38"/>
        <v>0</v>
      </c>
      <c r="S1253" s="18">
        <f t="shared" si="39"/>
        <v>0</v>
      </c>
      <c r="T1253" s="143"/>
    </row>
    <row r="1254" spans="1:20" s="139" customFormat="1">
      <c r="A1254" s="142"/>
      <c r="B1254" s="42"/>
      <c r="C1254" s="142"/>
      <c r="D1254" s="141"/>
      <c r="E1254" s="141"/>
      <c r="F1254" s="54"/>
      <c r="G1254" s="54"/>
      <c r="H1254" s="141"/>
      <c r="I1254" s="42"/>
      <c r="J1254" s="141"/>
      <c r="K1254" s="141"/>
      <c r="L1254" s="141"/>
      <c r="M1254" s="55"/>
      <c r="N1254" s="141"/>
      <c r="O1254" s="56"/>
      <c r="P1254" s="56"/>
      <c r="Q1254" s="42"/>
      <c r="R1254" s="18">
        <f t="shared" si="38"/>
        <v>0</v>
      </c>
      <c r="S1254" s="18">
        <f t="shared" si="39"/>
        <v>0</v>
      </c>
      <c r="T1254" s="143"/>
    </row>
    <row r="1255" spans="1:20" s="139" customFormat="1">
      <c r="A1255" s="142"/>
      <c r="B1255" s="42"/>
      <c r="C1255" s="142"/>
      <c r="D1255" s="141"/>
      <c r="E1255" s="141"/>
      <c r="F1255" s="54"/>
      <c r="G1255" s="54"/>
      <c r="H1255" s="141"/>
      <c r="I1255" s="42"/>
      <c r="J1255" s="141"/>
      <c r="K1255" s="141"/>
      <c r="L1255" s="141"/>
      <c r="M1255" s="55"/>
      <c r="N1255" s="141"/>
      <c r="O1255" s="56"/>
      <c r="P1255" s="56"/>
      <c r="Q1255" s="42"/>
      <c r="R1255" s="18">
        <f t="shared" si="38"/>
        <v>0</v>
      </c>
      <c r="S1255" s="18">
        <f t="shared" si="39"/>
        <v>0</v>
      </c>
      <c r="T1255" s="143"/>
    </row>
    <row r="1256" spans="1:20" s="139" customFormat="1">
      <c r="A1256" s="142"/>
      <c r="B1256" s="42"/>
      <c r="C1256" s="142"/>
      <c r="D1256" s="141"/>
      <c r="E1256" s="141"/>
      <c r="F1256" s="54"/>
      <c r="G1256" s="54"/>
      <c r="H1256" s="141"/>
      <c r="I1256" s="42"/>
      <c r="J1256" s="141"/>
      <c r="K1256" s="141"/>
      <c r="L1256" s="141"/>
      <c r="M1256" s="55"/>
      <c r="N1256" s="141"/>
      <c r="O1256" s="56"/>
      <c r="P1256" s="56"/>
      <c r="Q1256" s="42"/>
      <c r="R1256" s="18">
        <f t="shared" si="38"/>
        <v>0</v>
      </c>
      <c r="S1256" s="18">
        <f t="shared" si="39"/>
        <v>0</v>
      </c>
      <c r="T1256" s="143"/>
    </row>
    <row r="1257" spans="1:20" s="139" customFormat="1">
      <c r="A1257" s="142"/>
      <c r="B1257" s="42"/>
      <c r="C1257" s="142"/>
      <c r="D1257" s="141"/>
      <c r="E1257" s="141"/>
      <c r="F1257" s="54"/>
      <c r="G1257" s="54"/>
      <c r="H1257" s="141"/>
      <c r="I1257" s="42"/>
      <c r="J1257" s="141"/>
      <c r="K1257" s="141"/>
      <c r="L1257" s="141"/>
      <c r="M1257" s="55"/>
      <c r="N1257" s="141"/>
      <c r="O1257" s="56"/>
      <c r="P1257" s="56"/>
      <c r="Q1257" s="42"/>
      <c r="R1257" s="18">
        <f t="shared" si="38"/>
        <v>0</v>
      </c>
      <c r="S1257" s="18">
        <f t="shared" si="39"/>
        <v>0</v>
      </c>
      <c r="T1257" s="143"/>
    </row>
    <row r="1258" spans="1:20" s="139" customFormat="1">
      <c r="A1258" s="142"/>
      <c r="B1258" s="42"/>
      <c r="C1258" s="142"/>
      <c r="D1258" s="141"/>
      <c r="E1258" s="141"/>
      <c r="F1258" s="54"/>
      <c r="G1258" s="54"/>
      <c r="H1258" s="141"/>
      <c r="I1258" s="42"/>
      <c r="J1258" s="141"/>
      <c r="K1258" s="141"/>
      <c r="L1258" s="141"/>
      <c r="M1258" s="55"/>
      <c r="N1258" s="141"/>
      <c r="O1258" s="56"/>
      <c r="P1258" s="56"/>
      <c r="Q1258" s="42"/>
      <c r="R1258" s="18">
        <f t="shared" si="38"/>
        <v>0</v>
      </c>
      <c r="S1258" s="18">
        <f t="shared" si="39"/>
        <v>0</v>
      </c>
      <c r="T1258" s="143"/>
    </row>
    <row r="1259" spans="1:20" s="139" customFormat="1">
      <c r="A1259" s="142"/>
      <c r="B1259" s="42"/>
      <c r="C1259" s="142"/>
      <c r="D1259" s="141"/>
      <c r="E1259" s="141"/>
      <c r="F1259" s="54"/>
      <c r="G1259" s="54"/>
      <c r="H1259" s="141"/>
      <c r="I1259" s="42"/>
      <c r="J1259" s="141"/>
      <c r="K1259" s="141"/>
      <c r="L1259" s="141"/>
      <c r="M1259" s="55"/>
      <c r="N1259" s="141"/>
      <c r="O1259" s="56"/>
      <c r="P1259" s="56"/>
      <c r="Q1259" s="42"/>
      <c r="R1259" s="18">
        <f t="shared" si="38"/>
        <v>0</v>
      </c>
      <c r="S1259" s="18">
        <f t="shared" si="39"/>
        <v>0</v>
      </c>
      <c r="T1259" s="143"/>
    </row>
    <row r="1260" spans="1:20" s="139" customFormat="1">
      <c r="A1260" s="142"/>
      <c r="B1260" s="42"/>
      <c r="C1260" s="142"/>
      <c r="D1260" s="141"/>
      <c r="E1260" s="141"/>
      <c r="F1260" s="54"/>
      <c r="G1260" s="54"/>
      <c r="H1260" s="141"/>
      <c r="I1260" s="42"/>
      <c r="J1260" s="141"/>
      <c r="K1260" s="141"/>
      <c r="L1260" s="141"/>
      <c r="M1260" s="55"/>
      <c r="N1260" s="141"/>
      <c r="O1260" s="56"/>
      <c r="P1260" s="56"/>
      <c r="Q1260" s="42"/>
      <c r="R1260" s="18">
        <f t="shared" si="38"/>
        <v>0</v>
      </c>
      <c r="S1260" s="18">
        <f t="shared" si="39"/>
        <v>0</v>
      </c>
      <c r="T1260" s="143"/>
    </row>
    <row r="1261" spans="1:20" s="139" customFormat="1">
      <c r="A1261" s="142"/>
      <c r="B1261" s="42"/>
      <c r="C1261" s="142"/>
      <c r="D1261" s="141"/>
      <c r="E1261" s="141"/>
      <c r="F1261" s="54"/>
      <c r="G1261" s="54"/>
      <c r="H1261" s="141"/>
      <c r="I1261" s="42"/>
      <c r="J1261" s="141"/>
      <c r="K1261" s="141"/>
      <c r="L1261" s="141"/>
      <c r="M1261" s="55"/>
      <c r="N1261" s="141"/>
      <c r="O1261" s="56"/>
      <c r="P1261" s="56"/>
      <c r="Q1261" s="42"/>
      <c r="R1261" s="18">
        <f t="shared" si="38"/>
        <v>0</v>
      </c>
      <c r="S1261" s="18">
        <f t="shared" si="39"/>
        <v>0</v>
      </c>
      <c r="T1261" s="143"/>
    </row>
    <row r="1262" spans="1:20" s="139" customFormat="1">
      <c r="A1262" s="142"/>
      <c r="B1262" s="42"/>
      <c r="C1262" s="142"/>
      <c r="D1262" s="141"/>
      <c r="E1262" s="141"/>
      <c r="F1262" s="54"/>
      <c r="G1262" s="54"/>
      <c r="H1262" s="141"/>
      <c r="I1262" s="42"/>
      <c r="J1262" s="141"/>
      <c r="K1262" s="141"/>
      <c r="L1262" s="141"/>
      <c r="M1262" s="55"/>
      <c r="N1262" s="141"/>
      <c r="O1262" s="56"/>
      <c r="P1262" s="56"/>
      <c r="Q1262" s="42"/>
      <c r="R1262" s="18">
        <f t="shared" si="38"/>
        <v>0</v>
      </c>
      <c r="S1262" s="18">
        <f t="shared" si="39"/>
        <v>0</v>
      </c>
      <c r="T1262" s="143"/>
    </row>
    <row r="1263" spans="1:20" s="139" customFormat="1">
      <c r="A1263" s="142"/>
      <c r="B1263" s="42"/>
      <c r="C1263" s="142"/>
      <c r="D1263" s="141"/>
      <c r="E1263" s="141"/>
      <c r="F1263" s="54"/>
      <c r="G1263" s="54"/>
      <c r="H1263" s="141"/>
      <c r="I1263" s="42"/>
      <c r="J1263" s="141"/>
      <c r="K1263" s="141"/>
      <c r="L1263" s="141"/>
      <c r="M1263" s="55"/>
      <c r="N1263" s="141"/>
      <c r="O1263" s="56"/>
      <c r="P1263" s="56"/>
      <c r="Q1263" s="42"/>
      <c r="R1263" s="18">
        <f t="shared" si="38"/>
        <v>0</v>
      </c>
      <c r="S1263" s="18">
        <f t="shared" si="39"/>
        <v>0</v>
      </c>
      <c r="T1263" s="143"/>
    </row>
    <row r="1264" spans="1:20" s="139" customFormat="1">
      <c r="A1264" s="142"/>
      <c r="B1264" s="42"/>
      <c r="C1264" s="142"/>
      <c r="D1264" s="141"/>
      <c r="E1264" s="141"/>
      <c r="F1264" s="54"/>
      <c r="G1264" s="54"/>
      <c r="H1264" s="141"/>
      <c r="I1264" s="42"/>
      <c r="J1264" s="141"/>
      <c r="K1264" s="141"/>
      <c r="L1264" s="141"/>
      <c r="M1264" s="55"/>
      <c r="N1264" s="141"/>
      <c r="O1264" s="56"/>
      <c r="P1264" s="56"/>
      <c r="Q1264" s="42"/>
      <c r="R1264" s="18">
        <f t="shared" si="38"/>
        <v>0</v>
      </c>
      <c r="S1264" s="18">
        <f t="shared" si="39"/>
        <v>0</v>
      </c>
      <c r="T1264" s="143"/>
    </row>
    <row r="1265" spans="1:20" s="139" customFormat="1">
      <c r="A1265" s="142"/>
      <c r="B1265" s="42"/>
      <c r="C1265" s="142"/>
      <c r="D1265" s="141"/>
      <c r="E1265" s="141"/>
      <c r="F1265" s="54"/>
      <c r="G1265" s="54"/>
      <c r="H1265" s="141"/>
      <c r="I1265" s="42"/>
      <c r="J1265" s="141"/>
      <c r="K1265" s="141"/>
      <c r="L1265" s="141"/>
      <c r="M1265" s="55"/>
      <c r="N1265" s="141"/>
      <c r="O1265" s="56"/>
      <c r="P1265" s="56"/>
      <c r="Q1265" s="42"/>
      <c r="R1265" s="18">
        <f t="shared" si="38"/>
        <v>0</v>
      </c>
      <c r="S1265" s="18">
        <f t="shared" si="39"/>
        <v>0</v>
      </c>
      <c r="T1265" s="143"/>
    </row>
    <row r="1266" spans="1:20" s="139" customFormat="1">
      <c r="A1266" s="142"/>
      <c r="B1266" s="42"/>
      <c r="C1266" s="142"/>
      <c r="D1266" s="141"/>
      <c r="E1266" s="141"/>
      <c r="F1266" s="54"/>
      <c r="G1266" s="54"/>
      <c r="H1266" s="141"/>
      <c r="I1266" s="42"/>
      <c r="J1266" s="141"/>
      <c r="K1266" s="141"/>
      <c r="L1266" s="141"/>
      <c r="M1266" s="55"/>
      <c r="N1266" s="141"/>
      <c r="O1266" s="56"/>
      <c r="P1266" s="56"/>
      <c r="Q1266" s="42"/>
      <c r="R1266" s="18">
        <f t="shared" si="38"/>
        <v>0</v>
      </c>
      <c r="S1266" s="18">
        <f t="shared" si="39"/>
        <v>0</v>
      </c>
      <c r="T1266" s="143"/>
    </row>
    <row r="1267" spans="1:20" s="139" customFormat="1">
      <c r="A1267" s="142"/>
      <c r="B1267" s="42"/>
      <c r="C1267" s="142"/>
      <c r="D1267" s="141"/>
      <c r="E1267" s="141"/>
      <c r="F1267" s="54"/>
      <c r="G1267" s="54"/>
      <c r="H1267" s="141"/>
      <c r="I1267" s="42"/>
      <c r="J1267" s="141"/>
      <c r="K1267" s="141"/>
      <c r="L1267" s="141"/>
      <c r="M1267" s="55"/>
      <c r="N1267" s="141"/>
      <c r="O1267" s="56"/>
      <c r="P1267" s="56"/>
      <c r="Q1267" s="42"/>
      <c r="R1267" s="18">
        <f t="shared" si="38"/>
        <v>0</v>
      </c>
      <c r="S1267" s="18">
        <f t="shared" si="39"/>
        <v>0</v>
      </c>
      <c r="T1267" s="143"/>
    </row>
    <row r="1268" spans="1:20" s="139" customFormat="1">
      <c r="A1268" s="142"/>
      <c r="B1268" s="42"/>
      <c r="C1268" s="142"/>
      <c r="D1268" s="141"/>
      <c r="E1268" s="141"/>
      <c r="F1268" s="54"/>
      <c r="G1268" s="54"/>
      <c r="H1268" s="141"/>
      <c r="I1268" s="42"/>
      <c r="J1268" s="141"/>
      <c r="K1268" s="141"/>
      <c r="L1268" s="141"/>
      <c r="M1268" s="55"/>
      <c r="N1268" s="141"/>
      <c r="O1268" s="56"/>
      <c r="P1268" s="56"/>
      <c r="Q1268" s="42"/>
      <c r="R1268" s="18">
        <f t="shared" si="38"/>
        <v>0</v>
      </c>
      <c r="S1268" s="18">
        <f t="shared" si="39"/>
        <v>0</v>
      </c>
      <c r="T1268" s="143"/>
    </row>
    <row r="1269" spans="1:20" s="139" customFormat="1">
      <c r="A1269" s="142"/>
      <c r="B1269" s="42"/>
      <c r="C1269" s="142"/>
      <c r="D1269" s="141"/>
      <c r="E1269" s="141"/>
      <c r="F1269" s="54"/>
      <c r="G1269" s="54"/>
      <c r="H1269" s="141"/>
      <c r="I1269" s="42"/>
      <c r="J1269" s="141"/>
      <c r="K1269" s="141"/>
      <c r="L1269" s="141"/>
      <c r="M1269" s="55"/>
      <c r="N1269" s="141"/>
      <c r="O1269" s="56"/>
      <c r="P1269" s="56"/>
      <c r="Q1269" s="42"/>
      <c r="R1269" s="18">
        <f t="shared" si="38"/>
        <v>0</v>
      </c>
      <c r="S1269" s="18">
        <f t="shared" si="39"/>
        <v>0</v>
      </c>
      <c r="T1269" s="143"/>
    </row>
    <row r="1270" spans="1:20" s="139" customFormat="1">
      <c r="A1270" s="142"/>
      <c r="B1270" s="42"/>
      <c r="C1270" s="142"/>
      <c r="D1270" s="141"/>
      <c r="E1270" s="141"/>
      <c r="F1270" s="54"/>
      <c r="G1270" s="54"/>
      <c r="H1270" s="141"/>
      <c r="I1270" s="42"/>
      <c r="J1270" s="141"/>
      <c r="K1270" s="141"/>
      <c r="L1270" s="141"/>
      <c r="M1270" s="55"/>
      <c r="N1270" s="141"/>
      <c r="O1270" s="56"/>
      <c r="P1270" s="56"/>
      <c r="Q1270" s="42"/>
      <c r="R1270" s="18">
        <f t="shared" si="38"/>
        <v>0</v>
      </c>
      <c r="S1270" s="18">
        <f t="shared" si="39"/>
        <v>0</v>
      </c>
      <c r="T1270" s="143"/>
    </row>
    <row r="1271" spans="1:20" s="139" customFormat="1">
      <c r="A1271" s="142"/>
      <c r="B1271" s="42"/>
      <c r="C1271" s="142"/>
      <c r="D1271" s="141"/>
      <c r="E1271" s="141"/>
      <c r="F1271" s="54"/>
      <c r="G1271" s="54"/>
      <c r="H1271" s="141"/>
      <c r="I1271" s="42"/>
      <c r="J1271" s="141"/>
      <c r="K1271" s="141"/>
      <c r="L1271" s="141"/>
      <c r="M1271" s="55"/>
      <c r="N1271" s="141"/>
      <c r="O1271" s="56"/>
      <c r="P1271" s="56"/>
      <c r="Q1271" s="42"/>
      <c r="R1271" s="18">
        <f t="shared" si="38"/>
        <v>0</v>
      </c>
      <c r="S1271" s="18">
        <f t="shared" si="39"/>
        <v>0</v>
      </c>
      <c r="T1271" s="143"/>
    </row>
    <row r="1272" spans="1:20" s="139" customFormat="1">
      <c r="A1272" s="142"/>
      <c r="B1272" s="42"/>
      <c r="C1272" s="142"/>
      <c r="D1272" s="141"/>
      <c r="E1272" s="141"/>
      <c r="F1272" s="54"/>
      <c r="G1272" s="54"/>
      <c r="H1272" s="141"/>
      <c r="I1272" s="42"/>
      <c r="J1272" s="141"/>
      <c r="K1272" s="141"/>
      <c r="L1272" s="141"/>
      <c r="M1272" s="55"/>
      <c r="N1272" s="141"/>
      <c r="O1272" s="56"/>
      <c r="P1272" s="56"/>
      <c r="Q1272" s="42"/>
      <c r="R1272" s="18">
        <f t="shared" si="38"/>
        <v>0</v>
      </c>
      <c r="S1272" s="18">
        <f t="shared" si="39"/>
        <v>0</v>
      </c>
      <c r="T1272" s="143"/>
    </row>
    <row r="1273" spans="1:20" s="139" customFormat="1">
      <c r="A1273" s="142"/>
      <c r="B1273" s="42"/>
      <c r="C1273" s="142"/>
      <c r="D1273" s="141"/>
      <c r="E1273" s="141"/>
      <c r="F1273" s="54"/>
      <c r="G1273" s="54"/>
      <c r="H1273" s="141"/>
      <c r="I1273" s="42"/>
      <c r="J1273" s="141"/>
      <c r="K1273" s="141"/>
      <c r="L1273" s="141"/>
      <c r="M1273" s="55"/>
      <c r="N1273" s="141"/>
      <c r="O1273" s="56"/>
      <c r="P1273" s="56"/>
      <c r="Q1273" s="42"/>
      <c r="R1273" s="18">
        <f t="shared" si="38"/>
        <v>0</v>
      </c>
      <c r="S1273" s="18">
        <f t="shared" si="39"/>
        <v>0</v>
      </c>
      <c r="T1273" s="143"/>
    </row>
    <row r="1274" spans="1:20" s="139" customFormat="1">
      <c r="A1274" s="142"/>
      <c r="B1274" s="42"/>
      <c r="C1274" s="142"/>
      <c r="D1274" s="141"/>
      <c r="E1274" s="141"/>
      <c r="F1274" s="54"/>
      <c r="G1274" s="54"/>
      <c r="H1274" s="141"/>
      <c r="I1274" s="42"/>
      <c r="J1274" s="141"/>
      <c r="K1274" s="141"/>
      <c r="L1274" s="141"/>
      <c r="M1274" s="55"/>
      <c r="N1274" s="141"/>
      <c r="O1274" s="56"/>
      <c r="P1274" s="56"/>
      <c r="Q1274" s="42"/>
      <c r="R1274" s="18">
        <f t="shared" si="38"/>
        <v>0</v>
      </c>
      <c r="S1274" s="18">
        <f t="shared" si="39"/>
        <v>0</v>
      </c>
      <c r="T1274" s="143"/>
    </row>
    <row r="1275" spans="1:20" s="139" customFormat="1">
      <c r="A1275" s="142"/>
      <c r="B1275" s="42"/>
      <c r="C1275" s="142"/>
      <c r="D1275" s="141"/>
      <c r="E1275" s="141"/>
      <c r="F1275" s="54"/>
      <c r="G1275" s="54"/>
      <c r="H1275" s="141"/>
      <c r="I1275" s="42"/>
      <c r="J1275" s="141"/>
      <c r="K1275" s="141"/>
      <c r="L1275" s="141"/>
      <c r="M1275" s="55"/>
      <c r="N1275" s="141"/>
      <c r="O1275" s="56"/>
      <c r="P1275" s="56"/>
      <c r="Q1275" s="42"/>
      <c r="R1275" s="18">
        <f t="shared" si="38"/>
        <v>0</v>
      </c>
      <c r="S1275" s="18">
        <f t="shared" si="39"/>
        <v>0</v>
      </c>
      <c r="T1275" s="143"/>
    </row>
    <row r="1276" spans="1:20" s="139" customFormat="1">
      <c r="A1276" s="142"/>
      <c r="B1276" s="42"/>
      <c r="C1276" s="142"/>
      <c r="D1276" s="141"/>
      <c r="E1276" s="141"/>
      <c r="F1276" s="54"/>
      <c r="G1276" s="54"/>
      <c r="H1276" s="141"/>
      <c r="I1276" s="42"/>
      <c r="J1276" s="141"/>
      <c r="K1276" s="141"/>
      <c r="L1276" s="141"/>
      <c r="M1276" s="55"/>
      <c r="N1276" s="141"/>
      <c r="O1276" s="56"/>
      <c r="P1276" s="56"/>
      <c r="Q1276" s="42"/>
      <c r="R1276" s="18">
        <f t="shared" si="38"/>
        <v>0</v>
      </c>
      <c r="S1276" s="18">
        <f t="shared" si="39"/>
        <v>0</v>
      </c>
      <c r="T1276" s="143"/>
    </row>
    <row r="1277" spans="1:20" s="139" customFormat="1">
      <c r="A1277" s="142"/>
      <c r="B1277" s="42"/>
      <c r="C1277" s="142"/>
      <c r="D1277" s="141"/>
      <c r="E1277" s="141"/>
      <c r="F1277" s="54"/>
      <c r="G1277" s="54"/>
      <c r="H1277" s="141"/>
      <c r="I1277" s="42"/>
      <c r="J1277" s="141"/>
      <c r="K1277" s="141"/>
      <c r="L1277" s="141"/>
      <c r="M1277" s="55"/>
      <c r="N1277" s="141"/>
      <c r="O1277" s="56"/>
      <c r="P1277" s="56"/>
      <c r="Q1277" s="42"/>
      <c r="R1277" s="18">
        <f t="shared" si="38"/>
        <v>0</v>
      </c>
      <c r="S1277" s="18">
        <f t="shared" si="39"/>
        <v>0</v>
      </c>
      <c r="T1277" s="143"/>
    </row>
    <row r="1278" spans="1:20" s="139" customFormat="1">
      <c r="A1278" s="142"/>
      <c r="B1278" s="42"/>
      <c r="C1278" s="142"/>
      <c r="D1278" s="141"/>
      <c r="E1278" s="141"/>
      <c r="F1278" s="54"/>
      <c r="G1278" s="54"/>
      <c r="H1278" s="141"/>
      <c r="I1278" s="42"/>
      <c r="J1278" s="141"/>
      <c r="K1278" s="141"/>
      <c r="L1278" s="141"/>
      <c r="M1278" s="55"/>
      <c r="N1278" s="141"/>
      <c r="O1278" s="56"/>
      <c r="P1278" s="56"/>
      <c r="Q1278" s="42"/>
      <c r="R1278" s="18">
        <f t="shared" si="38"/>
        <v>0</v>
      </c>
      <c r="S1278" s="18">
        <f t="shared" si="39"/>
        <v>0</v>
      </c>
      <c r="T1278" s="143"/>
    </row>
    <row r="1279" spans="1:20" s="139" customFormat="1">
      <c r="A1279" s="142"/>
      <c r="B1279" s="42"/>
      <c r="C1279" s="142"/>
      <c r="D1279" s="141"/>
      <c r="E1279" s="141"/>
      <c r="F1279" s="54"/>
      <c r="G1279" s="54"/>
      <c r="H1279" s="141"/>
      <c r="I1279" s="42"/>
      <c r="J1279" s="141"/>
      <c r="K1279" s="141"/>
      <c r="L1279" s="141"/>
      <c r="M1279" s="55"/>
      <c r="N1279" s="141"/>
      <c r="O1279" s="56"/>
      <c r="P1279" s="56"/>
      <c r="Q1279" s="42"/>
      <c r="R1279" s="18">
        <f t="shared" si="38"/>
        <v>0</v>
      </c>
      <c r="S1279" s="18">
        <f t="shared" si="39"/>
        <v>0</v>
      </c>
      <c r="T1279" s="143"/>
    </row>
    <row r="1280" spans="1:20" s="139" customFormat="1">
      <c r="A1280" s="142"/>
      <c r="B1280" s="42"/>
      <c r="C1280" s="142"/>
      <c r="D1280" s="141"/>
      <c r="E1280" s="141"/>
      <c r="F1280" s="54"/>
      <c r="G1280" s="54"/>
      <c r="H1280" s="141"/>
      <c r="I1280" s="42"/>
      <c r="J1280" s="141"/>
      <c r="K1280" s="141"/>
      <c r="L1280" s="141"/>
      <c r="M1280" s="55"/>
      <c r="N1280" s="141"/>
      <c r="O1280" s="56"/>
      <c r="P1280" s="56"/>
      <c r="Q1280" s="42"/>
      <c r="R1280" s="18">
        <f t="shared" si="38"/>
        <v>0</v>
      </c>
      <c r="S1280" s="18">
        <f t="shared" si="39"/>
        <v>0</v>
      </c>
      <c r="T1280" s="143"/>
    </row>
    <row r="1281" spans="1:20" s="139" customFormat="1">
      <c r="A1281" s="142"/>
      <c r="B1281" s="42"/>
      <c r="C1281" s="142"/>
      <c r="D1281" s="141"/>
      <c r="E1281" s="141"/>
      <c r="F1281" s="54"/>
      <c r="G1281" s="54"/>
      <c r="H1281" s="141"/>
      <c r="I1281" s="42"/>
      <c r="J1281" s="141"/>
      <c r="K1281" s="141"/>
      <c r="L1281" s="141"/>
      <c r="M1281" s="55"/>
      <c r="N1281" s="141"/>
      <c r="O1281" s="56"/>
      <c r="P1281" s="56"/>
      <c r="Q1281" s="42"/>
      <c r="R1281" s="18">
        <f t="shared" si="38"/>
        <v>0</v>
      </c>
      <c r="S1281" s="18">
        <f t="shared" si="39"/>
        <v>0</v>
      </c>
      <c r="T1281" s="143"/>
    </row>
    <row r="1282" spans="1:20" s="139" customFormat="1">
      <c r="A1282" s="142"/>
      <c r="B1282" s="42"/>
      <c r="C1282" s="142"/>
      <c r="D1282" s="141"/>
      <c r="E1282" s="141"/>
      <c r="F1282" s="54"/>
      <c r="G1282" s="54"/>
      <c r="H1282" s="141"/>
      <c r="I1282" s="42"/>
      <c r="J1282" s="141"/>
      <c r="K1282" s="141"/>
      <c r="L1282" s="141"/>
      <c r="M1282" s="55"/>
      <c r="N1282" s="141"/>
      <c r="O1282" s="56"/>
      <c r="P1282" s="56"/>
      <c r="Q1282" s="42"/>
      <c r="R1282" s="18">
        <f t="shared" si="38"/>
        <v>0</v>
      </c>
      <c r="S1282" s="18">
        <f t="shared" si="39"/>
        <v>0</v>
      </c>
      <c r="T1282" s="143"/>
    </row>
    <row r="1283" spans="1:20" s="139" customFormat="1">
      <c r="A1283" s="142"/>
      <c r="B1283" s="42"/>
      <c r="C1283" s="142"/>
      <c r="D1283" s="141"/>
      <c r="E1283" s="141"/>
      <c r="F1283" s="54"/>
      <c r="G1283" s="54"/>
      <c r="H1283" s="141"/>
      <c r="I1283" s="42"/>
      <c r="J1283" s="141"/>
      <c r="K1283" s="141"/>
      <c r="L1283" s="141"/>
      <c r="M1283" s="55"/>
      <c r="N1283" s="141"/>
      <c r="O1283" s="56"/>
      <c r="P1283" s="56"/>
      <c r="Q1283" s="42"/>
      <c r="R1283" s="18">
        <f t="shared" si="38"/>
        <v>0</v>
      </c>
      <c r="S1283" s="18">
        <f t="shared" si="39"/>
        <v>0</v>
      </c>
      <c r="T1283" s="143"/>
    </row>
    <row r="1284" spans="1:20" s="139" customFormat="1">
      <c r="A1284" s="142"/>
      <c r="B1284" s="42"/>
      <c r="C1284" s="142"/>
      <c r="D1284" s="141"/>
      <c r="E1284" s="141"/>
      <c r="F1284" s="54"/>
      <c r="G1284" s="54"/>
      <c r="H1284" s="141"/>
      <c r="I1284" s="42"/>
      <c r="J1284" s="141"/>
      <c r="K1284" s="141"/>
      <c r="L1284" s="141"/>
      <c r="M1284" s="55"/>
      <c r="N1284" s="141"/>
      <c r="O1284" s="56"/>
      <c r="P1284" s="56"/>
      <c r="Q1284" s="42"/>
      <c r="R1284" s="18">
        <f t="shared" si="38"/>
        <v>0</v>
      </c>
      <c r="S1284" s="18">
        <f t="shared" si="39"/>
        <v>0</v>
      </c>
      <c r="T1284" s="143"/>
    </row>
    <row r="1285" spans="1:20" s="139" customFormat="1">
      <c r="A1285" s="142"/>
      <c r="B1285" s="42"/>
      <c r="C1285" s="142"/>
      <c r="D1285" s="141"/>
      <c r="E1285" s="141"/>
      <c r="F1285" s="54"/>
      <c r="G1285" s="54"/>
      <c r="H1285" s="141"/>
      <c r="I1285" s="42"/>
      <c r="J1285" s="141"/>
      <c r="K1285" s="141"/>
      <c r="L1285" s="141"/>
      <c r="M1285" s="55"/>
      <c r="N1285" s="141"/>
      <c r="O1285" s="56"/>
      <c r="P1285" s="56"/>
      <c r="Q1285" s="42"/>
      <c r="R1285" s="18">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8">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143"/>
    </row>
    <row r="1286" spans="1:20" s="139" customFormat="1">
      <c r="A1286" s="142"/>
      <c r="B1286" s="42"/>
      <c r="C1286" s="142"/>
      <c r="D1286" s="141"/>
      <c r="E1286" s="141"/>
      <c r="F1286" s="54"/>
      <c r="G1286" s="54"/>
      <c r="H1286" s="141"/>
      <c r="I1286" s="42"/>
      <c r="J1286" s="141"/>
      <c r="K1286" s="141"/>
      <c r="L1286" s="141"/>
      <c r="M1286" s="55"/>
      <c r="N1286" s="141"/>
      <c r="O1286" s="56"/>
      <c r="P1286" s="56"/>
      <c r="Q1286" s="42"/>
      <c r="R1286" s="18">
        <f t="shared" si="40"/>
        <v>0</v>
      </c>
      <c r="S1286" s="18">
        <f t="shared" si="41"/>
        <v>0</v>
      </c>
      <c r="T1286" s="143"/>
    </row>
    <row r="1287" spans="1:20" s="139" customFormat="1">
      <c r="A1287" s="142"/>
      <c r="B1287" s="42"/>
      <c r="C1287" s="142"/>
      <c r="D1287" s="141"/>
      <c r="E1287" s="141"/>
      <c r="F1287" s="54"/>
      <c r="G1287" s="54"/>
      <c r="H1287" s="141"/>
      <c r="I1287" s="42"/>
      <c r="J1287" s="141"/>
      <c r="K1287" s="141"/>
      <c r="L1287" s="141"/>
      <c r="M1287" s="55"/>
      <c r="N1287" s="141"/>
      <c r="O1287" s="56"/>
      <c r="P1287" s="56"/>
      <c r="Q1287" s="42"/>
      <c r="R1287" s="18">
        <f t="shared" si="40"/>
        <v>0</v>
      </c>
      <c r="S1287" s="18">
        <f t="shared" si="41"/>
        <v>0</v>
      </c>
      <c r="T1287" s="143"/>
    </row>
    <row r="1288" spans="1:20" s="139" customFormat="1">
      <c r="A1288" s="142"/>
      <c r="B1288" s="42"/>
      <c r="C1288" s="142"/>
      <c r="D1288" s="141"/>
      <c r="E1288" s="141"/>
      <c r="F1288" s="54"/>
      <c r="G1288" s="54"/>
      <c r="H1288" s="141"/>
      <c r="I1288" s="42"/>
      <c r="J1288" s="141"/>
      <c r="K1288" s="141"/>
      <c r="L1288" s="141"/>
      <c r="M1288" s="55"/>
      <c r="N1288" s="141"/>
      <c r="O1288" s="56"/>
      <c r="P1288" s="56"/>
      <c r="Q1288" s="42"/>
      <c r="R1288" s="18">
        <f t="shared" si="40"/>
        <v>0</v>
      </c>
      <c r="S1288" s="18">
        <f t="shared" si="41"/>
        <v>0</v>
      </c>
      <c r="T1288" s="143"/>
    </row>
    <row r="1289" spans="1:20" s="139" customFormat="1">
      <c r="A1289" s="142"/>
      <c r="B1289" s="42"/>
      <c r="C1289" s="142"/>
      <c r="D1289" s="141"/>
      <c r="E1289" s="141"/>
      <c r="F1289" s="54"/>
      <c r="G1289" s="54"/>
      <c r="H1289" s="141"/>
      <c r="I1289" s="42"/>
      <c r="J1289" s="141"/>
      <c r="K1289" s="141"/>
      <c r="L1289" s="141"/>
      <c r="M1289" s="55"/>
      <c r="N1289" s="141"/>
      <c r="O1289" s="56"/>
      <c r="P1289" s="56"/>
      <c r="Q1289" s="42"/>
      <c r="R1289" s="18">
        <f t="shared" si="40"/>
        <v>0</v>
      </c>
      <c r="S1289" s="18">
        <f t="shared" si="41"/>
        <v>0</v>
      </c>
      <c r="T1289" s="143"/>
    </row>
    <row r="1290" spans="1:20" s="139" customFormat="1">
      <c r="A1290" s="142"/>
      <c r="B1290" s="42"/>
      <c r="C1290" s="142"/>
      <c r="D1290" s="141"/>
      <c r="E1290" s="141"/>
      <c r="F1290" s="54"/>
      <c r="G1290" s="54"/>
      <c r="H1290" s="141"/>
      <c r="I1290" s="42"/>
      <c r="J1290" s="141"/>
      <c r="K1290" s="141"/>
      <c r="L1290" s="141"/>
      <c r="M1290" s="55"/>
      <c r="N1290" s="141"/>
      <c r="O1290" s="56"/>
      <c r="P1290" s="56"/>
      <c r="Q1290" s="42"/>
      <c r="R1290" s="18">
        <f t="shared" si="40"/>
        <v>0</v>
      </c>
      <c r="S1290" s="18">
        <f t="shared" si="41"/>
        <v>0</v>
      </c>
      <c r="T1290" s="143"/>
    </row>
    <row r="1291" spans="1:20" s="139" customFormat="1">
      <c r="A1291" s="142"/>
      <c r="B1291" s="42"/>
      <c r="C1291" s="142"/>
      <c r="D1291" s="141"/>
      <c r="E1291" s="141"/>
      <c r="F1291" s="54"/>
      <c r="G1291" s="54"/>
      <c r="H1291" s="141"/>
      <c r="I1291" s="42"/>
      <c r="J1291" s="141"/>
      <c r="K1291" s="141"/>
      <c r="L1291" s="141"/>
      <c r="M1291" s="55"/>
      <c r="N1291" s="141"/>
      <c r="O1291" s="56"/>
      <c r="P1291" s="56"/>
      <c r="Q1291" s="42"/>
      <c r="R1291" s="18">
        <f t="shared" si="40"/>
        <v>0</v>
      </c>
      <c r="S1291" s="18">
        <f t="shared" si="41"/>
        <v>0</v>
      </c>
      <c r="T1291" s="143"/>
    </row>
    <row r="1292" spans="1:20" s="139" customFormat="1">
      <c r="A1292" s="142"/>
      <c r="B1292" s="42"/>
      <c r="C1292" s="142"/>
      <c r="D1292" s="141"/>
      <c r="E1292" s="141"/>
      <c r="F1292" s="54"/>
      <c r="G1292" s="54"/>
      <c r="H1292" s="141"/>
      <c r="I1292" s="42"/>
      <c r="J1292" s="141"/>
      <c r="K1292" s="141"/>
      <c r="L1292" s="141"/>
      <c r="M1292" s="55"/>
      <c r="N1292" s="141"/>
      <c r="O1292" s="56"/>
      <c r="P1292" s="56"/>
      <c r="Q1292" s="42"/>
      <c r="R1292" s="18">
        <f t="shared" si="40"/>
        <v>0</v>
      </c>
      <c r="S1292" s="18">
        <f t="shared" si="41"/>
        <v>0</v>
      </c>
      <c r="T1292" s="143"/>
    </row>
    <row r="1293" spans="1:20" s="139" customFormat="1">
      <c r="A1293" s="142"/>
      <c r="B1293" s="42"/>
      <c r="C1293" s="142"/>
      <c r="D1293" s="141"/>
      <c r="E1293" s="141"/>
      <c r="F1293" s="54"/>
      <c r="G1293" s="54"/>
      <c r="H1293" s="141"/>
      <c r="I1293" s="42"/>
      <c r="J1293" s="141"/>
      <c r="K1293" s="141"/>
      <c r="L1293" s="141"/>
      <c r="M1293" s="55"/>
      <c r="N1293" s="141"/>
      <c r="O1293" s="56"/>
      <c r="P1293" s="56"/>
      <c r="Q1293" s="42"/>
      <c r="R1293" s="18">
        <f t="shared" si="40"/>
        <v>0</v>
      </c>
      <c r="S1293" s="18">
        <f t="shared" si="41"/>
        <v>0</v>
      </c>
      <c r="T1293" s="143"/>
    </row>
    <row r="1294" spans="1:20" s="139" customFormat="1">
      <c r="A1294" s="142"/>
      <c r="B1294" s="42"/>
      <c r="C1294" s="142"/>
      <c r="D1294" s="141"/>
      <c r="E1294" s="141"/>
      <c r="F1294" s="54"/>
      <c r="G1294" s="54"/>
      <c r="H1294" s="141"/>
      <c r="I1294" s="42"/>
      <c r="J1294" s="141"/>
      <c r="K1294" s="141"/>
      <c r="L1294" s="141"/>
      <c r="M1294" s="55"/>
      <c r="N1294" s="141"/>
      <c r="O1294" s="56"/>
      <c r="P1294" s="56"/>
      <c r="Q1294" s="42"/>
      <c r="R1294" s="18">
        <f t="shared" si="40"/>
        <v>0</v>
      </c>
      <c r="S1294" s="18">
        <f t="shared" si="41"/>
        <v>0</v>
      </c>
      <c r="T1294" s="143"/>
    </row>
    <row r="1295" spans="1:20" s="139" customFormat="1">
      <c r="A1295" s="142"/>
      <c r="B1295" s="42"/>
      <c r="C1295" s="142"/>
      <c r="D1295" s="141"/>
      <c r="E1295" s="141"/>
      <c r="F1295" s="54"/>
      <c r="G1295" s="54"/>
      <c r="H1295" s="141"/>
      <c r="I1295" s="42"/>
      <c r="J1295" s="141"/>
      <c r="K1295" s="141"/>
      <c r="L1295" s="141"/>
      <c r="M1295" s="55"/>
      <c r="N1295" s="141"/>
      <c r="O1295" s="56"/>
      <c r="P1295" s="56"/>
      <c r="Q1295" s="42"/>
      <c r="R1295" s="18">
        <f t="shared" si="40"/>
        <v>0</v>
      </c>
      <c r="S1295" s="18">
        <f t="shared" si="41"/>
        <v>0</v>
      </c>
      <c r="T1295" s="143"/>
    </row>
    <row r="1296" spans="1:20" s="139" customFormat="1">
      <c r="A1296" s="142"/>
      <c r="B1296" s="42"/>
      <c r="C1296" s="142"/>
      <c r="D1296" s="141"/>
      <c r="E1296" s="141"/>
      <c r="F1296" s="54"/>
      <c r="G1296" s="54"/>
      <c r="H1296" s="141"/>
      <c r="I1296" s="42"/>
      <c r="J1296" s="141"/>
      <c r="K1296" s="141"/>
      <c r="L1296" s="141"/>
      <c r="M1296" s="55"/>
      <c r="N1296" s="141"/>
      <c r="O1296" s="56"/>
      <c r="P1296" s="56"/>
      <c r="Q1296" s="42"/>
      <c r="R1296" s="18">
        <f t="shared" si="40"/>
        <v>0</v>
      </c>
      <c r="S1296" s="18">
        <f t="shared" si="41"/>
        <v>0</v>
      </c>
      <c r="T1296" s="143"/>
    </row>
    <row r="1297" spans="1:20" s="139" customFormat="1">
      <c r="A1297" s="142"/>
      <c r="B1297" s="42"/>
      <c r="C1297" s="142"/>
      <c r="D1297" s="141"/>
      <c r="E1297" s="141"/>
      <c r="F1297" s="54"/>
      <c r="G1297" s="54"/>
      <c r="H1297" s="141"/>
      <c r="I1297" s="42"/>
      <c r="J1297" s="141"/>
      <c r="K1297" s="141"/>
      <c r="L1297" s="141"/>
      <c r="M1297" s="55"/>
      <c r="N1297" s="141"/>
      <c r="O1297" s="56"/>
      <c r="P1297" s="56"/>
      <c r="Q1297" s="42"/>
      <c r="R1297" s="18">
        <f t="shared" si="40"/>
        <v>0</v>
      </c>
      <c r="S1297" s="18">
        <f t="shared" si="41"/>
        <v>0</v>
      </c>
      <c r="T1297" s="143"/>
    </row>
    <row r="1298" spans="1:20" s="139" customFormat="1">
      <c r="A1298" s="142"/>
      <c r="B1298" s="42"/>
      <c r="C1298" s="142"/>
      <c r="D1298" s="141"/>
      <c r="E1298" s="141"/>
      <c r="F1298" s="54"/>
      <c r="G1298" s="54"/>
      <c r="H1298" s="141"/>
      <c r="I1298" s="42"/>
      <c r="J1298" s="141"/>
      <c r="K1298" s="141"/>
      <c r="L1298" s="141"/>
      <c r="M1298" s="55"/>
      <c r="N1298" s="141"/>
      <c r="O1298" s="56"/>
      <c r="P1298" s="56"/>
      <c r="Q1298" s="42"/>
      <c r="R1298" s="18">
        <f t="shared" si="40"/>
        <v>0</v>
      </c>
      <c r="S1298" s="18">
        <f t="shared" si="41"/>
        <v>0</v>
      </c>
      <c r="T1298" s="143"/>
    </row>
    <row r="1299" spans="1:20" s="139" customFormat="1">
      <c r="A1299" s="142"/>
      <c r="B1299" s="42"/>
      <c r="C1299" s="142"/>
      <c r="D1299" s="141"/>
      <c r="E1299" s="141"/>
      <c r="F1299" s="54"/>
      <c r="G1299" s="54"/>
      <c r="H1299" s="141"/>
      <c r="I1299" s="42"/>
      <c r="J1299" s="141"/>
      <c r="K1299" s="141"/>
      <c r="L1299" s="141"/>
      <c r="M1299" s="55"/>
      <c r="N1299" s="141"/>
      <c r="O1299" s="56"/>
      <c r="P1299" s="56"/>
      <c r="Q1299" s="42"/>
      <c r="R1299" s="18">
        <f t="shared" si="40"/>
        <v>0</v>
      </c>
      <c r="S1299" s="18">
        <f t="shared" si="41"/>
        <v>0</v>
      </c>
      <c r="T1299" s="143"/>
    </row>
    <row r="1300" spans="1:20" s="139" customFormat="1">
      <c r="A1300" s="142"/>
      <c r="B1300" s="42"/>
      <c r="C1300" s="142"/>
      <c r="D1300" s="141"/>
      <c r="E1300" s="141"/>
      <c r="F1300" s="54"/>
      <c r="G1300" s="54"/>
      <c r="H1300" s="141"/>
      <c r="I1300" s="42"/>
      <c r="J1300" s="141"/>
      <c r="K1300" s="141"/>
      <c r="L1300" s="141"/>
      <c r="M1300" s="55"/>
      <c r="N1300" s="141"/>
      <c r="O1300" s="56"/>
      <c r="P1300" s="56"/>
      <c r="Q1300" s="42"/>
      <c r="R1300" s="18">
        <f t="shared" si="40"/>
        <v>0</v>
      </c>
      <c r="S1300" s="18">
        <f t="shared" si="41"/>
        <v>0</v>
      </c>
      <c r="T1300" s="143"/>
    </row>
    <row r="1301" spans="1:20" s="139" customFormat="1">
      <c r="A1301" s="142"/>
      <c r="B1301" s="42"/>
      <c r="C1301" s="142"/>
      <c r="D1301" s="141"/>
      <c r="E1301" s="141"/>
      <c r="F1301" s="54"/>
      <c r="G1301" s="54"/>
      <c r="H1301" s="141"/>
      <c r="I1301" s="42"/>
      <c r="J1301" s="141"/>
      <c r="K1301" s="141"/>
      <c r="L1301" s="141"/>
      <c r="M1301" s="55"/>
      <c r="N1301" s="141"/>
      <c r="O1301" s="56"/>
      <c r="P1301" s="56"/>
      <c r="Q1301" s="42"/>
      <c r="R1301" s="18">
        <f t="shared" si="40"/>
        <v>0</v>
      </c>
      <c r="S1301" s="18">
        <f t="shared" si="41"/>
        <v>0</v>
      </c>
      <c r="T1301" s="143"/>
    </row>
    <row r="1302" spans="1:20" s="139" customFormat="1">
      <c r="A1302" s="142"/>
      <c r="B1302" s="42"/>
      <c r="C1302" s="142"/>
      <c r="D1302" s="141"/>
      <c r="E1302" s="141"/>
      <c r="F1302" s="54"/>
      <c r="G1302" s="54"/>
      <c r="H1302" s="141"/>
      <c r="I1302" s="42"/>
      <c r="J1302" s="141"/>
      <c r="K1302" s="141"/>
      <c r="L1302" s="141"/>
      <c r="M1302" s="55"/>
      <c r="N1302" s="141"/>
      <c r="O1302" s="56"/>
      <c r="P1302" s="56"/>
      <c r="Q1302" s="42"/>
      <c r="R1302" s="18">
        <f t="shared" si="40"/>
        <v>0</v>
      </c>
      <c r="S1302" s="18">
        <f t="shared" si="41"/>
        <v>0</v>
      </c>
      <c r="T1302" s="143"/>
    </row>
    <row r="1303" spans="1:20" s="139" customFormat="1">
      <c r="A1303" s="142"/>
      <c r="B1303" s="42"/>
      <c r="C1303" s="142"/>
      <c r="D1303" s="141"/>
      <c r="E1303" s="141"/>
      <c r="F1303" s="54"/>
      <c r="G1303" s="54"/>
      <c r="H1303" s="141"/>
      <c r="I1303" s="42"/>
      <c r="J1303" s="141"/>
      <c r="K1303" s="141"/>
      <c r="L1303" s="141"/>
      <c r="M1303" s="55"/>
      <c r="N1303" s="141"/>
      <c r="O1303" s="56"/>
      <c r="P1303" s="56"/>
      <c r="Q1303" s="42"/>
      <c r="R1303" s="18">
        <f t="shared" si="40"/>
        <v>0</v>
      </c>
      <c r="S1303" s="18">
        <f t="shared" si="41"/>
        <v>0</v>
      </c>
      <c r="T1303" s="143"/>
    </row>
    <row r="1304" spans="1:20" s="139" customFormat="1">
      <c r="A1304" s="142"/>
      <c r="B1304" s="42"/>
      <c r="C1304" s="142"/>
      <c r="D1304" s="141"/>
      <c r="E1304" s="141"/>
      <c r="F1304" s="54"/>
      <c r="G1304" s="54"/>
      <c r="H1304" s="141"/>
      <c r="I1304" s="42"/>
      <c r="J1304" s="141"/>
      <c r="K1304" s="141"/>
      <c r="L1304" s="141"/>
      <c r="M1304" s="55"/>
      <c r="N1304" s="141"/>
      <c r="O1304" s="56"/>
      <c r="P1304" s="56"/>
      <c r="Q1304" s="42"/>
      <c r="R1304" s="18">
        <f t="shared" si="40"/>
        <v>0</v>
      </c>
      <c r="S1304" s="18">
        <f t="shared" si="41"/>
        <v>0</v>
      </c>
      <c r="T1304" s="143"/>
    </row>
    <row r="1305" spans="1:20" s="139" customFormat="1">
      <c r="A1305" s="142"/>
      <c r="B1305" s="42"/>
      <c r="C1305" s="142"/>
      <c r="D1305" s="141"/>
      <c r="E1305" s="141"/>
      <c r="F1305" s="54"/>
      <c r="G1305" s="54"/>
      <c r="H1305" s="141"/>
      <c r="I1305" s="42"/>
      <c r="J1305" s="141"/>
      <c r="K1305" s="141"/>
      <c r="L1305" s="141"/>
      <c r="M1305" s="55"/>
      <c r="N1305" s="141"/>
      <c r="O1305" s="56"/>
      <c r="P1305" s="56"/>
      <c r="Q1305" s="42"/>
      <c r="R1305" s="18">
        <f t="shared" si="40"/>
        <v>0</v>
      </c>
      <c r="S1305" s="18">
        <f t="shared" si="41"/>
        <v>0</v>
      </c>
      <c r="T1305" s="143"/>
    </row>
    <row r="1306" spans="1:20" s="139" customFormat="1">
      <c r="A1306" s="142"/>
      <c r="B1306" s="42"/>
      <c r="C1306" s="142"/>
      <c r="D1306" s="141"/>
      <c r="E1306" s="141"/>
      <c r="F1306" s="54"/>
      <c r="G1306" s="54"/>
      <c r="H1306" s="141"/>
      <c r="I1306" s="42"/>
      <c r="J1306" s="141"/>
      <c r="K1306" s="141"/>
      <c r="L1306" s="141"/>
      <c r="M1306" s="55"/>
      <c r="N1306" s="141"/>
      <c r="O1306" s="56"/>
      <c r="P1306" s="56"/>
      <c r="Q1306" s="42"/>
      <c r="R1306" s="18">
        <f t="shared" si="40"/>
        <v>0</v>
      </c>
      <c r="S1306" s="18">
        <f t="shared" si="41"/>
        <v>0</v>
      </c>
      <c r="T1306" s="143"/>
    </row>
    <row r="1307" spans="1:20" s="139" customFormat="1">
      <c r="A1307" s="142"/>
      <c r="B1307" s="42"/>
      <c r="C1307" s="142"/>
      <c r="D1307" s="141"/>
      <c r="E1307" s="141"/>
      <c r="F1307" s="54"/>
      <c r="G1307" s="54"/>
      <c r="H1307" s="141"/>
      <c r="I1307" s="42"/>
      <c r="J1307" s="141"/>
      <c r="K1307" s="141"/>
      <c r="L1307" s="141"/>
      <c r="M1307" s="55"/>
      <c r="N1307" s="141"/>
      <c r="O1307" s="56"/>
      <c r="P1307" s="56"/>
      <c r="Q1307" s="42"/>
      <c r="R1307" s="18">
        <f t="shared" si="40"/>
        <v>0</v>
      </c>
      <c r="S1307" s="18">
        <f t="shared" si="41"/>
        <v>0</v>
      </c>
      <c r="T1307" s="143"/>
    </row>
    <row r="1308" spans="1:20" s="139" customFormat="1">
      <c r="A1308" s="142"/>
      <c r="B1308" s="42"/>
      <c r="C1308" s="142"/>
      <c r="D1308" s="141"/>
      <c r="E1308" s="141"/>
      <c r="F1308" s="54"/>
      <c r="G1308" s="54"/>
      <c r="H1308" s="141"/>
      <c r="I1308" s="42"/>
      <c r="J1308" s="141"/>
      <c r="K1308" s="141"/>
      <c r="L1308" s="141"/>
      <c r="M1308" s="55"/>
      <c r="N1308" s="141"/>
      <c r="O1308" s="56"/>
      <c r="P1308" s="56"/>
      <c r="Q1308" s="42"/>
      <c r="R1308" s="18">
        <f t="shared" si="40"/>
        <v>0</v>
      </c>
      <c r="S1308" s="18">
        <f t="shared" si="41"/>
        <v>0</v>
      </c>
      <c r="T1308" s="143"/>
    </row>
    <row r="1309" spans="1:20" s="139" customFormat="1">
      <c r="A1309" s="142"/>
      <c r="B1309" s="42"/>
      <c r="C1309" s="142"/>
      <c r="D1309" s="141"/>
      <c r="E1309" s="141"/>
      <c r="F1309" s="54"/>
      <c r="G1309" s="54"/>
      <c r="H1309" s="141"/>
      <c r="I1309" s="42"/>
      <c r="J1309" s="141"/>
      <c r="K1309" s="141"/>
      <c r="L1309" s="141"/>
      <c r="M1309" s="55"/>
      <c r="N1309" s="141"/>
      <c r="O1309" s="56"/>
      <c r="P1309" s="56"/>
      <c r="Q1309" s="42"/>
      <c r="R1309" s="18">
        <f t="shared" si="40"/>
        <v>0</v>
      </c>
      <c r="S1309" s="18">
        <f t="shared" si="41"/>
        <v>0</v>
      </c>
      <c r="T1309" s="143"/>
    </row>
    <row r="1310" spans="1:20" s="139" customFormat="1">
      <c r="A1310" s="142"/>
      <c r="B1310" s="42"/>
      <c r="C1310" s="142"/>
      <c r="D1310" s="141"/>
      <c r="E1310" s="141"/>
      <c r="F1310" s="54"/>
      <c r="G1310" s="54"/>
      <c r="H1310" s="141"/>
      <c r="I1310" s="42"/>
      <c r="J1310" s="141"/>
      <c r="K1310" s="141"/>
      <c r="L1310" s="141"/>
      <c r="M1310" s="55"/>
      <c r="N1310" s="141"/>
      <c r="O1310" s="56"/>
      <c r="P1310" s="56"/>
      <c r="Q1310" s="42"/>
      <c r="R1310" s="18">
        <f t="shared" si="40"/>
        <v>0</v>
      </c>
      <c r="S1310" s="18">
        <f t="shared" si="41"/>
        <v>0</v>
      </c>
      <c r="T1310" s="143"/>
    </row>
    <row r="1311" spans="1:20" s="139" customFormat="1">
      <c r="A1311" s="142"/>
      <c r="B1311" s="42"/>
      <c r="C1311" s="142"/>
      <c r="D1311" s="141"/>
      <c r="E1311" s="141"/>
      <c r="F1311" s="54"/>
      <c r="G1311" s="54"/>
      <c r="H1311" s="141"/>
      <c r="I1311" s="42"/>
      <c r="J1311" s="141"/>
      <c r="K1311" s="141"/>
      <c r="L1311" s="141"/>
      <c r="M1311" s="55"/>
      <c r="N1311" s="141"/>
      <c r="O1311" s="56"/>
      <c r="P1311" s="56"/>
      <c r="Q1311" s="42"/>
      <c r="R1311" s="18">
        <f t="shared" si="40"/>
        <v>0</v>
      </c>
      <c r="S1311" s="18">
        <f t="shared" si="41"/>
        <v>0</v>
      </c>
      <c r="T1311" s="143"/>
    </row>
    <row r="1312" spans="1:20" s="139" customFormat="1">
      <c r="A1312" s="142"/>
      <c r="B1312" s="42"/>
      <c r="C1312" s="142"/>
      <c r="D1312" s="141"/>
      <c r="E1312" s="141"/>
      <c r="F1312" s="54"/>
      <c r="G1312" s="54"/>
      <c r="H1312" s="141"/>
      <c r="I1312" s="42"/>
      <c r="J1312" s="141"/>
      <c r="K1312" s="141"/>
      <c r="L1312" s="141"/>
      <c r="M1312" s="55"/>
      <c r="N1312" s="141"/>
      <c r="O1312" s="56"/>
      <c r="P1312" s="56"/>
      <c r="Q1312" s="42"/>
      <c r="R1312" s="18">
        <f t="shared" si="40"/>
        <v>0</v>
      </c>
      <c r="S1312" s="18">
        <f t="shared" si="41"/>
        <v>0</v>
      </c>
      <c r="T1312" s="143"/>
    </row>
    <row r="1313" spans="1:20" s="139" customFormat="1">
      <c r="A1313" s="142"/>
      <c r="B1313" s="42"/>
      <c r="C1313" s="142"/>
      <c r="D1313" s="141"/>
      <c r="E1313" s="141"/>
      <c r="F1313" s="54"/>
      <c r="G1313" s="54"/>
      <c r="H1313" s="141"/>
      <c r="I1313" s="42"/>
      <c r="J1313" s="141"/>
      <c r="K1313" s="141"/>
      <c r="L1313" s="141"/>
      <c r="M1313" s="55"/>
      <c r="N1313" s="141"/>
      <c r="O1313" s="56"/>
      <c r="P1313" s="56"/>
      <c r="Q1313" s="42"/>
      <c r="R1313" s="18">
        <f t="shared" si="40"/>
        <v>0</v>
      </c>
      <c r="S1313" s="18">
        <f t="shared" si="41"/>
        <v>0</v>
      </c>
      <c r="T1313" s="143"/>
    </row>
    <row r="1314" spans="1:20" s="139" customFormat="1">
      <c r="A1314" s="142"/>
      <c r="B1314" s="42"/>
      <c r="C1314" s="142"/>
      <c r="D1314" s="141"/>
      <c r="E1314" s="141"/>
      <c r="F1314" s="54"/>
      <c r="G1314" s="54"/>
      <c r="H1314" s="141"/>
      <c r="I1314" s="42"/>
      <c r="J1314" s="141"/>
      <c r="K1314" s="141"/>
      <c r="L1314" s="141"/>
      <c r="M1314" s="55"/>
      <c r="N1314" s="141"/>
      <c r="O1314" s="56"/>
      <c r="P1314" s="56"/>
      <c r="Q1314" s="42"/>
      <c r="R1314" s="18">
        <f t="shared" si="40"/>
        <v>0</v>
      </c>
      <c r="S1314" s="18">
        <f t="shared" si="41"/>
        <v>0</v>
      </c>
      <c r="T1314" s="143"/>
    </row>
    <row r="1315" spans="1:20" s="139" customFormat="1">
      <c r="A1315" s="142"/>
      <c r="B1315" s="42"/>
      <c r="C1315" s="142"/>
      <c r="D1315" s="141"/>
      <c r="E1315" s="141"/>
      <c r="F1315" s="54"/>
      <c r="G1315" s="54"/>
      <c r="H1315" s="141"/>
      <c r="I1315" s="42"/>
      <c r="J1315" s="141"/>
      <c r="K1315" s="141"/>
      <c r="L1315" s="141"/>
      <c r="M1315" s="55"/>
      <c r="N1315" s="141"/>
      <c r="O1315" s="56"/>
      <c r="P1315" s="56"/>
      <c r="Q1315" s="42"/>
      <c r="R1315" s="18">
        <f t="shared" si="40"/>
        <v>0</v>
      </c>
      <c r="S1315" s="18">
        <f t="shared" si="41"/>
        <v>0</v>
      </c>
      <c r="T1315" s="143"/>
    </row>
    <row r="1316" spans="1:20" s="139" customFormat="1">
      <c r="A1316" s="142"/>
      <c r="B1316" s="42"/>
      <c r="C1316" s="142"/>
      <c r="D1316" s="141"/>
      <c r="E1316" s="141"/>
      <c r="F1316" s="54"/>
      <c r="G1316" s="54"/>
      <c r="H1316" s="141"/>
      <c r="I1316" s="42"/>
      <c r="J1316" s="141"/>
      <c r="K1316" s="141"/>
      <c r="L1316" s="141"/>
      <c r="M1316" s="55"/>
      <c r="N1316" s="141"/>
      <c r="O1316" s="56"/>
      <c r="P1316" s="56"/>
      <c r="Q1316" s="42"/>
      <c r="R1316" s="18">
        <f t="shared" si="40"/>
        <v>0</v>
      </c>
      <c r="S1316" s="18">
        <f t="shared" si="41"/>
        <v>0</v>
      </c>
      <c r="T1316" s="143"/>
    </row>
    <row r="1317" spans="1:20" s="139" customFormat="1">
      <c r="A1317" s="142"/>
      <c r="B1317" s="42"/>
      <c r="C1317" s="142"/>
      <c r="D1317" s="141"/>
      <c r="E1317" s="141"/>
      <c r="F1317" s="54"/>
      <c r="G1317" s="54"/>
      <c r="H1317" s="141"/>
      <c r="I1317" s="42"/>
      <c r="J1317" s="141"/>
      <c r="K1317" s="141"/>
      <c r="L1317" s="141"/>
      <c r="M1317" s="55"/>
      <c r="N1317" s="141"/>
      <c r="O1317" s="56"/>
      <c r="P1317" s="56"/>
      <c r="Q1317" s="42"/>
      <c r="R1317" s="18">
        <f t="shared" si="40"/>
        <v>0</v>
      </c>
      <c r="S1317" s="18">
        <f t="shared" si="41"/>
        <v>0</v>
      </c>
      <c r="T1317" s="143"/>
    </row>
    <row r="1318" spans="1:20" s="139" customFormat="1">
      <c r="A1318" s="142"/>
      <c r="B1318" s="42"/>
      <c r="C1318" s="142"/>
      <c r="D1318" s="141"/>
      <c r="E1318" s="141"/>
      <c r="F1318" s="54"/>
      <c r="G1318" s="54"/>
      <c r="H1318" s="141"/>
      <c r="I1318" s="42"/>
      <c r="J1318" s="141"/>
      <c r="K1318" s="141"/>
      <c r="L1318" s="141"/>
      <c r="M1318" s="55"/>
      <c r="N1318" s="141"/>
      <c r="O1318" s="56"/>
      <c r="P1318" s="56"/>
      <c r="Q1318" s="42"/>
      <c r="R1318" s="18">
        <f t="shared" si="40"/>
        <v>0</v>
      </c>
      <c r="S1318" s="18">
        <f t="shared" si="41"/>
        <v>0</v>
      </c>
      <c r="T1318" s="143"/>
    </row>
    <row r="1319" spans="1:20" s="139" customFormat="1">
      <c r="A1319" s="142"/>
      <c r="B1319" s="42"/>
      <c r="C1319" s="142"/>
      <c r="D1319" s="141"/>
      <c r="E1319" s="141"/>
      <c r="F1319" s="54"/>
      <c r="G1319" s="54"/>
      <c r="H1319" s="141"/>
      <c r="I1319" s="42"/>
      <c r="J1319" s="141"/>
      <c r="K1319" s="141"/>
      <c r="L1319" s="141"/>
      <c r="M1319" s="55"/>
      <c r="N1319" s="141"/>
      <c r="O1319" s="56"/>
      <c r="P1319" s="56"/>
      <c r="Q1319" s="42"/>
      <c r="R1319" s="18">
        <f t="shared" si="40"/>
        <v>0</v>
      </c>
      <c r="S1319" s="18">
        <f t="shared" si="41"/>
        <v>0</v>
      </c>
      <c r="T1319" s="143"/>
    </row>
    <row r="1320" spans="1:20" s="139" customFormat="1">
      <c r="A1320" s="142"/>
      <c r="B1320" s="42"/>
      <c r="C1320" s="142"/>
      <c r="D1320" s="141"/>
      <c r="E1320" s="141"/>
      <c r="F1320" s="54"/>
      <c r="G1320" s="54"/>
      <c r="H1320" s="141"/>
      <c r="I1320" s="42"/>
      <c r="J1320" s="141"/>
      <c r="K1320" s="141"/>
      <c r="L1320" s="141"/>
      <c r="M1320" s="55"/>
      <c r="N1320" s="141"/>
      <c r="O1320" s="56"/>
      <c r="P1320" s="56"/>
      <c r="Q1320" s="42"/>
      <c r="R1320" s="18">
        <f t="shared" si="40"/>
        <v>0</v>
      </c>
      <c r="S1320" s="18">
        <f t="shared" si="41"/>
        <v>0</v>
      </c>
      <c r="T1320" s="143"/>
    </row>
    <row r="1321" spans="1:20" s="139" customFormat="1">
      <c r="A1321" s="142"/>
      <c r="B1321" s="42"/>
      <c r="C1321" s="142"/>
      <c r="D1321" s="141"/>
      <c r="E1321" s="141"/>
      <c r="F1321" s="54"/>
      <c r="G1321" s="54"/>
      <c r="H1321" s="141"/>
      <c r="I1321" s="42"/>
      <c r="J1321" s="141"/>
      <c r="K1321" s="141"/>
      <c r="L1321" s="141"/>
      <c r="M1321" s="55"/>
      <c r="N1321" s="141"/>
      <c r="O1321" s="56"/>
      <c r="P1321" s="56"/>
      <c r="Q1321" s="42"/>
      <c r="R1321" s="18">
        <f t="shared" si="40"/>
        <v>0</v>
      </c>
      <c r="S1321" s="18">
        <f t="shared" si="41"/>
        <v>0</v>
      </c>
      <c r="T1321" s="143"/>
    </row>
    <row r="1322" spans="1:20" s="139" customFormat="1">
      <c r="A1322" s="142"/>
      <c r="B1322" s="42"/>
      <c r="C1322" s="142"/>
      <c r="D1322" s="141"/>
      <c r="E1322" s="141"/>
      <c r="F1322" s="54"/>
      <c r="G1322" s="54"/>
      <c r="H1322" s="141"/>
      <c r="I1322" s="42"/>
      <c r="J1322" s="141"/>
      <c r="K1322" s="141"/>
      <c r="L1322" s="141"/>
      <c r="M1322" s="55"/>
      <c r="N1322" s="141"/>
      <c r="O1322" s="56"/>
      <c r="P1322" s="56"/>
      <c r="Q1322" s="42"/>
      <c r="R1322" s="18">
        <f t="shared" si="40"/>
        <v>0</v>
      </c>
      <c r="S1322" s="18">
        <f t="shared" si="41"/>
        <v>0</v>
      </c>
      <c r="T1322" s="143"/>
    </row>
    <row r="1323" spans="1:20" s="139" customFormat="1">
      <c r="A1323" s="142"/>
      <c r="B1323" s="42"/>
      <c r="C1323" s="142"/>
      <c r="D1323" s="141"/>
      <c r="E1323" s="141"/>
      <c r="F1323" s="54"/>
      <c r="G1323" s="54"/>
      <c r="H1323" s="141"/>
      <c r="I1323" s="42"/>
      <c r="J1323" s="141"/>
      <c r="K1323" s="141"/>
      <c r="L1323" s="141"/>
      <c r="M1323" s="55"/>
      <c r="N1323" s="141"/>
      <c r="O1323" s="56"/>
      <c r="P1323" s="56"/>
      <c r="Q1323" s="42"/>
      <c r="R1323" s="18">
        <f t="shared" si="40"/>
        <v>0</v>
      </c>
      <c r="S1323" s="18">
        <f t="shared" si="41"/>
        <v>0</v>
      </c>
      <c r="T1323" s="143"/>
    </row>
    <row r="1324" spans="1:20" s="139" customFormat="1">
      <c r="A1324" s="142"/>
      <c r="B1324" s="42"/>
      <c r="C1324" s="142"/>
      <c r="D1324" s="141"/>
      <c r="E1324" s="141"/>
      <c r="F1324" s="54"/>
      <c r="G1324" s="54"/>
      <c r="H1324" s="141"/>
      <c r="I1324" s="42"/>
      <c r="J1324" s="141"/>
      <c r="K1324" s="141"/>
      <c r="L1324" s="141"/>
      <c r="M1324" s="55"/>
      <c r="N1324" s="141"/>
      <c r="O1324" s="56"/>
      <c r="P1324" s="56"/>
      <c r="Q1324" s="42"/>
      <c r="R1324" s="18">
        <f t="shared" si="40"/>
        <v>0</v>
      </c>
      <c r="S1324" s="18">
        <f t="shared" si="41"/>
        <v>0</v>
      </c>
      <c r="T1324" s="143"/>
    </row>
    <row r="1325" spans="1:20" s="139" customFormat="1">
      <c r="A1325" s="142"/>
      <c r="B1325" s="42"/>
      <c r="C1325" s="142"/>
      <c r="D1325" s="141"/>
      <c r="E1325" s="141"/>
      <c r="F1325" s="54"/>
      <c r="G1325" s="54"/>
      <c r="H1325" s="141"/>
      <c r="I1325" s="42"/>
      <c r="J1325" s="141"/>
      <c r="K1325" s="141"/>
      <c r="L1325" s="141"/>
      <c r="M1325" s="55"/>
      <c r="N1325" s="141"/>
      <c r="O1325" s="56"/>
      <c r="P1325" s="56"/>
      <c r="Q1325" s="42"/>
      <c r="R1325" s="18">
        <f t="shared" si="40"/>
        <v>0</v>
      </c>
      <c r="S1325" s="18">
        <f t="shared" si="41"/>
        <v>0</v>
      </c>
      <c r="T1325" s="143"/>
    </row>
    <row r="1326" spans="1:20" s="139" customFormat="1">
      <c r="A1326" s="142"/>
      <c r="B1326" s="42"/>
      <c r="C1326" s="142"/>
      <c r="D1326" s="141"/>
      <c r="E1326" s="141"/>
      <c r="F1326" s="54"/>
      <c r="G1326" s="54"/>
      <c r="H1326" s="141"/>
      <c r="I1326" s="42"/>
      <c r="J1326" s="141"/>
      <c r="K1326" s="141"/>
      <c r="L1326" s="141"/>
      <c r="M1326" s="55"/>
      <c r="N1326" s="141"/>
      <c r="O1326" s="56"/>
      <c r="P1326" s="56"/>
      <c r="Q1326" s="42"/>
      <c r="R1326" s="18">
        <f t="shared" si="40"/>
        <v>0</v>
      </c>
      <c r="S1326" s="18">
        <f t="shared" si="41"/>
        <v>0</v>
      </c>
      <c r="T1326" s="143"/>
    </row>
    <row r="1327" spans="1:20" s="139" customFormat="1">
      <c r="A1327" s="142"/>
      <c r="B1327" s="42"/>
      <c r="C1327" s="142"/>
      <c r="D1327" s="141"/>
      <c r="E1327" s="141"/>
      <c r="F1327" s="54"/>
      <c r="G1327" s="54"/>
      <c r="H1327" s="141"/>
      <c r="I1327" s="42"/>
      <c r="J1327" s="141"/>
      <c r="K1327" s="141"/>
      <c r="L1327" s="141"/>
      <c r="M1327" s="55"/>
      <c r="N1327" s="141"/>
      <c r="O1327" s="56"/>
      <c r="P1327" s="56"/>
      <c r="Q1327" s="42"/>
      <c r="R1327" s="18">
        <f t="shared" si="40"/>
        <v>0</v>
      </c>
      <c r="S1327" s="18">
        <f t="shared" si="41"/>
        <v>0</v>
      </c>
      <c r="T1327" s="143"/>
    </row>
    <row r="1328" spans="1:20" s="139" customFormat="1">
      <c r="A1328" s="142"/>
      <c r="B1328" s="42"/>
      <c r="C1328" s="142"/>
      <c r="D1328" s="141"/>
      <c r="E1328" s="141"/>
      <c r="F1328" s="54"/>
      <c r="G1328" s="54"/>
      <c r="H1328" s="141"/>
      <c r="I1328" s="42"/>
      <c r="J1328" s="141"/>
      <c r="K1328" s="141"/>
      <c r="L1328" s="141"/>
      <c r="M1328" s="55"/>
      <c r="N1328" s="141"/>
      <c r="O1328" s="56"/>
      <c r="P1328" s="56"/>
      <c r="Q1328" s="42"/>
      <c r="R1328" s="18">
        <f t="shared" si="40"/>
        <v>0</v>
      </c>
      <c r="S1328" s="18">
        <f t="shared" si="41"/>
        <v>0</v>
      </c>
      <c r="T1328" s="143"/>
    </row>
    <row r="1329" spans="1:20" s="139" customFormat="1">
      <c r="A1329" s="142"/>
      <c r="B1329" s="42"/>
      <c r="C1329" s="142"/>
      <c r="D1329" s="141"/>
      <c r="E1329" s="141"/>
      <c r="F1329" s="54"/>
      <c r="G1329" s="54"/>
      <c r="H1329" s="141"/>
      <c r="I1329" s="42"/>
      <c r="J1329" s="141"/>
      <c r="K1329" s="141"/>
      <c r="L1329" s="141"/>
      <c r="M1329" s="55"/>
      <c r="N1329" s="141"/>
      <c r="O1329" s="56"/>
      <c r="P1329" s="56"/>
      <c r="Q1329" s="42"/>
      <c r="R1329" s="18">
        <f t="shared" si="40"/>
        <v>0</v>
      </c>
      <c r="S1329" s="18">
        <f t="shared" si="41"/>
        <v>0</v>
      </c>
      <c r="T1329" s="143"/>
    </row>
    <row r="1330" spans="1:20" s="139" customFormat="1">
      <c r="A1330" s="142"/>
      <c r="B1330" s="42"/>
      <c r="C1330" s="142"/>
      <c r="D1330" s="141"/>
      <c r="E1330" s="141"/>
      <c r="F1330" s="54"/>
      <c r="G1330" s="54"/>
      <c r="H1330" s="141"/>
      <c r="I1330" s="42"/>
      <c r="J1330" s="141"/>
      <c r="K1330" s="141"/>
      <c r="L1330" s="141"/>
      <c r="M1330" s="55"/>
      <c r="N1330" s="141"/>
      <c r="O1330" s="56"/>
      <c r="P1330" s="56"/>
      <c r="Q1330" s="42"/>
      <c r="R1330" s="18">
        <f t="shared" si="40"/>
        <v>0</v>
      </c>
      <c r="S1330" s="18">
        <f t="shared" si="41"/>
        <v>0</v>
      </c>
      <c r="T1330" s="143"/>
    </row>
    <row r="1331" spans="1:20" s="139" customFormat="1">
      <c r="A1331" s="142"/>
      <c r="B1331" s="42"/>
      <c r="C1331" s="142"/>
      <c r="D1331" s="141"/>
      <c r="E1331" s="141"/>
      <c r="F1331" s="54"/>
      <c r="G1331" s="54"/>
      <c r="H1331" s="141"/>
      <c r="I1331" s="42"/>
      <c r="J1331" s="141"/>
      <c r="K1331" s="141"/>
      <c r="L1331" s="141"/>
      <c r="M1331" s="55"/>
      <c r="N1331" s="141"/>
      <c r="O1331" s="56"/>
      <c r="P1331" s="56"/>
      <c r="Q1331" s="42"/>
      <c r="R1331" s="18">
        <f t="shared" si="40"/>
        <v>0</v>
      </c>
      <c r="S1331" s="18">
        <f t="shared" si="41"/>
        <v>0</v>
      </c>
      <c r="T1331" s="143"/>
    </row>
    <row r="1332" spans="1:20" s="139" customFormat="1">
      <c r="A1332" s="142"/>
      <c r="B1332" s="42"/>
      <c r="C1332" s="142"/>
      <c r="D1332" s="141"/>
      <c r="E1332" s="141"/>
      <c r="F1332" s="54"/>
      <c r="G1332" s="54"/>
      <c r="H1332" s="141"/>
      <c r="I1332" s="42"/>
      <c r="J1332" s="141"/>
      <c r="K1332" s="141"/>
      <c r="L1332" s="141"/>
      <c r="M1332" s="55"/>
      <c r="N1332" s="141"/>
      <c r="O1332" s="56"/>
      <c r="P1332" s="56"/>
      <c r="Q1332" s="42"/>
      <c r="R1332" s="18">
        <f t="shared" si="40"/>
        <v>0</v>
      </c>
      <c r="S1332" s="18">
        <f t="shared" si="41"/>
        <v>0</v>
      </c>
      <c r="T1332" s="143"/>
    </row>
    <row r="1333" spans="1:20" s="139" customFormat="1">
      <c r="A1333" s="142"/>
      <c r="B1333" s="42"/>
      <c r="C1333" s="142"/>
      <c r="D1333" s="141"/>
      <c r="E1333" s="141"/>
      <c r="F1333" s="54"/>
      <c r="G1333" s="54"/>
      <c r="H1333" s="141"/>
      <c r="I1333" s="42"/>
      <c r="J1333" s="141"/>
      <c r="K1333" s="141"/>
      <c r="L1333" s="141"/>
      <c r="M1333" s="55"/>
      <c r="N1333" s="141"/>
      <c r="O1333" s="56"/>
      <c r="P1333" s="56"/>
      <c r="Q1333" s="42"/>
      <c r="R1333" s="18">
        <f t="shared" si="40"/>
        <v>0</v>
      </c>
      <c r="S1333" s="18">
        <f t="shared" si="41"/>
        <v>0</v>
      </c>
      <c r="T1333" s="143"/>
    </row>
    <row r="1334" spans="1:20" s="139" customFormat="1">
      <c r="A1334" s="142"/>
      <c r="B1334" s="42"/>
      <c r="C1334" s="142"/>
      <c r="D1334" s="141"/>
      <c r="E1334" s="141"/>
      <c r="F1334" s="54"/>
      <c r="G1334" s="54"/>
      <c r="H1334" s="141"/>
      <c r="I1334" s="42"/>
      <c r="J1334" s="141"/>
      <c r="K1334" s="141"/>
      <c r="L1334" s="141"/>
      <c r="M1334" s="55"/>
      <c r="N1334" s="141"/>
      <c r="O1334" s="56"/>
      <c r="P1334" s="56"/>
      <c r="Q1334" s="42"/>
      <c r="R1334" s="18">
        <f t="shared" si="40"/>
        <v>0</v>
      </c>
      <c r="S1334" s="18">
        <f t="shared" si="41"/>
        <v>0</v>
      </c>
      <c r="T1334" s="143"/>
    </row>
    <row r="1335" spans="1:20" s="139" customFormat="1">
      <c r="A1335" s="142"/>
      <c r="B1335" s="42"/>
      <c r="C1335" s="142"/>
      <c r="D1335" s="141"/>
      <c r="E1335" s="141"/>
      <c r="F1335" s="54"/>
      <c r="G1335" s="54"/>
      <c r="H1335" s="141"/>
      <c r="I1335" s="42"/>
      <c r="J1335" s="141"/>
      <c r="K1335" s="141"/>
      <c r="L1335" s="141"/>
      <c r="M1335" s="55"/>
      <c r="N1335" s="141"/>
      <c r="O1335" s="56"/>
      <c r="P1335" s="56"/>
      <c r="Q1335" s="42"/>
      <c r="R1335" s="18">
        <f t="shared" si="40"/>
        <v>0</v>
      </c>
      <c r="S1335" s="18">
        <f t="shared" si="41"/>
        <v>0</v>
      </c>
      <c r="T1335" s="143"/>
    </row>
    <row r="1336" spans="1:20" s="139" customFormat="1">
      <c r="A1336" s="142"/>
      <c r="B1336" s="42"/>
      <c r="C1336" s="142"/>
      <c r="D1336" s="141"/>
      <c r="E1336" s="141"/>
      <c r="F1336" s="54"/>
      <c r="G1336" s="54"/>
      <c r="H1336" s="141"/>
      <c r="I1336" s="42"/>
      <c r="J1336" s="141"/>
      <c r="K1336" s="141"/>
      <c r="L1336" s="141"/>
      <c r="M1336" s="55"/>
      <c r="N1336" s="141"/>
      <c r="O1336" s="56"/>
      <c r="P1336" s="56"/>
      <c r="Q1336" s="42"/>
      <c r="R1336" s="18">
        <f t="shared" si="40"/>
        <v>0</v>
      </c>
      <c r="S1336" s="18">
        <f t="shared" si="41"/>
        <v>0</v>
      </c>
      <c r="T1336" s="143"/>
    </row>
    <row r="1337" spans="1:20" s="139" customFormat="1">
      <c r="A1337" s="142"/>
      <c r="B1337" s="42"/>
      <c r="C1337" s="142"/>
      <c r="D1337" s="141"/>
      <c r="E1337" s="141"/>
      <c r="F1337" s="54"/>
      <c r="G1337" s="54"/>
      <c r="H1337" s="141"/>
      <c r="I1337" s="42"/>
      <c r="J1337" s="141"/>
      <c r="K1337" s="141"/>
      <c r="L1337" s="141"/>
      <c r="M1337" s="55"/>
      <c r="N1337" s="141"/>
      <c r="O1337" s="56"/>
      <c r="P1337" s="56"/>
      <c r="Q1337" s="42"/>
      <c r="R1337" s="18">
        <f t="shared" si="40"/>
        <v>0</v>
      </c>
      <c r="S1337" s="18">
        <f t="shared" si="41"/>
        <v>0</v>
      </c>
      <c r="T1337" s="143"/>
    </row>
    <row r="1338" spans="1:20" s="139" customFormat="1">
      <c r="A1338" s="142"/>
      <c r="B1338" s="42"/>
      <c r="C1338" s="142"/>
      <c r="D1338" s="141"/>
      <c r="E1338" s="141"/>
      <c r="F1338" s="54"/>
      <c r="G1338" s="54"/>
      <c r="H1338" s="141"/>
      <c r="I1338" s="42"/>
      <c r="J1338" s="141"/>
      <c r="K1338" s="141"/>
      <c r="L1338" s="141"/>
      <c r="M1338" s="55"/>
      <c r="N1338" s="141"/>
      <c r="O1338" s="56"/>
      <c r="P1338" s="56"/>
      <c r="Q1338" s="42"/>
      <c r="R1338" s="18">
        <f t="shared" si="40"/>
        <v>0</v>
      </c>
      <c r="S1338" s="18">
        <f t="shared" si="41"/>
        <v>0</v>
      </c>
      <c r="T1338" s="143"/>
    </row>
    <row r="1339" spans="1:20" s="139" customFormat="1">
      <c r="A1339" s="142"/>
      <c r="B1339" s="42"/>
      <c r="C1339" s="142"/>
      <c r="D1339" s="141"/>
      <c r="E1339" s="141"/>
      <c r="F1339" s="54"/>
      <c r="G1339" s="54"/>
      <c r="H1339" s="141"/>
      <c r="I1339" s="42"/>
      <c r="J1339" s="141"/>
      <c r="K1339" s="141"/>
      <c r="L1339" s="141"/>
      <c r="M1339" s="55"/>
      <c r="N1339" s="141"/>
      <c r="O1339" s="56"/>
      <c r="P1339" s="56"/>
      <c r="Q1339" s="42"/>
      <c r="R1339" s="18">
        <f t="shared" si="40"/>
        <v>0</v>
      </c>
      <c r="S1339" s="18">
        <f t="shared" si="41"/>
        <v>0</v>
      </c>
      <c r="T1339" s="143"/>
    </row>
    <row r="1340" spans="1:20" s="139" customFormat="1">
      <c r="A1340" s="142"/>
      <c r="B1340" s="42"/>
      <c r="C1340" s="142"/>
      <c r="D1340" s="141"/>
      <c r="E1340" s="141"/>
      <c r="F1340" s="54"/>
      <c r="G1340" s="54"/>
      <c r="H1340" s="141"/>
      <c r="I1340" s="42"/>
      <c r="J1340" s="141"/>
      <c r="K1340" s="141"/>
      <c r="L1340" s="141"/>
      <c r="M1340" s="55"/>
      <c r="N1340" s="141"/>
      <c r="O1340" s="56"/>
      <c r="P1340" s="56"/>
      <c r="Q1340" s="42"/>
      <c r="R1340" s="18">
        <f t="shared" si="40"/>
        <v>0</v>
      </c>
      <c r="S1340" s="18">
        <f t="shared" si="41"/>
        <v>0</v>
      </c>
      <c r="T1340" s="143"/>
    </row>
    <row r="1341" spans="1:20" s="139" customFormat="1">
      <c r="A1341" s="142"/>
      <c r="B1341" s="42"/>
      <c r="C1341" s="142"/>
      <c r="D1341" s="141"/>
      <c r="E1341" s="141"/>
      <c r="F1341" s="54"/>
      <c r="G1341" s="54"/>
      <c r="H1341" s="141"/>
      <c r="I1341" s="42"/>
      <c r="J1341" s="141"/>
      <c r="K1341" s="141"/>
      <c r="L1341" s="141"/>
      <c r="M1341" s="55"/>
      <c r="N1341" s="141"/>
      <c r="O1341" s="56"/>
      <c r="P1341" s="56"/>
      <c r="Q1341" s="42"/>
      <c r="R1341" s="18">
        <f t="shared" si="40"/>
        <v>0</v>
      </c>
      <c r="S1341" s="18">
        <f t="shared" si="41"/>
        <v>0</v>
      </c>
      <c r="T1341" s="143"/>
    </row>
    <row r="1342" spans="1:20" s="139" customFormat="1">
      <c r="A1342" s="142"/>
      <c r="B1342" s="42"/>
      <c r="C1342" s="142"/>
      <c r="D1342" s="141"/>
      <c r="E1342" s="141"/>
      <c r="F1342" s="54"/>
      <c r="G1342" s="54"/>
      <c r="H1342" s="141"/>
      <c r="I1342" s="42"/>
      <c r="J1342" s="141"/>
      <c r="K1342" s="141"/>
      <c r="L1342" s="141"/>
      <c r="M1342" s="55"/>
      <c r="N1342" s="141"/>
      <c r="O1342" s="56"/>
      <c r="P1342" s="56"/>
      <c r="Q1342" s="42"/>
      <c r="R1342" s="18">
        <f t="shared" si="40"/>
        <v>0</v>
      </c>
      <c r="S1342" s="18">
        <f t="shared" si="41"/>
        <v>0</v>
      </c>
      <c r="T1342" s="143"/>
    </row>
    <row r="1343" spans="1:20" s="139" customFormat="1">
      <c r="A1343" s="142"/>
      <c r="B1343" s="42"/>
      <c r="C1343" s="142"/>
      <c r="D1343" s="141"/>
      <c r="E1343" s="141"/>
      <c r="F1343" s="54"/>
      <c r="G1343" s="54"/>
      <c r="H1343" s="141"/>
      <c r="I1343" s="42"/>
      <c r="J1343" s="141"/>
      <c r="K1343" s="141"/>
      <c r="L1343" s="141"/>
      <c r="M1343" s="55"/>
      <c r="N1343" s="141"/>
      <c r="O1343" s="56"/>
      <c r="P1343" s="56"/>
      <c r="Q1343" s="42"/>
      <c r="R1343" s="18">
        <f t="shared" si="40"/>
        <v>0</v>
      </c>
      <c r="S1343" s="18">
        <f t="shared" si="41"/>
        <v>0</v>
      </c>
      <c r="T1343" s="143"/>
    </row>
    <row r="1344" spans="1:20" s="139" customFormat="1">
      <c r="A1344" s="142"/>
      <c r="B1344" s="42"/>
      <c r="C1344" s="142"/>
      <c r="D1344" s="141"/>
      <c r="E1344" s="141"/>
      <c r="F1344" s="54"/>
      <c r="G1344" s="54"/>
      <c r="H1344" s="141"/>
      <c r="I1344" s="42"/>
      <c r="J1344" s="141"/>
      <c r="K1344" s="141"/>
      <c r="L1344" s="141"/>
      <c r="M1344" s="55"/>
      <c r="N1344" s="141"/>
      <c r="O1344" s="56"/>
      <c r="P1344" s="56"/>
      <c r="Q1344" s="42"/>
      <c r="R1344" s="18">
        <f t="shared" si="40"/>
        <v>0</v>
      </c>
      <c r="S1344" s="18">
        <f t="shared" si="41"/>
        <v>0</v>
      </c>
      <c r="T1344" s="143"/>
    </row>
    <row r="1345" spans="1:20" s="139" customFormat="1">
      <c r="A1345" s="142"/>
      <c r="B1345" s="42"/>
      <c r="C1345" s="142"/>
      <c r="D1345" s="141"/>
      <c r="E1345" s="141"/>
      <c r="F1345" s="54"/>
      <c r="G1345" s="54"/>
      <c r="H1345" s="141"/>
      <c r="I1345" s="42"/>
      <c r="J1345" s="141"/>
      <c r="K1345" s="141"/>
      <c r="L1345" s="141"/>
      <c r="M1345" s="55"/>
      <c r="N1345" s="141"/>
      <c r="O1345" s="56"/>
      <c r="P1345" s="56"/>
      <c r="Q1345" s="42"/>
      <c r="R1345" s="18">
        <f t="shared" si="40"/>
        <v>0</v>
      </c>
      <c r="S1345" s="18">
        <f t="shared" si="41"/>
        <v>0</v>
      </c>
      <c r="T1345" s="143"/>
    </row>
    <row r="1346" spans="1:20" s="139" customFormat="1">
      <c r="A1346" s="142"/>
      <c r="B1346" s="42"/>
      <c r="C1346" s="142"/>
      <c r="D1346" s="141"/>
      <c r="E1346" s="141"/>
      <c r="F1346" s="54"/>
      <c r="G1346" s="54"/>
      <c r="H1346" s="141"/>
      <c r="I1346" s="42"/>
      <c r="J1346" s="141"/>
      <c r="K1346" s="141"/>
      <c r="L1346" s="141"/>
      <c r="M1346" s="55"/>
      <c r="N1346" s="141"/>
      <c r="O1346" s="56"/>
      <c r="P1346" s="56"/>
      <c r="Q1346" s="42"/>
      <c r="R1346" s="18">
        <f t="shared" si="40"/>
        <v>0</v>
      </c>
      <c r="S1346" s="18">
        <f t="shared" si="41"/>
        <v>0</v>
      </c>
      <c r="T1346" s="143"/>
    </row>
    <row r="1347" spans="1:20" s="139" customFormat="1">
      <c r="A1347" s="142"/>
      <c r="B1347" s="42"/>
      <c r="C1347" s="142"/>
      <c r="D1347" s="141"/>
      <c r="E1347" s="141"/>
      <c r="F1347" s="54"/>
      <c r="G1347" s="54"/>
      <c r="H1347" s="141"/>
      <c r="I1347" s="42"/>
      <c r="J1347" s="141"/>
      <c r="K1347" s="141"/>
      <c r="L1347" s="141"/>
      <c r="M1347" s="55"/>
      <c r="N1347" s="141"/>
      <c r="O1347" s="56"/>
      <c r="P1347" s="56"/>
      <c r="Q1347" s="42"/>
      <c r="R1347" s="18">
        <f t="shared" si="40"/>
        <v>0</v>
      </c>
      <c r="S1347" s="18">
        <f t="shared" si="41"/>
        <v>0</v>
      </c>
      <c r="T1347" s="143"/>
    </row>
    <row r="1348" spans="1:20" s="139" customFormat="1">
      <c r="A1348" s="142"/>
      <c r="B1348" s="42"/>
      <c r="C1348" s="142"/>
      <c r="D1348" s="141"/>
      <c r="E1348" s="141"/>
      <c r="F1348" s="54"/>
      <c r="G1348" s="54"/>
      <c r="H1348" s="141"/>
      <c r="I1348" s="42"/>
      <c r="J1348" s="141"/>
      <c r="K1348" s="141"/>
      <c r="L1348" s="141"/>
      <c r="M1348" s="55"/>
      <c r="N1348" s="141"/>
      <c r="O1348" s="56"/>
      <c r="P1348" s="56"/>
      <c r="Q1348" s="42"/>
      <c r="R1348" s="18">
        <f t="shared" si="40"/>
        <v>0</v>
      </c>
      <c r="S1348" s="18">
        <f t="shared" si="41"/>
        <v>0</v>
      </c>
      <c r="T1348" s="143"/>
    </row>
    <row r="1349" spans="1:20" s="139" customFormat="1">
      <c r="A1349" s="142"/>
      <c r="B1349" s="42"/>
      <c r="C1349" s="142"/>
      <c r="D1349" s="141"/>
      <c r="E1349" s="141"/>
      <c r="F1349" s="54"/>
      <c r="G1349" s="54"/>
      <c r="H1349" s="141"/>
      <c r="I1349" s="42"/>
      <c r="J1349" s="141"/>
      <c r="K1349" s="141"/>
      <c r="L1349" s="141"/>
      <c r="M1349" s="55"/>
      <c r="N1349" s="141"/>
      <c r="O1349" s="56"/>
      <c r="P1349" s="56"/>
      <c r="Q1349" s="42"/>
      <c r="R1349" s="18">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8">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143"/>
    </row>
    <row r="1350" spans="1:20" s="139" customFormat="1">
      <c r="A1350" s="142"/>
      <c r="B1350" s="42"/>
      <c r="C1350" s="142"/>
      <c r="D1350" s="141"/>
      <c r="E1350" s="141"/>
      <c r="F1350" s="54"/>
      <c r="G1350" s="54"/>
      <c r="H1350" s="141"/>
      <c r="I1350" s="42"/>
      <c r="J1350" s="141"/>
      <c r="K1350" s="141"/>
      <c r="L1350" s="141"/>
      <c r="M1350" s="55"/>
      <c r="N1350" s="141"/>
      <c r="O1350" s="56"/>
      <c r="P1350" s="56"/>
      <c r="Q1350" s="42"/>
      <c r="R1350" s="18">
        <f t="shared" si="42"/>
        <v>0</v>
      </c>
      <c r="S1350" s="18">
        <f t="shared" si="43"/>
        <v>0</v>
      </c>
      <c r="T1350" s="143"/>
    </row>
    <row r="1351" spans="1:20" s="139" customFormat="1">
      <c r="A1351" s="142"/>
      <c r="B1351" s="42"/>
      <c r="C1351" s="142"/>
      <c r="D1351" s="141"/>
      <c r="E1351" s="141"/>
      <c r="F1351" s="54"/>
      <c r="G1351" s="54"/>
      <c r="H1351" s="141"/>
      <c r="I1351" s="42"/>
      <c r="J1351" s="141"/>
      <c r="K1351" s="141"/>
      <c r="L1351" s="141"/>
      <c r="M1351" s="55"/>
      <c r="N1351" s="141"/>
      <c r="O1351" s="56"/>
      <c r="P1351" s="56"/>
      <c r="Q1351" s="42"/>
      <c r="R1351" s="18">
        <f t="shared" si="42"/>
        <v>0</v>
      </c>
      <c r="S1351" s="18">
        <f t="shared" si="43"/>
        <v>0</v>
      </c>
      <c r="T1351" s="143"/>
    </row>
    <row r="1352" spans="1:20" s="139" customFormat="1">
      <c r="A1352" s="142"/>
      <c r="B1352" s="42"/>
      <c r="C1352" s="142"/>
      <c r="D1352" s="141"/>
      <c r="E1352" s="141"/>
      <c r="F1352" s="54"/>
      <c r="G1352" s="54"/>
      <c r="H1352" s="141"/>
      <c r="I1352" s="42"/>
      <c r="J1352" s="141"/>
      <c r="K1352" s="141"/>
      <c r="L1352" s="141"/>
      <c r="M1352" s="55"/>
      <c r="N1352" s="141"/>
      <c r="O1352" s="56"/>
      <c r="P1352" s="56"/>
      <c r="Q1352" s="42"/>
      <c r="R1352" s="18">
        <f t="shared" si="42"/>
        <v>0</v>
      </c>
      <c r="S1352" s="18">
        <f t="shared" si="43"/>
        <v>0</v>
      </c>
      <c r="T1352" s="143"/>
    </row>
    <row r="1353" spans="1:20" s="139" customFormat="1">
      <c r="A1353" s="142"/>
      <c r="B1353" s="42"/>
      <c r="C1353" s="142"/>
      <c r="D1353" s="141"/>
      <c r="E1353" s="141"/>
      <c r="F1353" s="54"/>
      <c r="G1353" s="54"/>
      <c r="H1353" s="141"/>
      <c r="I1353" s="42"/>
      <c r="J1353" s="141"/>
      <c r="K1353" s="141"/>
      <c r="L1353" s="141"/>
      <c r="M1353" s="55"/>
      <c r="N1353" s="141"/>
      <c r="O1353" s="56"/>
      <c r="P1353" s="56"/>
      <c r="Q1353" s="42"/>
      <c r="R1353" s="18">
        <f t="shared" si="42"/>
        <v>0</v>
      </c>
      <c r="S1353" s="18">
        <f t="shared" si="43"/>
        <v>0</v>
      </c>
      <c r="T1353" s="143"/>
    </row>
    <row r="1354" spans="1:20" s="139" customFormat="1">
      <c r="A1354" s="142"/>
      <c r="B1354" s="42"/>
      <c r="C1354" s="142"/>
      <c r="D1354" s="141"/>
      <c r="E1354" s="141"/>
      <c r="F1354" s="54"/>
      <c r="G1354" s="54"/>
      <c r="H1354" s="141"/>
      <c r="I1354" s="42"/>
      <c r="J1354" s="141"/>
      <c r="K1354" s="141"/>
      <c r="L1354" s="141"/>
      <c r="M1354" s="55"/>
      <c r="N1354" s="141"/>
      <c r="O1354" s="56"/>
      <c r="P1354" s="56"/>
      <c r="Q1354" s="42"/>
      <c r="R1354" s="18">
        <f t="shared" si="42"/>
        <v>0</v>
      </c>
      <c r="S1354" s="18">
        <f t="shared" si="43"/>
        <v>0</v>
      </c>
      <c r="T1354" s="143"/>
    </row>
    <row r="1355" spans="1:20" s="139" customFormat="1">
      <c r="A1355" s="142"/>
      <c r="B1355" s="42"/>
      <c r="C1355" s="142"/>
      <c r="D1355" s="141"/>
      <c r="E1355" s="141"/>
      <c r="F1355" s="54"/>
      <c r="G1355" s="54"/>
      <c r="H1355" s="141"/>
      <c r="I1355" s="42"/>
      <c r="J1355" s="141"/>
      <c r="K1355" s="141"/>
      <c r="L1355" s="141"/>
      <c r="M1355" s="55"/>
      <c r="N1355" s="141"/>
      <c r="O1355" s="56"/>
      <c r="P1355" s="56"/>
      <c r="Q1355" s="42"/>
      <c r="R1355" s="18">
        <f t="shared" si="42"/>
        <v>0</v>
      </c>
      <c r="S1355" s="18">
        <f t="shared" si="43"/>
        <v>0</v>
      </c>
      <c r="T1355" s="143"/>
    </row>
    <row r="1356" spans="1:20" s="139" customFormat="1">
      <c r="A1356" s="142"/>
      <c r="B1356" s="42"/>
      <c r="C1356" s="142"/>
      <c r="D1356" s="141"/>
      <c r="E1356" s="141"/>
      <c r="F1356" s="54"/>
      <c r="G1356" s="54"/>
      <c r="H1356" s="141"/>
      <c r="I1356" s="42"/>
      <c r="J1356" s="141"/>
      <c r="K1356" s="141"/>
      <c r="L1356" s="141"/>
      <c r="M1356" s="55"/>
      <c r="N1356" s="141"/>
      <c r="O1356" s="56"/>
      <c r="P1356" s="56"/>
      <c r="Q1356" s="42"/>
      <c r="R1356" s="18">
        <f t="shared" si="42"/>
        <v>0</v>
      </c>
      <c r="S1356" s="18">
        <f t="shared" si="43"/>
        <v>0</v>
      </c>
      <c r="T1356" s="143"/>
    </row>
    <row r="1357" spans="1:20" s="139" customFormat="1">
      <c r="A1357" s="142"/>
      <c r="B1357" s="42"/>
      <c r="C1357" s="142"/>
      <c r="D1357" s="141"/>
      <c r="E1357" s="141"/>
      <c r="F1357" s="54"/>
      <c r="G1357" s="54"/>
      <c r="H1357" s="141"/>
      <c r="I1357" s="42"/>
      <c r="J1357" s="141"/>
      <c r="K1357" s="141"/>
      <c r="L1357" s="141"/>
      <c r="M1357" s="55"/>
      <c r="N1357" s="141"/>
      <c r="O1357" s="56"/>
      <c r="P1357" s="56"/>
      <c r="Q1357" s="42"/>
      <c r="R1357" s="18">
        <f t="shared" si="42"/>
        <v>0</v>
      </c>
      <c r="S1357" s="18">
        <f t="shared" si="43"/>
        <v>0</v>
      </c>
      <c r="T1357" s="143"/>
    </row>
    <row r="1358" spans="1:20" s="139" customFormat="1">
      <c r="A1358" s="142"/>
      <c r="B1358" s="42"/>
      <c r="C1358" s="142"/>
      <c r="D1358" s="141"/>
      <c r="E1358" s="141"/>
      <c r="F1358" s="54"/>
      <c r="G1358" s="54"/>
      <c r="H1358" s="141"/>
      <c r="I1358" s="42"/>
      <c r="J1358" s="141"/>
      <c r="K1358" s="141"/>
      <c r="L1358" s="141"/>
      <c r="M1358" s="55"/>
      <c r="N1358" s="141"/>
      <c r="O1358" s="56"/>
      <c r="P1358" s="56"/>
      <c r="Q1358" s="42"/>
      <c r="R1358" s="18">
        <f t="shared" si="42"/>
        <v>0</v>
      </c>
      <c r="S1358" s="18">
        <f t="shared" si="43"/>
        <v>0</v>
      </c>
      <c r="T1358" s="143"/>
    </row>
    <row r="1359" spans="1:20" s="139" customFormat="1">
      <c r="A1359" s="142"/>
      <c r="B1359" s="42"/>
      <c r="C1359" s="142"/>
      <c r="D1359" s="141"/>
      <c r="E1359" s="141"/>
      <c r="F1359" s="54"/>
      <c r="G1359" s="54"/>
      <c r="H1359" s="141"/>
      <c r="I1359" s="42"/>
      <c r="J1359" s="141"/>
      <c r="K1359" s="141"/>
      <c r="L1359" s="141"/>
      <c r="M1359" s="55"/>
      <c r="N1359" s="141"/>
      <c r="O1359" s="56"/>
      <c r="P1359" s="56"/>
      <c r="Q1359" s="42"/>
      <c r="R1359" s="18">
        <f t="shared" si="42"/>
        <v>0</v>
      </c>
      <c r="S1359" s="18">
        <f t="shared" si="43"/>
        <v>0</v>
      </c>
      <c r="T1359" s="143"/>
    </row>
    <row r="1360" spans="1:20" s="139" customFormat="1">
      <c r="A1360" s="142"/>
      <c r="B1360" s="42"/>
      <c r="C1360" s="142"/>
      <c r="D1360" s="141"/>
      <c r="E1360" s="141"/>
      <c r="F1360" s="54"/>
      <c r="G1360" s="54"/>
      <c r="H1360" s="141"/>
      <c r="I1360" s="42"/>
      <c r="J1360" s="141"/>
      <c r="K1360" s="141"/>
      <c r="L1360" s="141"/>
      <c r="M1360" s="55"/>
      <c r="N1360" s="141"/>
      <c r="O1360" s="56"/>
      <c r="P1360" s="56"/>
      <c r="Q1360" s="42"/>
      <c r="R1360" s="18">
        <f t="shared" si="42"/>
        <v>0</v>
      </c>
      <c r="S1360" s="18">
        <f t="shared" si="43"/>
        <v>0</v>
      </c>
      <c r="T1360" s="143"/>
    </row>
    <row r="1361" spans="1:20" s="139" customFormat="1">
      <c r="A1361" s="142"/>
      <c r="B1361" s="42"/>
      <c r="C1361" s="142"/>
      <c r="D1361" s="141"/>
      <c r="E1361" s="141"/>
      <c r="F1361" s="54"/>
      <c r="G1361" s="54"/>
      <c r="H1361" s="141"/>
      <c r="I1361" s="42"/>
      <c r="J1361" s="141"/>
      <c r="K1361" s="141"/>
      <c r="L1361" s="141"/>
      <c r="M1361" s="55"/>
      <c r="N1361" s="141"/>
      <c r="O1361" s="56"/>
      <c r="P1361" s="56"/>
      <c r="Q1361" s="42"/>
      <c r="R1361" s="18">
        <f t="shared" si="42"/>
        <v>0</v>
      </c>
      <c r="S1361" s="18">
        <f t="shared" si="43"/>
        <v>0</v>
      </c>
      <c r="T1361" s="143"/>
    </row>
    <row r="1362" spans="1:20" s="139" customFormat="1">
      <c r="A1362" s="142"/>
      <c r="B1362" s="42"/>
      <c r="C1362" s="142"/>
      <c r="D1362" s="141"/>
      <c r="E1362" s="141"/>
      <c r="F1362" s="54"/>
      <c r="G1362" s="54"/>
      <c r="H1362" s="141"/>
      <c r="I1362" s="42"/>
      <c r="J1362" s="141"/>
      <c r="K1362" s="141"/>
      <c r="L1362" s="141"/>
      <c r="M1362" s="55"/>
      <c r="N1362" s="141"/>
      <c r="O1362" s="56"/>
      <c r="P1362" s="56"/>
      <c r="Q1362" s="42"/>
      <c r="R1362" s="18">
        <f t="shared" si="42"/>
        <v>0</v>
      </c>
      <c r="S1362" s="18">
        <f t="shared" si="43"/>
        <v>0</v>
      </c>
      <c r="T1362" s="143"/>
    </row>
    <row r="1363" spans="1:20" s="139" customFormat="1">
      <c r="A1363" s="142"/>
      <c r="B1363" s="42"/>
      <c r="C1363" s="142"/>
      <c r="D1363" s="141"/>
      <c r="E1363" s="141"/>
      <c r="F1363" s="54"/>
      <c r="G1363" s="54"/>
      <c r="H1363" s="141"/>
      <c r="I1363" s="42"/>
      <c r="J1363" s="141"/>
      <c r="K1363" s="141"/>
      <c r="L1363" s="141"/>
      <c r="M1363" s="55"/>
      <c r="N1363" s="141"/>
      <c r="O1363" s="56"/>
      <c r="P1363" s="56"/>
      <c r="Q1363" s="42"/>
      <c r="R1363" s="18">
        <f t="shared" si="42"/>
        <v>0</v>
      </c>
      <c r="S1363" s="18">
        <f t="shared" si="43"/>
        <v>0</v>
      </c>
      <c r="T1363" s="143"/>
    </row>
    <row r="1364" spans="1:20" s="139" customFormat="1">
      <c r="A1364" s="142"/>
      <c r="B1364" s="42"/>
      <c r="C1364" s="142"/>
      <c r="D1364" s="141"/>
      <c r="E1364" s="141"/>
      <c r="F1364" s="54"/>
      <c r="G1364" s="54"/>
      <c r="H1364" s="141"/>
      <c r="I1364" s="42"/>
      <c r="J1364" s="141"/>
      <c r="K1364" s="141"/>
      <c r="L1364" s="141"/>
      <c r="M1364" s="55"/>
      <c r="N1364" s="141"/>
      <c r="O1364" s="56"/>
      <c r="P1364" s="56"/>
      <c r="Q1364" s="42"/>
      <c r="R1364" s="18">
        <f t="shared" si="42"/>
        <v>0</v>
      </c>
      <c r="S1364" s="18">
        <f t="shared" si="43"/>
        <v>0</v>
      </c>
      <c r="T1364" s="143"/>
    </row>
    <row r="1365" spans="1:20" s="139" customFormat="1">
      <c r="A1365" s="142"/>
      <c r="B1365" s="42"/>
      <c r="C1365" s="142"/>
      <c r="D1365" s="141"/>
      <c r="E1365" s="141"/>
      <c r="F1365" s="54"/>
      <c r="G1365" s="54"/>
      <c r="H1365" s="141"/>
      <c r="I1365" s="42"/>
      <c r="J1365" s="141"/>
      <c r="K1365" s="141"/>
      <c r="L1365" s="141"/>
      <c r="M1365" s="55"/>
      <c r="N1365" s="141"/>
      <c r="O1365" s="56"/>
      <c r="P1365" s="56"/>
      <c r="Q1365" s="42"/>
      <c r="R1365" s="18">
        <f t="shared" si="42"/>
        <v>0</v>
      </c>
      <c r="S1365" s="18">
        <f t="shared" si="43"/>
        <v>0</v>
      </c>
      <c r="T1365" s="143"/>
    </row>
    <row r="1366" spans="1:20" s="139" customFormat="1">
      <c r="A1366" s="142"/>
      <c r="B1366" s="42"/>
      <c r="C1366" s="142"/>
      <c r="D1366" s="141"/>
      <c r="E1366" s="141"/>
      <c r="F1366" s="54"/>
      <c r="G1366" s="54"/>
      <c r="H1366" s="141"/>
      <c r="I1366" s="42"/>
      <c r="J1366" s="141"/>
      <c r="K1366" s="141"/>
      <c r="L1366" s="141"/>
      <c r="M1366" s="55"/>
      <c r="N1366" s="141"/>
      <c r="O1366" s="56"/>
      <c r="P1366" s="56"/>
      <c r="Q1366" s="42"/>
      <c r="R1366" s="18">
        <f t="shared" si="42"/>
        <v>0</v>
      </c>
      <c r="S1366" s="18">
        <f t="shared" si="43"/>
        <v>0</v>
      </c>
      <c r="T1366" s="143"/>
    </row>
    <row r="1367" spans="1:20" s="139" customFormat="1">
      <c r="A1367" s="142"/>
      <c r="B1367" s="42"/>
      <c r="C1367" s="142"/>
      <c r="D1367" s="141"/>
      <c r="E1367" s="141"/>
      <c r="F1367" s="54"/>
      <c r="G1367" s="54"/>
      <c r="H1367" s="141"/>
      <c r="I1367" s="42"/>
      <c r="J1367" s="141"/>
      <c r="K1367" s="141"/>
      <c r="L1367" s="141"/>
      <c r="M1367" s="55"/>
      <c r="N1367" s="141"/>
      <c r="O1367" s="56"/>
      <c r="P1367" s="56"/>
      <c r="Q1367" s="42"/>
      <c r="R1367" s="18">
        <f t="shared" si="42"/>
        <v>0</v>
      </c>
      <c r="S1367" s="18">
        <f t="shared" si="43"/>
        <v>0</v>
      </c>
      <c r="T1367" s="143"/>
    </row>
    <row r="1368" spans="1:20" s="139" customFormat="1">
      <c r="A1368" s="142"/>
      <c r="B1368" s="42"/>
      <c r="C1368" s="142"/>
      <c r="D1368" s="141"/>
      <c r="E1368" s="141"/>
      <c r="F1368" s="54"/>
      <c r="G1368" s="54"/>
      <c r="H1368" s="141"/>
      <c r="I1368" s="42"/>
      <c r="J1368" s="141"/>
      <c r="K1368" s="141"/>
      <c r="L1368" s="141"/>
      <c r="M1368" s="55"/>
      <c r="N1368" s="141"/>
      <c r="O1368" s="56"/>
      <c r="P1368" s="56"/>
      <c r="Q1368" s="42"/>
      <c r="R1368" s="18">
        <f t="shared" si="42"/>
        <v>0</v>
      </c>
      <c r="S1368" s="18">
        <f t="shared" si="43"/>
        <v>0</v>
      </c>
      <c r="T1368" s="143"/>
    </row>
    <row r="1369" spans="1:20" s="139" customFormat="1">
      <c r="A1369" s="142"/>
      <c r="B1369" s="42"/>
      <c r="C1369" s="142"/>
      <c r="D1369" s="141"/>
      <c r="E1369" s="141"/>
      <c r="F1369" s="54"/>
      <c r="G1369" s="54"/>
      <c r="H1369" s="141"/>
      <c r="I1369" s="42"/>
      <c r="J1369" s="141"/>
      <c r="K1369" s="141"/>
      <c r="L1369" s="141"/>
      <c r="M1369" s="55"/>
      <c r="N1369" s="141"/>
      <c r="O1369" s="56"/>
      <c r="P1369" s="56"/>
      <c r="Q1369" s="42"/>
      <c r="R1369" s="18">
        <f t="shared" si="42"/>
        <v>0</v>
      </c>
      <c r="S1369" s="18">
        <f t="shared" si="43"/>
        <v>0</v>
      </c>
      <c r="T1369" s="143"/>
    </row>
    <row r="1370" spans="1:20" s="139" customFormat="1">
      <c r="A1370" s="142"/>
      <c r="B1370" s="42"/>
      <c r="C1370" s="142"/>
      <c r="D1370" s="141"/>
      <c r="E1370" s="141"/>
      <c r="F1370" s="54"/>
      <c r="G1370" s="54"/>
      <c r="H1370" s="141"/>
      <c r="I1370" s="42"/>
      <c r="J1370" s="141"/>
      <c r="K1370" s="141"/>
      <c r="L1370" s="141"/>
      <c r="M1370" s="55"/>
      <c r="N1370" s="141"/>
      <c r="O1370" s="56"/>
      <c r="P1370" s="56"/>
      <c r="Q1370" s="42"/>
      <c r="R1370" s="18">
        <f t="shared" si="42"/>
        <v>0</v>
      </c>
      <c r="S1370" s="18">
        <f t="shared" si="43"/>
        <v>0</v>
      </c>
      <c r="T1370" s="143"/>
    </row>
    <row r="1371" spans="1:20" s="139" customFormat="1">
      <c r="A1371" s="142"/>
      <c r="B1371" s="42"/>
      <c r="C1371" s="142"/>
      <c r="D1371" s="141"/>
      <c r="E1371" s="141"/>
      <c r="F1371" s="54"/>
      <c r="G1371" s="54"/>
      <c r="H1371" s="141"/>
      <c r="I1371" s="42"/>
      <c r="J1371" s="141"/>
      <c r="K1371" s="141"/>
      <c r="L1371" s="141"/>
      <c r="M1371" s="55"/>
      <c r="N1371" s="141"/>
      <c r="O1371" s="56"/>
      <c r="P1371" s="56"/>
      <c r="Q1371" s="42"/>
      <c r="R1371" s="18">
        <f t="shared" si="42"/>
        <v>0</v>
      </c>
      <c r="S1371" s="18">
        <f t="shared" si="43"/>
        <v>0</v>
      </c>
      <c r="T1371" s="143"/>
    </row>
    <row r="1372" spans="1:20" s="139" customFormat="1">
      <c r="A1372" s="142"/>
      <c r="B1372" s="42"/>
      <c r="C1372" s="142"/>
      <c r="D1372" s="141"/>
      <c r="E1372" s="141"/>
      <c r="F1372" s="54"/>
      <c r="G1372" s="54"/>
      <c r="H1372" s="141"/>
      <c r="I1372" s="42"/>
      <c r="J1372" s="141"/>
      <c r="K1372" s="141"/>
      <c r="L1372" s="141"/>
      <c r="M1372" s="55"/>
      <c r="N1372" s="141"/>
      <c r="O1372" s="56"/>
      <c r="P1372" s="56"/>
      <c r="Q1372" s="42"/>
      <c r="R1372" s="18">
        <f t="shared" si="42"/>
        <v>0</v>
      </c>
      <c r="S1372" s="18">
        <f t="shared" si="43"/>
        <v>0</v>
      </c>
      <c r="T1372" s="143"/>
    </row>
    <row r="1373" spans="1:20" s="139" customFormat="1">
      <c r="A1373" s="142"/>
      <c r="B1373" s="42"/>
      <c r="C1373" s="142"/>
      <c r="D1373" s="141"/>
      <c r="E1373" s="141"/>
      <c r="F1373" s="54"/>
      <c r="G1373" s="54"/>
      <c r="H1373" s="141"/>
      <c r="I1373" s="42"/>
      <c r="J1373" s="141"/>
      <c r="K1373" s="141"/>
      <c r="L1373" s="141"/>
      <c r="M1373" s="55"/>
      <c r="N1373" s="141"/>
      <c r="O1373" s="56"/>
      <c r="P1373" s="56"/>
      <c r="Q1373" s="42"/>
      <c r="R1373" s="18">
        <f t="shared" si="42"/>
        <v>0</v>
      </c>
      <c r="S1373" s="18">
        <f t="shared" si="43"/>
        <v>0</v>
      </c>
      <c r="T1373" s="143"/>
    </row>
    <row r="1374" spans="1:20" s="139" customFormat="1">
      <c r="A1374" s="142"/>
      <c r="B1374" s="42"/>
      <c r="C1374" s="142"/>
      <c r="D1374" s="141"/>
      <c r="E1374" s="141"/>
      <c r="F1374" s="54"/>
      <c r="G1374" s="54"/>
      <c r="H1374" s="141"/>
      <c r="I1374" s="42"/>
      <c r="J1374" s="141"/>
      <c r="K1374" s="141"/>
      <c r="L1374" s="141"/>
      <c r="M1374" s="55"/>
      <c r="N1374" s="141"/>
      <c r="O1374" s="56"/>
      <c r="P1374" s="56"/>
      <c r="Q1374" s="42"/>
      <c r="R1374" s="18">
        <f t="shared" si="42"/>
        <v>0</v>
      </c>
      <c r="S1374" s="18">
        <f t="shared" si="43"/>
        <v>0</v>
      </c>
      <c r="T1374" s="143"/>
    </row>
    <row r="1375" spans="1:20" s="139" customFormat="1">
      <c r="A1375" s="142"/>
      <c r="B1375" s="42"/>
      <c r="C1375" s="142"/>
      <c r="D1375" s="141"/>
      <c r="E1375" s="141"/>
      <c r="F1375" s="54"/>
      <c r="G1375" s="54"/>
      <c r="H1375" s="141"/>
      <c r="I1375" s="42"/>
      <c r="J1375" s="141"/>
      <c r="K1375" s="141"/>
      <c r="L1375" s="141"/>
      <c r="M1375" s="55"/>
      <c r="N1375" s="141"/>
      <c r="O1375" s="56"/>
      <c r="P1375" s="56"/>
      <c r="Q1375" s="42"/>
      <c r="R1375" s="18">
        <f t="shared" si="42"/>
        <v>0</v>
      </c>
      <c r="S1375" s="18">
        <f t="shared" si="43"/>
        <v>0</v>
      </c>
      <c r="T1375" s="143"/>
    </row>
    <row r="1376" spans="1:20" s="139" customFormat="1">
      <c r="A1376" s="142"/>
      <c r="B1376" s="42"/>
      <c r="C1376" s="142"/>
      <c r="D1376" s="141"/>
      <c r="E1376" s="141"/>
      <c r="F1376" s="54"/>
      <c r="G1376" s="54"/>
      <c r="H1376" s="141"/>
      <c r="I1376" s="42"/>
      <c r="J1376" s="141"/>
      <c r="K1376" s="141"/>
      <c r="L1376" s="141"/>
      <c r="M1376" s="55"/>
      <c r="N1376" s="141"/>
      <c r="O1376" s="56"/>
      <c r="P1376" s="56"/>
      <c r="Q1376" s="42"/>
      <c r="R1376" s="18">
        <f t="shared" si="42"/>
        <v>0</v>
      </c>
      <c r="S1376" s="18">
        <f t="shared" si="43"/>
        <v>0</v>
      </c>
      <c r="T1376" s="143"/>
    </row>
    <row r="1377" spans="1:20" s="139" customFormat="1">
      <c r="A1377" s="142"/>
      <c r="B1377" s="42"/>
      <c r="C1377" s="142"/>
      <c r="D1377" s="141"/>
      <c r="E1377" s="141"/>
      <c r="F1377" s="54"/>
      <c r="G1377" s="54"/>
      <c r="H1377" s="141"/>
      <c r="I1377" s="42"/>
      <c r="J1377" s="141"/>
      <c r="K1377" s="141"/>
      <c r="L1377" s="141"/>
      <c r="M1377" s="55"/>
      <c r="N1377" s="141"/>
      <c r="O1377" s="56"/>
      <c r="P1377" s="56"/>
      <c r="Q1377" s="42"/>
      <c r="R1377" s="18">
        <f t="shared" si="42"/>
        <v>0</v>
      </c>
      <c r="S1377" s="18">
        <f t="shared" si="43"/>
        <v>0</v>
      </c>
      <c r="T1377" s="143"/>
    </row>
    <row r="1378" spans="1:20" s="139" customFormat="1">
      <c r="A1378" s="142"/>
      <c r="B1378" s="42"/>
      <c r="C1378" s="142"/>
      <c r="D1378" s="141"/>
      <c r="E1378" s="141"/>
      <c r="F1378" s="54"/>
      <c r="G1378" s="54"/>
      <c r="H1378" s="141"/>
      <c r="I1378" s="42"/>
      <c r="J1378" s="141"/>
      <c r="K1378" s="141"/>
      <c r="L1378" s="141"/>
      <c r="M1378" s="55"/>
      <c r="N1378" s="141"/>
      <c r="O1378" s="56"/>
      <c r="P1378" s="56"/>
      <c r="Q1378" s="42"/>
      <c r="R1378" s="18">
        <f t="shared" si="42"/>
        <v>0</v>
      </c>
      <c r="S1378" s="18">
        <f t="shared" si="43"/>
        <v>0</v>
      </c>
      <c r="T1378" s="143"/>
    </row>
    <row r="1379" spans="1:20" s="139" customFormat="1">
      <c r="A1379" s="142"/>
      <c r="B1379" s="42"/>
      <c r="C1379" s="142"/>
      <c r="D1379" s="141"/>
      <c r="E1379" s="141"/>
      <c r="F1379" s="54"/>
      <c r="G1379" s="54"/>
      <c r="H1379" s="141"/>
      <c r="I1379" s="42"/>
      <c r="J1379" s="141"/>
      <c r="K1379" s="141"/>
      <c r="L1379" s="141"/>
      <c r="M1379" s="55"/>
      <c r="N1379" s="141"/>
      <c r="O1379" s="56"/>
      <c r="P1379" s="56"/>
      <c r="Q1379" s="42"/>
      <c r="R1379" s="18">
        <f t="shared" si="42"/>
        <v>0</v>
      </c>
      <c r="S1379" s="18">
        <f t="shared" si="43"/>
        <v>0</v>
      </c>
      <c r="T1379" s="143"/>
    </row>
    <row r="1380" spans="1:20" s="139" customFormat="1">
      <c r="A1380" s="142"/>
      <c r="B1380" s="42"/>
      <c r="C1380" s="142"/>
      <c r="D1380" s="141"/>
      <c r="E1380" s="141"/>
      <c r="F1380" s="54"/>
      <c r="G1380" s="54"/>
      <c r="H1380" s="141"/>
      <c r="I1380" s="42"/>
      <c r="J1380" s="141"/>
      <c r="K1380" s="141"/>
      <c r="L1380" s="141"/>
      <c r="M1380" s="55"/>
      <c r="N1380" s="141"/>
      <c r="O1380" s="56"/>
      <c r="P1380" s="56"/>
      <c r="Q1380" s="42"/>
      <c r="R1380" s="18">
        <f t="shared" si="42"/>
        <v>0</v>
      </c>
      <c r="S1380" s="18">
        <f t="shared" si="43"/>
        <v>0</v>
      </c>
      <c r="T1380" s="143"/>
    </row>
    <row r="1381" spans="1:20" s="139" customFormat="1">
      <c r="A1381" s="142"/>
      <c r="B1381" s="42"/>
      <c r="C1381" s="142"/>
      <c r="D1381" s="141"/>
      <c r="E1381" s="141"/>
      <c r="F1381" s="54"/>
      <c r="G1381" s="54"/>
      <c r="H1381" s="141"/>
      <c r="I1381" s="42"/>
      <c r="J1381" s="141"/>
      <c r="K1381" s="141"/>
      <c r="L1381" s="141"/>
      <c r="M1381" s="55"/>
      <c r="N1381" s="141"/>
      <c r="O1381" s="56"/>
      <c r="P1381" s="56"/>
      <c r="Q1381" s="42"/>
      <c r="R1381" s="18">
        <f t="shared" si="42"/>
        <v>0</v>
      </c>
      <c r="S1381" s="18">
        <f t="shared" si="43"/>
        <v>0</v>
      </c>
      <c r="T1381" s="143"/>
    </row>
    <row r="1382" spans="1:20" s="139" customFormat="1">
      <c r="A1382" s="142"/>
      <c r="B1382" s="42"/>
      <c r="C1382" s="142"/>
      <c r="D1382" s="141"/>
      <c r="E1382" s="141"/>
      <c r="F1382" s="54"/>
      <c r="G1382" s="54"/>
      <c r="H1382" s="141"/>
      <c r="I1382" s="42"/>
      <c r="J1382" s="141"/>
      <c r="K1382" s="141"/>
      <c r="L1382" s="141"/>
      <c r="M1382" s="55"/>
      <c r="N1382" s="141"/>
      <c r="O1382" s="56"/>
      <c r="P1382" s="56"/>
      <c r="Q1382" s="42"/>
      <c r="R1382" s="18">
        <f t="shared" si="42"/>
        <v>0</v>
      </c>
      <c r="S1382" s="18">
        <f t="shared" si="43"/>
        <v>0</v>
      </c>
      <c r="T1382" s="143"/>
    </row>
    <row r="1383" spans="1:20" s="139" customFormat="1">
      <c r="A1383" s="142"/>
      <c r="B1383" s="42"/>
      <c r="C1383" s="142"/>
      <c r="D1383" s="141"/>
      <c r="E1383" s="141"/>
      <c r="F1383" s="54"/>
      <c r="G1383" s="54"/>
      <c r="H1383" s="141"/>
      <c r="I1383" s="42"/>
      <c r="J1383" s="141"/>
      <c r="K1383" s="141"/>
      <c r="L1383" s="141"/>
      <c r="M1383" s="55"/>
      <c r="N1383" s="141"/>
      <c r="O1383" s="56"/>
      <c r="P1383" s="56"/>
      <c r="Q1383" s="42"/>
      <c r="R1383" s="18">
        <f t="shared" si="42"/>
        <v>0</v>
      </c>
      <c r="S1383" s="18">
        <f t="shared" si="43"/>
        <v>0</v>
      </c>
      <c r="T1383" s="143"/>
    </row>
    <row r="1384" spans="1:20" s="139" customFormat="1">
      <c r="A1384" s="142"/>
      <c r="B1384" s="42"/>
      <c r="C1384" s="142"/>
      <c r="D1384" s="141"/>
      <c r="E1384" s="141"/>
      <c r="F1384" s="54"/>
      <c r="G1384" s="54"/>
      <c r="H1384" s="141"/>
      <c r="I1384" s="42"/>
      <c r="J1384" s="141"/>
      <c r="K1384" s="141"/>
      <c r="L1384" s="141"/>
      <c r="M1384" s="55"/>
      <c r="N1384" s="141"/>
      <c r="O1384" s="56"/>
      <c r="P1384" s="56"/>
      <c r="Q1384" s="42"/>
      <c r="R1384" s="18">
        <f t="shared" si="42"/>
        <v>0</v>
      </c>
      <c r="S1384" s="18">
        <f t="shared" si="43"/>
        <v>0</v>
      </c>
      <c r="T1384" s="143"/>
    </row>
    <row r="1385" spans="1:20" s="139" customFormat="1">
      <c r="A1385" s="142"/>
      <c r="B1385" s="42"/>
      <c r="C1385" s="142"/>
      <c r="D1385" s="141"/>
      <c r="E1385" s="141"/>
      <c r="F1385" s="54"/>
      <c r="G1385" s="54"/>
      <c r="H1385" s="141"/>
      <c r="I1385" s="42"/>
      <c r="J1385" s="141"/>
      <c r="K1385" s="141"/>
      <c r="L1385" s="141"/>
      <c r="M1385" s="55"/>
      <c r="N1385" s="141"/>
      <c r="O1385" s="56"/>
      <c r="P1385" s="56"/>
      <c r="Q1385" s="42"/>
      <c r="R1385" s="18">
        <f t="shared" si="42"/>
        <v>0</v>
      </c>
      <c r="S1385" s="18">
        <f t="shared" si="43"/>
        <v>0</v>
      </c>
      <c r="T1385" s="143"/>
    </row>
    <row r="1386" spans="1:20" s="139" customFormat="1">
      <c r="A1386" s="142"/>
      <c r="B1386" s="42"/>
      <c r="C1386" s="142"/>
      <c r="D1386" s="141"/>
      <c r="E1386" s="141"/>
      <c r="F1386" s="54"/>
      <c r="G1386" s="54"/>
      <c r="H1386" s="141"/>
      <c r="I1386" s="42"/>
      <c r="J1386" s="141"/>
      <c r="K1386" s="141"/>
      <c r="L1386" s="141"/>
      <c r="M1386" s="55"/>
      <c r="N1386" s="141"/>
      <c r="O1386" s="56"/>
      <c r="P1386" s="56"/>
      <c r="Q1386" s="42"/>
      <c r="R1386" s="18">
        <f t="shared" si="42"/>
        <v>0</v>
      </c>
      <c r="S1386" s="18">
        <f t="shared" si="43"/>
        <v>0</v>
      </c>
      <c r="T1386" s="143"/>
    </row>
    <row r="1387" spans="1:20" s="139" customFormat="1">
      <c r="A1387" s="142"/>
      <c r="B1387" s="42"/>
      <c r="C1387" s="142"/>
      <c r="D1387" s="141"/>
      <c r="E1387" s="141"/>
      <c r="F1387" s="54"/>
      <c r="G1387" s="54"/>
      <c r="H1387" s="141"/>
      <c r="I1387" s="42"/>
      <c r="J1387" s="141"/>
      <c r="K1387" s="141"/>
      <c r="L1387" s="141"/>
      <c r="M1387" s="55"/>
      <c r="N1387" s="141"/>
      <c r="O1387" s="56"/>
      <c r="P1387" s="56"/>
      <c r="Q1387" s="42"/>
      <c r="R1387" s="18">
        <f t="shared" si="42"/>
        <v>0</v>
      </c>
      <c r="S1387" s="18">
        <f t="shared" si="43"/>
        <v>0</v>
      </c>
      <c r="T1387" s="143"/>
    </row>
    <row r="1388" spans="1:20" s="139" customFormat="1">
      <c r="A1388" s="142"/>
      <c r="B1388" s="42"/>
      <c r="C1388" s="142"/>
      <c r="D1388" s="141"/>
      <c r="E1388" s="141"/>
      <c r="F1388" s="54"/>
      <c r="G1388" s="54"/>
      <c r="H1388" s="141"/>
      <c r="I1388" s="42"/>
      <c r="J1388" s="141"/>
      <c r="K1388" s="141"/>
      <c r="L1388" s="141"/>
      <c r="M1388" s="55"/>
      <c r="N1388" s="141"/>
      <c r="O1388" s="56"/>
      <c r="P1388" s="56"/>
      <c r="Q1388" s="42"/>
      <c r="R1388" s="18">
        <f t="shared" si="42"/>
        <v>0</v>
      </c>
      <c r="S1388" s="18">
        <f t="shared" si="43"/>
        <v>0</v>
      </c>
      <c r="T1388" s="143"/>
    </row>
    <row r="1389" spans="1:20" s="139" customFormat="1">
      <c r="A1389" s="142"/>
      <c r="B1389" s="42"/>
      <c r="C1389" s="142"/>
      <c r="D1389" s="141"/>
      <c r="E1389" s="141"/>
      <c r="F1389" s="54"/>
      <c r="G1389" s="54"/>
      <c r="H1389" s="141"/>
      <c r="I1389" s="42"/>
      <c r="J1389" s="141"/>
      <c r="K1389" s="141"/>
      <c r="L1389" s="141"/>
      <c r="M1389" s="55"/>
      <c r="N1389" s="141"/>
      <c r="O1389" s="56"/>
      <c r="P1389" s="56"/>
      <c r="Q1389" s="42"/>
      <c r="R1389" s="18">
        <f t="shared" si="42"/>
        <v>0</v>
      </c>
      <c r="S1389" s="18">
        <f t="shared" si="43"/>
        <v>0</v>
      </c>
      <c r="T1389" s="143"/>
    </row>
    <row r="1390" spans="1:20" s="139" customFormat="1">
      <c r="A1390" s="142"/>
      <c r="B1390" s="42"/>
      <c r="C1390" s="142"/>
      <c r="D1390" s="141"/>
      <c r="E1390" s="141"/>
      <c r="F1390" s="54"/>
      <c r="G1390" s="54"/>
      <c r="H1390" s="141"/>
      <c r="I1390" s="42"/>
      <c r="J1390" s="141"/>
      <c r="K1390" s="141"/>
      <c r="L1390" s="141"/>
      <c r="M1390" s="55"/>
      <c r="N1390" s="141"/>
      <c r="O1390" s="56"/>
      <c r="P1390" s="56"/>
      <c r="Q1390" s="42"/>
      <c r="R1390" s="18">
        <f t="shared" si="42"/>
        <v>0</v>
      </c>
      <c r="S1390" s="18">
        <f t="shared" si="43"/>
        <v>0</v>
      </c>
      <c r="T1390" s="143"/>
    </row>
    <row r="1391" spans="1:20" s="139" customFormat="1">
      <c r="A1391" s="142"/>
      <c r="B1391" s="42"/>
      <c r="C1391" s="142"/>
      <c r="D1391" s="141"/>
      <c r="E1391" s="141"/>
      <c r="F1391" s="54"/>
      <c r="G1391" s="54"/>
      <c r="H1391" s="141"/>
      <c r="I1391" s="42"/>
      <c r="J1391" s="141"/>
      <c r="K1391" s="141"/>
      <c r="L1391" s="141"/>
      <c r="M1391" s="55"/>
      <c r="N1391" s="141"/>
      <c r="O1391" s="56"/>
      <c r="P1391" s="56"/>
      <c r="Q1391" s="42"/>
      <c r="R1391" s="18">
        <f t="shared" si="42"/>
        <v>0</v>
      </c>
      <c r="S1391" s="18">
        <f t="shared" si="43"/>
        <v>0</v>
      </c>
      <c r="T1391" s="143"/>
    </row>
    <row r="1392" spans="1:20" s="139" customFormat="1">
      <c r="A1392" s="142"/>
      <c r="B1392" s="42"/>
      <c r="C1392" s="142"/>
      <c r="D1392" s="141"/>
      <c r="E1392" s="141"/>
      <c r="F1392" s="54"/>
      <c r="G1392" s="54"/>
      <c r="H1392" s="141"/>
      <c r="I1392" s="42"/>
      <c r="J1392" s="141"/>
      <c r="K1392" s="141"/>
      <c r="L1392" s="141"/>
      <c r="M1392" s="55"/>
      <c r="N1392" s="141"/>
      <c r="O1392" s="56"/>
      <c r="P1392" s="56"/>
      <c r="Q1392" s="42"/>
      <c r="R1392" s="18">
        <f t="shared" si="42"/>
        <v>0</v>
      </c>
      <c r="S1392" s="18">
        <f t="shared" si="43"/>
        <v>0</v>
      </c>
      <c r="T1392" s="143"/>
    </row>
    <row r="1393" spans="1:20" s="139" customFormat="1">
      <c r="A1393" s="142"/>
      <c r="B1393" s="42"/>
      <c r="C1393" s="142"/>
      <c r="D1393" s="141"/>
      <c r="E1393" s="141"/>
      <c r="F1393" s="54"/>
      <c r="G1393" s="54"/>
      <c r="H1393" s="141"/>
      <c r="I1393" s="42"/>
      <c r="J1393" s="141"/>
      <c r="K1393" s="141"/>
      <c r="L1393" s="141"/>
      <c r="M1393" s="55"/>
      <c r="N1393" s="141"/>
      <c r="O1393" s="56"/>
      <c r="P1393" s="56"/>
      <c r="Q1393" s="42"/>
      <c r="R1393" s="18">
        <f t="shared" si="42"/>
        <v>0</v>
      </c>
      <c r="S1393" s="18">
        <f t="shared" si="43"/>
        <v>0</v>
      </c>
      <c r="T1393" s="143"/>
    </row>
    <row r="1394" spans="1:20" s="139" customFormat="1">
      <c r="A1394" s="142"/>
      <c r="B1394" s="42"/>
      <c r="C1394" s="142"/>
      <c r="D1394" s="141"/>
      <c r="E1394" s="141"/>
      <c r="F1394" s="54"/>
      <c r="G1394" s="54"/>
      <c r="H1394" s="141"/>
      <c r="I1394" s="42"/>
      <c r="J1394" s="141"/>
      <c r="K1394" s="141"/>
      <c r="L1394" s="141"/>
      <c r="M1394" s="55"/>
      <c r="N1394" s="141"/>
      <c r="O1394" s="56"/>
      <c r="P1394" s="56"/>
      <c r="Q1394" s="42"/>
      <c r="R1394" s="18">
        <f t="shared" si="42"/>
        <v>0</v>
      </c>
      <c r="S1394" s="18">
        <f t="shared" si="43"/>
        <v>0</v>
      </c>
      <c r="T1394" s="143"/>
    </row>
    <row r="1395" spans="1:20" s="139" customFormat="1">
      <c r="A1395" s="142"/>
      <c r="B1395" s="42"/>
      <c r="C1395" s="142"/>
      <c r="D1395" s="141"/>
      <c r="E1395" s="141"/>
      <c r="F1395" s="54"/>
      <c r="G1395" s="54"/>
      <c r="H1395" s="141"/>
      <c r="I1395" s="42"/>
      <c r="J1395" s="141"/>
      <c r="K1395" s="141"/>
      <c r="L1395" s="141"/>
      <c r="M1395" s="55"/>
      <c r="N1395" s="141"/>
      <c r="O1395" s="56"/>
      <c r="P1395" s="56"/>
      <c r="Q1395" s="42"/>
      <c r="R1395" s="18">
        <f t="shared" si="42"/>
        <v>0</v>
      </c>
      <c r="S1395" s="18">
        <f t="shared" si="43"/>
        <v>0</v>
      </c>
      <c r="T1395" s="143"/>
    </row>
    <row r="1396" spans="1:20" s="139" customFormat="1">
      <c r="A1396" s="142"/>
      <c r="B1396" s="42"/>
      <c r="C1396" s="142"/>
      <c r="D1396" s="141"/>
      <c r="E1396" s="141"/>
      <c r="F1396" s="54"/>
      <c r="G1396" s="54"/>
      <c r="H1396" s="141"/>
      <c r="I1396" s="42"/>
      <c r="J1396" s="141"/>
      <c r="K1396" s="141"/>
      <c r="L1396" s="141"/>
      <c r="M1396" s="55"/>
      <c r="N1396" s="141"/>
      <c r="O1396" s="56"/>
      <c r="P1396" s="56"/>
      <c r="Q1396" s="42"/>
      <c r="R1396" s="18">
        <f t="shared" si="42"/>
        <v>0</v>
      </c>
      <c r="S1396" s="18">
        <f t="shared" si="43"/>
        <v>0</v>
      </c>
      <c r="T1396" s="143"/>
    </row>
    <row r="1397" spans="1:20" s="139" customFormat="1">
      <c r="A1397" s="142"/>
      <c r="B1397" s="42"/>
      <c r="C1397" s="142"/>
      <c r="D1397" s="141"/>
      <c r="E1397" s="141"/>
      <c r="F1397" s="54"/>
      <c r="G1397" s="54"/>
      <c r="H1397" s="141"/>
      <c r="I1397" s="42"/>
      <c r="J1397" s="141"/>
      <c r="K1397" s="141"/>
      <c r="L1397" s="141"/>
      <c r="M1397" s="55"/>
      <c r="N1397" s="141"/>
      <c r="O1397" s="56"/>
      <c r="P1397" s="56"/>
      <c r="Q1397" s="42"/>
      <c r="R1397" s="18">
        <f t="shared" si="42"/>
        <v>0</v>
      </c>
      <c r="S1397" s="18">
        <f t="shared" si="43"/>
        <v>0</v>
      </c>
      <c r="T1397" s="143"/>
    </row>
    <row r="1398" spans="1:20" s="139" customFormat="1">
      <c r="A1398" s="142"/>
      <c r="B1398" s="42"/>
      <c r="C1398" s="142"/>
      <c r="D1398" s="141"/>
      <c r="E1398" s="141"/>
      <c r="F1398" s="54"/>
      <c r="G1398" s="54"/>
      <c r="H1398" s="141"/>
      <c r="I1398" s="42"/>
      <c r="J1398" s="141"/>
      <c r="K1398" s="141"/>
      <c r="L1398" s="141"/>
      <c r="M1398" s="55"/>
      <c r="N1398" s="141"/>
      <c r="O1398" s="56"/>
      <c r="P1398" s="56"/>
      <c r="Q1398" s="42"/>
      <c r="R1398" s="18">
        <f t="shared" si="42"/>
        <v>0</v>
      </c>
      <c r="S1398" s="18">
        <f t="shared" si="43"/>
        <v>0</v>
      </c>
      <c r="T1398" s="143"/>
    </row>
    <row r="1399" spans="1:20" s="139" customFormat="1">
      <c r="A1399" s="142"/>
      <c r="B1399" s="42"/>
      <c r="C1399" s="142"/>
      <c r="D1399" s="141"/>
      <c r="E1399" s="141"/>
      <c r="F1399" s="54"/>
      <c r="G1399" s="54"/>
      <c r="H1399" s="141"/>
      <c r="I1399" s="42"/>
      <c r="J1399" s="141"/>
      <c r="K1399" s="141"/>
      <c r="L1399" s="141"/>
      <c r="M1399" s="55"/>
      <c r="N1399" s="141"/>
      <c r="O1399" s="56"/>
      <c r="P1399" s="56"/>
      <c r="Q1399" s="42"/>
      <c r="R1399" s="18">
        <f t="shared" si="42"/>
        <v>0</v>
      </c>
      <c r="S1399" s="18">
        <f t="shared" si="43"/>
        <v>0</v>
      </c>
      <c r="T1399" s="143"/>
    </row>
    <row r="1400" spans="1:20" s="139" customFormat="1">
      <c r="A1400" s="142"/>
      <c r="B1400" s="42"/>
      <c r="C1400" s="142"/>
      <c r="D1400" s="141"/>
      <c r="E1400" s="141"/>
      <c r="F1400" s="54"/>
      <c r="G1400" s="54"/>
      <c r="H1400" s="141"/>
      <c r="I1400" s="42"/>
      <c r="J1400" s="141"/>
      <c r="K1400" s="141"/>
      <c r="L1400" s="141"/>
      <c r="M1400" s="55"/>
      <c r="N1400" s="141"/>
      <c r="O1400" s="56"/>
      <c r="P1400" s="56"/>
      <c r="Q1400" s="42"/>
      <c r="R1400" s="18">
        <f t="shared" si="42"/>
        <v>0</v>
      </c>
      <c r="S1400" s="18">
        <f t="shared" si="43"/>
        <v>0</v>
      </c>
      <c r="T1400" s="143"/>
    </row>
    <row r="1401" spans="1:20" s="139" customFormat="1">
      <c r="A1401" s="142"/>
      <c r="B1401" s="42"/>
      <c r="C1401" s="142"/>
      <c r="D1401" s="141"/>
      <c r="E1401" s="141"/>
      <c r="F1401" s="54"/>
      <c r="G1401" s="54"/>
      <c r="H1401" s="141"/>
      <c r="I1401" s="42"/>
      <c r="J1401" s="141"/>
      <c r="K1401" s="141"/>
      <c r="L1401" s="141"/>
      <c r="M1401" s="55"/>
      <c r="N1401" s="141"/>
      <c r="O1401" s="56"/>
      <c r="P1401" s="56"/>
      <c r="Q1401" s="42"/>
      <c r="R1401" s="18">
        <f t="shared" si="42"/>
        <v>0</v>
      </c>
      <c r="S1401" s="18">
        <f t="shared" si="43"/>
        <v>0</v>
      </c>
      <c r="T1401" s="143"/>
    </row>
    <row r="1402" spans="1:20" s="139" customFormat="1">
      <c r="A1402" s="142"/>
      <c r="B1402" s="42"/>
      <c r="C1402" s="142"/>
      <c r="D1402" s="141"/>
      <c r="E1402" s="141"/>
      <c r="F1402" s="54"/>
      <c r="G1402" s="54"/>
      <c r="H1402" s="141"/>
      <c r="I1402" s="42"/>
      <c r="J1402" s="141"/>
      <c r="K1402" s="141"/>
      <c r="L1402" s="141"/>
      <c r="M1402" s="55"/>
      <c r="N1402" s="141"/>
      <c r="O1402" s="56"/>
      <c r="P1402" s="56"/>
      <c r="Q1402" s="42"/>
      <c r="R1402" s="18">
        <f t="shared" si="42"/>
        <v>0</v>
      </c>
      <c r="S1402" s="18">
        <f t="shared" si="43"/>
        <v>0</v>
      </c>
      <c r="T1402" s="143"/>
    </row>
    <row r="1403" spans="1:20" s="139" customFormat="1">
      <c r="A1403" s="142"/>
      <c r="B1403" s="42"/>
      <c r="C1403" s="142"/>
      <c r="D1403" s="141"/>
      <c r="E1403" s="141"/>
      <c r="F1403" s="54"/>
      <c r="G1403" s="54"/>
      <c r="H1403" s="141"/>
      <c r="I1403" s="42"/>
      <c r="J1403" s="141"/>
      <c r="K1403" s="141"/>
      <c r="L1403" s="141"/>
      <c r="M1403" s="55"/>
      <c r="N1403" s="141"/>
      <c r="O1403" s="56"/>
      <c r="P1403" s="56"/>
      <c r="Q1403" s="42"/>
      <c r="R1403" s="18">
        <f t="shared" si="42"/>
        <v>0</v>
      </c>
      <c r="S1403" s="18">
        <f t="shared" si="43"/>
        <v>0</v>
      </c>
      <c r="T1403" s="143"/>
    </row>
    <row r="1404" spans="1:20" s="139" customFormat="1">
      <c r="A1404" s="142"/>
      <c r="B1404" s="42"/>
      <c r="C1404" s="142"/>
      <c r="D1404" s="141"/>
      <c r="E1404" s="141"/>
      <c r="F1404" s="54"/>
      <c r="G1404" s="54"/>
      <c r="H1404" s="141"/>
      <c r="I1404" s="42"/>
      <c r="J1404" s="141"/>
      <c r="K1404" s="141"/>
      <c r="L1404" s="141"/>
      <c r="M1404" s="55"/>
      <c r="N1404" s="141"/>
      <c r="O1404" s="56"/>
      <c r="P1404" s="56"/>
      <c r="Q1404" s="42"/>
      <c r="R1404" s="18">
        <f t="shared" si="42"/>
        <v>0</v>
      </c>
      <c r="S1404" s="18">
        <f t="shared" si="43"/>
        <v>0</v>
      </c>
      <c r="T1404" s="143"/>
    </row>
    <row r="1405" spans="1:20" s="139" customFormat="1">
      <c r="A1405" s="142"/>
      <c r="B1405" s="42"/>
      <c r="C1405" s="142"/>
      <c r="D1405" s="141"/>
      <c r="E1405" s="141"/>
      <c r="F1405" s="54"/>
      <c r="G1405" s="54"/>
      <c r="H1405" s="141"/>
      <c r="I1405" s="42"/>
      <c r="J1405" s="141"/>
      <c r="K1405" s="141"/>
      <c r="L1405" s="141"/>
      <c r="M1405" s="55"/>
      <c r="N1405" s="141"/>
      <c r="O1405" s="56"/>
      <c r="P1405" s="56"/>
      <c r="Q1405" s="42"/>
      <c r="R1405" s="18">
        <f t="shared" si="42"/>
        <v>0</v>
      </c>
      <c r="S1405" s="18">
        <f t="shared" si="43"/>
        <v>0</v>
      </c>
      <c r="T1405" s="143"/>
    </row>
    <row r="1406" spans="1:20" s="139" customFormat="1">
      <c r="A1406" s="142"/>
      <c r="B1406" s="42"/>
      <c r="C1406" s="142"/>
      <c r="D1406" s="141"/>
      <c r="E1406" s="141"/>
      <c r="F1406" s="54"/>
      <c r="G1406" s="54"/>
      <c r="H1406" s="141"/>
      <c r="I1406" s="42"/>
      <c r="J1406" s="141"/>
      <c r="K1406" s="141"/>
      <c r="L1406" s="141"/>
      <c r="M1406" s="55"/>
      <c r="N1406" s="141"/>
      <c r="O1406" s="56"/>
      <c r="P1406" s="56"/>
      <c r="Q1406" s="42"/>
      <c r="R1406" s="18">
        <f t="shared" si="42"/>
        <v>0</v>
      </c>
      <c r="S1406" s="18">
        <f t="shared" si="43"/>
        <v>0</v>
      </c>
      <c r="T1406" s="143"/>
    </row>
    <row r="1407" spans="1:20" s="139" customFormat="1">
      <c r="A1407" s="142"/>
      <c r="B1407" s="42"/>
      <c r="C1407" s="142"/>
      <c r="D1407" s="141"/>
      <c r="E1407" s="141"/>
      <c r="F1407" s="54"/>
      <c r="G1407" s="54"/>
      <c r="H1407" s="141"/>
      <c r="I1407" s="42"/>
      <c r="J1407" s="141"/>
      <c r="K1407" s="141"/>
      <c r="L1407" s="141"/>
      <c r="M1407" s="55"/>
      <c r="N1407" s="141"/>
      <c r="O1407" s="56"/>
      <c r="P1407" s="56"/>
      <c r="Q1407" s="42"/>
      <c r="R1407" s="18">
        <f t="shared" si="42"/>
        <v>0</v>
      </c>
      <c r="S1407" s="18">
        <f t="shared" si="43"/>
        <v>0</v>
      </c>
      <c r="T1407" s="143"/>
    </row>
    <row r="1408" spans="1:20" s="139" customFormat="1">
      <c r="A1408" s="142"/>
      <c r="B1408" s="42"/>
      <c r="C1408" s="142"/>
      <c r="D1408" s="141"/>
      <c r="E1408" s="141"/>
      <c r="F1408" s="54"/>
      <c r="G1408" s="54"/>
      <c r="H1408" s="141"/>
      <c r="I1408" s="42"/>
      <c r="J1408" s="141"/>
      <c r="K1408" s="141"/>
      <c r="L1408" s="141"/>
      <c r="M1408" s="55"/>
      <c r="N1408" s="141"/>
      <c r="O1408" s="56"/>
      <c r="P1408" s="56"/>
      <c r="Q1408" s="42"/>
      <c r="R1408" s="18">
        <f t="shared" si="42"/>
        <v>0</v>
      </c>
      <c r="S1408" s="18">
        <f t="shared" si="43"/>
        <v>0</v>
      </c>
      <c r="T1408" s="143"/>
    </row>
    <row r="1409" spans="1:20" s="139" customFormat="1">
      <c r="A1409" s="142"/>
      <c r="B1409" s="42"/>
      <c r="C1409" s="142"/>
      <c r="D1409" s="141"/>
      <c r="E1409" s="141"/>
      <c r="F1409" s="54"/>
      <c r="G1409" s="54"/>
      <c r="H1409" s="141"/>
      <c r="I1409" s="42"/>
      <c r="J1409" s="141"/>
      <c r="K1409" s="141"/>
      <c r="L1409" s="141"/>
      <c r="M1409" s="55"/>
      <c r="N1409" s="141"/>
      <c r="O1409" s="56"/>
      <c r="P1409" s="56"/>
      <c r="Q1409" s="42"/>
      <c r="R1409" s="18">
        <f t="shared" si="42"/>
        <v>0</v>
      </c>
      <c r="S1409" s="18">
        <f t="shared" si="43"/>
        <v>0</v>
      </c>
      <c r="T1409" s="143"/>
    </row>
    <row r="1410" spans="1:20" s="139" customFormat="1">
      <c r="A1410" s="142"/>
      <c r="B1410" s="42"/>
      <c r="C1410" s="142"/>
      <c r="D1410" s="141"/>
      <c r="E1410" s="141"/>
      <c r="F1410" s="54"/>
      <c r="G1410" s="54"/>
      <c r="H1410" s="141"/>
      <c r="I1410" s="42"/>
      <c r="J1410" s="141"/>
      <c r="K1410" s="141"/>
      <c r="L1410" s="141"/>
      <c r="M1410" s="55"/>
      <c r="N1410" s="141"/>
      <c r="O1410" s="56"/>
      <c r="P1410" s="56"/>
      <c r="Q1410" s="42"/>
      <c r="R1410" s="18">
        <f t="shared" si="42"/>
        <v>0</v>
      </c>
      <c r="S1410" s="18">
        <f t="shared" si="43"/>
        <v>0</v>
      </c>
      <c r="T1410" s="143"/>
    </row>
    <row r="1411" spans="1:20" s="139" customFormat="1">
      <c r="A1411" s="142"/>
      <c r="B1411" s="42"/>
      <c r="C1411" s="142"/>
      <c r="D1411" s="141"/>
      <c r="E1411" s="141"/>
      <c r="F1411" s="54"/>
      <c r="G1411" s="54"/>
      <c r="H1411" s="141"/>
      <c r="I1411" s="42"/>
      <c r="J1411" s="141"/>
      <c r="K1411" s="141"/>
      <c r="L1411" s="141"/>
      <c r="M1411" s="55"/>
      <c r="N1411" s="141"/>
      <c r="O1411" s="56"/>
      <c r="P1411" s="56"/>
      <c r="Q1411" s="42"/>
      <c r="R1411" s="18">
        <f t="shared" si="42"/>
        <v>0</v>
      </c>
      <c r="S1411" s="18">
        <f t="shared" si="43"/>
        <v>0</v>
      </c>
      <c r="T1411" s="143"/>
    </row>
    <row r="1412" spans="1:20" s="139" customFormat="1">
      <c r="A1412" s="142"/>
      <c r="B1412" s="42"/>
      <c r="C1412" s="142"/>
      <c r="D1412" s="141"/>
      <c r="E1412" s="141"/>
      <c r="F1412" s="54"/>
      <c r="G1412" s="54"/>
      <c r="H1412" s="141"/>
      <c r="I1412" s="42"/>
      <c r="J1412" s="141"/>
      <c r="K1412" s="141"/>
      <c r="L1412" s="141"/>
      <c r="M1412" s="55"/>
      <c r="N1412" s="141"/>
      <c r="O1412" s="56"/>
      <c r="P1412" s="56"/>
      <c r="Q1412" s="42"/>
      <c r="R1412" s="18">
        <f t="shared" si="42"/>
        <v>0</v>
      </c>
      <c r="S1412" s="18">
        <f t="shared" si="43"/>
        <v>0</v>
      </c>
      <c r="T1412" s="143"/>
    </row>
    <row r="1413" spans="1:20" s="139" customFormat="1">
      <c r="A1413" s="142"/>
      <c r="B1413" s="42"/>
      <c r="C1413" s="142"/>
      <c r="D1413" s="141"/>
      <c r="E1413" s="141"/>
      <c r="F1413" s="54"/>
      <c r="G1413" s="54"/>
      <c r="H1413" s="141"/>
      <c r="I1413" s="42"/>
      <c r="J1413" s="141"/>
      <c r="K1413" s="141"/>
      <c r="L1413" s="141"/>
      <c r="M1413" s="55"/>
      <c r="N1413" s="141"/>
      <c r="O1413" s="56"/>
      <c r="P1413" s="56"/>
      <c r="Q1413" s="42"/>
      <c r="R1413" s="18">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8">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143"/>
    </row>
    <row r="1414" spans="1:20" s="139" customFormat="1">
      <c r="A1414" s="142"/>
      <c r="B1414" s="42"/>
      <c r="C1414" s="142"/>
      <c r="D1414" s="141"/>
      <c r="E1414" s="141"/>
      <c r="F1414" s="54"/>
      <c r="G1414" s="54"/>
      <c r="H1414" s="141"/>
      <c r="I1414" s="42"/>
      <c r="J1414" s="141"/>
      <c r="K1414" s="141"/>
      <c r="L1414" s="141"/>
      <c r="M1414" s="55"/>
      <c r="N1414" s="141"/>
      <c r="O1414" s="56"/>
      <c r="P1414" s="56"/>
      <c r="Q1414" s="42"/>
      <c r="R1414" s="18">
        <f t="shared" si="44"/>
        <v>0</v>
      </c>
      <c r="S1414" s="18">
        <f t="shared" si="45"/>
        <v>0</v>
      </c>
      <c r="T1414" s="143"/>
    </row>
    <row r="1415" spans="1:20" s="139" customFormat="1">
      <c r="A1415" s="142"/>
      <c r="B1415" s="42"/>
      <c r="C1415" s="142"/>
      <c r="D1415" s="141"/>
      <c r="E1415" s="141"/>
      <c r="F1415" s="54"/>
      <c r="G1415" s="54"/>
      <c r="H1415" s="141"/>
      <c r="I1415" s="42"/>
      <c r="J1415" s="141"/>
      <c r="K1415" s="141"/>
      <c r="L1415" s="141"/>
      <c r="M1415" s="55"/>
      <c r="N1415" s="141"/>
      <c r="O1415" s="56"/>
      <c r="P1415" s="56"/>
      <c r="Q1415" s="42"/>
      <c r="R1415" s="18">
        <f t="shared" si="44"/>
        <v>0</v>
      </c>
      <c r="S1415" s="18">
        <f t="shared" si="45"/>
        <v>0</v>
      </c>
      <c r="T1415" s="143"/>
    </row>
    <row r="1416" spans="1:20" s="139" customFormat="1">
      <c r="A1416" s="142"/>
      <c r="B1416" s="42"/>
      <c r="C1416" s="142"/>
      <c r="D1416" s="141"/>
      <c r="E1416" s="141"/>
      <c r="F1416" s="54"/>
      <c r="G1416" s="54"/>
      <c r="H1416" s="141"/>
      <c r="I1416" s="42"/>
      <c r="J1416" s="141"/>
      <c r="K1416" s="141"/>
      <c r="L1416" s="141"/>
      <c r="M1416" s="55"/>
      <c r="N1416" s="141"/>
      <c r="O1416" s="56"/>
      <c r="P1416" s="56"/>
      <c r="Q1416" s="42"/>
      <c r="R1416" s="18">
        <f t="shared" si="44"/>
        <v>0</v>
      </c>
      <c r="S1416" s="18">
        <f t="shared" si="45"/>
        <v>0</v>
      </c>
      <c r="T1416" s="143"/>
    </row>
    <row r="1417" spans="1:20" s="139" customFormat="1">
      <c r="A1417" s="142"/>
      <c r="B1417" s="42"/>
      <c r="C1417" s="142"/>
      <c r="D1417" s="141"/>
      <c r="E1417" s="141"/>
      <c r="F1417" s="54"/>
      <c r="G1417" s="54"/>
      <c r="H1417" s="141"/>
      <c r="I1417" s="42"/>
      <c r="J1417" s="141"/>
      <c r="K1417" s="141"/>
      <c r="L1417" s="141"/>
      <c r="M1417" s="55"/>
      <c r="N1417" s="141"/>
      <c r="O1417" s="56"/>
      <c r="P1417" s="56"/>
      <c r="Q1417" s="42"/>
      <c r="R1417" s="18">
        <f t="shared" si="44"/>
        <v>0</v>
      </c>
      <c r="S1417" s="18">
        <f t="shared" si="45"/>
        <v>0</v>
      </c>
      <c r="T1417" s="143"/>
    </row>
    <row r="1418" spans="1:20" s="139" customFormat="1">
      <c r="A1418" s="142"/>
      <c r="B1418" s="42"/>
      <c r="C1418" s="142"/>
      <c r="D1418" s="141"/>
      <c r="E1418" s="141"/>
      <c r="F1418" s="54"/>
      <c r="G1418" s="54"/>
      <c r="H1418" s="141"/>
      <c r="I1418" s="42"/>
      <c r="J1418" s="141"/>
      <c r="K1418" s="141"/>
      <c r="L1418" s="141"/>
      <c r="M1418" s="55"/>
      <c r="N1418" s="141"/>
      <c r="O1418" s="56"/>
      <c r="P1418" s="56"/>
      <c r="Q1418" s="42"/>
      <c r="R1418" s="18">
        <f t="shared" si="44"/>
        <v>0</v>
      </c>
      <c r="S1418" s="18">
        <f t="shared" si="45"/>
        <v>0</v>
      </c>
      <c r="T1418" s="143"/>
    </row>
    <row r="1419" spans="1:20" s="139" customFormat="1">
      <c r="A1419" s="142"/>
      <c r="B1419" s="42"/>
      <c r="C1419" s="142"/>
      <c r="D1419" s="141"/>
      <c r="E1419" s="141"/>
      <c r="F1419" s="54"/>
      <c r="G1419" s="54"/>
      <c r="H1419" s="141"/>
      <c r="I1419" s="42"/>
      <c r="J1419" s="141"/>
      <c r="K1419" s="141"/>
      <c r="L1419" s="141"/>
      <c r="M1419" s="55"/>
      <c r="N1419" s="141"/>
      <c r="O1419" s="56"/>
      <c r="P1419" s="56"/>
      <c r="Q1419" s="42"/>
      <c r="R1419" s="18">
        <f t="shared" si="44"/>
        <v>0</v>
      </c>
      <c r="S1419" s="18">
        <f t="shared" si="45"/>
        <v>0</v>
      </c>
      <c r="T1419" s="143"/>
    </row>
    <row r="1420" spans="1:20" s="139" customFormat="1">
      <c r="A1420" s="142"/>
      <c r="B1420" s="42"/>
      <c r="C1420" s="142"/>
      <c r="D1420" s="141"/>
      <c r="E1420" s="141"/>
      <c r="F1420" s="54"/>
      <c r="G1420" s="54"/>
      <c r="H1420" s="141"/>
      <c r="I1420" s="42"/>
      <c r="J1420" s="141"/>
      <c r="K1420" s="141"/>
      <c r="L1420" s="141"/>
      <c r="M1420" s="55"/>
      <c r="N1420" s="141"/>
      <c r="O1420" s="56"/>
      <c r="P1420" s="56"/>
      <c r="Q1420" s="42"/>
      <c r="R1420" s="18">
        <f t="shared" si="44"/>
        <v>0</v>
      </c>
      <c r="S1420" s="18">
        <f t="shared" si="45"/>
        <v>0</v>
      </c>
      <c r="T1420" s="143"/>
    </row>
    <row r="1421" spans="1:20" s="139" customFormat="1">
      <c r="A1421" s="142"/>
      <c r="B1421" s="42"/>
      <c r="C1421" s="142"/>
      <c r="D1421" s="141"/>
      <c r="E1421" s="141"/>
      <c r="F1421" s="54"/>
      <c r="G1421" s="54"/>
      <c r="H1421" s="141"/>
      <c r="I1421" s="42"/>
      <c r="J1421" s="141"/>
      <c r="K1421" s="141"/>
      <c r="L1421" s="141"/>
      <c r="M1421" s="55"/>
      <c r="N1421" s="141"/>
      <c r="O1421" s="56"/>
      <c r="P1421" s="56"/>
      <c r="Q1421" s="42"/>
      <c r="R1421" s="18">
        <f t="shared" si="44"/>
        <v>0</v>
      </c>
      <c r="S1421" s="18">
        <f t="shared" si="45"/>
        <v>0</v>
      </c>
      <c r="T1421" s="143"/>
    </row>
    <row r="1422" spans="1:20" s="139" customFormat="1">
      <c r="A1422" s="142"/>
      <c r="B1422" s="42"/>
      <c r="C1422" s="142"/>
      <c r="D1422" s="141"/>
      <c r="E1422" s="141"/>
      <c r="F1422" s="54"/>
      <c r="G1422" s="54"/>
      <c r="H1422" s="141"/>
      <c r="I1422" s="42"/>
      <c r="J1422" s="141"/>
      <c r="K1422" s="141"/>
      <c r="L1422" s="141"/>
      <c r="M1422" s="55"/>
      <c r="N1422" s="141"/>
      <c r="O1422" s="56"/>
      <c r="P1422" s="56"/>
      <c r="Q1422" s="42"/>
      <c r="R1422" s="18">
        <f t="shared" si="44"/>
        <v>0</v>
      </c>
      <c r="S1422" s="18">
        <f t="shared" si="45"/>
        <v>0</v>
      </c>
      <c r="T1422" s="143"/>
    </row>
    <row r="1423" spans="1:20" s="139" customFormat="1">
      <c r="A1423" s="142"/>
      <c r="B1423" s="42"/>
      <c r="C1423" s="142"/>
      <c r="D1423" s="141"/>
      <c r="E1423" s="141"/>
      <c r="F1423" s="54"/>
      <c r="G1423" s="54"/>
      <c r="H1423" s="141"/>
      <c r="I1423" s="42"/>
      <c r="J1423" s="141"/>
      <c r="K1423" s="141"/>
      <c r="L1423" s="141"/>
      <c r="M1423" s="55"/>
      <c r="N1423" s="141"/>
      <c r="O1423" s="56"/>
      <c r="P1423" s="56"/>
      <c r="Q1423" s="42"/>
      <c r="R1423" s="18">
        <f t="shared" si="44"/>
        <v>0</v>
      </c>
      <c r="S1423" s="18">
        <f t="shared" si="45"/>
        <v>0</v>
      </c>
      <c r="T1423" s="143"/>
    </row>
    <row r="1424" spans="1:20" s="139" customFormat="1">
      <c r="A1424" s="142"/>
      <c r="B1424" s="42"/>
      <c r="C1424" s="142"/>
      <c r="D1424" s="141"/>
      <c r="E1424" s="141"/>
      <c r="F1424" s="54"/>
      <c r="G1424" s="54"/>
      <c r="H1424" s="141"/>
      <c r="I1424" s="42"/>
      <c r="J1424" s="141"/>
      <c r="K1424" s="141"/>
      <c r="L1424" s="141"/>
      <c r="M1424" s="55"/>
      <c r="N1424" s="141"/>
      <c r="O1424" s="56"/>
      <c r="P1424" s="56"/>
      <c r="Q1424" s="42"/>
      <c r="R1424" s="18">
        <f t="shared" si="44"/>
        <v>0</v>
      </c>
      <c r="S1424" s="18">
        <f t="shared" si="45"/>
        <v>0</v>
      </c>
      <c r="T1424" s="143"/>
    </row>
    <row r="1425" spans="1:20" s="139" customFormat="1">
      <c r="A1425" s="142"/>
      <c r="B1425" s="42"/>
      <c r="C1425" s="142"/>
      <c r="D1425" s="141"/>
      <c r="E1425" s="141"/>
      <c r="F1425" s="54"/>
      <c r="G1425" s="54"/>
      <c r="H1425" s="141"/>
      <c r="I1425" s="42"/>
      <c r="J1425" s="141"/>
      <c r="K1425" s="141"/>
      <c r="L1425" s="141"/>
      <c r="M1425" s="55"/>
      <c r="N1425" s="141"/>
      <c r="O1425" s="56"/>
      <c r="P1425" s="56"/>
      <c r="Q1425" s="42"/>
      <c r="R1425" s="18">
        <f t="shared" si="44"/>
        <v>0</v>
      </c>
      <c r="S1425" s="18">
        <f t="shared" si="45"/>
        <v>0</v>
      </c>
      <c r="T1425" s="143"/>
    </row>
    <row r="1426" spans="1:20" s="139" customFormat="1">
      <c r="A1426" s="142"/>
      <c r="B1426" s="42"/>
      <c r="C1426" s="142"/>
      <c r="D1426" s="141"/>
      <c r="E1426" s="141"/>
      <c r="F1426" s="54"/>
      <c r="G1426" s="54"/>
      <c r="H1426" s="141"/>
      <c r="I1426" s="42"/>
      <c r="J1426" s="141"/>
      <c r="K1426" s="141"/>
      <c r="L1426" s="141"/>
      <c r="M1426" s="55"/>
      <c r="N1426" s="141"/>
      <c r="O1426" s="56"/>
      <c r="P1426" s="56"/>
      <c r="Q1426" s="42"/>
      <c r="R1426" s="18">
        <f t="shared" si="44"/>
        <v>0</v>
      </c>
      <c r="S1426" s="18">
        <f t="shared" si="45"/>
        <v>0</v>
      </c>
      <c r="T1426" s="143"/>
    </row>
    <row r="1427" spans="1:20" s="139" customFormat="1">
      <c r="A1427" s="142"/>
      <c r="B1427" s="42"/>
      <c r="C1427" s="142"/>
      <c r="D1427" s="141"/>
      <c r="E1427" s="141"/>
      <c r="F1427" s="54"/>
      <c r="G1427" s="54"/>
      <c r="H1427" s="141"/>
      <c r="I1427" s="42"/>
      <c r="J1427" s="141"/>
      <c r="K1427" s="141"/>
      <c r="L1427" s="141"/>
      <c r="M1427" s="55"/>
      <c r="N1427" s="141"/>
      <c r="O1427" s="56"/>
      <c r="P1427" s="56"/>
      <c r="Q1427" s="42"/>
      <c r="R1427" s="18">
        <f t="shared" si="44"/>
        <v>0</v>
      </c>
      <c r="S1427" s="18">
        <f t="shared" si="45"/>
        <v>0</v>
      </c>
      <c r="T1427" s="143"/>
    </row>
    <row r="1428" spans="1:20" s="139" customFormat="1">
      <c r="A1428" s="142"/>
      <c r="B1428" s="42"/>
      <c r="C1428" s="142"/>
      <c r="D1428" s="141"/>
      <c r="E1428" s="141"/>
      <c r="F1428" s="54"/>
      <c r="G1428" s="54"/>
      <c r="H1428" s="141"/>
      <c r="I1428" s="42"/>
      <c r="J1428" s="141"/>
      <c r="K1428" s="141"/>
      <c r="L1428" s="141"/>
      <c r="M1428" s="55"/>
      <c r="N1428" s="141"/>
      <c r="O1428" s="56"/>
      <c r="P1428" s="56"/>
      <c r="Q1428" s="42"/>
      <c r="R1428" s="18">
        <f t="shared" si="44"/>
        <v>0</v>
      </c>
      <c r="S1428" s="18">
        <f t="shared" si="45"/>
        <v>0</v>
      </c>
      <c r="T1428" s="143"/>
    </row>
    <row r="1429" spans="1:20" s="139" customFormat="1">
      <c r="A1429" s="142"/>
      <c r="B1429" s="42"/>
      <c r="C1429" s="142"/>
      <c r="D1429" s="141"/>
      <c r="E1429" s="141"/>
      <c r="F1429" s="54"/>
      <c r="G1429" s="54"/>
      <c r="H1429" s="141"/>
      <c r="I1429" s="42"/>
      <c r="J1429" s="141"/>
      <c r="K1429" s="141"/>
      <c r="L1429" s="141"/>
      <c r="M1429" s="55"/>
      <c r="N1429" s="141"/>
      <c r="O1429" s="56"/>
      <c r="P1429" s="56"/>
      <c r="Q1429" s="42"/>
      <c r="R1429" s="18">
        <f t="shared" si="44"/>
        <v>0</v>
      </c>
      <c r="S1429" s="18">
        <f t="shared" si="45"/>
        <v>0</v>
      </c>
      <c r="T1429" s="143"/>
    </row>
    <row r="1430" spans="1:20" s="139" customFormat="1">
      <c r="A1430" s="142"/>
      <c r="B1430" s="42"/>
      <c r="C1430" s="142"/>
      <c r="D1430" s="141"/>
      <c r="E1430" s="141"/>
      <c r="F1430" s="54"/>
      <c r="G1430" s="54"/>
      <c r="H1430" s="141"/>
      <c r="I1430" s="42"/>
      <c r="J1430" s="141"/>
      <c r="K1430" s="141"/>
      <c r="L1430" s="141"/>
      <c r="M1430" s="55"/>
      <c r="N1430" s="141"/>
      <c r="O1430" s="56"/>
      <c r="P1430" s="56"/>
      <c r="Q1430" s="42"/>
      <c r="R1430" s="18">
        <f t="shared" si="44"/>
        <v>0</v>
      </c>
      <c r="S1430" s="18">
        <f t="shared" si="45"/>
        <v>0</v>
      </c>
      <c r="T1430" s="143"/>
    </row>
    <row r="1431" spans="1:20" s="139" customFormat="1">
      <c r="A1431" s="142"/>
      <c r="B1431" s="42"/>
      <c r="C1431" s="142"/>
      <c r="D1431" s="141"/>
      <c r="E1431" s="141"/>
      <c r="F1431" s="54"/>
      <c r="G1431" s="54"/>
      <c r="H1431" s="141"/>
      <c r="I1431" s="42"/>
      <c r="J1431" s="141"/>
      <c r="K1431" s="141"/>
      <c r="L1431" s="141"/>
      <c r="M1431" s="55"/>
      <c r="N1431" s="141"/>
      <c r="O1431" s="56"/>
      <c r="P1431" s="56"/>
      <c r="Q1431" s="42"/>
      <c r="R1431" s="18">
        <f t="shared" si="44"/>
        <v>0</v>
      </c>
      <c r="S1431" s="18">
        <f t="shared" si="45"/>
        <v>0</v>
      </c>
      <c r="T1431" s="143"/>
    </row>
    <row r="1432" spans="1:20" s="139" customFormat="1">
      <c r="A1432" s="142"/>
      <c r="B1432" s="42"/>
      <c r="C1432" s="142"/>
      <c r="D1432" s="141"/>
      <c r="E1432" s="141"/>
      <c r="F1432" s="54"/>
      <c r="G1432" s="54"/>
      <c r="H1432" s="141"/>
      <c r="I1432" s="42"/>
      <c r="J1432" s="141"/>
      <c r="K1432" s="141"/>
      <c r="L1432" s="141"/>
      <c r="M1432" s="55"/>
      <c r="N1432" s="141"/>
      <c r="O1432" s="56"/>
      <c r="P1432" s="56"/>
      <c r="Q1432" s="42"/>
      <c r="R1432" s="18">
        <f t="shared" si="44"/>
        <v>0</v>
      </c>
      <c r="S1432" s="18">
        <f t="shared" si="45"/>
        <v>0</v>
      </c>
      <c r="T1432" s="143"/>
    </row>
    <row r="1433" spans="1:20" s="139" customFormat="1">
      <c r="A1433" s="142"/>
      <c r="B1433" s="42"/>
      <c r="C1433" s="142"/>
      <c r="D1433" s="141"/>
      <c r="E1433" s="141"/>
      <c r="F1433" s="54"/>
      <c r="G1433" s="54"/>
      <c r="H1433" s="141"/>
      <c r="I1433" s="42"/>
      <c r="J1433" s="141"/>
      <c r="K1433" s="141"/>
      <c r="L1433" s="141"/>
      <c r="M1433" s="55"/>
      <c r="N1433" s="141"/>
      <c r="O1433" s="56"/>
      <c r="P1433" s="56"/>
      <c r="Q1433" s="42"/>
      <c r="R1433" s="18">
        <f t="shared" si="44"/>
        <v>0</v>
      </c>
      <c r="S1433" s="18">
        <f t="shared" si="45"/>
        <v>0</v>
      </c>
      <c r="T1433" s="143"/>
    </row>
    <row r="1434" spans="1:20" s="139" customFormat="1">
      <c r="A1434" s="142"/>
      <c r="B1434" s="42"/>
      <c r="C1434" s="142"/>
      <c r="D1434" s="141"/>
      <c r="E1434" s="141"/>
      <c r="F1434" s="54"/>
      <c r="G1434" s="54"/>
      <c r="H1434" s="141"/>
      <c r="I1434" s="42"/>
      <c r="J1434" s="141"/>
      <c r="K1434" s="141"/>
      <c r="L1434" s="141"/>
      <c r="M1434" s="55"/>
      <c r="N1434" s="141"/>
      <c r="O1434" s="56"/>
      <c r="P1434" s="56"/>
      <c r="Q1434" s="42"/>
      <c r="R1434" s="18">
        <f t="shared" si="44"/>
        <v>0</v>
      </c>
      <c r="S1434" s="18">
        <f t="shared" si="45"/>
        <v>0</v>
      </c>
      <c r="T1434" s="143"/>
    </row>
    <row r="1435" spans="1:20" s="139" customFormat="1">
      <c r="A1435" s="142"/>
      <c r="B1435" s="42"/>
      <c r="C1435" s="142"/>
      <c r="D1435" s="141"/>
      <c r="E1435" s="141"/>
      <c r="F1435" s="54"/>
      <c r="G1435" s="54"/>
      <c r="H1435" s="141"/>
      <c r="I1435" s="42"/>
      <c r="J1435" s="141"/>
      <c r="K1435" s="141"/>
      <c r="L1435" s="141"/>
      <c r="M1435" s="55"/>
      <c r="N1435" s="141"/>
      <c r="O1435" s="56"/>
      <c r="P1435" s="56"/>
      <c r="Q1435" s="42"/>
      <c r="R1435" s="18">
        <f t="shared" si="44"/>
        <v>0</v>
      </c>
      <c r="S1435" s="18">
        <f t="shared" si="45"/>
        <v>0</v>
      </c>
      <c r="T1435" s="143"/>
    </row>
    <row r="1436" spans="1:20" s="139" customFormat="1">
      <c r="A1436" s="142"/>
      <c r="B1436" s="42"/>
      <c r="C1436" s="142"/>
      <c r="D1436" s="141"/>
      <c r="E1436" s="141"/>
      <c r="F1436" s="54"/>
      <c r="G1436" s="54"/>
      <c r="H1436" s="141"/>
      <c r="I1436" s="42"/>
      <c r="J1436" s="141"/>
      <c r="K1436" s="141"/>
      <c r="L1436" s="141"/>
      <c r="M1436" s="55"/>
      <c r="N1436" s="141"/>
      <c r="O1436" s="56"/>
      <c r="P1436" s="56"/>
      <c r="Q1436" s="42"/>
      <c r="R1436" s="18">
        <f t="shared" si="44"/>
        <v>0</v>
      </c>
      <c r="S1436" s="18">
        <f t="shared" si="45"/>
        <v>0</v>
      </c>
      <c r="T1436" s="143"/>
    </row>
    <row r="1437" spans="1:20" s="139" customFormat="1">
      <c r="A1437" s="142"/>
      <c r="B1437" s="42"/>
      <c r="C1437" s="142"/>
      <c r="D1437" s="141"/>
      <c r="E1437" s="141"/>
      <c r="F1437" s="54"/>
      <c r="G1437" s="54"/>
      <c r="H1437" s="141"/>
      <c r="I1437" s="42"/>
      <c r="J1437" s="141"/>
      <c r="K1437" s="141"/>
      <c r="L1437" s="141"/>
      <c r="M1437" s="55"/>
      <c r="N1437" s="141"/>
      <c r="O1437" s="56"/>
      <c r="P1437" s="56"/>
      <c r="Q1437" s="42"/>
      <c r="R1437" s="18">
        <f t="shared" si="44"/>
        <v>0</v>
      </c>
      <c r="S1437" s="18">
        <f t="shared" si="45"/>
        <v>0</v>
      </c>
      <c r="T1437" s="143"/>
    </row>
    <row r="1438" spans="1:20" s="139" customFormat="1">
      <c r="A1438" s="142"/>
      <c r="B1438" s="42"/>
      <c r="C1438" s="142"/>
      <c r="D1438" s="141"/>
      <c r="E1438" s="141"/>
      <c r="F1438" s="54"/>
      <c r="G1438" s="54"/>
      <c r="H1438" s="141"/>
      <c r="I1438" s="42"/>
      <c r="J1438" s="141"/>
      <c r="K1438" s="141"/>
      <c r="L1438" s="141"/>
      <c r="M1438" s="55"/>
      <c r="N1438" s="141"/>
      <c r="O1438" s="56"/>
      <c r="P1438" s="56"/>
      <c r="Q1438" s="42"/>
      <c r="R1438" s="18">
        <f t="shared" si="44"/>
        <v>0</v>
      </c>
      <c r="S1438" s="18">
        <f t="shared" si="45"/>
        <v>0</v>
      </c>
      <c r="T1438" s="143"/>
    </row>
    <row r="1439" spans="1:20" s="139" customFormat="1">
      <c r="A1439" s="142"/>
      <c r="B1439" s="42"/>
      <c r="C1439" s="142"/>
      <c r="D1439" s="141"/>
      <c r="E1439" s="141"/>
      <c r="F1439" s="54"/>
      <c r="G1439" s="54"/>
      <c r="H1439" s="141"/>
      <c r="I1439" s="42"/>
      <c r="J1439" s="141"/>
      <c r="K1439" s="141"/>
      <c r="L1439" s="141"/>
      <c r="M1439" s="55"/>
      <c r="N1439" s="141"/>
      <c r="O1439" s="56"/>
      <c r="P1439" s="56"/>
      <c r="Q1439" s="42"/>
      <c r="R1439" s="18">
        <f t="shared" si="44"/>
        <v>0</v>
      </c>
      <c r="S1439" s="18">
        <f t="shared" si="45"/>
        <v>0</v>
      </c>
      <c r="T1439" s="143"/>
    </row>
    <row r="1440" spans="1:20" s="139" customFormat="1">
      <c r="A1440" s="142"/>
      <c r="B1440" s="42"/>
      <c r="C1440" s="142"/>
      <c r="D1440" s="141"/>
      <c r="E1440" s="141"/>
      <c r="F1440" s="54"/>
      <c r="G1440" s="54"/>
      <c r="H1440" s="141"/>
      <c r="I1440" s="42"/>
      <c r="J1440" s="141"/>
      <c r="K1440" s="141"/>
      <c r="L1440" s="141"/>
      <c r="M1440" s="55"/>
      <c r="N1440" s="141"/>
      <c r="O1440" s="56"/>
      <c r="P1440" s="56"/>
      <c r="Q1440" s="42"/>
      <c r="R1440" s="18">
        <f t="shared" si="44"/>
        <v>0</v>
      </c>
      <c r="S1440" s="18">
        <f t="shared" si="45"/>
        <v>0</v>
      </c>
      <c r="T1440" s="143"/>
    </row>
    <row r="1441" spans="1:20" s="139" customFormat="1">
      <c r="A1441" s="142"/>
      <c r="B1441" s="42"/>
      <c r="C1441" s="142"/>
      <c r="D1441" s="141"/>
      <c r="E1441" s="141"/>
      <c r="F1441" s="54"/>
      <c r="G1441" s="54"/>
      <c r="H1441" s="141"/>
      <c r="I1441" s="42"/>
      <c r="J1441" s="141"/>
      <c r="K1441" s="141"/>
      <c r="L1441" s="141"/>
      <c r="M1441" s="55"/>
      <c r="N1441" s="141"/>
      <c r="O1441" s="56"/>
      <c r="P1441" s="56"/>
      <c r="Q1441" s="42"/>
      <c r="R1441" s="18">
        <f t="shared" si="44"/>
        <v>0</v>
      </c>
      <c r="S1441" s="18">
        <f t="shared" si="45"/>
        <v>0</v>
      </c>
      <c r="T1441" s="143"/>
    </row>
    <row r="1442" spans="1:20" s="139" customFormat="1">
      <c r="A1442" s="142"/>
      <c r="B1442" s="42"/>
      <c r="C1442" s="142"/>
      <c r="D1442" s="141"/>
      <c r="E1442" s="141"/>
      <c r="F1442" s="54"/>
      <c r="G1442" s="54"/>
      <c r="H1442" s="141"/>
      <c r="I1442" s="42"/>
      <c r="J1442" s="141"/>
      <c r="K1442" s="141"/>
      <c r="L1442" s="141"/>
      <c r="M1442" s="55"/>
      <c r="N1442" s="141"/>
      <c r="O1442" s="56"/>
      <c r="P1442" s="56"/>
      <c r="Q1442" s="42"/>
      <c r="R1442" s="18">
        <f t="shared" si="44"/>
        <v>0</v>
      </c>
      <c r="S1442" s="18">
        <f t="shared" si="45"/>
        <v>0</v>
      </c>
      <c r="T1442" s="143"/>
    </row>
    <row r="1443" spans="1:20" s="139" customFormat="1">
      <c r="A1443" s="142"/>
      <c r="B1443" s="42"/>
      <c r="C1443" s="142"/>
      <c r="D1443" s="141"/>
      <c r="E1443" s="141"/>
      <c r="F1443" s="54"/>
      <c r="G1443" s="54"/>
      <c r="H1443" s="141"/>
      <c r="I1443" s="42"/>
      <c r="J1443" s="141"/>
      <c r="K1443" s="141"/>
      <c r="L1443" s="141"/>
      <c r="M1443" s="55"/>
      <c r="N1443" s="141"/>
      <c r="O1443" s="56"/>
      <c r="P1443" s="56"/>
      <c r="Q1443" s="42"/>
      <c r="R1443" s="18">
        <f t="shared" si="44"/>
        <v>0</v>
      </c>
      <c r="S1443" s="18">
        <f t="shared" si="45"/>
        <v>0</v>
      </c>
      <c r="T1443" s="143"/>
    </row>
    <row r="1444" spans="1:20" s="139" customFormat="1">
      <c r="A1444" s="142"/>
      <c r="B1444" s="42"/>
      <c r="C1444" s="142"/>
      <c r="D1444" s="141"/>
      <c r="E1444" s="141"/>
      <c r="F1444" s="54"/>
      <c r="G1444" s="54"/>
      <c r="H1444" s="141"/>
      <c r="I1444" s="42"/>
      <c r="J1444" s="141"/>
      <c r="K1444" s="141"/>
      <c r="L1444" s="141"/>
      <c r="M1444" s="55"/>
      <c r="N1444" s="141"/>
      <c r="O1444" s="56"/>
      <c r="P1444" s="56"/>
      <c r="Q1444" s="42"/>
      <c r="R1444" s="18">
        <f t="shared" si="44"/>
        <v>0</v>
      </c>
      <c r="S1444" s="18">
        <f t="shared" si="45"/>
        <v>0</v>
      </c>
      <c r="T1444" s="143"/>
    </row>
    <row r="1445" spans="1:20" s="139" customFormat="1">
      <c r="A1445" s="142"/>
      <c r="B1445" s="42"/>
      <c r="C1445" s="142"/>
      <c r="D1445" s="141"/>
      <c r="E1445" s="141"/>
      <c r="F1445" s="54"/>
      <c r="G1445" s="54"/>
      <c r="H1445" s="141"/>
      <c r="I1445" s="42"/>
      <c r="J1445" s="141"/>
      <c r="K1445" s="141"/>
      <c r="L1445" s="141"/>
      <c r="M1445" s="55"/>
      <c r="N1445" s="141"/>
      <c r="O1445" s="56"/>
      <c r="P1445" s="56"/>
      <c r="Q1445" s="42"/>
      <c r="R1445" s="18">
        <f t="shared" si="44"/>
        <v>0</v>
      </c>
      <c r="S1445" s="18">
        <f t="shared" si="45"/>
        <v>0</v>
      </c>
      <c r="T1445" s="143"/>
    </row>
    <row r="1446" spans="1:20" s="139" customFormat="1">
      <c r="A1446" s="142"/>
      <c r="B1446" s="42"/>
      <c r="C1446" s="142"/>
      <c r="D1446" s="141"/>
      <c r="E1446" s="141"/>
      <c r="F1446" s="54"/>
      <c r="G1446" s="54"/>
      <c r="H1446" s="141"/>
      <c r="I1446" s="42"/>
      <c r="J1446" s="141"/>
      <c r="K1446" s="141"/>
      <c r="L1446" s="141"/>
      <c r="M1446" s="55"/>
      <c r="N1446" s="141"/>
      <c r="O1446" s="56"/>
      <c r="P1446" s="56"/>
      <c r="Q1446" s="42"/>
      <c r="R1446" s="18">
        <f t="shared" si="44"/>
        <v>0</v>
      </c>
      <c r="S1446" s="18">
        <f t="shared" si="45"/>
        <v>0</v>
      </c>
      <c r="T1446" s="143"/>
    </row>
    <row r="1447" spans="1:20" s="139" customFormat="1">
      <c r="A1447" s="142"/>
      <c r="B1447" s="42"/>
      <c r="C1447" s="142"/>
      <c r="D1447" s="141"/>
      <c r="E1447" s="141"/>
      <c r="F1447" s="54"/>
      <c r="G1447" s="54"/>
      <c r="H1447" s="141"/>
      <c r="I1447" s="42"/>
      <c r="J1447" s="141"/>
      <c r="K1447" s="141"/>
      <c r="L1447" s="141"/>
      <c r="M1447" s="55"/>
      <c r="N1447" s="141"/>
      <c r="O1447" s="56"/>
      <c r="P1447" s="56"/>
      <c r="Q1447" s="42"/>
      <c r="R1447" s="18">
        <f t="shared" si="44"/>
        <v>0</v>
      </c>
      <c r="S1447" s="18">
        <f t="shared" si="45"/>
        <v>0</v>
      </c>
      <c r="T1447" s="143"/>
    </row>
    <row r="1448" spans="1:20" s="139" customFormat="1">
      <c r="A1448" s="142"/>
      <c r="B1448" s="42"/>
      <c r="C1448" s="142"/>
      <c r="D1448" s="141"/>
      <c r="E1448" s="141"/>
      <c r="F1448" s="54"/>
      <c r="G1448" s="54"/>
      <c r="H1448" s="141"/>
      <c r="I1448" s="42"/>
      <c r="J1448" s="141"/>
      <c r="K1448" s="141"/>
      <c r="L1448" s="141"/>
      <c r="M1448" s="55"/>
      <c r="N1448" s="141"/>
      <c r="O1448" s="56"/>
      <c r="P1448" s="56"/>
      <c r="Q1448" s="42"/>
      <c r="R1448" s="18">
        <f t="shared" si="44"/>
        <v>0</v>
      </c>
      <c r="S1448" s="18">
        <f t="shared" si="45"/>
        <v>0</v>
      </c>
      <c r="T1448" s="143"/>
    </row>
    <row r="1449" spans="1:20" s="139" customFormat="1">
      <c r="A1449" s="142"/>
      <c r="B1449" s="42"/>
      <c r="C1449" s="142"/>
      <c r="D1449" s="141"/>
      <c r="E1449" s="141"/>
      <c r="F1449" s="54"/>
      <c r="G1449" s="54"/>
      <c r="H1449" s="141"/>
      <c r="I1449" s="42"/>
      <c r="J1449" s="141"/>
      <c r="K1449" s="141"/>
      <c r="L1449" s="141"/>
      <c r="M1449" s="55"/>
      <c r="N1449" s="141"/>
      <c r="O1449" s="56"/>
      <c r="P1449" s="56"/>
      <c r="Q1449" s="42"/>
      <c r="R1449" s="18">
        <f t="shared" si="44"/>
        <v>0</v>
      </c>
      <c r="S1449" s="18">
        <f t="shared" si="45"/>
        <v>0</v>
      </c>
      <c r="T1449" s="143"/>
    </row>
    <row r="1450" spans="1:20" s="139" customFormat="1">
      <c r="A1450" s="142"/>
      <c r="B1450" s="42"/>
      <c r="C1450" s="142"/>
      <c r="D1450" s="141"/>
      <c r="E1450" s="141"/>
      <c r="F1450" s="54"/>
      <c r="G1450" s="54"/>
      <c r="H1450" s="141"/>
      <c r="I1450" s="42"/>
      <c r="J1450" s="141"/>
      <c r="K1450" s="141"/>
      <c r="L1450" s="141"/>
      <c r="M1450" s="55"/>
      <c r="N1450" s="141"/>
      <c r="O1450" s="56"/>
      <c r="P1450" s="56"/>
      <c r="Q1450" s="42"/>
      <c r="R1450" s="18">
        <f t="shared" si="44"/>
        <v>0</v>
      </c>
      <c r="S1450" s="18">
        <f t="shared" si="45"/>
        <v>0</v>
      </c>
      <c r="T1450" s="143"/>
    </row>
    <row r="1451" spans="1:20" s="139" customFormat="1">
      <c r="A1451" s="142"/>
      <c r="B1451" s="42"/>
      <c r="C1451" s="142"/>
      <c r="D1451" s="141"/>
      <c r="E1451" s="141"/>
      <c r="F1451" s="54"/>
      <c r="G1451" s="54"/>
      <c r="H1451" s="141"/>
      <c r="I1451" s="42"/>
      <c r="J1451" s="141"/>
      <c r="K1451" s="141"/>
      <c r="L1451" s="141"/>
      <c r="M1451" s="55"/>
      <c r="N1451" s="141"/>
      <c r="O1451" s="56"/>
      <c r="P1451" s="56"/>
      <c r="Q1451" s="42"/>
      <c r="R1451" s="18">
        <f t="shared" si="44"/>
        <v>0</v>
      </c>
      <c r="S1451" s="18">
        <f t="shared" si="45"/>
        <v>0</v>
      </c>
      <c r="T1451" s="143"/>
    </row>
    <row r="1452" spans="1:20" s="139" customFormat="1">
      <c r="A1452" s="142"/>
      <c r="B1452" s="42"/>
      <c r="C1452" s="142"/>
      <c r="D1452" s="141"/>
      <c r="E1452" s="141"/>
      <c r="F1452" s="54"/>
      <c r="G1452" s="54"/>
      <c r="H1452" s="141"/>
      <c r="I1452" s="42"/>
      <c r="J1452" s="141"/>
      <c r="K1452" s="141"/>
      <c r="L1452" s="141"/>
      <c r="M1452" s="55"/>
      <c r="N1452" s="141"/>
      <c r="O1452" s="56"/>
      <c r="P1452" s="56"/>
      <c r="Q1452" s="42"/>
      <c r="R1452" s="18">
        <f t="shared" si="44"/>
        <v>0</v>
      </c>
      <c r="S1452" s="18">
        <f t="shared" si="45"/>
        <v>0</v>
      </c>
      <c r="T1452" s="143"/>
    </row>
    <row r="1453" spans="1:20" s="139" customFormat="1">
      <c r="A1453" s="142"/>
      <c r="B1453" s="42"/>
      <c r="C1453" s="142"/>
      <c r="D1453" s="141"/>
      <c r="E1453" s="141"/>
      <c r="F1453" s="54"/>
      <c r="G1453" s="54"/>
      <c r="H1453" s="141"/>
      <c r="I1453" s="42"/>
      <c r="J1453" s="141"/>
      <c r="K1453" s="141"/>
      <c r="L1453" s="141"/>
      <c r="M1453" s="55"/>
      <c r="N1453" s="141"/>
      <c r="O1453" s="56"/>
      <c r="P1453" s="56"/>
      <c r="Q1453" s="42"/>
      <c r="R1453" s="18">
        <f t="shared" si="44"/>
        <v>0</v>
      </c>
      <c r="S1453" s="18">
        <f t="shared" si="45"/>
        <v>0</v>
      </c>
      <c r="T1453" s="143"/>
    </row>
    <row r="1454" spans="1:20" s="139" customFormat="1">
      <c r="A1454" s="142"/>
      <c r="B1454" s="42"/>
      <c r="C1454" s="142"/>
      <c r="D1454" s="141"/>
      <c r="E1454" s="141"/>
      <c r="F1454" s="54"/>
      <c r="G1454" s="54"/>
      <c r="H1454" s="141"/>
      <c r="I1454" s="42"/>
      <c r="J1454" s="141"/>
      <c r="K1454" s="141"/>
      <c r="L1454" s="141"/>
      <c r="M1454" s="55"/>
      <c r="N1454" s="141"/>
      <c r="O1454" s="56"/>
      <c r="P1454" s="56"/>
      <c r="Q1454" s="42"/>
      <c r="R1454" s="18">
        <f t="shared" si="44"/>
        <v>0</v>
      </c>
      <c r="S1454" s="18">
        <f t="shared" si="45"/>
        <v>0</v>
      </c>
      <c r="T1454" s="143"/>
    </row>
    <row r="1455" spans="1:20" s="139" customFormat="1">
      <c r="A1455" s="142"/>
      <c r="B1455" s="42"/>
      <c r="C1455" s="142"/>
      <c r="D1455" s="141"/>
      <c r="E1455" s="141"/>
      <c r="F1455" s="54"/>
      <c r="G1455" s="54"/>
      <c r="H1455" s="141"/>
      <c r="I1455" s="42"/>
      <c r="J1455" s="141"/>
      <c r="K1455" s="141"/>
      <c r="L1455" s="141"/>
      <c r="M1455" s="55"/>
      <c r="N1455" s="141"/>
      <c r="O1455" s="56"/>
      <c r="P1455" s="56"/>
      <c r="Q1455" s="42"/>
      <c r="R1455" s="18">
        <f t="shared" si="44"/>
        <v>0</v>
      </c>
      <c r="S1455" s="18">
        <f t="shared" si="45"/>
        <v>0</v>
      </c>
      <c r="T1455" s="143"/>
    </row>
    <row r="1456" spans="1:20" s="139" customFormat="1">
      <c r="A1456" s="142"/>
      <c r="B1456" s="42"/>
      <c r="C1456" s="142"/>
      <c r="D1456" s="141"/>
      <c r="E1456" s="141"/>
      <c r="F1456" s="54"/>
      <c r="G1456" s="54"/>
      <c r="H1456" s="141"/>
      <c r="I1456" s="42"/>
      <c r="J1456" s="141"/>
      <c r="K1456" s="141"/>
      <c r="L1456" s="141"/>
      <c r="M1456" s="55"/>
      <c r="N1456" s="141"/>
      <c r="O1456" s="56"/>
      <c r="P1456" s="56"/>
      <c r="Q1456" s="42"/>
      <c r="R1456" s="18">
        <f t="shared" si="44"/>
        <v>0</v>
      </c>
      <c r="S1456" s="18">
        <f t="shared" si="45"/>
        <v>0</v>
      </c>
      <c r="T1456" s="143"/>
    </row>
    <row r="1457" spans="1:20" s="139" customFormat="1">
      <c r="A1457" s="142"/>
      <c r="B1457" s="42"/>
      <c r="C1457" s="142"/>
      <c r="D1457" s="141"/>
      <c r="E1457" s="141"/>
      <c r="F1457" s="54"/>
      <c r="G1457" s="54"/>
      <c r="H1457" s="141"/>
      <c r="I1457" s="42"/>
      <c r="J1457" s="141"/>
      <c r="K1457" s="141"/>
      <c r="L1457" s="141"/>
      <c r="M1457" s="55"/>
      <c r="N1457" s="141"/>
      <c r="O1457" s="56"/>
      <c r="P1457" s="56"/>
      <c r="Q1457" s="42"/>
      <c r="R1457" s="18">
        <f t="shared" si="44"/>
        <v>0</v>
      </c>
      <c r="S1457" s="18">
        <f t="shared" si="45"/>
        <v>0</v>
      </c>
      <c r="T1457" s="143"/>
    </row>
    <row r="1458" spans="1:20" s="139" customFormat="1">
      <c r="A1458" s="142"/>
      <c r="B1458" s="42"/>
      <c r="C1458" s="142"/>
      <c r="D1458" s="141"/>
      <c r="E1458" s="141"/>
      <c r="F1458" s="54"/>
      <c r="G1458" s="54"/>
      <c r="H1458" s="141"/>
      <c r="I1458" s="42"/>
      <c r="J1458" s="141"/>
      <c r="K1458" s="141"/>
      <c r="L1458" s="141"/>
      <c r="M1458" s="55"/>
      <c r="N1458" s="141"/>
      <c r="O1458" s="56"/>
      <c r="P1458" s="56"/>
      <c r="Q1458" s="42"/>
      <c r="R1458" s="18">
        <f t="shared" si="44"/>
        <v>0</v>
      </c>
      <c r="S1458" s="18">
        <f t="shared" si="45"/>
        <v>0</v>
      </c>
      <c r="T1458" s="143"/>
    </row>
    <row r="1459" spans="1:20" s="139" customFormat="1">
      <c r="A1459" s="142"/>
      <c r="B1459" s="42"/>
      <c r="C1459" s="142"/>
      <c r="D1459" s="141"/>
      <c r="E1459" s="141"/>
      <c r="F1459" s="54"/>
      <c r="G1459" s="54"/>
      <c r="H1459" s="141"/>
      <c r="I1459" s="42"/>
      <c r="J1459" s="141"/>
      <c r="K1459" s="141"/>
      <c r="L1459" s="141"/>
      <c r="M1459" s="55"/>
      <c r="N1459" s="141"/>
      <c r="O1459" s="56"/>
      <c r="P1459" s="56"/>
      <c r="Q1459" s="42"/>
      <c r="R1459" s="18">
        <f t="shared" si="44"/>
        <v>0</v>
      </c>
      <c r="S1459" s="18">
        <f t="shared" si="45"/>
        <v>0</v>
      </c>
      <c r="T1459" s="143"/>
    </row>
    <row r="1460" spans="1:20" s="139" customFormat="1">
      <c r="A1460" s="142"/>
      <c r="B1460" s="42"/>
      <c r="C1460" s="142"/>
      <c r="D1460" s="141"/>
      <c r="E1460" s="141"/>
      <c r="F1460" s="54"/>
      <c r="G1460" s="54"/>
      <c r="H1460" s="141"/>
      <c r="I1460" s="42"/>
      <c r="J1460" s="141"/>
      <c r="K1460" s="141"/>
      <c r="L1460" s="141"/>
      <c r="M1460" s="55"/>
      <c r="N1460" s="141"/>
      <c r="O1460" s="56"/>
      <c r="P1460" s="56"/>
      <c r="Q1460" s="42"/>
      <c r="R1460" s="18">
        <f t="shared" si="44"/>
        <v>0</v>
      </c>
      <c r="S1460" s="18">
        <f t="shared" si="45"/>
        <v>0</v>
      </c>
      <c r="T1460" s="143"/>
    </row>
    <row r="1461" spans="1:20" s="139" customFormat="1">
      <c r="A1461" s="142"/>
      <c r="B1461" s="42"/>
      <c r="C1461" s="142"/>
      <c r="D1461" s="141"/>
      <c r="E1461" s="141"/>
      <c r="F1461" s="54"/>
      <c r="G1461" s="54"/>
      <c r="H1461" s="141"/>
      <c r="I1461" s="42"/>
      <c r="J1461" s="141"/>
      <c r="K1461" s="141"/>
      <c r="L1461" s="141"/>
      <c r="M1461" s="55"/>
      <c r="N1461" s="141"/>
      <c r="O1461" s="56"/>
      <c r="P1461" s="56"/>
      <c r="Q1461" s="42"/>
      <c r="R1461" s="18">
        <f t="shared" si="44"/>
        <v>0</v>
      </c>
      <c r="S1461" s="18">
        <f t="shared" si="45"/>
        <v>0</v>
      </c>
      <c r="T1461" s="143"/>
    </row>
    <row r="1462" spans="1:20" s="139" customFormat="1">
      <c r="A1462" s="142"/>
      <c r="B1462" s="42"/>
      <c r="C1462" s="142"/>
      <c r="D1462" s="141"/>
      <c r="E1462" s="141"/>
      <c r="F1462" s="54"/>
      <c r="G1462" s="54"/>
      <c r="H1462" s="141"/>
      <c r="I1462" s="42"/>
      <c r="J1462" s="141"/>
      <c r="K1462" s="141"/>
      <c r="L1462" s="141"/>
      <c r="M1462" s="55"/>
      <c r="N1462" s="141"/>
      <c r="O1462" s="56"/>
      <c r="P1462" s="56"/>
      <c r="Q1462" s="42"/>
      <c r="R1462" s="18">
        <f t="shared" si="44"/>
        <v>0</v>
      </c>
      <c r="S1462" s="18">
        <f t="shared" si="45"/>
        <v>0</v>
      </c>
      <c r="T1462" s="143"/>
    </row>
    <row r="1463" spans="1:20" s="139" customFormat="1">
      <c r="A1463" s="142"/>
      <c r="B1463" s="42"/>
      <c r="C1463" s="142"/>
      <c r="D1463" s="141"/>
      <c r="E1463" s="141"/>
      <c r="F1463" s="54"/>
      <c r="G1463" s="54"/>
      <c r="H1463" s="141"/>
      <c r="I1463" s="42"/>
      <c r="J1463" s="141"/>
      <c r="K1463" s="141"/>
      <c r="L1463" s="141"/>
      <c r="M1463" s="55"/>
      <c r="N1463" s="141"/>
      <c r="O1463" s="56"/>
      <c r="P1463" s="56"/>
      <c r="Q1463" s="42"/>
      <c r="R1463" s="18">
        <f t="shared" si="44"/>
        <v>0</v>
      </c>
      <c r="S1463" s="18">
        <f t="shared" si="45"/>
        <v>0</v>
      </c>
      <c r="T1463" s="143"/>
    </row>
    <row r="1464" spans="1:20" s="139" customFormat="1">
      <c r="A1464" s="142"/>
      <c r="B1464" s="42"/>
      <c r="C1464" s="142"/>
      <c r="D1464" s="141"/>
      <c r="E1464" s="141"/>
      <c r="F1464" s="54"/>
      <c r="G1464" s="54"/>
      <c r="H1464" s="141"/>
      <c r="I1464" s="42"/>
      <c r="J1464" s="141"/>
      <c r="K1464" s="141"/>
      <c r="L1464" s="141"/>
      <c r="M1464" s="55"/>
      <c r="N1464" s="141"/>
      <c r="O1464" s="56"/>
      <c r="P1464" s="56"/>
      <c r="Q1464" s="42"/>
      <c r="R1464" s="18">
        <f t="shared" si="44"/>
        <v>0</v>
      </c>
      <c r="S1464" s="18">
        <f t="shared" si="45"/>
        <v>0</v>
      </c>
      <c r="T1464" s="143"/>
    </row>
    <row r="1465" spans="1:20" s="139" customFormat="1">
      <c r="A1465" s="142"/>
      <c r="B1465" s="42"/>
      <c r="C1465" s="142"/>
      <c r="D1465" s="141"/>
      <c r="E1465" s="141"/>
      <c r="F1465" s="54"/>
      <c r="G1465" s="54"/>
      <c r="H1465" s="141"/>
      <c r="I1465" s="42"/>
      <c r="J1465" s="141"/>
      <c r="K1465" s="141"/>
      <c r="L1465" s="141"/>
      <c r="M1465" s="55"/>
      <c r="N1465" s="141"/>
      <c r="O1465" s="56"/>
      <c r="P1465" s="56"/>
      <c r="Q1465" s="42"/>
      <c r="R1465" s="18">
        <f t="shared" si="44"/>
        <v>0</v>
      </c>
      <c r="S1465" s="18">
        <f t="shared" si="45"/>
        <v>0</v>
      </c>
      <c r="T1465" s="143"/>
    </row>
    <row r="1466" spans="1:20" s="139" customFormat="1">
      <c r="A1466" s="142"/>
      <c r="B1466" s="42"/>
      <c r="C1466" s="142"/>
      <c r="D1466" s="141"/>
      <c r="E1466" s="141"/>
      <c r="F1466" s="54"/>
      <c r="G1466" s="54"/>
      <c r="H1466" s="141"/>
      <c r="I1466" s="42"/>
      <c r="J1466" s="141"/>
      <c r="K1466" s="141"/>
      <c r="L1466" s="141"/>
      <c r="M1466" s="55"/>
      <c r="N1466" s="141"/>
      <c r="O1466" s="56"/>
      <c r="P1466" s="56"/>
      <c r="Q1466" s="42"/>
      <c r="R1466" s="18">
        <f t="shared" si="44"/>
        <v>0</v>
      </c>
      <c r="S1466" s="18">
        <f t="shared" si="45"/>
        <v>0</v>
      </c>
      <c r="T1466" s="143"/>
    </row>
    <row r="1467" spans="1:20" s="139" customFormat="1">
      <c r="A1467" s="142"/>
      <c r="B1467" s="42"/>
      <c r="C1467" s="142"/>
      <c r="D1467" s="141"/>
      <c r="E1467" s="141"/>
      <c r="F1467" s="54"/>
      <c r="G1467" s="54"/>
      <c r="H1467" s="141"/>
      <c r="I1467" s="42"/>
      <c r="J1467" s="141"/>
      <c r="K1467" s="141"/>
      <c r="L1467" s="141"/>
      <c r="M1467" s="55"/>
      <c r="N1467" s="141"/>
      <c r="O1467" s="56"/>
      <c r="P1467" s="56"/>
      <c r="Q1467" s="42"/>
      <c r="R1467" s="18">
        <f t="shared" si="44"/>
        <v>0</v>
      </c>
      <c r="S1467" s="18">
        <f t="shared" si="45"/>
        <v>0</v>
      </c>
      <c r="T1467" s="143"/>
    </row>
    <row r="1468" spans="1:20" s="139" customFormat="1">
      <c r="A1468" s="142"/>
      <c r="B1468" s="42"/>
      <c r="C1468" s="142"/>
      <c r="D1468" s="141"/>
      <c r="E1468" s="141"/>
      <c r="F1468" s="54"/>
      <c r="G1468" s="54"/>
      <c r="H1468" s="141"/>
      <c r="I1468" s="42"/>
      <c r="J1468" s="141"/>
      <c r="K1468" s="141"/>
      <c r="L1468" s="141"/>
      <c r="M1468" s="55"/>
      <c r="N1468" s="141"/>
      <c r="O1468" s="56"/>
      <c r="P1468" s="56"/>
      <c r="Q1468" s="42"/>
      <c r="R1468" s="18">
        <f t="shared" si="44"/>
        <v>0</v>
      </c>
      <c r="S1468" s="18">
        <f t="shared" si="45"/>
        <v>0</v>
      </c>
      <c r="T1468" s="143"/>
    </row>
    <row r="1469" spans="1:20" s="139" customFormat="1">
      <c r="A1469" s="142"/>
      <c r="B1469" s="42"/>
      <c r="C1469" s="142"/>
      <c r="D1469" s="141"/>
      <c r="E1469" s="141"/>
      <c r="F1469" s="54"/>
      <c r="G1469" s="54"/>
      <c r="H1469" s="141"/>
      <c r="I1469" s="42"/>
      <c r="J1469" s="141"/>
      <c r="K1469" s="141"/>
      <c r="L1469" s="141"/>
      <c r="M1469" s="55"/>
      <c r="N1469" s="141"/>
      <c r="O1469" s="56"/>
      <c r="P1469" s="56"/>
      <c r="Q1469" s="42"/>
      <c r="R1469" s="18">
        <f t="shared" si="44"/>
        <v>0</v>
      </c>
      <c r="S1469" s="18">
        <f t="shared" si="45"/>
        <v>0</v>
      </c>
      <c r="T1469" s="143"/>
    </row>
    <row r="1470" spans="1:20" s="139" customFormat="1">
      <c r="A1470" s="142"/>
      <c r="B1470" s="42"/>
      <c r="C1470" s="142"/>
      <c r="D1470" s="141"/>
      <c r="E1470" s="141"/>
      <c r="F1470" s="54"/>
      <c r="G1470" s="54"/>
      <c r="H1470" s="141"/>
      <c r="I1470" s="42"/>
      <c r="J1470" s="141"/>
      <c r="K1470" s="141"/>
      <c r="L1470" s="141"/>
      <c r="M1470" s="55"/>
      <c r="N1470" s="141"/>
      <c r="O1470" s="56"/>
      <c r="P1470" s="56"/>
      <c r="Q1470" s="42"/>
      <c r="R1470" s="18">
        <f t="shared" si="44"/>
        <v>0</v>
      </c>
      <c r="S1470" s="18">
        <f t="shared" si="45"/>
        <v>0</v>
      </c>
      <c r="T1470" s="143"/>
    </row>
    <row r="1471" spans="1:20" s="139" customFormat="1">
      <c r="A1471" s="142"/>
      <c r="B1471" s="42"/>
      <c r="C1471" s="142"/>
      <c r="D1471" s="141"/>
      <c r="E1471" s="141"/>
      <c r="F1471" s="54"/>
      <c r="G1471" s="54"/>
      <c r="H1471" s="141"/>
      <c r="I1471" s="42"/>
      <c r="J1471" s="141"/>
      <c r="K1471" s="141"/>
      <c r="L1471" s="141"/>
      <c r="M1471" s="55"/>
      <c r="N1471" s="141"/>
      <c r="O1471" s="56"/>
      <c r="P1471" s="56"/>
      <c r="Q1471" s="42"/>
      <c r="R1471" s="18">
        <f t="shared" si="44"/>
        <v>0</v>
      </c>
      <c r="S1471" s="18">
        <f t="shared" si="45"/>
        <v>0</v>
      </c>
      <c r="T1471" s="143"/>
    </row>
    <row r="1472" spans="1:20" s="139" customFormat="1">
      <c r="A1472" s="142"/>
      <c r="B1472" s="42"/>
      <c r="C1472" s="142"/>
      <c r="D1472" s="141"/>
      <c r="E1472" s="141"/>
      <c r="F1472" s="54"/>
      <c r="G1472" s="54"/>
      <c r="H1472" s="141"/>
      <c r="I1472" s="42"/>
      <c r="J1472" s="141"/>
      <c r="K1472" s="141"/>
      <c r="L1472" s="141"/>
      <c r="M1472" s="55"/>
      <c r="N1472" s="141"/>
      <c r="O1472" s="56"/>
      <c r="P1472" s="56"/>
      <c r="Q1472" s="42"/>
      <c r="R1472" s="18">
        <f t="shared" si="44"/>
        <v>0</v>
      </c>
      <c r="S1472" s="18">
        <f t="shared" si="45"/>
        <v>0</v>
      </c>
      <c r="T1472" s="143"/>
    </row>
    <row r="1473" spans="1:20" s="139" customFormat="1">
      <c r="A1473" s="142"/>
      <c r="B1473" s="42"/>
      <c r="C1473" s="142"/>
      <c r="D1473" s="141"/>
      <c r="E1473" s="141"/>
      <c r="F1473" s="54"/>
      <c r="G1473" s="54"/>
      <c r="H1473" s="141"/>
      <c r="I1473" s="42"/>
      <c r="J1473" s="141"/>
      <c r="K1473" s="141"/>
      <c r="L1473" s="141"/>
      <c r="M1473" s="55"/>
      <c r="N1473" s="141"/>
      <c r="O1473" s="56"/>
      <c r="P1473" s="56"/>
      <c r="Q1473" s="42"/>
      <c r="R1473" s="18">
        <f t="shared" si="44"/>
        <v>0</v>
      </c>
      <c r="S1473" s="18">
        <f t="shared" si="45"/>
        <v>0</v>
      </c>
      <c r="T1473" s="143"/>
    </row>
    <row r="1474" spans="1:20" s="139" customFormat="1">
      <c r="A1474" s="142"/>
      <c r="B1474" s="42"/>
      <c r="C1474" s="142"/>
      <c r="D1474" s="141"/>
      <c r="E1474" s="141"/>
      <c r="F1474" s="54"/>
      <c r="G1474" s="54"/>
      <c r="H1474" s="141"/>
      <c r="I1474" s="42"/>
      <c r="J1474" s="141"/>
      <c r="K1474" s="141"/>
      <c r="L1474" s="141"/>
      <c r="M1474" s="55"/>
      <c r="N1474" s="141"/>
      <c r="O1474" s="56"/>
      <c r="P1474" s="56"/>
      <c r="Q1474" s="42"/>
      <c r="R1474" s="18">
        <f t="shared" si="44"/>
        <v>0</v>
      </c>
      <c r="S1474" s="18">
        <f t="shared" si="45"/>
        <v>0</v>
      </c>
      <c r="T1474" s="143"/>
    </row>
    <row r="1475" spans="1:20" s="139" customFormat="1">
      <c r="A1475" s="142"/>
      <c r="B1475" s="42"/>
      <c r="C1475" s="142"/>
      <c r="D1475" s="141"/>
      <c r="E1475" s="141"/>
      <c r="F1475" s="54"/>
      <c r="G1475" s="54"/>
      <c r="H1475" s="141"/>
      <c r="I1475" s="42"/>
      <c r="J1475" s="141"/>
      <c r="K1475" s="141"/>
      <c r="L1475" s="141"/>
      <c r="M1475" s="55"/>
      <c r="N1475" s="141"/>
      <c r="O1475" s="56"/>
      <c r="P1475" s="56"/>
      <c r="Q1475" s="42"/>
      <c r="R1475" s="18">
        <f t="shared" si="44"/>
        <v>0</v>
      </c>
      <c r="S1475" s="18">
        <f t="shared" si="45"/>
        <v>0</v>
      </c>
      <c r="T1475" s="143"/>
    </row>
    <row r="1476" spans="1:20" s="139" customFormat="1">
      <c r="A1476" s="142"/>
      <c r="B1476" s="42"/>
      <c r="C1476" s="142"/>
      <c r="D1476" s="141"/>
      <c r="E1476" s="141"/>
      <c r="F1476" s="54"/>
      <c r="G1476" s="54"/>
      <c r="H1476" s="141"/>
      <c r="I1476" s="42"/>
      <c r="J1476" s="141"/>
      <c r="K1476" s="141"/>
      <c r="L1476" s="141"/>
      <c r="M1476" s="55"/>
      <c r="N1476" s="141"/>
      <c r="O1476" s="56"/>
      <c r="P1476" s="56"/>
      <c r="Q1476" s="42"/>
      <c r="R1476" s="18">
        <f t="shared" si="44"/>
        <v>0</v>
      </c>
      <c r="S1476" s="18">
        <f t="shared" si="45"/>
        <v>0</v>
      </c>
      <c r="T1476" s="143"/>
    </row>
    <row r="1477" spans="1:20" s="139" customFormat="1">
      <c r="A1477" s="142"/>
      <c r="B1477" s="42"/>
      <c r="C1477" s="142"/>
      <c r="D1477" s="141"/>
      <c r="E1477" s="141"/>
      <c r="F1477" s="54"/>
      <c r="G1477" s="54"/>
      <c r="H1477" s="141"/>
      <c r="I1477" s="42"/>
      <c r="J1477" s="141"/>
      <c r="K1477" s="141"/>
      <c r="L1477" s="141"/>
      <c r="M1477" s="55"/>
      <c r="N1477" s="141"/>
      <c r="O1477" s="56"/>
      <c r="P1477" s="56"/>
      <c r="Q1477" s="42"/>
      <c r="R1477" s="18">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8">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143"/>
    </row>
    <row r="1478" spans="1:20" s="139" customFormat="1">
      <c r="A1478" s="142"/>
      <c r="B1478" s="42"/>
      <c r="C1478" s="142"/>
      <c r="D1478" s="141"/>
      <c r="E1478" s="141"/>
      <c r="F1478" s="54"/>
      <c r="G1478" s="54"/>
      <c r="H1478" s="141"/>
      <c r="I1478" s="42"/>
      <c r="J1478" s="141"/>
      <c r="K1478" s="141"/>
      <c r="L1478" s="141"/>
      <c r="M1478" s="55"/>
      <c r="N1478" s="141"/>
      <c r="O1478" s="56"/>
      <c r="P1478" s="56"/>
      <c r="Q1478" s="42"/>
      <c r="R1478" s="18">
        <f t="shared" si="46"/>
        <v>0</v>
      </c>
      <c r="S1478" s="18">
        <f t="shared" si="47"/>
        <v>0</v>
      </c>
      <c r="T1478" s="143"/>
    </row>
    <row r="1479" spans="1:20" s="139" customFormat="1">
      <c r="A1479" s="142"/>
      <c r="B1479" s="42"/>
      <c r="C1479" s="142"/>
      <c r="D1479" s="141"/>
      <c r="E1479" s="141"/>
      <c r="F1479" s="54"/>
      <c r="G1479" s="54"/>
      <c r="H1479" s="141"/>
      <c r="I1479" s="42"/>
      <c r="J1479" s="141"/>
      <c r="K1479" s="141"/>
      <c r="L1479" s="141"/>
      <c r="M1479" s="55"/>
      <c r="N1479" s="141"/>
      <c r="O1479" s="56"/>
      <c r="P1479" s="56"/>
      <c r="Q1479" s="42"/>
      <c r="R1479" s="18">
        <f t="shared" si="46"/>
        <v>0</v>
      </c>
      <c r="S1479" s="18">
        <f t="shared" si="47"/>
        <v>0</v>
      </c>
      <c r="T1479" s="143"/>
    </row>
    <row r="1480" spans="1:20" s="139" customFormat="1">
      <c r="A1480" s="142"/>
      <c r="B1480" s="42"/>
      <c r="C1480" s="142"/>
      <c r="D1480" s="141"/>
      <c r="E1480" s="141"/>
      <c r="F1480" s="54"/>
      <c r="G1480" s="54"/>
      <c r="H1480" s="141"/>
      <c r="I1480" s="42"/>
      <c r="J1480" s="141"/>
      <c r="K1480" s="141"/>
      <c r="L1480" s="141"/>
      <c r="M1480" s="55"/>
      <c r="N1480" s="141"/>
      <c r="O1480" s="56"/>
      <c r="P1480" s="56"/>
      <c r="Q1480" s="42"/>
      <c r="R1480" s="18">
        <f t="shared" si="46"/>
        <v>0</v>
      </c>
      <c r="S1480" s="18">
        <f t="shared" si="47"/>
        <v>0</v>
      </c>
      <c r="T1480" s="143"/>
    </row>
    <row r="1481" spans="1:20" s="139" customFormat="1">
      <c r="A1481" s="142"/>
      <c r="B1481" s="42"/>
      <c r="C1481" s="142"/>
      <c r="D1481" s="141"/>
      <c r="E1481" s="141"/>
      <c r="F1481" s="54"/>
      <c r="G1481" s="54"/>
      <c r="H1481" s="141"/>
      <c r="I1481" s="42"/>
      <c r="J1481" s="141"/>
      <c r="K1481" s="141"/>
      <c r="L1481" s="141"/>
      <c r="M1481" s="55"/>
      <c r="N1481" s="141"/>
      <c r="O1481" s="56"/>
      <c r="P1481" s="56"/>
      <c r="Q1481" s="42"/>
      <c r="R1481" s="18">
        <f t="shared" si="46"/>
        <v>0</v>
      </c>
      <c r="S1481" s="18">
        <f t="shared" si="47"/>
        <v>0</v>
      </c>
      <c r="T1481" s="143"/>
    </row>
    <row r="1482" spans="1:20" s="139" customFormat="1">
      <c r="A1482" s="142"/>
      <c r="B1482" s="42"/>
      <c r="C1482" s="142"/>
      <c r="D1482" s="141"/>
      <c r="E1482" s="141"/>
      <c r="F1482" s="54"/>
      <c r="G1482" s="54"/>
      <c r="H1482" s="141"/>
      <c r="I1482" s="42"/>
      <c r="J1482" s="141"/>
      <c r="K1482" s="141"/>
      <c r="L1482" s="141"/>
      <c r="M1482" s="55"/>
      <c r="N1482" s="141"/>
      <c r="O1482" s="56"/>
      <c r="P1482" s="56"/>
      <c r="Q1482" s="42"/>
      <c r="R1482" s="18">
        <f t="shared" si="46"/>
        <v>0</v>
      </c>
      <c r="S1482" s="18">
        <f t="shared" si="47"/>
        <v>0</v>
      </c>
      <c r="T1482" s="143"/>
    </row>
    <row r="1483" spans="1:20" s="139" customFormat="1">
      <c r="A1483" s="142"/>
      <c r="B1483" s="42"/>
      <c r="C1483" s="142"/>
      <c r="D1483" s="141"/>
      <c r="E1483" s="141"/>
      <c r="F1483" s="54"/>
      <c r="G1483" s="54"/>
      <c r="H1483" s="141"/>
      <c r="I1483" s="42"/>
      <c r="J1483" s="141"/>
      <c r="K1483" s="141"/>
      <c r="L1483" s="141"/>
      <c r="M1483" s="55"/>
      <c r="N1483" s="141"/>
      <c r="O1483" s="56"/>
      <c r="P1483" s="56"/>
      <c r="Q1483" s="42"/>
      <c r="R1483" s="18">
        <f t="shared" si="46"/>
        <v>0</v>
      </c>
      <c r="S1483" s="18">
        <f t="shared" si="47"/>
        <v>0</v>
      </c>
      <c r="T1483" s="143"/>
    </row>
    <row r="1484" spans="1:20" s="139" customFormat="1">
      <c r="A1484" s="142"/>
      <c r="B1484" s="42"/>
      <c r="C1484" s="142"/>
      <c r="D1484" s="141"/>
      <c r="E1484" s="141"/>
      <c r="F1484" s="54"/>
      <c r="G1484" s="54"/>
      <c r="H1484" s="141"/>
      <c r="I1484" s="42"/>
      <c r="J1484" s="141"/>
      <c r="K1484" s="141"/>
      <c r="L1484" s="141"/>
      <c r="M1484" s="55"/>
      <c r="N1484" s="141"/>
      <c r="O1484" s="56"/>
      <c r="P1484" s="56"/>
      <c r="Q1484" s="42"/>
      <c r="R1484" s="18">
        <f t="shared" si="46"/>
        <v>0</v>
      </c>
      <c r="S1484" s="18">
        <f t="shared" si="47"/>
        <v>0</v>
      </c>
      <c r="T1484" s="143"/>
    </row>
    <row r="1485" spans="1:20" s="139" customFormat="1">
      <c r="A1485" s="142"/>
      <c r="B1485" s="42"/>
      <c r="C1485" s="142"/>
      <c r="D1485" s="141"/>
      <c r="E1485" s="141"/>
      <c r="F1485" s="54"/>
      <c r="G1485" s="54"/>
      <c r="H1485" s="141"/>
      <c r="I1485" s="42"/>
      <c r="J1485" s="141"/>
      <c r="K1485" s="141"/>
      <c r="L1485" s="141"/>
      <c r="M1485" s="55"/>
      <c r="N1485" s="141"/>
      <c r="O1485" s="56"/>
      <c r="P1485" s="56"/>
      <c r="Q1485" s="42"/>
      <c r="R1485" s="18">
        <f t="shared" si="46"/>
        <v>0</v>
      </c>
      <c r="S1485" s="18">
        <f t="shared" si="47"/>
        <v>0</v>
      </c>
      <c r="T1485" s="143"/>
    </row>
    <row r="1486" spans="1:20" s="139" customFormat="1">
      <c r="A1486" s="142"/>
      <c r="B1486" s="42"/>
      <c r="C1486" s="142"/>
      <c r="D1486" s="141"/>
      <c r="E1486" s="141"/>
      <c r="F1486" s="54"/>
      <c r="G1486" s="54"/>
      <c r="H1486" s="141"/>
      <c r="I1486" s="42"/>
      <c r="J1486" s="141"/>
      <c r="K1486" s="141"/>
      <c r="L1486" s="141"/>
      <c r="M1486" s="55"/>
      <c r="N1486" s="141"/>
      <c r="O1486" s="56"/>
      <c r="P1486" s="56"/>
      <c r="Q1486" s="42"/>
      <c r="R1486" s="18">
        <f t="shared" si="46"/>
        <v>0</v>
      </c>
      <c r="S1486" s="18">
        <f t="shared" si="47"/>
        <v>0</v>
      </c>
      <c r="T1486" s="143"/>
    </row>
    <row r="1487" spans="1:20" s="139" customFormat="1">
      <c r="A1487" s="142"/>
      <c r="B1487" s="42"/>
      <c r="C1487" s="142"/>
      <c r="D1487" s="141"/>
      <c r="E1487" s="141"/>
      <c r="F1487" s="54"/>
      <c r="G1487" s="54"/>
      <c r="H1487" s="141"/>
      <c r="I1487" s="42"/>
      <c r="J1487" s="141"/>
      <c r="K1487" s="141"/>
      <c r="L1487" s="141"/>
      <c r="M1487" s="55"/>
      <c r="N1487" s="141"/>
      <c r="O1487" s="56"/>
      <c r="P1487" s="56"/>
      <c r="Q1487" s="42"/>
      <c r="R1487" s="18">
        <f t="shared" si="46"/>
        <v>0</v>
      </c>
      <c r="S1487" s="18">
        <f t="shared" si="47"/>
        <v>0</v>
      </c>
      <c r="T1487" s="143"/>
    </row>
    <row r="1488" spans="1:20" s="139" customFormat="1">
      <c r="A1488" s="142"/>
      <c r="B1488" s="42"/>
      <c r="C1488" s="142"/>
      <c r="D1488" s="141"/>
      <c r="E1488" s="141"/>
      <c r="F1488" s="54"/>
      <c r="G1488" s="54"/>
      <c r="H1488" s="141"/>
      <c r="I1488" s="42"/>
      <c r="J1488" s="141"/>
      <c r="K1488" s="141"/>
      <c r="L1488" s="141"/>
      <c r="M1488" s="55"/>
      <c r="N1488" s="141"/>
      <c r="O1488" s="56"/>
      <c r="P1488" s="56"/>
      <c r="Q1488" s="42"/>
      <c r="R1488" s="18">
        <f t="shared" si="46"/>
        <v>0</v>
      </c>
      <c r="S1488" s="18">
        <f t="shared" si="47"/>
        <v>0</v>
      </c>
      <c r="T1488" s="143"/>
    </row>
    <row r="1489" spans="1:20" s="139" customFormat="1">
      <c r="A1489" s="142"/>
      <c r="B1489" s="42"/>
      <c r="C1489" s="142"/>
      <c r="D1489" s="141"/>
      <c r="E1489" s="141"/>
      <c r="F1489" s="54"/>
      <c r="G1489" s="54"/>
      <c r="H1489" s="141"/>
      <c r="I1489" s="42"/>
      <c r="J1489" s="141"/>
      <c r="K1489" s="141"/>
      <c r="L1489" s="141"/>
      <c r="M1489" s="55"/>
      <c r="N1489" s="141"/>
      <c r="O1489" s="56"/>
      <c r="P1489" s="56"/>
      <c r="Q1489" s="42"/>
      <c r="R1489" s="18">
        <f t="shared" si="46"/>
        <v>0</v>
      </c>
      <c r="S1489" s="18">
        <f t="shared" si="47"/>
        <v>0</v>
      </c>
      <c r="T1489" s="143"/>
    </row>
    <row r="1490" spans="1:20" s="139" customFormat="1">
      <c r="A1490" s="142"/>
      <c r="B1490" s="42"/>
      <c r="C1490" s="142"/>
      <c r="D1490" s="141"/>
      <c r="E1490" s="141"/>
      <c r="F1490" s="54"/>
      <c r="G1490" s="54"/>
      <c r="H1490" s="141"/>
      <c r="I1490" s="42"/>
      <c r="J1490" s="141"/>
      <c r="K1490" s="141"/>
      <c r="L1490" s="141"/>
      <c r="M1490" s="55"/>
      <c r="N1490" s="141"/>
      <c r="O1490" s="56"/>
      <c r="P1490" s="56"/>
      <c r="Q1490" s="42"/>
      <c r="R1490" s="18">
        <f t="shared" si="46"/>
        <v>0</v>
      </c>
      <c r="S1490" s="18">
        <f t="shared" si="47"/>
        <v>0</v>
      </c>
      <c r="T1490" s="143"/>
    </row>
    <row r="1491" spans="1:20" s="139" customFormat="1">
      <c r="A1491" s="142"/>
      <c r="B1491" s="42"/>
      <c r="C1491" s="142"/>
      <c r="D1491" s="141"/>
      <c r="E1491" s="141"/>
      <c r="F1491" s="54"/>
      <c r="G1491" s="54"/>
      <c r="H1491" s="141"/>
      <c r="I1491" s="42"/>
      <c r="J1491" s="141"/>
      <c r="K1491" s="141"/>
      <c r="L1491" s="141"/>
      <c r="M1491" s="55"/>
      <c r="N1491" s="141"/>
      <c r="O1491" s="56"/>
      <c r="P1491" s="56"/>
      <c r="Q1491" s="42"/>
      <c r="R1491" s="18">
        <f t="shared" si="46"/>
        <v>0</v>
      </c>
      <c r="S1491" s="18">
        <f t="shared" si="47"/>
        <v>0</v>
      </c>
      <c r="T1491" s="143"/>
    </row>
    <row r="1492" spans="1:20" s="139" customFormat="1">
      <c r="A1492" s="142"/>
      <c r="B1492" s="42"/>
      <c r="C1492" s="142"/>
      <c r="D1492" s="141"/>
      <c r="E1492" s="141"/>
      <c r="F1492" s="54"/>
      <c r="G1492" s="54"/>
      <c r="H1492" s="141"/>
      <c r="I1492" s="42"/>
      <c r="J1492" s="141"/>
      <c r="K1492" s="141"/>
      <c r="L1492" s="141"/>
      <c r="M1492" s="55"/>
      <c r="N1492" s="141"/>
      <c r="O1492" s="56"/>
      <c r="P1492" s="56"/>
      <c r="Q1492" s="42"/>
      <c r="R1492" s="18">
        <f t="shared" si="46"/>
        <v>0</v>
      </c>
      <c r="S1492" s="18">
        <f t="shared" si="47"/>
        <v>0</v>
      </c>
      <c r="T1492" s="143"/>
    </row>
    <row r="1493" spans="1:20" s="139" customFormat="1">
      <c r="A1493" s="142"/>
      <c r="B1493" s="42"/>
      <c r="C1493" s="142"/>
      <c r="D1493" s="141"/>
      <c r="E1493" s="141"/>
      <c r="F1493" s="54"/>
      <c r="G1493" s="54"/>
      <c r="H1493" s="141"/>
      <c r="I1493" s="42"/>
      <c r="J1493" s="141"/>
      <c r="K1493" s="141"/>
      <c r="L1493" s="141"/>
      <c r="M1493" s="55"/>
      <c r="N1493" s="141"/>
      <c r="O1493" s="56"/>
      <c r="P1493" s="56"/>
      <c r="Q1493" s="42"/>
      <c r="R1493" s="18">
        <f t="shared" si="46"/>
        <v>0</v>
      </c>
      <c r="S1493" s="18">
        <f t="shared" si="47"/>
        <v>0</v>
      </c>
      <c r="T1493" s="143"/>
    </row>
    <row r="1494" spans="1:20" s="139" customFormat="1">
      <c r="A1494" s="142"/>
      <c r="B1494" s="42"/>
      <c r="C1494" s="142"/>
      <c r="D1494" s="141"/>
      <c r="E1494" s="141"/>
      <c r="F1494" s="54"/>
      <c r="G1494" s="54"/>
      <c r="H1494" s="141"/>
      <c r="I1494" s="42"/>
      <c r="J1494" s="141"/>
      <c r="K1494" s="141"/>
      <c r="L1494" s="141"/>
      <c r="M1494" s="55"/>
      <c r="N1494" s="141"/>
      <c r="O1494" s="56"/>
      <c r="P1494" s="56"/>
      <c r="Q1494" s="42"/>
      <c r="R1494" s="18">
        <f t="shared" si="46"/>
        <v>0</v>
      </c>
      <c r="S1494" s="18">
        <f t="shared" si="47"/>
        <v>0</v>
      </c>
      <c r="T1494" s="143"/>
    </row>
    <row r="1495" spans="1:20" s="139" customFormat="1">
      <c r="A1495" s="142"/>
      <c r="B1495" s="42"/>
      <c r="C1495" s="142"/>
      <c r="D1495" s="141"/>
      <c r="E1495" s="141"/>
      <c r="F1495" s="54"/>
      <c r="G1495" s="54"/>
      <c r="H1495" s="141"/>
      <c r="I1495" s="42"/>
      <c r="J1495" s="141"/>
      <c r="K1495" s="141"/>
      <c r="L1495" s="141"/>
      <c r="M1495" s="55"/>
      <c r="N1495" s="141"/>
      <c r="O1495" s="56"/>
      <c r="P1495" s="56"/>
      <c r="Q1495" s="42"/>
      <c r="R1495" s="18">
        <f t="shared" si="46"/>
        <v>0</v>
      </c>
      <c r="S1495" s="18">
        <f t="shared" si="47"/>
        <v>0</v>
      </c>
      <c r="T1495" s="143"/>
    </row>
    <row r="1496" spans="1:20" s="139" customFormat="1">
      <c r="A1496" s="142"/>
      <c r="B1496" s="42"/>
      <c r="C1496" s="142"/>
      <c r="D1496" s="141"/>
      <c r="E1496" s="141"/>
      <c r="F1496" s="54"/>
      <c r="G1496" s="54"/>
      <c r="H1496" s="141"/>
      <c r="I1496" s="42"/>
      <c r="J1496" s="141"/>
      <c r="K1496" s="141"/>
      <c r="L1496" s="141"/>
      <c r="M1496" s="55"/>
      <c r="N1496" s="141"/>
      <c r="O1496" s="56"/>
      <c r="P1496" s="56"/>
      <c r="Q1496" s="42"/>
      <c r="R1496" s="18">
        <f t="shared" si="46"/>
        <v>0</v>
      </c>
      <c r="S1496" s="18">
        <f t="shared" si="47"/>
        <v>0</v>
      </c>
      <c r="T1496" s="143"/>
    </row>
    <row r="1497" spans="1:20" s="139" customFormat="1">
      <c r="A1497" s="142"/>
      <c r="B1497" s="42"/>
      <c r="C1497" s="142"/>
      <c r="D1497" s="141"/>
      <c r="E1497" s="141"/>
      <c r="F1497" s="54"/>
      <c r="G1497" s="54"/>
      <c r="H1497" s="141"/>
      <c r="I1497" s="42"/>
      <c r="J1497" s="141"/>
      <c r="K1497" s="141"/>
      <c r="L1497" s="141"/>
      <c r="M1497" s="55"/>
      <c r="N1497" s="141"/>
      <c r="O1497" s="56"/>
      <c r="P1497" s="56"/>
      <c r="Q1497" s="42"/>
      <c r="R1497" s="18">
        <f t="shared" si="46"/>
        <v>0</v>
      </c>
      <c r="S1497" s="18">
        <f t="shared" si="47"/>
        <v>0</v>
      </c>
      <c r="T1497" s="143"/>
    </row>
    <row r="1498" spans="1:20" s="139" customFormat="1">
      <c r="A1498" s="142"/>
      <c r="B1498" s="42"/>
      <c r="C1498" s="142"/>
      <c r="D1498" s="141"/>
      <c r="E1498" s="141"/>
      <c r="F1498" s="54"/>
      <c r="G1498" s="54"/>
      <c r="H1498" s="141"/>
      <c r="I1498" s="42"/>
      <c r="J1498" s="141"/>
      <c r="K1498" s="141"/>
      <c r="L1498" s="141"/>
      <c r="M1498" s="55"/>
      <c r="N1498" s="141"/>
      <c r="O1498" s="56"/>
      <c r="P1498" s="56"/>
      <c r="Q1498" s="42"/>
      <c r="R1498" s="18">
        <f t="shared" si="46"/>
        <v>0</v>
      </c>
      <c r="S1498" s="18">
        <f t="shared" si="47"/>
        <v>0</v>
      </c>
      <c r="T1498" s="143"/>
    </row>
    <row r="1499" spans="1:20" s="139" customFormat="1">
      <c r="A1499" s="142"/>
      <c r="B1499" s="42"/>
      <c r="C1499" s="142"/>
      <c r="D1499" s="141"/>
      <c r="E1499" s="141"/>
      <c r="F1499" s="54"/>
      <c r="G1499" s="54"/>
      <c r="H1499" s="141"/>
      <c r="I1499" s="42"/>
      <c r="J1499" s="141"/>
      <c r="K1499" s="141"/>
      <c r="L1499" s="141"/>
      <c r="M1499" s="55"/>
      <c r="N1499" s="141"/>
      <c r="O1499" s="56"/>
      <c r="P1499" s="56"/>
      <c r="Q1499" s="42"/>
      <c r="R1499" s="18">
        <f t="shared" si="46"/>
        <v>0</v>
      </c>
      <c r="S1499" s="18">
        <f t="shared" si="47"/>
        <v>0</v>
      </c>
      <c r="T1499" s="143"/>
    </row>
    <row r="1500" spans="1:20" s="139" customFormat="1">
      <c r="A1500" s="142"/>
      <c r="B1500" s="42"/>
      <c r="C1500" s="142"/>
      <c r="D1500" s="141"/>
      <c r="E1500" s="141"/>
      <c r="F1500" s="54"/>
      <c r="G1500" s="54"/>
      <c r="H1500" s="141"/>
      <c r="I1500" s="42"/>
      <c r="J1500" s="141"/>
      <c r="K1500" s="141"/>
      <c r="L1500" s="141"/>
      <c r="M1500" s="55"/>
      <c r="N1500" s="141"/>
      <c r="O1500" s="56"/>
      <c r="P1500" s="56"/>
      <c r="Q1500" s="42"/>
      <c r="R1500" s="18">
        <f t="shared" si="46"/>
        <v>0</v>
      </c>
      <c r="S1500" s="18">
        <f t="shared" si="47"/>
        <v>0</v>
      </c>
      <c r="T1500" s="143"/>
    </row>
    <row r="1501" spans="1:20" s="139" customFormat="1">
      <c r="A1501" s="142"/>
      <c r="B1501" s="42"/>
      <c r="C1501" s="142"/>
      <c r="D1501" s="141"/>
      <c r="E1501" s="141"/>
      <c r="F1501" s="54"/>
      <c r="G1501" s="54"/>
      <c r="H1501" s="141"/>
      <c r="I1501" s="42"/>
      <c r="J1501" s="141"/>
      <c r="K1501" s="141"/>
      <c r="L1501" s="141"/>
      <c r="M1501" s="55"/>
      <c r="N1501" s="141"/>
      <c r="O1501" s="56"/>
      <c r="P1501" s="56"/>
      <c r="Q1501" s="42"/>
      <c r="R1501" s="18">
        <f t="shared" si="46"/>
        <v>0</v>
      </c>
      <c r="S1501" s="18">
        <f t="shared" si="47"/>
        <v>0</v>
      </c>
      <c r="T1501" s="143"/>
    </row>
    <row r="1502" spans="1:20" s="139" customFormat="1">
      <c r="A1502" s="142"/>
      <c r="B1502" s="42"/>
      <c r="C1502" s="142"/>
      <c r="D1502" s="141"/>
      <c r="E1502" s="141"/>
      <c r="F1502" s="54"/>
      <c r="G1502" s="54"/>
      <c r="H1502" s="141"/>
      <c r="I1502" s="42"/>
      <c r="J1502" s="141"/>
      <c r="K1502" s="141"/>
      <c r="L1502" s="141"/>
      <c r="M1502" s="55"/>
      <c r="N1502" s="141"/>
      <c r="O1502" s="56"/>
      <c r="P1502" s="56"/>
      <c r="Q1502" s="42"/>
      <c r="R1502" s="18">
        <f t="shared" si="46"/>
        <v>0</v>
      </c>
      <c r="S1502" s="18">
        <f t="shared" si="47"/>
        <v>0</v>
      </c>
      <c r="T1502" s="143"/>
    </row>
    <row r="1503" spans="1:20" s="139" customFormat="1">
      <c r="A1503" s="142"/>
      <c r="B1503" s="42"/>
      <c r="C1503" s="142"/>
      <c r="D1503" s="141"/>
      <c r="E1503" s="141"/>
      <c r="F1503" s="54"/>
      <c r="G1503" s="54"/>
      <c r="H1503" s="141"/>
      <c r="I1503" s="42"/>
      <c r="J1503" s="141"/>
      <c r="K1503" s="141"/>
      <c r="L1503" s="141"/>
      <c r="M1503" s="55"/>
      <c r="N1503" s="141"/>
      <c r="O1503" s="56"/>
      <c r="P1503" s="56"/>
      <c r="Q1503" s="42"/>
      <c r="R1503" s="18">
        <f t="shared" si="46"/>
        <v>0</v>
      </c>
      <c r="S1503" s="18">
        <f t="shared" si="47"/>
        <v>0</v>
      </c>
      <c r="T1503" s="143"/>
    </row>
    <row r="1504" spans="1:20" s="139" customFormat="1">
      <c r="A1504" s="142"/>
      <c r="B1504" s="42"/>
      <c r="C1504" s="142"/>
      <c r="D1504" s="141"/>
      <c r="E1504" s="141"/>
      <c r="F1504" s="54"/>
      <c r="G1504" s="54"/>
      <c r="H1504" s="141"/>
      <c r="I1504" s="42"/>
      <c r="J1504" s="141"/>
      <c r="K1504" s="141"/>
      <c r="L1504" s="141"/>
      <c r="M1504" s="55"/>
      <c r="N1504" s="141"/>
      <c r="O1504" s="56"/>
      <c r="P1504" s="56"/>
      <c r="Q1504" s="42"/>
      <c r="R1504" s="18">
        <f t="shared" si="46"/>
        <v>0</v>
      </c>
      <c r="S1504" s="18">
        <f t="shared" si="47"/>
        <v>0</v>
      </c>
      <c r="T1504" s="143"/>
    </row>
    <row r="1505" spans="1:20" s="139" customFormat="1">
      <c r="A1505" s="142"/>
      <c r="B1505" s="42"/>
      <c r="C1505" s="142"/>
      <c r="D1505" s="141"/>
      <c r="E1505" s="141"/>
      <c r="F1505" s="54"/>
      <c r="G1505" s="54"/>
      <c r="H1505" s="141"/>
      <c r="I1505" s="42"/>
      <c r="J1505" s="141"/>
      <c r="K1505" s="141"/>
      <c r="L1505" s="141"/>
      <c r="M1505" s="55"/>
      <c r="N1505" s="141"/>
      <c r="O1505" s="56"/>
      <c r="P1505" s="56"/>
      <c r="Q1505" s="42"/>
      <c r="R1505" s="18">
        <f t="shared" si="46"/>
        <v>0</v>
      </c>
      <c r="S1505" s="18">
        <f t="shared" si="47"/>
        <v>0</v>
      </c>
      <c r="T1505" s="143"/>
    </row>
    <row r="1506" spans="1:20" s="139" customFormat="1">
      <c r="A1506" s="142"/>
      <c r="B1506" s="42"/>
      <c r="C1506" s="142"/>
      <c r="D1506" s="141"/>
      <c r="E1506" s="141"/>
      <c r="F1506" s="54"/>
      <c r="G1506" s="54"/>
      <c r="H1506" s="141"/>
      <c r="I1506" s="42"/>
      <c r="J1506" s="141"/>
      <c r="K1506" s="141"/>
      <c r="L1506" s="141"/>
      <c r="M1506" s="55"/>
      <c r="N1506" s="141"/>
      <c r="O1506" s="56"/>
      <c r="P1506" s="56"/>
      <c r="Q1506" s="42"/>
      <c r="R1506" s="18">
        <f t="shared" si="46"/>
        <v>0</v>
      </c>
      <c r="S1506" s="18">
        <f t="shared" si="47"/>
        <v>0</v>
      </c>
      <c r="T1506" s="143"/>
    </row>
    <row r="1507" spans="1:20" s="139" customFormat="1">
      <c r="A1507" s="142"/>
      <c r="B1507" s="42"/>
      <c r="C1507" s="142"/>
      <c r="D1507" s="141"/>
      <c r="E1507" s="141"/>
      <c r="F1507" s="54"/>
      <c r="G1507" s="54"/>
      <c r="H1507" s="141"/>
      <c r="I1507" s="42"/>
      <c r="J1507" s="141"/>
      <c r="K1507" s="141"/>
      <c r="L1507" s="141"/>
      <c r="M1507" s="55"/>
      <c r="N1507" s="141"/>
      <c r="O1507" s="56"/>
      <c r="P1507" s="56"/>
      <c r="Q1507" s="42"/>
      <c r="R1507" s="18">
        <f t="shared" si="46"/>
        <v>0</v>
      </c>
      <c r="S1507" s="18">
        <f t="shared" si="47"/>
        <v>0</v>
      </c>
      <c r="T1507" s="143"/>
    </row>
    <row r="1508" spans="1:20" s="139" customFormat="1">
      <c r="A1508" s="142"/>
      <c r="B1508" s="42"/>
      <c r="C1508" s="142"/>
      <c r="D1508" s="141"/>
      <c r="E1508" s="141"/>
      <c r="F1508" s="54"/>
      <c r="G1508" s="54"/>
      <c r="H1508" s="141"/>
      <c r="I1508" s="42"/>
      <c r="J1508" s="141"/>
      <c r="K1508" s="141"/>
      <c r="L1508" s="141"/>
      <c r="M1508" s="55"/>
      <c r="N1508" s="141"/>
      <c r="O1508" s="56"/>
      <c r="P1508" s="56"/>
      <c r="Q1508" s="42"/>
      <c r="R1508" s="18">
        <f t="shared" si="46"/>
        <v>0</v>
      </c>
      <c r="S1508" s="18">
        <f t="shared" si="47"/>
        <v>0</v>
      </c>
      <c r="T1508" s="143"/>
    </row>
    <row r="1509" spans="1:20" s="139" customFormat="1">
      <c r="A1509" s="142"/>
      <c r="B1509" s="42"/>
      <c r="C1509" s="142"/>
      <c r="D1509" s="141"/>
      <c r="E1509" s="141"/>
      <c r="F1509" s="54"/>
      <c r="G1509" s="54"/>
      <c r="H1509" s="141"/>
      <c r="I1509" s="42"/>
      <c r="J1509" s="141"/>
      <c r="K1509" s="141"/>
      <c r="L1509" s="141"/>
      <c r="M1509" s="55"/>
      <c r="N1509" s="141"/>
      <c r="O1509" s="56"/>
      <c r="P1509" s="56"/>
      <c r="Q1509" s="42"/>
      <c r="R1509" s="18">
        <f t="shared" si="46"/>
        <v>0</v>
      </c>
      <c r="S1509" s="18">
        <f t="shared" si="47"/>
        <v>0</v>
      </c>
      <c r="T1509" s="143"/>
    </row>
    <row r="1510" spans="1:20" s="139" customFormat="1">
      <c r="A1510" s="142"/>
      <c r="B1510" s="42"/>
      <c r="C1510" s="142"/>
      <c r="D1510" s="141"/>
      <c r="E1510" s="141"/>
      <c r="F1510" s="54"/>
      <c r="G1510" s="54"/>
      <c r="H1510" s="141"/>
      <c r="I1510" s="42"/>
      <c r="J1510" s="141"/>
      <c r="K1510" s="141"/>
      <c r="L1510" s="141"/>
      <c r="M1510" s="55"/>
      <c r="N1510" s="141"/>
      <c r="O1510" s="56"/>
      <c r="P1510" s="56"/>
      <c r="Q1510" s="42"/>
      <c r="R1510" s="18">
        <f t="shared" si="46"/>
        <v>0</v>
      </c>
      <c r="S1510" s="18">
        <f t="shared" si="47"/>
        <v>0</v>
      </c>
      <c r="T1510" s="143"/>
    </row>
    <row r="1511" spans="1:20" s="139" customFormat="1">
      <c r="A1511" s="142"/>
      <c r="B1511" s="42"/>
      <c r="C1511" s="142"/>
      <c r="D1511" s="141"/>
      <c r="E1511" s="141"/>
      <c r="F1511" s="54"/>
      <c r="G1511" s="54"/>
      <c r="H1511" s="141"/>
      <c r="I1511" s="42"/>
      <c r="J1511" s="141"/>
      <c r="K1511" s="141"/>
      <c r="L1511" s="141"/>
      <c r="M1511" s="55"/>
      <c r="N1511" s="141"/>
      <c r="O1511" s="56"/>
      <c r="P1511" s="56"/>
      <c r="Q1511" s="42"/>
      <c r="R1511" s="18">
        <f t="shared" si="46"/>
        <v>0</v>
      </c>
      <c r="S1511" s="18">
        <f t="shared" si="47"/>
        <v>0</v>
      </c>
      <c r="T1511" s="143"/>
    </row>
    <row r="1512" spans="1:20" s="139" customFormat="1">
      <c r="A1512" s="142"/>
      <c r="B1512" s="42"/>
      <c r="C1512" s="142"/>
      <c r="D1512" s="141"/>
      <c r="E1512" s="141"/>
      <c r="F1512" s="54"/>
      <c r="G1512" s="54"/>
      <c r="H1512" s="141"/>
      <c r="I1512" s="42"/>
      <c r="J1512" s="141"/>
      <c r="K1512" s="141"/>
      <c r="L1512" s="141"/>
      <c r="M1512" s="55"/>
      <c r="N1512" s="141"/>
      <c r="O1512" s="56"/>
      <c r="P1512" s="56"/>
      <c r="Q1512" s="42"/>
      <c r="R1512" s="18">
        <f t="shared" si="46"/>
        <v>0</v>
      </c>
      <c r="S1512" s="18">
        <f t="shared" si="47"/>
        <v>0</v>
      </c>
      <c r="T1512" s="143"/>
    </row>
    <row r="1513" spans="1:20" s="139" customFormat="1">
      <c r="A1513" s="142"/>
      <c r="B1513" s="42"/>
      <c r="C1513" s="142"/>
      <c r="D1513" s="141"/>
      <c r="E1513" s="141"/>
      <c r="F1513" s="54"/>
      <c r="G1513" s="54"/>
      <c r="H1513" s="141"/>
      <c r="I1513" s="42"/>
      <c r="J1513" s="141"/>
      <c r="K1513" s="141"/>
      <c r="L1513" s="141"/>
      <c r="M1513" s="55"/>
      <c r="N1513" s="141"/>
      <c r="O1513" s="56"/>
      <c r="P1513" s="56"/>
      <c r="Q1513" s="42"/>
      <c r="R1513" s="18">
        <f t="shared" si="46"/>
        <v>0</v>
      </c>
      <c r="S1513" s="18">
        <f t="shared" si="47"/>
        <v>0</v>
      </c>
      <c r="T1513" s="143"/>
    </row>
    <row r="1514" spans="1:20" s="139" customFormat="1">
      <c r="A1514" s="142"/>
      <c r="B1514" s="42"/>
      <c r="C1514" s="142"/>
      <c r="D1514" s="141"/>
      <c r="E1514" s="141"/>
      <c r="F1514" s="54"/>
      <c r="G1514" s="54"/>
      <c r="H1514" s="141"/>
      <c r="I1514" s="42"/>
      <c r="J1514" s="141"/>
      <c r="K1514" s="141"/>
      <c r="L1514" s="141"/>
      <c r="M1514" s="55"/>
      <c r="N1514" s="141"/>
      <c r="O1514" s="56"/>
      <c r="P1514" s="56"/>
      <c r="Q1514" s="42"/>
      <c r="R1514" s="18">
        <f t="shared" si="46"/>
        <v>0</v>
      </c>
      <c r="S1514" s="18">
        <f t="shared" si="47"/>
        <v>0</v>
      </c>
      <c r="T1514" s="143"/>
    </row>
    <row r="1515" spans="1:20" s="139" customFormat="1">
      <c r="A1515" s="142"/>
      <c r="B1515" s="42"/>
      <c r="C1515" s="142"/>
      <c r="D1515" s="141"/>
      <c r="E1515" s="141"/>
      <c r="F1515" s="54"/>
      <c r="G1515" s="54"/>
      <c r="H1515" s="141"/>
      <c r="I1515" s="42"/>
      <c r="J1515" s="141"/>
      <c r="K1515" s="141"/>
      <c r="L1515" s="141"/>
      <c r="M1515" s="55"/>
      <c r="N1515" s="141"/>
      <c r="O1515" s="56"/>
      <c r="P1515" s="56"/>
      <c r="Q1515" s="42"/>
      <c r="R1515" s="18">
        <f t="shared" si="46"/>
        <v>0</v>
      </c>
      <c r="S1515" s="18">
        <f t="shared" si="47"/>
        <v>0</v>
      </c>
      <c r="T1515" s="143"/>
    </row>
    <row r="1516" spans="1:20" s="139" customFormat="1">
      <c r="A1516" s="142"/>
      <c r="B1516" s="42"/>
      <c r="C1516" s="142"/>
      <c r="D1516" s="141"/>
      <c r="E1516" s="141"/>
      <c r="F1516" s="54"/>
      <c r="G1516" s="54"/>
      <c r="H1516" s="141"/>
      <c r="I1516" s="42"/>
      <c r="J1516" s="141"/>
      <c r="K1516" s="141"/>
      <c r="L1516" s="141"/>
      <c r="M1516" s="55"/>
      <c r="N1516" s="141"/>
      <c r="O1516" s="56"/>
      <c r="P1516" s="56"/>
      <c r="Q1516" s="42"/>
      <c r="R1516" s="18">
        <f t="shared" si="46"/>
        <v>0</v>
      </c>
      <c r="S1516" s="18">
        <f t="shared" si="47"/>
        <v>0</v>
      </c>
      <c r="T1516" s="143"/>
    </row>
    <row r="1517" spans="1:20" s="139" customFormat="1">
      <c r="A1517" s="142"/>
      <c r="B1517" s="42"/>
      <c r="C1517" s="142"/>
      <c r="D1517" s="141"/>
      <c r="E1517" s="141"/>
      <c r="F1517" s="54"/>
      <c r="G1517" s="54"/>
      <c r="H1517" s="141"/>
      <c r="I1517" s="42"/>
      <c r="J1517" s="141"/>
      <c r="K1517" s="141"/>
      <c r="L1517" s="141"/>
      <c r="M1517" s="55"/>
      <c r="N1517" s="141"/>
      <c r="O1517" s="56"/>
      <c r="P1517" s="56"/>
      <c r="Q1517" s="42"/>
      <c r="R1517" s="18">
        <f t="shared" si="46"/>
        <v>0</v>
      </c>
      <c r="S1517" s="18">
        <f t="shared" si="47"/>
        <v>0</v>
      </c>
      <c r="T1517" s="143"/>
    </row>
    <row r="1518" spans="1:20" s="139" customFormat="1">
      <c r="A1518" s="142"/>
      <c r="B1518" s="42"/>
      <c r="C1518" s="142"/>
      <c r="D1518" s="141"/>
      <c r="E1518" s="141"/>
      <c r="F1518" s="54"/>
      <c r="G1518" s="54"/>
      <c r="H1518" s="141"/>
      <c r="I1518" s="42"/>
      <c r="J1518" s="141"/>
      <c r="K1518" s="141"/>
      <c r="L1518" s="141"/>
      <c r="M1518" s="55"/>
      <c r="N1518" s="141"/>
      <c r="O1518" s="56"/>
      <c r="P1518" s="56"/>
      <c r="Q1518" s="42"/>
      <c r="R1518" s="18">
        <f t="shared" si="46"/>
        <v>0</v>
      </c>
      <c r="S1518" s="18">
        <f t="shared" si="47"/>
        <v>0</v>
      </c>
      <c r="T1518" s="143"/>
    </row>
    <row r="1519" spans="1:20" s="139" customFormat="1">
      <c r="A1519" s="142"/>
      <c r="B1519" s="42"/>
      <c r="C1519" s="142"/>
      <c r="D1519" s="141"/>
      <c r="E1519" s="141"/>
      <c r="F1519" s="54"/>
      <c r="G1519" s="54"/>
      <c r="H1519" s="141"/>
      <c r="I1519" s="42"/>
      <c r="J1519" s="141"/>
      <c r="K1519" s="141"/>
      <c r="L1519" s="141"/>
      <c r="M1519" s="55"/>
      <c r="N1519" s="141"/>
      <c r="O1519" s="56"/>
      <c r="P1519" s="56"/>
      <c r="Q1519" s="42"/>
      <c r="R1519" s="18">
        <f t="shared" si="46"/>
        <v>0</v>
      </c>
      <c r="S1519" s="18">
        <f t="shared" si="47"/>
        <v>0</v>
      </c>
      <c r="T1519" s="143"/>
    </row>
    <row r="1520" spans="1:20" s="139" customFormat="1">
      <c r="A1520" s="142"/>
      <c r="B1520" s="42"/>
      <c r="C1520" s="142"/>
      <c r="D1520" s="141"/>
      <c r="E1520" s="141"/>
      <c r="F1520" s="54"/>
      <c r="G1520" s="54"/>
      <c r="H1520" s="141"/>
      <c r="I1520" s="42"/>
      <c r="J1520" s="141"/>
      <c r="K1520" s="141"/>
      <c r="L1520" s="141"/>
      <c r="M1520" s="55"/>
      <c r="N1520" s="141"/>
      <c r="O1520" s="56"/>
      <c r="P1520" s="56"/>
      <c r="Q1520" s="42"/>
      <c r="R1520" s="18">
        <f t="shared" si="46"/>
        <v>0</v>
      </c>
      <c r="S1520" s="18">
        <f t="shared" si="47"/>
        <v>0</v>
      </c>
      <c r="T1520" s="143"/>
    </row>
    <row r="1521" spans="1:20" s="139" customFormat="1">
      <c r="A1521" s="142"/>
      <c r="B1521" s="42"/>
      <c r="C1521" s="142"/>
      <c r="D1521" s="141"/>
      <c r="E1521" s="141"/>
      <c r="F1521" s="54"/>
      <c r="G1521" s="54"/>
      <c r="H1521" s="141"/>
      <c r="I1521" s="42"/>
      <c r="J1521" s="141"/>
      <c r="K1521" s="141"/>
      <c r="L1521" s="141"/>
      <c r="M1521" s="55"/>
      <c r="N1521" s="141"/>
      <c r="O1521" s="56"/>
      <c r="P1521" s="56"/>
      <c r="Q1521" s="42"/>
      <c r="R1521" s="18">
        <f t="shared" si="46"/>
        <v>0</v>
      </c>
      <c r="S1521" s="18">
        <f t="shared" si="47"/>
        <v>0</v>
      </c>
      <c r="T1521" s="143"/>
    </row>
    <row r="1522" spans="1:20" s="139" customFormat="1">
      <c r="A1522" s="142"/>
      <c r="B1522" s="42"/>
      <c r="C1522" s="142"/>
      <c r="D1522" s="141"/>
      <c r="E1522" s="141"/>
      <c r="F1522" s="54"/>
      <c r="G1522" s="54"/>
      <c r="H1522" s="141"/>
      <c r="I1522" s="42"/>
      <c r="J1522" s="141"/>
      <c r="K1522" s="141"/>
      <c r="L1522" s="141"/>
      <c r="M1522" s="55"/>
      <c r="N1522" s="141"/>
      <c r="O1522" s="56"/>
      <c r="P1522" s="56"/>
      <c r="Q1522" s="42"/>
      <c r="R1522" s="18">
        <f t="shared" si="46"/>
        <v>0</v>
      </c>
      <c r="S1522" s="18">
        <f t="shared" si="47"/>
        <v>0</v>
      </c>
      <c r="T1522" s="143"/>
    </row>
    <row r="1523" spans="1:20" s="139" customFormat="1">
      <c r="A1523" s="142"/>
      <c r="B1523" s="42"/>
      <c r="C1523" s="142"/>
      <c r="D1523" s="141"/>
      <c r="E1523" s="141"/>
      <c r="F1523" s="54"/>
      <c r="G1523" s="54"/>
      <c r="H1523" s="141"/>
      <c r="I1523" s="42"/>
      <c r="J1523" s="141"/>
      <c r="K1523" s="141"/>
      <c r="L1523" s="141"/>
      <c r="M1523" s="55"/>
      <c r="N1523" s="141"/>
      <c r="O1523" s="56"/>
      <c r="P1523" s="56"/>
      <c r="Q1523" s="42"/>
      <c r="R1523" s="18">
        <f t="shared" si="46"/>
        <v>0</v>
      </c>
      <c r="S1523" s="18">
        <f t="shared" si="47"/>
        <v>0</v>
      </c>
      <c r="T1523" s="143"/>
    </row>
    <row r="1524" spans="1:20" s="139" customFormat="1">
      <c r="A1524" s="142"/>
      <c r="B1524" s="42"/>
      <c r="C1524" s="142"/>
      <c r="D1524" s="141"/>
      <c r="E1524" s="141"/>
      <c r="F1524" s="54"/>
      <c r="G1524" s="54"/>
      <c r="H1524" s="141"/>
      <c r="I1524" s="42"/>
      <c r="J1524" s="141"/>
      <c r="K1524" s="141"/>
      <c r="L1524" s="141"/>
      <c r="M1524" s="55"/>
      <c r="N1524" s="141"/>
      <c r="O1524" s="56"/>
      <c r="P1524" s="56"/>
      <c r="Q1524" s="42"/>
      <c r="R1524" s="18">
        <f t="shared" si="46"/>
        <v>0</v>
      </c>
      <c r="S1524" s="18">
        <f t="shared" si="47"/>
        <v>0</v>
      </c>
      <c r="T1524" s="143"/>
    </row>
    <row r="1525" spans="1:20" s="139" customFormat="1">
      <c r="A1525" s="142"/>
      <c r="B1525" s="42"/>
      <c r="C1525" s="142"/>
      <c r="D1525" s="141"/>
      <c r="E1525" s="141"/>
      <c r="F1525" s="54"/>
      <c r="G1525" s="54"/>
      <c r="H1525" s="141"/>
      <c r="I1525" s="42"/>
      <c r="J1525" s="141"/>
      <c r="K1525" s="141"/>
      <c r="L1525" s="141"/>
      <c r="M1525" s="55"/>
      <c r="N1525" s="141"/>
      <c r="O1525" s="56"/>
      <c r="P1525" s="56"/>
      <c r="Q1525" s="42"/>
      <c r="R1525" s="18">
        <f t="shared" si="46"/>
        <v>0</v>
      </c>
      <c r="S1525" s="18">
        <f t="shared" si="47"/>
        <v>0</v>
      </c>
      <c r="T1525" s="143"/>
    </row>
    <row r="1526" spans="1:20" s="139" customFormat="1">
      <c r="A1526" s="142"/>
      <c r="B1526" s="42"/>
      <c r="C1526" s="142"/>
      <c r="D1526" s="141"/>
      <c r="E1526" s="141"/>
      <c r="F1526" s="54"/>
      <c r="G1526" s="54"/>
      <c r="H1526" s="141"/>
      <c r="I1526" s="42"/>
      <c r="J1526" s="141"/>
      <c r="K1526" s="141"/>
      <c r="L1526" s="141"/>
      <c r="M1526" s="55"/>
      <c r="N1526" s="141"/>
      <c r="O1526" s="56"/>
      <c r="P1526" s="56"/>
      <c r="Q1526" s="42"/>
      <c r="R1526" s="18">
        <f t="shared" si="46"/>
        <v>0</v>
      </c>
      <c r="S1526" s="18">
        <f t="shared" si="47"/>
        <v>0</v>
      </c>
      <c r="T1526" s="143"/>
    </row>
    <row r="1527" spans="1:20" s="139" customFormat="1">
      <c r="A1527" s="142"/>
      <c r="B1527" s="42"/>
      <c r="C1527" s="142"/>
      <c r="D1527" s="141"/>
      <c r="E1527" s="141"/>
      <c r="F1527" s="54"/>
      <c r="G1527" s="54"/>
      <c r="H1527" s="141"/>
      <c r="I1527" s="42"/>
      <c r="J1527" s="141"/>
      <c r="K1527" s="141"/>
      <c r="L1527" s="141"/>
      <c r="M1527" s="55"/>
      <c r="N1527" s="141"/>
      <c r="O1527" s="56"/>
      <c r="P1527" s="56"/>
      <c r="Q1527" s="42"/>
      <c r="R1527" s="18">
        <f t="shared" si="46"/>
        <v>0</v>
      </c>
      <c r="S1527" s="18">
        <f t="shared" si="47"/>
        <v>0</v>
      </c>
      <c r="T1527" s="143"/>
    </row>
    <row r="1528" spans="1:20" s="139" customFormat="1">
      <c r="A1528" s="142"/>
      <c r="B1528" s="42"/>
      <c r="C1528" s="142"/>
      <c r="D1528" s="141"/>
      <c r="E1528" s="141"/>
      <c r="F1528" s="54"/>
      <c r="G1528" s="54"/>
      <c r="H1528" s="141"/>
      <c r="I1528" s="42"/>
      <c r="J1528" s="141"/>
      <c r="K1528" s="141"/>
      <c r="L1528" s="141"/>
      <c r="M1528" s="55"/>
      <c r="N1528" s="141"/>
      <c r="O1528" s="56"/>
      <c r="P1528" s="56"/>
      <c r="Q1528" s="42"/>
      <c r="R1528" s="18">
        <f t="shared" si="46"/>
        <v>0</v>
      </c>
      <c r="S1528" s="18">
        <f t="shared" si="47"/>
        <v>0</v>
      </c>
      <c r="T1528" s="143"/>
    </row>
    <row r="1529" spans="1:20" s="139" customFormat="1">
      <c r="A1529" s="142"/>
      <c r="B1529" s="42"/>
      <c r="C1529" s="142"/>
      <c r="D1529" s="141"/>
      <c r="E1529" s="141"/>
      <c r="F1529" s="54"/>
      <c r="G1529" s="54"/>
      <c r="H1529" s="141"/>
      <c r="I1529" s="42"/>
      <c r="J1529" s="141"/>
      <c r="K1529" s="141"/>
      <c r="L1529" s="141"/>
      <c r="M1529" s="55"/>
      <c r="N1529" s="141"/>
      <c r="O1529" s="56"/>
      <c r="P1529" s="56"/>
      <c r="Q1529" s="42"/>
      <c r="R1529" s="18">
        <f t="shared" si="46"/>
        <v>0</v>
      </c>
      <c r="S1529" s="18">
        <f t="shared" si="47"/>
        <v>0</v>
      </c>
      <c r="T1529" s="143"/>
    </row>
    <row r="1530" spans="1:20" s="139" customFormat="1">
      <c r="A1530" s="142"/>
      <c r="B1530" s="42"/>
      <c r="C1530" s="142"/>
      <c r="D1530" s="141"/>
      <c r="E1530" s="141"/>
      <c r="F1530" s="54"/>
      <c r="G1530" s="54"/>
      <c r="H1530" s="141"/>
      <c r="I1530" s="42"/>
      <c r="J1530" s="141"/>
      <c r="K1530" s="141"/>
      <c r="L1530" s="141"/>
      <c r="M1530" s="55"/>
      <c r="N1530" s="141"/>
      <c r="O1530" s="56"/>
      <c r="P1530" s="56"/>
      <c r="Q1530" s="42"/>
      <c r="R1530" s="18">
        <f t="shared" si="46"/>
        <v>0</v>
      </c>
      <c r="S1530" s="18">
        <f t="shared" si="47"/>
        <v>0</v>
      </c>
      <c r="T1530" s="143"/>
    </row>
    <row r="1531" spans="1:20" s="139" customFormat="1">
      <c r="A1531" s="142"/>
      <c r="B1531" s="42"/>
      <c r="C1531" s="142"/>
      <c r="D1531" s="141"/>
      <c r="E1531" s="141"/>
      <c r="F1531" s="54"/>
      <c r="G1531" s="54"/>
      <c r="H1531" s="141"/>
      <c r="I1531" s="42"/>
      <c r="J1531" s="141"/>
      <c r="K1531" s="141"/>
      <c r="L1531" s="141"/>
      <c r="M1531" s="55"/>
      <c r="N1531" s="141"/>
      <c r="O1531" s="56"/>
      <c r="P1531" s="56"/>
      <c r="Q1531" s="42"/>
      <c r="R1531" s="18">
        <f t="shared" si="46"/>
        <v>0</v>
      </c>
      <c r="S1531" s="18">
        <f t="shared" si="47"/>
        <v>0</v>
      </c>
      <c r="T1531" s="143"/>
    </row>
    <row r="1532" spans="1:20" s="139" customFormat="1">
      <c r="A1532" s="142"/>
      <c r="B1532" s="42"/>
      <c r="C1532" s="142"/>
      <c r="D1532" s="141"/>
      <c r="E1532" s="141"/>
      <c r="F1532" s="54"/>
      <c r="G1532" s="54"/>
      <c r="H1532" s="141"/>
      <c r="I1532" s="42"/>
      <c r="J1532" s="141"/>
      <c r="K1532" s="141"/>
      <c r="L1532" s="141"/>
      <c r="M1532" s="55"/>
      <c r="N1532" s="141"/>
      <c r="O1532" s="56"/>
      <c r="P1532" s="56"/>
      <c r="Q1532" s="42"/>
      <c r="R1532" s="18">
        <f t="shared" si="46"/>
        <v>0</v>
      </c>
      <c r="S1532" s="18">
        <f t="shared" si="47"/>
        <v>0</v>
      </c>
      <c r="T1532" s="143"/>
    </row>
    <row r="1533" spans="1:20" s="139" customFormat="1">
      <c r="A1533" s="142"/>
      <c r="B1533" s="42"/>
      <c r="C1533" s="142"/>
      <c r="D1533" s="141"/>
      <c r="E1533" s="141"/>
      <c r="F1533" s="54"/>
      <c r="G1533" s="54"/>
      <c r="H1533" s="141"/>
      <c r="I1533" s="42"/>
      <c r="J1533" s="141"/>
      <c r="K1533" s="141"/>
      <c r="L1533" s="141"/>
      <c r="M1533" s="55"/>
      <c r="N1533" s="141"/>
      <c r="O1533" s="56"/>
      <c r="P1533" s="56"/>
      <c r="Q1533" s="42"/>
      <c r="R1533" s="18">
        <f t="shared" si="46"/>
        <v>0</v>
      </c>
      <c r="S1533" s="18">
        <f t="shared" si="47"/>
        <v>0</v>
      </c>
      <c r="T1533" s="143"/>
    </row>
    <row r="1534" spans="1:20" s="139" customFormat="1">
      <c r="A1534" s="142"/>
      <c r="B1534" s="42"/>
      <c r="C1534" s="142"/>
      <c r="D1534" s="141"/>
      <c r="E1534" s="141"/>
      <c r="F1534" s="54"/>
      <c r="G1534" s="54"/>
      <c r="H1534" s="141"/>
      <c r="I1534" s="42"/>
      <c r="J1534" s="141"/>
      <c r="K1534" s="141"/>
      <c r="L1534" s="141"/>
      <c r="M1534" s="55"/>
      <c r="N1534" s="141"/>
      <c r="O1534" s="56"/>
      <c r="P1534" s="56"/>
      <c r="Q1534" s="42"/>
      <c r="R1534" s="18">
        <f t="shared" si="46"/>
        <v>0</v>
      </c>
      <c r="S1534" s="18">
        <f t="shared" si="47"/>
        <v>0</v>
      </c>
      <c r="T1534" s="143"/>
    </row>
    <row r="1535" spans="1:20" s="139" customFormat="1">
      <c r="A1535" s="142"/>
      <c r="B1535" s="42"/>
      <c r="C1535" s="142"/>
      <c r="D1535" s="141"/>
      <c r="E1535" s="141"/>
      <c r="F1535" s="54"/>
      <c r="G1535" s="54"/>
      <c r="H1535" s="141"/>
      <c r="I1535" s="42"/>
      <c r="J1535" s="141"/>
      <c r="K1535" s="141"/>
      <c r="L1535" s="141"/>
      <c r="M1535" s="55"/>
      <c r="N1535" s="141"/>
      <c r="O1535" s="56"/>
      <c r="P1535" s="56"/>
      <c r="Q1535" s="42"/>
      <c r="R1535" s="18">
        <f t="shared" si="46"/>
        <v>0</v>
      </c>
      <c r="S1535" s="18">
        <f t="shared" si="47"/>
        <v>0</v>
      </c>
      <c r="T1535" s="143"/>
    </row>
    <row r="1536" spans="1:20" s="139" customFormat="1">
      <c r="A1536" s="142"/>
      <c r="B1536" s="42"/>
      <c r="C1536" s="142"/>
      <c r="D1536" s="141"/>
      <c r="E1536" s="141"/>
      <c r="F1536" s="54"/>
      <c r="G1536" s="54"/>
      <c r="H1536" s="141"/>
      <c r="I1536" s="42"/>
      <c r="J1536" s="141"/>
      <c r="K1536" s="141"/>
      <c r="L1536" s="141"/>
      <c r="M1536" s="55"/>
      <c r="N1536" s="141"/>
      <c r="O1536" s="56"/>
      <c r="P1536" s="56"/>
      <c r="Q1536" s="42"/>
      <c r="R1536" s="18">
        <f t="shared" si="46"/>
        <v>0</v>
      </c>
      <c r="S1536" s="18">
        <f t="shared" si="47"/>
        <v>0</v>
      </c>
      <c r="T1536" s="143"/>
    </row>
    <row r="1537" spans="1:20" s="139" customFormat="1">
      <c r="A1537" s="142"/>
      <c r="B1537" s="42"/>
      <c r="C1537" s="142"/>
      <c r="D1537" s="141"/>
      <c r="E1537" s="141"/>
      <c r="F1537" s="54"/>
      <c r="G1537" s="54"/>
      <c r="H1537" s="141"/>
      <c r="I1537" s="42"/>
      <c r="J1537" s="141"/>
      <c r="K1537" s="141"/>
      <c r="L1537" s="141"/>
      <c r="M1537" s="55"/>
      <c r="N1537" s="141"/>
      <c r="O1537" s="56"/>
      <c r="P1537" s="56"/>
      <c r="Q1537" s="42"/>
      <c r="R1537" s="18">
        <f t="shared" si="46"/>
        <v>0</v>
      </c>
      <c r="S1537" s="18">
        <f t="shared" si="47"/>
        <v>0</v>
      </c>
      <c r="T1537" s="143"/>
    </row>
    <row r="1538" spans="1:20" s="139" customFormat="1">
      <c r="A1538" s="142"/>
      <c r="B1538" s="42"/>
      <c r="C1538" s="142"/>
      <c r="D1538" s="141"/>
      <c r="E1538" s="141"/>
      <c r="F1538" s="54"/>
      <c r="G1538" s="54"/>
      <c r="H1538" s="141"/>
      <c r="I1538" s="42"/>
      <c r="J1538" s="141"/>
      <c r="K1538" s="141"/>
      <c r="L1538" s="141"/>
      <c r="M1538" s="55"/>
      <c r="N1538" s="141"/>
      <c r="O1538" s="56"/>
      <c r="P1538" s="56"/>
      <c r="Q1538" s="42"/>
      <c r="R1538" s="18">
        <f t="shared" si="46"/>
        <v>0</v>
      </c>
      <c r="S1538" s="18">
        <f t="shared" si="47"/>
        <v>0</v>
      </c>
      <c r="T1538" s="143"/>
    </row>
    <row r="1539" spans="1:20" s="139" customFormat="1">
      <c r="A1539" s="142"/>
      <c r="B1539" s="42"/>
      <c r="C1539" s="142"/>
      <c r="D1539" s="141"/>
      <c r="E1539" s="141"/>
      <c r="F1539" s="54"/>
      <c r="G1539" s="54"/>
      <c r="H1539" s="141"/>
      <c r="I1539" s="42"/>
      <c r="J1539" s="141"/>
      <c r="K1539" s="141"/>
      <c r="L1539" s="141"/>
      <c r="M1539" s="55"/>
      <c r="N1539" s="141"/>
      <c r="O1539" s="56"/>
      <c r="P1539" s="56"/>
      <c r="Q1539" s="42"/>
      <c r="R1539" s="18">
        <f t="shared" si="46"/>
        <v>0</v>
      </c>
      <c r="S1539" s="18">
        <f t="shared" si="47"/>
        <v>0</v>
      </c>
      <c r="T1539" s="143"/>
    </row>
    <row r="1540" spans="1:20" s="139" customFormat="1">
      <c r="A1540" s="142"/>
      <c r="B1540" s="42"/>
      <c r="C1540" s="142"/>
      <c r="D1540" s="141"/>
      <c r="E1540" s="141"/>
      <c r="F1540" s="54"/>
      <c r="G1540" s="54"/>
      <c r="H1540" s="141"/>
      <c r="I1540" s="42"/>
      <c r="J1540" s="141"/>
      <c r="K1540" s="141"/>
      <c r="L1540" s="141"/>
      <c r="M1540" s="55"/>
      <c r="N1540" s="141"/>
      <c r="O1540" s="56"/>
      <c r="P1540" s="56"/>
      <c r="Q1540" s="42"/>
      <c r="R1540" s="18">
        <f t="shared" si="46"/>
        <v>0</v>
      </c>
      <c r="S1540" s="18">
        <f t="shared" si="47"/>
        <v>0</v>
      </c>
      <c r="T1540" s="143"/>
    </row>
    <row r="1541" spans="1:20" s="139" customFormat="1">
      <c r="A1541" s="142"/>
      <c r="B1541" s="42"/>
      <c r="C1541" s="142"/>
      <c r="D1541" s="141"/>
      <c r="E1541" s="141"/>
      <c r="F1541" s="54"/>
      <c r="G1541" s="54"/>
      <c r="H1541" s="141"/>
      <c r="I1541" s="42"/>
      <c r="J1541" s="141"/>
      <c r="K1541" s="141"/>
      <c r="L1541" s="141"/>
      <c r="M1541" s="55"/>
      <c r="N1541" s="141"/>
      <c r="O1541" s="56"/>
      <c r="P1541" s="56"/>
      <c r="Q1541" s="42"/>
      <c r="R1541" s="18">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8">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143"/>
    </row>
    <row r="1542" spans="1:20" s="139" customFormat="1">
      <c r="A1542" s="142"/>
      <c r="B1542" s="42"/>
      <c r="C1542" s="142"/>
      <c r="D1542" s="141"/>
      <c r="E1542" s="141"/>
      <c r="F1542" s="54"/>
      <c r="G1542" s="54"/>
      <c r="H1542" s="141"/>
      <c r="I1542" s="42"/>
      <c r="J1542" s="141"/>
      <c r="K1542" s="141"/>
      <c r="L1542" s="141"/>
      <c r="M1542" s="55"/>
      <c r="N1542" s="141"/>
      <c r="O1542" s="56"/>
      <c r="P1542" s="56"/>
      <c r="Q1542" s="42"/>
      <c r="R1542" s="18">
        <f t="shared" si="48"/>
        <v>0</v>
      </c>
      <c r="S1542" s="18">
        <f t="shared" si="49"/>
        <v>0</v>
      </c>
      <c r="T1542" s="143"/>
    </row>
    <row r="1543" spans="1:20" s="139" customFormat="1">
      <c r="A1543" s="142"/>
      <c r="B1543" s="42"/>
      <c r="C1543" s="142"/>
      <c r="D1543" s="141"/>
      <c r="E1543" s="141"/>
      <c r="F1543" s="54"/>
      <c r="G1543" s="54"/>
      <c r="H1543" s="141"/>
      <c r="I1543" s="42"/>
      <c r="J1543" s="141"/>
      <c r="K1543" s="141"/>
      <c r="L1543" s="141"/>
      <c r="M1543" s="55"/>
      <c r="N1543" s="141"/>
      <c r="O1543" s="56"/>
      <c r="P1543" s="56"/>
      <c r="Q1543" s="42"/>
      <c r="R1543" s="18">
        <f t="shared" si="48"/>
        <v>0</v>
      </c>
      <c r="S1543" s="18">
        <f t="shared" si="49"/>
        <v>0</v>
      </c>
      <c r="T1543" s="143"/>
    </row>
    <row r="1544" spans="1:20" s="139" customFormat="1">
      <c r="A1544" s="142"/>
      <c r="B1544" s="42"/>
      <c r="C1544" s="142"/>
      <c r="D1544" s="141"/>
      <c r="E1544" s="141"/>
      <c r="F1544" s="54"/>
      <c r="G1544" s="54"/>
      <c r="H1544" s="141"/>
      <c r="I1544" s="42"/>
      <c r="J1544" s="141"/>
      <c r="K1544" s="141"/>
      <c r="L1544" s="141"/>
      <c r="M1544" s="55"/>
      <c r="N1544" s="141"/>
      <c r="O1544" s="56"/>
      <c r="P1544" s="56"/>
      <c r="Q1544" s="42"/>
      <c r="R1544" s="18">
        <f t="shared" si="48"/>
        <v>0</v>
      </c>
      <c r="S1544" s="18">
        <f t="shared" si="49"/>
        <v>0</v>
      </c>
      <c r="T1544" s="143"/>
    </row>
    <row r="1545" spans="1:20" s="139" customFormat="1">
      <c r="A1545" s="142"/>
      <c r="B1545" s="42"/>
      <c r="C1545" s="142"/>
      <c r="D1545" s="141"/>
      <c r="E1545" s="141"/>
      <c r="F1545" s="54"/>
      <c r="G1545" s="54"/>
      <c r="H1545" s="141"/>
      <c r="I1545" s="42"/>
      <c r="J1545" s="141"/>
      <c r="K1545" s="141"/>
      <c r="L1545" s="141"/>
      <c r="M1545" s="55"/>
      <c r="N1545" s="141"/>
      <c r="O1545" s="56"/>
      <c r="P1545" s="56"/>
      <c r="Q1545" s="42"/>
      <c r="R1545" s="18">
        <f t="shared" si="48"/>
        <v>0</v>
      </c>
      <c r="S1545" s="18">
        <f t="shared" si="49"/>
        <v>0</v>
      </c>
      <c r="T1545" s="143"/>
    </row>
    <row r="1546" spans="1:20" s="139" customFormat="1">
      <c r="A1546" s="142"/>
      <c r="B1546" s="42"/>
      <c r="C1546" s="142"/>
      <c r="D1546" s="141"/>
      <c r="E1546" s="141"/>
      <c r="F1546" s="54"/>
      <c r="G1546" s="54"/>
      <c r="H1546" s="141"/>
      <c r="I1546" s="42"/>
      <c r="J1546" s="141"/>
      <c r="K1546" s="141"/>
      <c r="L1546" s="141"/>
      <c r="M1546" s="55"/>
      <c r="N1546" s="141"/>
      <c r="O1546" s="56"/>
      <c r="P1546" s="56"/>
      <c r="Q1546" s="42"/>
      <c r="R1546" s="18">
        <f t="shared" si="48"/>
        <v>0</v>
      </c>
      <c r="S1546" s="18">
        <f t="shared" si="49"/>
        <v>0</v>
      </c>
      <c r="T1546" s="143"/>
    </row>
    <row r="1547" spans="1:20" s="139" customFormat="1">
      <c r="A1547" s="142"/>
      <c r="B1547" s="42"/>
      <c r="C1547" s="142"/>
      <c r="D1547" s="141"/>
      <c r="E1547" s="141"/>
      <c r="F1547" s="54"/>
      <c r="G1547" s="54"/>
      <c r="H1547" s="141"/>
      <c r="I1547" s="42"/>
      <c r="J1547" s="141"/>
      <c r="K1547" s="141"/>
      <c r="L1547" s="141"/>
      <c r="M1547" s="55"/>
      <c r="N1547" s="141"/>
      <c r="O1547" s="56"/>
      <c r="P1547" s="56"/>
      <c r="Q1547" s="42"/>
      <c r="R1547" s="18">
        <f t="shared" si="48"/>
        <v>0</v>
      </c>
      <c r="S1547" s="18">
        <f t="shared" si="49"/>
        <v>0</v>
      </c>
      <c r="T1547" s="143"/>
    </row>
    <row r="1548" spans="1:20" s="139" customFormat="1">
      <c r="A1548" s="142"/>
      <c r="B1548" s="42"/>
      <c r="C1548" s="142"/>
      <c r="D1548" s="141"/>
      <c r="E1548" s="141"/>
      <c r="F1548" s="54"/>
      <c r="G1548" s="54"/>
      <c r="H1548" s="141"/>
      <c r="I1548" s="42"/>
      <c r="J1548" s="141"/>
      <c r="K1548" s="141"/>
      <c r="L1548" s="141"/>
      <c r="M1548" s="55"/>
      <c r="N1548" s="141"/>
      <c r="O1548" s="56"/>
      <c r="P1548" s="56"/>
      <c r="Q1548" s="42"/>
      <c r="R1548" s="18">
        <f t="shared" si="48"/>
        <v>0</v>
      </c>
      <c r="S1548" s="18">
        <f t="shared" si="49"/>
        <v>0</v>
      </c>
      <c r="T1548" s="143"/>
    </row>
    <row r="1549" spans="1:20" s="139" customFormat="1">
      <c r="A1549" s="142"/>
      <c r="B1549" s="42"/>
      <c r="C1549" s="142"/>
      <c r="D1549" s="141"/>
      <c r="E1549" s="141"/>
      <c r="F1549" s="54"/>
      <c r="G1549" s="54"/>
      <c r="H1549" s="141"/>
      <c r="I1549" s="42"/>
      <c r="J1549" s="141"/>
      <c r="K1549" s="141"/>
      <c r="L1549" s="141"/>
      <c r="M1549" s="55"/>
      <c r="N1549" s="141"/>
      <c r="O1549" s="56"/>
      <c r="P1549" s="56"/>
      <c r="Q1549" s="42"/>
      <c r="R1549" s="18">
        <f t="shared" si="48"/>
        <v>0</v>
      </c>
      <c r="S1549" s="18">
        <f t="shared" si="49"/>
        <v>0</v>
      </c>
      <c r="T1549" s="143"/>
    </row>
    <row r="1550" spans="1:20" s="139" customFormat="1">
      <c r="A1550" s="142"/>
      <c r="B1550" s="42"/>
      <c r="C1550" s="142"/>
      <c r="D1550" s="141"/>
      <c r="E1550" s="141"/>
      <c r="F1550" s="54"/>
      <c r="G1550" s="54"/>
      <c r="H1550" s="141"/>
      <c r="I1550" s="42"/>
      <c r="J1550" s="141"/>
      <c r="K1550" s="141"/>
      <c r="L1550" s="141"/>
      <c r="M1550" s="55"/>
      <c r="N1550" s="141"/>
      <c r="O1550" s="56"/>
      <c r="P1550" s="56"/>
      <c r="Q1550" s="42"/>
      <c r="R1550" s="18">
        <f t="shared" si="48"/>
        <v>0</v>
      </c>
      <c r="S1550" s="18">
        <f t="shared" si="49"/>
        <v>0</v>
      </c>
      <c r="T1550" s="143"/>
    </row>
    <row r="1551" spans="1:20" s="139" customFormat="1">
      <c r="A1551" s="142"/>
      <c r="B1551" s="42"/>
      <c r="C1551" s="142"/>
      <c r="D1551" s="141"/>
      <c r="E1551" s="141"/>
      <c r="F1551" s="54"/>
      <c r="G1551" s="54"/>
      <c r="H1551" s="141"/>
      <c r="I1551" s="42"/>
      <c r="J1551" s="141"/>
      <c r="K1551" s="141"/>
      <c r="L1551" s="141"/>
      <c r="M1551" s="55"/>
      <c r="N1551" s="141"/>
      <c r="O1551" s="56"/>
      <c r="P1551" s="56"/>
      <c r="Q1551" s="42"/>
      <c r="R1551" s="18">
        <f t="shared" si="48"/>
        <v>0</v>
      </c>
      <c r="S1551" s="18">
        <f t="shared" si="49"/>
        <v>0</v>
      </c>
      <c r="T1551" s="143"/>
    </row>
    <row r="1552" spans="1:20" s="139" customFormat="1">
      <c r="A1552" s="142"/>
      <c r="B1552" s="42"/>
      <c r="C1552" s="142"/>
      <c r="D1552" s="141"/>
      <c r="E1552" s="141"/>
      <c r="F1552" s="54"/>
      <c r="G1552" s="54"/>
      <c r="H1552" s="141"/>
      <c r="I1552" s="42"/>
      <c r="J1552" s="141"/>
      <c r="K1552" s="141"/>
      <c r="L1552" s="141"/>
      <c r="M1552" s="55"/>
      <c r="N1552" s="141"/>
      <c r="O1552" s="56"/>
      <c r="P1552" s="56"/>
      <c r="Q1552" s="42"/>
      <c r="R1552" s="18">
        <f t="shared" si="48"/>
        <v>0</v>
      </c>
      <c r="S1552" s="18">
        <f t="shared" si="49"/>
        <v>0</v>
      </c>
      <c r="T1552" s="143"/>
    </row>
    <row r="1553" spans="1:20" s="139" customFormat="1">
      <c r="A1553" s="142"/>
      <c r="B1553" s="42"/>
      <c r="C1553" s="142"/>
      <c r="D1553" s="141"/>
      <c r="E1553" s="141"/>
      <c r="F1553" s="54"/>
      <c r="G1553" s="54"/>
      <c r="H1553" s="141"/>
      <c r="I1553" s="42"/>
      <c r="J1553" s="141"/>
      <c r="K1553" s="141"/>
      <c r="L1553" s="141"/>
      <c r="M1553" s="55"/>
      <c r="N1553" s="141"/>
      <c r="O1553" s="56"/>
      <c r="P1553" s="56"/>
      <c r="Q1553" s="42"/>
      <c r="R1553" s="18">
        <f t="shared" si="48"/>
        <v>0</v>
      </c>
      <c r="S1553" s="18">
        <f t="shared" si="49"/>
        <v>0</v>
      </c>
      <c r="T1553" s="143"/>
    </row>
    <row r="1554" spans="1:20" s="139" customFormat="1">
      <c r="A1554" s="142"/>
      <c r="B1554" s="42"/>
      <c r="C1554" s="142"/>
      <c r="D1554" s="141"/>
      <c r="E1554" s="141"/>
      <c r="F1554" s="54"/>
      <c r="G1554" s="54"/>
      <c r="H1554" s="141"/>
      <c r="I1554" s="42"/>
      <c r="J1554" s="141"/>
      <c r="K1554" s="141"/>
      <c r="L1554" s="141"/>
      <c r="M1554" s="55"/>
      <c r="N1554" s="141"/>
      <c r="O1554" s="56"/>
      <c r="P1554" s="56"/>
      <c r="Q1554" s="42"/>
      <c r="R1554" s="18">
        <f t="shared" si="48"/>
        <v>0</v>
      </c>
      <c r="S1554" s="18">
        <f t="shared" si="49"/>
        <v>0</v>
      </c>
      <c r="T1554" s="143"/>
    </row>
    <row r="1555" spans="1:20" s="139" customFormat="1">
      <c r="A1555" s="142"/>
      <c r="B1555" s="42"/>
      <c r="C1555" s="142"/>
      <c r="D1555" s="141"/>
      <c r="E1555" s="141"/>
      <c r="F1555" s="54"/>
      <c r="G1555" s="54"/>
      <c r="H1555" s="141"/>
      <c r="I1555" s="42"/>
      <c r="J1555" s="141"/>
      <c r="K1555" s="141"/>
      <c r="L1555" s="141"/>
      <c r="M1555" s="55"/>
      <c r="N1555" s="141"/>
      <c r="O1555" s="56"/>
      <c r="P1555" s="56"/>
      <c r="Q1555" s="42"/>
      <c r="R1555" s="18">
        <f t="shared" si="48"/>
        <v>0</v>
      </c>
      <c r="S1555" s="18">
        <f t="shared" si="49"/>
        <v>0</v>
      </c>
      <c r="T1555" s="143"/>
    </row>
    <row r="1556" spans="1:20" s="139" customFormat="1">
      <c r="A1556" s="142"/>
      <c r="B1556" s="42"/>
      <c r="C1556" s="142"/>
      <c r="D1556" s="141"/>
      <c r="E1556" s="141"/>
      <c r="F1556" s="54"/>
      <c r="G1556" s="54"/>
      <c r="H1556" s="141"/>
      <c r="I1556" s="42"/>
      <c r="J1556" s="141"/>
      <c r="K1556" s="141"/>
      <c r="L1556" s="141"/>
      <c r="M1556" s="55"/>
      <c r="N1556" s="141"/>
      <c r="O1556" s="56"/>
      <c r="P1556" s="56"/>
      <c r="Q1556" s="42"/>
      <c r="R1556" s="18">
        <f t="shared" si="48"/>
        <v>0</v>
      </c>
      <c r="S1556" s="18">
        <f t="shared" si="49"/>
        <v>0</v>
      </c>
      <c r="T1556" s="143"/>
    </row>
    <row r="1557" spans="1:20" s="139" customFormat="1">
      <c r="A1557" s="142"/>
      <c r="B1557" s="42"/>
      <c r="C1557" s="142"/>
      <c r="D1557" s="141"/>
      <c r="E1557" s="141"/>
      <c r="F1557" s="54"/>
      <c r="G1557" s="54"/>
      <c r="H1557" s="141"/>
      <c r="I1557" s="42"/>
      <c r="J1557" s="141"/>
      <c r="K1557" s="141"/>
      <c r="L1557" s="141"/>
      <c r="M1557" s="55"/>
      <c r="N1557" s="141"/>
      <c r="O1557" s="56"/>
      <c r="P1557" s="56"/>
      <c r="Q1557" s="42"/>
      <c r="R1557" s="18">
        <f t="shared" si="48"/>
        <v>0</v>
      </c>
      <c r="S1557" s="18">
        <f t="shared" si="49"/>
        <v>0</v>
      </c>
      <c r="T1557" s="143"/>
    </row>
    <row r="1558" spans="1:20" s="139" customFormat="1">
      <c r="A1558" s="142"/>
      <c r="B1558" s="42"/>
      <c r="C1558" s="142"/>
      <c r="D1558" s="141"/>
      <c r="E1558" s="141"/>
      <c r="F1558" s="54"/>
      <c r="G1558" s="54"/>
      <c r="H1558" s="141"/>
      <c r="I1558" s="42"/>
      <c r="J1558" s="141"/>
      <c r="K1558" s="141"/>
      <c r="L1558" s="141"/>
      <c r="M1558" s="55"/>
      <c r="N1558" s="141"/>
      <c r="O1558" s="56"/>
      <c r="P1558" s="56"/>
      <c r="Q1558" s="42"/>
      <c r="R1558" s="18">
        <f t="shared" si="48"/>
        <v>0</v>
      </c>
      <c r="S1558" s="18">
        <f t="shared" si="49"/>
        <v>0</v>
      </c>
      <c r="T1558" s="143"/>
    </row>
    <row r="1559" spans="1:20" s="139" customFormat="1">
      <c r="A1559" s="142"/>
      <c r="B1559" s="42"/>
      <c r="C1559" s="142"/>
      <c r="D1559" s="141"/>
      <c r="E1559" s="141"/>
      <c r="F1559" s="54"/>
      <c r="G1559" s="54"/>
      <c r="H1559" s="141"/>
      <c r="I1559" s="42"/>
      <c r="J1559" s="141"/>
      <c r="K1559" s="141"/>
      <c r="L1559" s="141"/>
      <c r="M1559" s="55"/>
      <c r="N1559" s="141"/>
      <c r="O1559" s="56"/>
      <c r="P1559" s="56"/>
      <c r="Q1559" s="42"/>
      <c r="R1559" s="18">
        <f t="shared" si="48"/>
        <v>0</v>
      </c>
      <c r="S1559" s="18">
        <f t="shared" si="49"/>
        <v>0</v>
      </c>
      <c r="T1559" s="143"/>
    </row>
    <row r="1560" spans="1:20" s="139" customFormat="1">
      <c r="A1560" s="142"/>
      <c r="B1560" s="42"/>
      <c r="C1560" s="142"/>
      <c r="D1560" s="141"/>
      <c r="E1560" s="141"/>
      <c r="F1560" s="54"/>
      <c r="G1560" s="54"/>
      <c r="H1560" s="141"/>
      <c r="I1560" s="42"/>
      <c r="J1560" s="141"/>
      <c r="K1560" s="141"/>
      <c r="L1560" s="141"/>
      <c r="M1560" s="55"/>
      <c r="N1560" s="141"/>
      <c r="O1560" s="56"/>
      <c r="P1560" s="56"/>
      <c r="Q1560" s="42"/>
      <c r="R1560" s="18">
        <f t="shared" si="48"/>
        <v>0</v>
      </c>
      <c r="S1560" s="18">
        <f t="shared" si="49"/>
        <v>0</v>
      </c>
      <c r="T1560" s="143"/>
    </row>
    <row r="1561" spans="1:20" s="139" customFormat="1">
      <c r="A1561" s="142"/>
      <c r="B1561" s="42"/>
      <c r="C1561" s="142"/>
      <c r="D1561" s="141"/>
      <c r="E1561" s="141"/>
      <c r="F1561" s="54"/>
      <c r="G1561" s="54"/>
      <c r="H1561" s="141"/>
      <c r="I1561" s="42"/>
      <c r="J1561" s="141"/>
      <c r="K1561" s="141"/>
      <c r="L1561" s="141"/>
      <c r="M1561" s="55"/>
      <c r="N1561" s="141"/>
      <c r="O1561" s="56"/>
      <c r="P1561" s="56"/>
      <c r="Q1561" s="42"/>
      <c r="R1561" s="18">
        <f t="shared" si="48"/>
        <v>0</v>
      </c>
      <c r="S1561" s="18">
        <f t="shared" si="49"/>
        <v>0</v>
      </c>
      <c r="T1561" s="143"/>
    </row>
    <row r="1562" spans="1:20" s="139" customFormat="1">
      <c r="A1562" s="142"/>
      <c r="B1562" s="42"/>
      <c r="C1562" s="142"/>
      <c r="D1562" s="141"/>
      <c r="E1562" s="141"/>
      <c r="F1562" s="54"/>
      <c r="G1562" s="54"/>
      <c r="H1562" s="141"/>
      <c r="I1562" s="42"/>
      <c r="J1562" s="141"/>
      <c r="K1562" s="141"/>
      <c r="L1562" s="141"/>
      <c r="M1562" s="55"/>
      <c r="N1562" s="141"/>
      <c r="O1562" s="56"/>
      <c r="P1562" s="56"/>
      <c r="Q1562" s="42"/>
      <c r="R1562" s="18">
        <f t="shared" si="48"/>
        <v>0</v>
      </c>
      <c r="S1562" s="18">
        <f t="shared" si="49"/>
        <v>0</v>
      </c>
      <c r="T1562" s="143"/>
    </row>
    <row r="1563" spans="1:20" s="139" customFormat="1">
      <c r="A1563" s="142"/>
      <c r="B1563" s="42"/>
      <c r="C1563" s="142"/>
      <c r="D1563" s="141"/>
      <c r="E1563" s="141"/>
      <c r="F1563" s="54"/>
      <c r="G1563" s="54"/>
      <c r="H1563" s="141"/>
      <c r="I1563" s="42"/>
      <c r="J1563" s="141"/>
      <c r="K1563" s="141"/>
      <c r="L1563" s="141"/>
      <c r="M1563" s="55"/>
      <c r="N1563" s="141"/>
      <c r="O1563" s="56"/>
      <c r="P1563" s="56"/>
      <c r="Q1563" s="42"/>
      <c r="R1563" s="18">
        <f t="shared" si="48"/>
        <v>0</v>
      </c>
      <c r="S1563" s="18">
        <f t="shared" si="49"/>
        <v>0</v>
      </c>
      <c r="T1563" s="143"/>
    </row>
    <row r="1564" spans="1:20" s="139" customFormat="1">
      <c r="A1564" s="142"/>
      <c r="B1564" s="42"/>
      <c r="C1564" s="142"/>
      <c r="D1564" s="141"/>
      <c r="E1564" s="141"/>
      <c r="F1564" s="54"/>
      <c r="G1564" s="54"/>
      <c r="H1564" s="141"/>
      <c r="I1564" s="42"/>
      <c r="J1564" s="141"/>
      <c r="K1564" s="141"/>
      <c r="L1564" s="141"/>
      <c r="M1564" s="55"/>
      <c r="N1564" s="141"/>
      <c r="O1564" s="56"/>
      <c r="P1564" s="56"/>
      <c r="Q1564" s="42"/>
      <c r="R1564" s="18">
        <f t="shared" si="48"/>
        <v>0</v>
      </c>
      <c r="S1564" s="18">
        <f t="shared" si="49"/>
        <v>0</v>
      </c>
      <c r="T1564" s="143"/>
    </row>
    <row r="1565" spans="1:20" s="139" customFormat="1">
      <c r="A1565" s="142"/>
      <c r="B1565" s="42"/>
      <c r="C1565" s="142"/>
      <c r="D1565" s="141"/>
      <c r="E1565" s="141"/>
      <c r="F1565" s="54"/>
      <c r="G1565" s="54"/>
      <c r="H1565" s="141"/>
      <c r="I1565" s="42"/>
      <c r="J1565" s="141"/>
      <c r="K1565" s="141"/>
      <c r="L1565" s="141"/>
      <c r="M1565" s="55"/>
      <c r="N1565" s="141"/>
      <c r="O1565" s="56"/>
      <c r="P1565" s="56"/>
      <c r="Q1565" s="42"/>
      <c r="R1565" s="18">
        <f t="shared" si="48"/>
        <v>0</v>
      </c>
      <c r="S1565" s="18">
        <f t="shared" si="49"/>
        <v>0</v>
      </c>
      <c r="T1565" s="143"/>
    </row>
    <row r="1566" spans="1:20" s="139" customFormat="1">
      <c r="A1566" s="142"/>
      <c r="B1566" s="42"/>
      <c r="C1566" s="142"/>
      <c r="D1566" s="141"/>
      <c r="E1566" s="141"/>
      <c r="F1566" s="54"/>
      <c r="G1566" s="54"/>
      <c r="H1566" s="141"/>
      <c r="I1566" s="42"/>
      <c r="J1566" s="141"/>
      <c r="K1566" s="141"/>
      <c r="L1566" s="141"/>
      <c r="M1566" s="55"/>
      <c r="N1566" s="141"/>
      <c r="O1566" s="56"/>
      <c r="P1566" s="56"/>
      <c r="Q1566" s="42"/>
      <c r="R1566" s="18">
        <f t="shared" si="48"/>
        <v>0</v>
      </c>
      <c r="S1566" s="18">
        <f t="shared" si="49"/>
        <v>0</v>
      </c>
      <c r="T1566" s="143"/>
    </row>
    <row r="1567" spans="1:20" s="139" customFormat="1">
      <c r="A1567" s="142"/>
      <c r="B1567" s="42"/>
      <c r="C1567" s="142"/>
      <c r="D1567" s="141"/>
      <c r="E1567" s="141"/>
      <c r="F1567" s="54"/>
      <c r="G1567" s="54"/>
      <c r="H1567" s="141"/>
      <c r="I1567" s="42"/>
      <c r="J1567" s="141"/>
      <c r="K1567" s="141"/>
      <c r="L1567" s="141"/>
      <c r="M1567" s="55"/>
      <c r="N1567" s="141"/>
      <c r="O1567" s="56"/>
      <c r="P1567" s="56"/>
      <c r="Q1567" s="42"/>
      <c r="R1567" s="18">
        <f t="shared" si="48"/>
        <v>0</v>
      </c>
      <c r="S1567" s="18">
        <f t="shared" si="49"/>
        <v>0</v>
      </c>
      <c r="T1567" s="143"/>
    </row>
    <row r="1568" spans="1:20" s="139" customFormat="1">
      <c r="A1568" s="142"/>
      <c r="B1568" s="42"/>
      <c r="C1568" s="142"/>
      <c r="D1568" s="141"/>
      <c r="E1568" s="141"/>
      <c r="F1568" s="54"/>
      <c r="G1568" s="54"/>
      <c r="H1568" s="141"/>
      <c r="I1568" s="42"/>
      <c r="J1568" s="141"/>
      <c r="K1568" s="141"/>
      <c r="L1568" s="141"/>
      <c r="M1568" s="55"/>
      <c r="N1568" s="141"/>
      <c r="O1568" s="56"/>
      <c r="P1568" s="56"/>
      <c r="Q1568" s="42"/>
      <c r="R1568" s="18">
        <f t="shared" si="48"/>
        <v>0</v>
      </c>
      <c r="S1568" s="18">
        <f t="shared" si="49"/>
        <v>0</v>
      </c>
      <c r="T1568" s="143"/>
    </row>
    <row r="1569" spans="1:20" s="139" customFormat="1">
      <c r="A1569" s="142"/>
      <c r="B1569" s="42"/>
      <c r="C1569" s="142"/>
      <c r="D1569" s="141"/>
      <c r="E1569" s="141"/>
      <c r="F1569" s="54"/>
      <c r="G1569" s="54"/>
      <c r="H1569" s="141"/>
      <c r="I1569" s="42"/>
      <c r="J1569" s="141"/>
      <c r="K1569" s="141"/>
      <c r="L1569" s="141"/>
      <c r="M1569" s="55"/>
      <c r="N1569" s="141"/>
      <c r="O1569" s="56"/>
      <c r="P1569" s="56"/>
      <c r="Q1569" s="42"/>
      <c r="R1569" s="18">
        <f t="shared" si="48"/>
        <v>0</v>
      </c>
      <c r="S1569" s="18">
        <f t="shared" si="49"/>
        <v>0</v>
      </c>
      <c r="T1569" s="143"/>
    </row>
    <row r="1570" spans="1:20" s="139" customFormat="1">
      <c r="A1570" s="142"/>
      <c r="B1570" s="42"/>
      <c r="C1570" s="142"/>
      <c r="D1570" s="141"/>
      <c r="E1570" s="141"/>
      <c r="F1570" s="54"/>
      <c r="G1570" s="54"/>
      <c r="H1570" s="141"/>
      <c r="I1570" s="42"/>
      <c r="J1570" s="141"/>
      <c r="K1570" s="141"/>
      <c r="L1570" s="141"/>
      <c r="M1570" s="55"/>
      <c r="N1570" s="141"/>
      <c r="O1570" s="56"/>
      <c r="P1570" s="56"/>
      <c r="Q1570" s="42"/>
      <c r="R1570" s="18">
        <f t="shared" si="48"/>
        <v>0</v>
      </c>
      <c r="S1570" s="18">
        <f t="shared" si="49"/>
        <v>0</v>
      </c>
      <c r="T1570" s="143"/>
    </row>
    <row r="1571" spans="1:20" s="139" customFormat="1">
      <c r="A1571" s="142"/>
      <c r="B1571" s="42"/>
      <c r="C1571" s="142"/>
      <c r="D1571" s="141"/>
      <c r="E1571" s="141"/>
      <c r="F1571" s="54"/>
      <c r="G1571" s="54"/>
      <c r="H1571" s="141"/>
      <c r="I1571" s="42"/>
      <c r="J1571" s="141"/>
      <c r="K1571" s="141"/>
      <c r="L1571" s="141"/>
      <c r="M1571" s="55"/>
      <c r="N1571" s="141"/>
      <c r="O1571" s="56"/>
      <c r="P1571" s="56"/>
      <c r="Q1571" s="42"/>
      <c r="R1571" s="18">
        <f t="shared" si="48"/>
        <v>0</v>
      </c>
      <c r="S1571" s="18">
        <f t="shared" si="49"/>
        <v>0</v>
      </c>
      <c r="T1571" s="143"/>
    </row>
    <row r="1572" spans="1:20" s="139" customFormat="1">
      <c r="A1572" s="142"/>
      <c r="B1572" s="42"/>
      <c r="C1572" s="142"/>
      <c r="D1572" s="141"/>
      <c r="E1572" s="141"/>
      <c r="F1572" s="54"/>
      <c r="G1572" s="54"/>
      <c r="H1572" s="141"/>
      <c r="I1572" s="42"/>
      <c r="J1572" s="141"/>
      <c r="K1572" s="141"/>
      <c r="L1572" s="141"/>
      <c r="M1572" s="55"/>
      <c r="N1572" s="141"/>
      <c r="O1572" s="56"/>
      <c r="P1572" s="56"/>
      <c r="Q1572" s="42"/>
      <c r="R1572" s="18">
        <f t="shared" si="48"/>
        <v>0</v>
      </c>
      <c r="S1572" s="18">
        <f t="shared" si="49"/>
        <v>0</v>
      </c>
      <c r="T1572" s="143"/>
    </row>
    <row r="1573" spans="1:20" s="139" customFormat="1">
      <c r="A1573" s="142"/>
      <c r="B1573" s="42"/>
      <c r="C1573" s="142"/>
      <c r="D1573" s="141"/>
      <c r="E1573" s="141"/>
      <c r="F1573" s="54"/>
      <c r="G1573" s="54"/>
      <c r="H1573" s="141"/>
      <c r="I1573" s="42"/>
      <c r="J1573" s="141"/>
      <c r="K1573" s="141"/>
      <c r="L1573" s="141"/>
      <c r="M1573" s="55"/>
      <c r="N1573" s="141"/>
      <c r="O1573" s="56"/>
      <c r="P1573" s="56"/>
      <c r="Q1573" s="42"/>
      <c r="R1573" s="18">
        <f t="shared" si="48"/>
        <v>0</v>
      </c>
      <c r="S1573" s="18">
        <f t="shared" si="49"/>
        <v>0</v>
      </c>
      <c r="T1573" s="143"/>
    </row>
    <row r="1574" spans="1:20" s="139" customFormat="1">
      <c r="A1574" s="142"/>
      <c r="B1574" s="42"/>
      <c r="C1574" s="142"/>
      <c r="D1574" s="141"/>
      <c r="E1574" s="141"/>
      <c r="F1574" s="54"/>
      <c r="G1574" s="54"/>
      <c r="H1574" s="141"/>
      <c r="I1574" s="42"/>
      <c r="J1574" s="141"/>
      <c r="K1574" s="141"/>
      <c r="L1574" s="141"/>
      <c r="M1574" s="55"/>
      <c r="N1574" s="141"/>
      <c r="O1574" s="56"/>
      <c r="P1574" s="56"/>
      <c r="Q1574" s="42"/>
      <c r="R1574" s="18">
        <f t="shared" si="48"/>
        <v>0</v>
      </c>
      <c r="S1574" s="18">
        <f t="shared" si="49"/>
        <v>0</v>
      </c>
      <c r="T1574" s="143"/>
    </row>
    <row r="1575" spans="1:20" s="139" customFormat="1">
      <c r="A1575" s="142"/>
      <c r="B1575" s="42"/>
      <c r="C1575" s="142"/>
      <c r="D1575" s="141"/>
      <c r="E1575" s="141"/>
      <c r="F1575" s="54"/>
      <c r="G1575" s="54"/>
      <c r="H1575" s="141"/>
      <c r="I1575" s="42"/>
      <c r="J1575" s="141"/>
      <c r="K1575" s="141"/>
      <c r="L1575" s="141"/>
      <c r="M1575" s="55"/>
      <c r="N1575" s="141"/>
      <c r="O1575" s="56"/>
      <c r="P1575" s="56"/>
      <c r="Q1575" s="42"/>
      <c r="R1575" s="18">
        <f t="shared" si="48"/>
        <v>0</v>
      </c>
      <c r="S1575" s="18">
        <f t="shared" si="49"/>
        <v>0</v>
      </c>
      <c r="T1575" s="143"/>
    </row>
    <row r="1576" spans="1:20" s="139" customFormat="1">
      <c r="A1576" s="142"/>
      <c r="B1576" s="42"/>
      <c r="C1576" s="142"/>
      <c r="D1576" s="141"/>
      <c r="E1576" s="141"/>
      <c r="F1576" s="54"/>
      <c r="G1576" s="54"/>
      <c r="H1576" s="141"/>
      <c r="I1576" s="42"/>
      <c r="J1576" s="141"/>
      <c r="K1576" s="141"/>
      <c r="L1576" s="141"/>
      <c r="M1576" s="55"/>
      <c r="N1576" s="141"/>
      <c r="O1576" s="56"/>
      <c r="P1576" s="56"/>
      <c r="Q1576" s="42"/>
      <c r="R1576" s="18">
        <f t="shared" si="48"/>
        <v>0</v>
      </c>
      <c r="S1576" s="18">
        <f t="shared" si="49"/>
        <v>0</v>
      </c>
      <c r="T1576" s="143"/>
    </row>
    <row r="1577" spans="1:20" s="139" customFormat="1">
      <c r="A1577" s="142"/>
      <c r="B1577" s="42"/>
      <c r="C1577" s="142"/>
      <c r="D1577" s="141"/>
      <c r="E1577" s="141"/>
      <c r="F1577" s="54"/>
      <c r="G1577" s="54"/>
      <c r="H1577" s="141"/>
      <c r="I1577" s="42"/>
      <c r="J1577" s="141"/>
      <c r="K1577" s="141"/>
      <c r="L1577" s="141"/>
      <c r="M1577" s="55"/>
      <c r="N1577" s="141"/>
      <c r="O1577" s="56"/>
      <c r="P1577" s="56"/>
      <c r="Q1577" s="42"/>
      <c r="R1577" s="18">
        <f t="shared" si="48"/>
        <v>0</v>
      </c>
      <c r="S1577" s="18">
        <f t="shared" si="49"/>
        <v>0</v>
      </c>
      <c r="T1577" s="143"/>
    </row>
    <row r="1578" spans="1:20" s="139" customFormat="1">
      <c r="A1578" s="142"/>
      <c r="B1578" s="42"/>
      <c r="C1578" s="142"/>
      <c r="D1578" s="141"/>
      <c r="E1578" s="141"/>
      <c r="F1578" s="54"/>
      <c r="G1578" s="54"/>
      <c r="H1578" s="141"/>
      <c r="I1578" s="42"/>
      <c r="J1578" s="141"/>
      <c r="K1578" s="141"/>
      <c r="L1578" s="141"/>
      <c r="M1578" s="55"/>
      <c r="N1578" s="141"/>
      <c r="O1578" s="56"/>
      <c r="P1578" s="56"/>
      <c r="Q1578" s="42"/>
      <c r="R1578" s="18">
        <f t="shared" si="48"/>
        <v>0</v>
      </c>
      <c r="S1578" s="18">
        <f t="shared" si="49"/>
        <v>0</v>
      </c>
      <c r="T1578" s="143"/>
    </row>
    <row r="1579" spans="1:20" s="139" customFormat="1">
      <c r="A1579" s="142"/>
      <c r="B1579" s="42"/>
      <c r="C1579" s="142"/>
      <c r="D1579" s="141"/>
      <c r="E1579" s="141"/>
      <c r="F1579" s="54"/>
      <c r="G1579" s="54"/>
      <c r="H1579" s="141"/>
      <c r="I1579" s="42"/>
      <c r="J1579" s="141"/>
      <c r="K1579" s="141"/>
      <c r="L1579" s="141"/>
      <c r="M1579" s="55"/>
      <c r="N1579" s="141"/>
      <c r="O1579" s="56"/>
      <c r="P1579" s="56"/>
      <c r="Q1579" s="42"/>
      <c r="R1579" s="18">
        <f t="shared" si="48"/>
        <v>0</v>
      </c>
      <c r="S1579" s="18">
        <f t="shared" si="49"/>
        <v>0</v>
      </c>
      <c r="T1579" s="143"/>
    </row>
    <row r="1580" spans="1:20" s="139" customFormat="1">
      <c r="A1580" s="142"/>
      <c r="B1580" s="42"/>
      <c r="C1580" s="142"/>
      <c r="D1580" s="141"/>
      <c r="E1580" s="141"/>
      <c r="F1580" s="54"/>
      <c r="G1580" s="54"/>
      <c r="H1580" s="141"/>
      <c r="I1580" s="42"/>
      <c r="J1580" s="141"/>
      <c r="K1580" s="141"/>
      <c r="L1580" s="141"/>
      <c r="M1580" s="55"/>
      <c r="N1580" s="141"/>
      <c r="O1580" s="56"/>
      <c r="P1580" s="56"/>
      <c r="Q1580" s="42"/>
      <c r="R1580" s="18">
        <f t="shared" si="48"/>
        <v>0</v>
      </c>
      <c r="S1580" s="18">
        <f t="shared" si="49"/>
        <v>0</v>
      </c>
      <c r="T1580" s="143"/>
    </row>
    <row r="1581" spans="1:20" s="139" customFormat="1">
      <c r="A1581" s="142"/>
      <c r="B1581" s="42"/>
      <c r="C1581" s="142"/>
      <c r="D1581" s="141"/>
      <c r="E1581" s="141"/>
      <c r="F1581" s="54"/>
      <c r="G1581" s="54"/>
      <c r="H1581" s="141"/>
      <c r="I1581" s="42"/>
      <c r="J1581" s="141"/>
      <c r="K1581" s="141"/>
      <c r="L1581" s="141"/>
      <c r="M1581" s="55"/>
      <c r="N1581" s="141"/>
      <c r="O1581" s="56"/>
      <c r="P1581" s="56"/>
      <c r="Q1581" s="42"/>
      <c r="R1581" s="18">
        <f t="shared" si="48"/>
        <v>0</v>
      </c>
      <c r="S1581" s="18">
        <f t="shared" si="49"/>
        <v>0</v>
      </c>
      <c r="T1581" s="143"/>
    </row>
    <row r="1582" spans="1:20" s="139" customFormat="1">
      <c r="A1582" s="142"/>
      <c r="B1582" s="42"/>
      <c r="C1582" s="142"/>
      <c r="D1582" s="141"/>
      <c r="E1582" s="141"/>
      <c r="F1582" s="54"/>
      <c r="G1582" s="54"/>
      <c r="H1582" s="141"/>
      <c r="I1582" s="42"/>
      <c r="J1582" s="141"/>
      <c r="K1582" s="141"/>
      <c r="L1582" s="141"/>
      <c r="M1582" s="55"/>
      <c r="N1582" s="141"/>
      <c r="O1582" s="56"/>
      <c r="P1582" s="56"/>
      <c r="Q1582" s="42"/>
      <c r="R1582" s="18">
        <f t="shared" si="48"/>
        <v>0</v>
      </c>
      <c r="S1582" s="18">
        <f t="shared" si="49"/>
        <v>0</v>
      </c>
      <c r="T1582" s="143"/>
    </row>
    <row r="1583" spans="1:20" s="139" customFormat="1">
      <c r="A1583" s="142"/>
      <c r="B1583" s="42"/>
      <c r="C1583" s="142"/>
      <c r="D1583" s="141"/>
      <c r="E1583" s="141"/>
      <c r="F1583" s="54"/>
      <c r="G1583" s="54"/>
      <c r="H1583" s="141"/>
      <c r="I1583" s="42"/>
      <c r="J1583" s="141"/>
      <c r="K1583" s="141"/>
      <c r="L1583" s="141"/>
      <c r="M1583" s="55"/>
      <c r="N1583" s="141"/>
      <c r="O1583" s="56"/>
      <c r="P1583" s="56"/>
      <c r="Q1583" s="42"/>
      <c r="R1583" s="18">
        <f t="shared" si="48"/>
        <v>0</v>
      </c>
      <c r="S1583" s="18">
        <f t="shared" si="49"/>
        <v>0</v>
      </c>
      <c r="T1583" s="143"/>
    </row>
    <row r="1584" spans="1:20" s="139" customFormat="1">
      <c r="A1584" s="142"/>
      <c r="B1584" s="42"/>
      <c r="C1584" s="142"/>
      <c r="D1584" s="141"/>
      <c r="E1584" s="141"/>
      <c r="F1584" s="54"/>
      <c r="G1584" s="54"/>
      <c r="H1584" s="141"/>
      <c r="I1584" s="42"/>
      <c r="J1584" s="141"/>
      <c r="K1584" s="141"/>
      <c r="L1584" s="141"/>
      <c r="M1584" s="55"/>
      <c r="N1584" s="141"/>
      <c r="O1584" s="56"/>
      <c r="P1584" s="56"/>
      <c r="Q1584" s="42"/>
      <c r="R1584" s="18">
        <f t="shared" si="48"/>
        <v>0</v>
      </c>
      <c r="S1584" s="18">
        <f t="shared" si="49"/>
        <v>0</v>
      </c>
      <c r="T1584" s="143"/>
    </row>
    <row r="1585" spans="1:20" s="139" customFormat="1">
      <c r="A1585" s="142"/>
      <c r="B1585" s="42"/>
      <c r="C1585" s="142"/>
      <c r="D1585" s="141"/>
      <c r="E1585" s="141"/>
      <c r="F1585" s="54"/>
      <c r="G1585" s="54"/>
      <c r="H1585" s="141"/>
      <c r="I1585" s="42"/>
      <c r="J1585" s="141"/>
      <c r="K1585" s="141"/>
      <c r="L1585" s="141"/>
      <c r="M1585" s="55"/>
      <c r="N1585" s="141"/>
      <c r="O1585" s="56"/>
      <c r="P1585" s="56"/>
      <c r="Q1585" s="42"/>
      <c r="R1585" s="18">
        <f t="shared" si="48"/>
        <v>0</v>
      </c>
      <c r="S1585" s="18">
        <f t="shared" si="49"/>
        <v>0</v>
      </c>
      <c r="T1585" s="143"/>
    </row>
    <row r="1586" spans="1:20" s="139" customFormat="1">
      <c r="A1586" s="142"/>
      <c r="B1586" s="42"/>
      <c r="C1586" s="142"/>
      <c r="D1586" s="141"/>
      <c r="E1586" s="141"/>
      <c r="F1586" s="54"/>
      <c r="G1586" s="54"/>
      <c r="H1586" s="141"/>
      <c r="I1586" s="42"/>
      <c r="J1586" s="141"/>
      <c r="K1586" s="141"/>
      <c r="L1586" s="141"/>
      <c r="M1586" s="55"/>
      <c r="N1586" s="141"/>
      <c r="O1586" s="56"/>
      <c r="P1586" s="56"/>
      <c r="Q1586" s="42"/>
      <c r="R1586" s="18">
        <f t="shared" si="48"/>
        <v>0</v>
      </c>
      <c r="S1586" s="18">
        <f t="shared" si="49"/>
        <v>0</v>
      </c>
      <c r="T1586" s="143"/>
    </row>
    <row r="1587" spans="1:20" s="139" customFormat="1">
      <c r="A1587" s="142"/>
      <c r="B1587" s="42"/>
      <c r="C1587" s="142"/>
      <c r="D1587" s="141"/>
      <c r="E1587" s="141"/>
      <c r="F1587" s="54"/>
      <c r="G1587" s="54"/>
      <c r="H1587" s="141"/>
      <c r="I1587" s="42"/>
      <c r="J1587" s="141"/>
      <c r="K1587" s="141"/>
      <c r="L1587" s="141"/>
      <c r="M1587" s="55"/>
      <c r="N1587" s="141"/>
      <c r="O1587" s="56"/>
      <c r="P1587" s="56"/>
      <c r="Q1587" s="42"/>
      <c r="R1587" s="18">
        <f t="shared" si="48"/>
        <v>0</v>
      </c>
      <c r="S1587" s="18">
        <f t="shared" si="49"/>
        <v>0</v>
      </c>
      <c r="T1587" s="143"/>
    </row>
    <row r="1588" spans="1:20" s="139" customFormat="1">
      <c r="A1588" s="142"/>
      <c r="B1588" s="42"/>
      <c r="C1588" s="142"/>
      <c r="D1588" s="141"/>
      <c r="E1588" s="141"/>
      <c r="F1588" s="54"/>
      <c r="G1588" s="54"/>
      <c r="H1588" s="141"/>
      <c r="I1588" s="42"/>
      <c r="J1588" s="141"/>
      <c r="K1588" s="141"/>
      <c r="L1588" s="141"/>
      <c r="M1588" s="55"/>
      <c r="N1588" s="141"/>
      <c r="O1588" s="56"/>
      <c r="P1588" s="56"/>
      <c r="Q1588" s="42"/>
      <c r="R1588" s="18">
        <f t="shared" si="48"/>
        <v>0</v>
      </c>
      <c r="S1588" s="18">
        <f t="shared" si="49"/>
        <v>0</v>
      </c>
      <c r="T1588" s="143"/>
    </row>
    <row r="1589" spans="1:20" s="139" customFormat="1">
      <c r="A1589" s="142"/>
      <c r="B1589" s="42"/>
      <c r="C1589" s="142"/>
      <c r="D1589" s="141"/>
      <c r="E1589" s="141"/>
      <c r="F1589" s="54"/>
      <c r="G1589" s="54"/>
      <c r="H1589" s="141"/>
      <c r="I1589" s="42"/>
      <c r="J1589" s="141"/>
      <c r="K1589" s="141"/>
      <c r="L1589" s="141"/>
      <c r="M1589" s="55"/>
      <c r="N1589" s="141"/>
      <c r="O1589" s="56"/>
      <c r="P1589" s="56"/>
      <c r="Q1589" s="42"/>
      <c r="R1589" s="18">
        <f t="shared" si="48"/>
        <v>0</v>
      </c>
      <c r="S1589" s="18">
        <f t="shared" si="49"/>
        <v>0</v>
      </c>
      <c r="T1589" s="143"/>
    </row>
    <row r="1590" spans="1:20" s="139" customFormat="1">
      <c r="A1590" s="142"/>
      <c r="B1590" s="42"/>
      <c r="C1590" s="142"/>
      <c r="D1590" s="141"/>
      <c r="E1590" s="141"/>
      <c r="F1590" s="54"/>
      <c r="G1590" s="54"/>
      <c r="H1590" s="141"/>
      <c r="I1590" s="42"/>
      <c r="J1590" s="141"/>
      <c r="K1590" s="141"/>
      <c r="L1590" s="141"/>
      <c r="M1590" s="55"/>
      <c r="N1590" s="141"/>
      <c r="O1590" s="56"/>
      <c r="P1590" s="56"/>
      <c r="Q1590" s="42"/>
      <c r="R1590" s="18">
        <f t="shared" si="48"/>
        <v>0</v>
      </c>
      <c r="S1590" s="18">
        <f t="shared" si="49"/>
        <v>0</v>
      </c>
      <c r="T1590" s="143"/>
    </row>
    <row r="1591" spans="1:20" s="139" customFormat="1">
      <c r="A1591" s="142"/>
      <c r="B1591" s="42"/>
      <c r="C1591" s="142"/>
      <c r="D1591" s="141"/>
      <c r="E1591" s="141"/>
      <c r="F1591" s="54"/>
      <c r="G1591" s="54"/>
      <c r="H1591" s="141"/>
      <c r="I1591" s="42"/>
      <c r="J1591" s="141"/>
      <c r="K1591" s="141"/>
      <c r="L1591" s="141"/>
      <c r="M1591" s="55"/>
      <c r="N1591" s="141"/>
      <c r="O1591" s="56"/>
      <c r="P1591" s="56"/>
      <c r="Q1591" s="42"/>
      <c r="R1591" s="18">
        <f t="shared" si="48"/>
        <v>0</v>
      </c>
      <c r="S1591" s="18">
        <f t="shared" si="49"/>
        <v>0</v>
      </c>
      <c r="T1591" s="143"/>
    </row>
    <row r="1592" spans="1:20" s="139" customFormat="1">
      <c r="A1592" s="142"/>
      <c r="B1592" s="42"/>
      <c r="C1592" s="142"/>
      <c r="D1592" s="141"/>
      <c r="E1592" s="141"/>
      <c r="F1592" s="54"/>
      <c r="G1592" s="54"/>
      <c r="H1592" s="141"/>
      <c r="I1592" s="42"/>
      <c r="J1592" s="141"/>
      <c r="K1592" s="141"/>
      <c r="L1592" s="141"/>
      <c r="M1592" s="55"/>
      <c r="N1592" s="141"/>
      <c r="O1592" s="56"/>
      <c r="P1592" s="56"/>
      <c r="Q1592" s="42"/>
      <c r="R1592" s="18">
        <f t="shared" si="48"/>
        <v>0</v>
      </c>
      <c r="S1592" s="18">
        <f t="shared" si="49"/>
        <v>0</v>
      </c>
      <c r="T1592" s="143"/>
    </row>
    <row r="1593" spans="1:20" s="139" customFormat="1">
      <c r="A1593" s="142"/>
      <c r="B1593" s="42"/>
      <c r="C1593" s="142"/>
      <c r="D1593" s="141"/>
      <c r="E1593" s="141"/>
      <c r="F1593" s="54"/>
      <c r="G1593" s="54"/>
      <c r="H1593" s="141"/>
      <c r="I1593" s="42"/>
      <c r="J1593" s="141"/>
      <c r="K1593" s="141"/>
      <c r="L1593" s="141"/>
      <c r="M1593" s="55"/>
      <c r="N1593" s="141"/>
      <c r="O1593" s="56"/>
      <c r="P1593" s="56"/>
      <c r="Q1593" s="42"/>
      <c r="R1593" s="18">
        <f t="shared" si="48"/>
        <v>0</v>
      </c>
      <c r="S1593" s="18">
        <f t="shared" si="49"/>
        <v>0</v>
      </c>
      <c r="T1593" s="143"/>
    </row>
    <row r="1594" spans="1:20" s="139" customFormat="1">
      <c r="A1594" s="142"/>
      <c r="B1594" s="42"/>
      <c r="C1594" s="142"/>
      <c r="D1594" s="141"/>
      <c r="E1594" s="141"/>
      <c r="F1594" s="54"/>
      <c r="G1594" s="54"/>
      <c r="H1594" s="141"/>
      <c r="I1594" s="42"/>
      <c r="J1594" s="141"/>
      <c r="K1594" s="141"/>
      <c r="L1594" s="141"/>
      <c r="M1594" s="55"/>
      <c r="N1594" s="141"/>
      <c r="O1594" s="56"/>
      <c r="P1594" s="56"/>
      <c r="Q1594" s="42"/>
      <c r="R1594" s="18">
        <f t="shared" si="48"/>
        <v>0</v>
      </c>
      <c r="S1594" s="18">
        <f t="shared" si="49"/>
        <v>0</v>
      </c>
      <c r="T1594" s="143"/>
    </row>
    <row r="1595" spans="1:20" s="139" customFormat="1">
      <c r="A1595" s="142"/>
      <c r="B1595" s="42"/>
      <c r="C1595" s="142"/>
      <c r="D1595" s="141"/>
      <c r="E1595" s="141"/>
      <c r="F1595" s="54"/>
      <c r="G1595" s="54"/>
      <c r="H1595" s="141"/>
      <c r="I1595" s="42"/>
      <c r="J1595" s="141"/>
      <c r="K1595" s="141"/>
      <c r="L1595" s="141"/>
      <c r="M1595" s="55"/>
      <c r="N1595" s="141"/>
      <c r="O1595" s="56"/>
      <c r="P1595" s="56"/>
      <c r="Q1595" s="42"/>
      <c r="R1595" s="18">
        <f t="shared" si="48"/>
        <v>0</v>
      </c>
      <c r="S1595" s="18">
        <f t="shared" si="49"/>
        <v>0</v>
      </c>
      <c r="T1595" s="143"/>
    </row>
    <row r="1596" spans="1:20" s="139" customFormat="1">
      <c r="A1596" s="142"/>
      <c r="B1596" s="42"/>
      <c r="C1596" s="142"/>
      <c r="D1596" s="141"/>
      <c r="E1596" s="141"/>
      <c r="F1596" s="54"/>
      <c r="G1596" s="54"/>
      <c r="H1596" s="141"/>
      <c r="I1596" s="42"/>
      <c r="J1596" s="141"/>
      <c r="K1596" s="141"/>
      <c r="L1596" s="141"/>
      <c r="M1596" s="55"/>
      <c r="N1596" s="141"/>
      <c r="O1596" s="56"/>
      <c r="P1596" s="56"/>
      <c r="Q1596" s="42"/>
      <c r="R1596" s="18">
        <f t="shared" si="48"/>
        <v>0</v>
      </c>
      <c r="S1596" s="18">
        <f t="shared" si="49"/>
        <v>0</v>
      </c>
      <c r="T1596" s="143"/>
    </row>
    <row r="1597" spans="1:20" s="139" customFormat="1">
      <c r="A1597" s="142"/>
      <c r="B1597" s="42"/>
      <c r="C1597" s="142"/>
      <c r="D1597" s="141"/>
      <c r="E1597" s="141"/>
      <c r="F1597" s="54"/>
      <c r="G1597" s="54"/>
      <c r="H1597" s="141"/>
      <c r="I1597" s="42"/>
      <c r="J1597" s="141"/>
      <c r="K1597" s="141"/>
      <c r="L1597" s="141"/>
      <c r="M1597" s="55"/>
      <c r="N1597" s="141"/>
      <c r="O1597" s="56"/>
      <c r="P1597" s="56"/>
      <c r="Q1597" s="42"/>
      <c r="R1597" s="18">
        <f t="shared" si="48"/>
        <v>0</v>
      </c>
      <c r="S1597" s="18">
        <f t="shared" si="49"/>
        <v>0</v>
      </c>
      <c r="T1597" s="143"/>
    </row>
    <row r="1598" spans="1:20" s="139" customFormat="1">
      <c r="A1598" s="142"/>
      <c r="B1598" s="42"/>
      <c r="C1598" s="142"/>
      <c r="D1598" s="141"/>
      <c r="E1598" s="141"/>
      <c r="F1598" s="54"/>
      <c r="G1598" s="54"/>
      <c r="H1598" s="141"/>
      <c r="I1598" s="42"/>
      <c r="J1598" s="141"/>
      <c r="K1598" s="141"/>
      <c r="L1598" s="141"/>
      <c r="M1598" s="55"/>
      <c r="N1598" s="141"/>
      <c r="O1598" s="56"/>
      <c r="P1598" s="56"/>
      <c r="Q1598" s="42"/>
      <c r="R1598" s="18">
        <f t="shared" si="48"/>
        <v>0</v>
      </c>
      <c r="S1598" s="18">
        <f t="shared" si="49"/>
        <v>0</v>
      </c>
      <c r="T1598" s="143"/>
    </row>
    <row r="1599" spans="1:20" s="139" customFormat="1">
      <c r="A1599" s="142"/>
      <c r="B1599" s="42"/>
      <c r="C1599" s="142"/>
      <c r="D1599" s="141"/>
      <c r="E1599" s="141"/>
      <c r="F1599" s="54"/>
      <c r="G1599" s="54"/>
      <c r="H1599" s="141"/>
      <c r="I1599" s="42"/>
      <c r="J1599" s="141"/>
      <c r="K1599" s="141"/>
      <c r="L1599" s="141"/>
      <c r="M1599" s="55"/>
      <c r="N1599" s="141"/>
      <c r="O1599" s="56"/>
      <c r="P1599" s="56"/>
      <c r="Q1599" s="42"/>
      <c r="R1599" s="18">
        <f t="shared" si="48"/>
        <v>0</v>
      </c>
      <c r="S1599" s="18">
        <f t="shared" si="49"/>
        <v>0</v>
      </c>
      <c r="T1599" s="143"/>
    </row>
    <row r="1600" spans="1:20" s="139" customFormat="1">
      <c r="A1600" s="142"/>
      <c r="B1600" s="42"/>
      <c r="C1600" s="142"/>
      <c r="D1600" s="141"/>
      <c r="E1600" s="141"/>
      <c r="F1600" s="54"/>
      <c r="G1600" s="54"/>
      <c r="H1600" s="141"/>
      <c r="I1600" s="42"/>
      <c r="J1600" s="141"/>
      <c r="K1600" s="141"/>
      <c r="L1600" s="141"/>
      <c r="M1600" s="55"/>
      <c r="N1600" s="141"/>
      <c r="O1600" s="56"/>
      <c r="P1600" s="56"/>
      <c r="Q1600" s="42"/>
      <c r="R1600" s="18">
        <f t="shared" si="48"/>
        <v>0</v>
      </c>
      <c r="S1600" s="18">
        <f t="shared" si="49"/>
        <v>0</v>
      </c>
      <c r="T1600" s="143"/>
    </row>
    <row r="1601" spans="1:20" s="139" customFormat="1">
      <c r="A1601" s="142"/>
      <c r="B1601" s="42"/>
      <c r="C1601" s="142"/>
      <c r="D1601" s="141"/>
      <c r="E1601" s="141"/>
      <c r="F1601" s="54"/>
      <c r="G1601" s="54"/>
      <c r="H1601" s="141"/>
      <c r="I1601" s="42"/>
      <c r="J1601" s="141"/>
      <c r="K1601" s="141"/>
      <c r="L1601" s="141"/>
      <c r="M1601" s="55"/>
      <c r="N1601" s="141"/>
      <c r="O1601" s="56"/>
      <c r="P1601" s="56"/>
      <c r="Q1601" s="42"/>
      <c r="R1601" s="18">
        <f t="shared" si="48"/>
        <v>0</v>
      </c>
      <c r="S1601" s="18">
        <f t="shared" si="49"/>
        <v>0</v>
      </c>
      <c r="T1601" s="143"/>
    </row>
    <row r="1602" spans="1:20" s="139" customFormat="1">
      <c r="A1602" s="142"/>
      <c r="B1602" s="42"/>
      <c r="C1602" s="142"/>
      <c r="D1602" s="141"/>
      <c r="E1602" s="141"/>
      <c r="F1602" s="54"/>
      <c r="G1602" s="54"/>
      <c r="H1602" s="141"/>
      <c r="I1602" s="42"/>
      <c r="J1602" s="141"/>
      <c r="K1602" s="141"/>
      <c r="L1602" s="141"/>
      <c r="M1602" s="55"/>
      <c r="N1602" s="141"/>
      <c r="O1602" s="56"/>
      <c r="P1602" s="56"/>
      <c r="Q1602" s="42"/>
      <c r="R1602" s="18">
        <f t="shared" si="48"/>
        <v>0</v>
      </c>
      <c r="S1602" s="18">
        <f t="shared" si="49"/>
        <v>0</v>
      </c>
      <c r="T1602" s="143"/>
    </row>
    <row r="1603" spans="1:20" s="139" customFormat="1">
      <c r="A1603" s="142"/>
      <c r="B1603" s="42"/>
      <c r="C1603" s="142"/>
      <c r="D1603" s="141"/>
      <c r="E1603" s="141"/>
      <c r="F1603" s="54"/>
      <c r="G1603" s="54"/>
      <c r="H1603" s="141"/>
      <c r="I1603" s="42"/>
      <c r="J1603" s="141"/>
      <c r="K1603" s="141"/>
      <c r="L1603" s="141"/>
      <c r="M1603" s="55"/>
      <c r="N1603" s="141"/>
      <c r="O1603" s="56"/>
      <c r="P1603" s="56"/>
      <c r="Q1603" s="42"/>
      <c r="R1603" s="18">
        <f t="shared" si="48"/>
        <v>0</v>
      </c>
      <c r="S1603" s="18">
        <f t="shared" si="49"/>
        <v>0</v>
      </c>
      <c r="T1603" s="143"/>
    </row>
    <row r="1604" spans="1:20" s="139" customFormat="1">
      <c r="A1604" s="142"/>
      <c r="B1604" s="42"/>
      <c r="C1604" s="142"/>
      <c r="D1604" s="141"/>
      <c r="E1604" s="141"/>
      <c r="F1604" s="54"/>
      <c r="G1604" s="54"/>
      <c r="H1604" s="141"/>
      <c r="I1604" s="42"/>
      <c r="J1604" s="141"/>
      <c r="K1604" s="141"/>
      <c r="L1604" s="141"/>
      <c r="M1604" s="55"/>
      <c r="N1604" s="141"/>
      <c r="O1604" s="56"/>
      <c r="P1604" s="56"/>
      <c r="Q1604" s="42"/>
      <c r="R1604" s="18">
        <f t="shared" si="48"/>
        <v>0</v>
      </c>
      <c r="S1604" s="18">
        <f t="shared" si="49"/>
        <v>0</v>
      </c>
      <c r="T1604" s="143"/>
    </row>
    <row r="1605" spans="1:20" s="139" customFormat="1">
      <c r="A1605" s="142"/>
      <c r="B1605" s="42"/>
      <c r="C1605" s="142"/>
      <c r="D1605" s="141"/>
      <c r="E1605" s="141"/>
      <c r="F1605" s="54"/>
      <c r="G1605" s="54"/>
      <c r="H1605" s="141"/>
      <c r="I1605" s="42"/>
      <c r="J1605" s="141"/>
      <c r="K1605" s="141"/>
      <c r="L1605" s="141"/>
      <c r="M1605" s="55"/>
      <c r="N1605" s="141"/>
      <c r="O1605" s="56"/>
      <c r="P1605" s="56"/>
      <c r="Q1605" s="42"/>
      <c r="R1605" s="18">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8">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143"/>
    </row>
    <row r="1606" spans="1:20" s="139" customFormat="1">
      <c r="A1606" s="142"/>
      <c r="B1606" s="42"/>
      <c r="C1606" s="142"/>
      <c r="D1606" s="141"/>
      <c r="E1606" s="141"/>
      <c r="F1606" s="54"/>
      <c r="G1606" s="54"/>
      <c r="H1606" s="141"/>
      <c r="I1606" s="42"/>
      <c r="J1606" s="141"/>
      <c r="K1606" s="141"/>
      <c r="L1606" s="141"/>
      <c r="M1606" s="55"/>
      <c r="N1606" s="141"/>
      <c r="O1606" s="56"/>
      <c r="P1606" s="56"/>
      <c r="Q1606" s="42"/>
      <c r="R1606" s="18">
        <f t="shared" si="50"/>
        <v>0</v>
      </c>
      <c r="S1606" s="18">
        <f t="shared" si="51"/>
        <v>0</v>
      </c>
      <c r="T1606" s="143"/>
    </row>
    <row r="1607" spans="1:20" s="139" customFormat="1">
      <c r="A1607" s="142"/>
      <c r="B1607" s="42"/>
      <c r="C1607" s="142"/>
      <c r="D1607" s="141"/>
      <c r="E1607" s="141"/>
      <c r="F1607" s="54"/>
      <c r="G1607" s="54"/>
      <c r="H1607" s="141"/>
      <c r="I1607" s="42"/>
      <c r="J1607" s="141"/>
      <c r="K1607" s="141"/>
      <c r="L1607" s="141"/>
      <c r="M1607" s="55"/>
      <c r="N1607" s="141"/>
      <c r="O1607" s="56"/>
      <c r="P1607" s="56"/>
      <c r="Q1607" s="42"/>
      <c r="R1607" s="18">
        <f t="shared" si="50"/>
        <v>0</v>
      </c>
      <c r="S1607" s="18">
        <f t="shared" si="51"/>
        <v>0</v>
      </c>
      <c r="T1607" s="143"/>
    </row>
    <row r="1608" spans="1:20" s="139" customFormat="1">
      <c r="A1608" s="142"/>
      <c r="B1608" s="42"/>
      <c r="C1608" s="142"/>
      <c r="D1608" s="141"/>
      <c r="E1608" s="141"/>
      <c r="F1608" s="54"/>
      <c r="G1608" s="54"/>
      <c r="H1608" s="141"/>
      <c r="I1608" s="42"/>
      <c r="J1608" s="141"/>
      <c r="K1608" s="141"/>
      <c r="L1608" s="141"/>
      <c r="M1608" s="55"/>
      <c r="N1608" s="141"/>
      <c r="O1608" s="56"/>
      <c r="P1608" s="56"/>
      <c r="Q1608" s="42"/>
      <c r="R1608" s="18">
        <f t="shared" si="50"/>
        <v>0</v>
      </c>
      <c r="S1608" s="18">
        <f t="shared" si="51"/>
        <v>0</v>
      </c>
      <c r="T1608" s="143"/>
    </row>
    <row r="1609" spans="1:20" s="139" customFormat="1">
      <c r="A1609" s="142"/>
      <c r="B1609" s="42"/>
      <c r="C1609" s="142"/>
      <c r="D1609" s="141"/>
      <c r="E1609" s="141"/>
      <c r="F1609" s="54"/>
      <c r="G1609" s="54"/>
      <c r="H1609" s="141"/>
      <c r="I1609" s="42"/>
      <c r="J1609" s="141"/>
      <c r="K1609" s="141"/>
      <c r="L1609" s="141"/>
      <c r="M1609" s="55"/>
      <c r="N1609" s="141"/>
      <c r="O1609" s="56"/>
      <c r="P1609" s="56"/>
      <c r="Q1609" s="42"/>
      <c r="R1609" s="18">
        <f t="shared" si="50"/>
        <v>0</v>
      </c>
      <c r="S1609" s="18">
        <f t="shared" si="51"/>
        <v>0</v>
      </c>
      <c r="T1609" s="143"/>
    </row>
    <row r="1610" spans="1:20" s="139" customFormat="1">
      <c r="A1610" s="142"/>
      <c r="B1610" s="42"/>
      <c r="C1610" s="142"/>
      <c r="D1610" s="141"/>
      <c r="E1610" s="141"/>
      <c r="F1610" s="54"/>
      <c r="G1610" s="54"/>
      <c r="H1610" s="141"/>
      <c r="I1610" s="42"/>
      <c r="J1610" s="141"/>
      <c r="K1610" s="141"/>
      <c r="L1610" s="141"/>
      <c r="M1610" s="55"/>
      <c r="N1610" s="141"/>
      <c r="O1610" s="56"/>
      <c r="P1610" s="56"/>
      <c r="Q1610" s="42"/>
      <c r="R1610" s="18">
        <f t="shared" si="50"/>
        <v>0</v>
      </c>
      <c r="S1610" s="18">
        <f t="shared" si="51"/>
        <v>0</v>
      </c>
      <c r="T1610" s="143"/>
    </row>
    <row r="1611" spans="1:20" s="139" customFormat="1">
      <c r="A1611" s="142"/>
      <c r="B1611" s="42"/>
      <c r="C1611" s="142"/>
      <c r="D1611" s="141"/>
      <c r="E1611" s="141"/>
      <c r="F1611" s="54"/>
      <c r="G1611" s="54"/>
      <c r="H1611" s="141"/>
      <c r="I1611" s="42"/>
      <c r="J1611" s="141"/>
      <c r="K1611" s="141"/>
      <c r="L1611" s="141"/>
      <c r="M1611" s="55"/>
      <c r="N1611" s="141"/>
      <c r="O1611" s="56"/>
      <c r="P1611" s="56"/>
      <c r="Q1611" s="42"/>
      <c r="R1611" s="18">
        <f t="shared" si="50"/>
        <v>0</v>
      </c>
      <c r="S1611" s="18">
        <f t="shared" si="51"/>
        <v>0</v>
      </c>
      <c r="T1611" s="143"/>
    </row>
    <row r="1612" spans="1:20" s="139" customFormat="1">
      <c r="A1612" s="142"/>
      <c r="B1612" s="42"/>
      <c r="C1612" s="142"/>
      <c r="D1612" s="141"/>
      <c r="E1612" s="141"/>
      <c r="F1612" s="54"/>
      <c r="G1612" s="54"/>
      <c r="H1612" s="141"/>
      <c r="I1612" s="42"/>
      <c r="J1612" s="141"/>
      <c r="K1612" s="141"/>
      <c r="L1612" s="141"/>
      <c r="M1612" s="55"/>
      <c r="N1612" s="141"/>
      <c r="O1612" s="56"/>
      <c r="P1612" s="56"/>
      <c r="Q1612" s="42"/>
      <c r="R1612" s="18">
        <f t="shared" si="50"/>
        <v>0</v>
      </c>
      <c r="S1612" s="18">
        <f t="shared" si="51"/>
        <v>0</v>
      </c>
      <c r="T1612" s="143"/>
    </row>
    <row r="1613" spans="1:20" s="139" customFormat="1">
      <c r="A1613" s="142"/>
      <c r="B1613" s="42"/>
      <c r="C1613" s="142"/>
      <c r="D1613" s="141"/>
      <c r="E1613" s="141"/>
      <c r="F1613" s="54"/>
      <c r="G1613" s="54"/>
      <c r="H1613" s="141"/>
      <c r="I1613" s="42"/>
      <c r="J1613" s="141"/>
      <c r="K1613" s="141"/>
      <c r="L1613" s="141"/>
      <c r="M1613" s="55"/>
      <c r="N1613" s="141"/>
      <c r="O1613" s="56"/>
      <c r="P1613" s="56"/>
      <c r="Q1613" s="42"/>
      <c r="R1613" s="18">
        <f t="shared" si="50"/>
        <v>0</v>
      </c>
      <c r="S1613" s="18">
        <f t="shared" si="51"/>
        <v>0</v>
      </c>
      <c r="T1613" s="143"/>
    </row>
    <row r="1614" spans="1:20" s="139" customFormat="1">
      <c r="A1614" s="142"/>
      <c r="B1614" s="42"/>
      <c r="C1614" s="142"/>
      <c r="D1614" s="141"/>
      <c r="E1614" s="141"/>
      <c r="F1614" s="54"/>
      <c r="G1614" s="54"/>
      <c r="H1614" s="141"/>
      <c r="I1614" s="42"/>
      <c r="J1614" s="141"/>
      <c r="K1614" s="141"/>
      <c r="L1614" s="141"/>
      <c r="M1614" s="55"/>
      <c r="N1614" s="141"/>
      <c r="O1614" s="56"/>
      <c r="P1614" s="56"/>
      <c r="Q1614" s="42"/>
      <c r="R1614" s="18">
        <f t="shared" si="50"/>
        <v>0</v>
      </c>
      <c r="S1614" s="18">
        <f t="shared" si="51"/>
        <v>0</v>
      </c>
      <c r="T1614" s="143"/>
    </row>
    <row r="1615" spans="1:20" s="139" customFormat="1">
      <c r="A1615" s="142"/>
      <c r="B1615" s="42"/>
      <c r="C1615" s="142"/>
      <c r="D1615" s="141"/>
      <c r="E1615" s="141"/>
      <c r="F1615" s="54"/>
      <c r="G1615" s="54"/>
      <c r="H1615" s="141"/>
      <c r="I1615" s="42"/>
      <c r="J1615" s="141"/>
      <c r="K1615" s="141"/>
      <c r="L1615" s="141"/>
      <c r="M1615" s="55"/>
      <c r="N1615" s="141"/>
      <c r="O1615" s="56"/>
      <c r="P1615" s="56"/>
      <c r="Q1615" s="42"/>
      <c r="R1615" s="18">
        <f t="shared" si="50"/>
        <v>0</v>
      </c>
      <c r="S1615" s="18">
        <f t="shared" si="51"/>
        <v>0</v>
      </c>
      <c r="T1615" s="143"/>
    </row>
    <row r="1616" spans="1:20" s="139" customFormat="1">
      <c r="A1616" s="142"/>
      <c r="B1616" s="42"/>
      <c r="C1616" s="142"/>
      <c r="D1616" s="141"/>
      <c r="E1616" s="141"/>
      <c r="F1616" s="54"/>
      <c r="G1616" s="54"/>
      <c r="H1616" s="141"/>
      <c r="I1616" s="42"/>
      <c r="J1616" s="141"/>
      <c r="K1616" s="141"/>
      <c r="L1616" s="141"/>
      <c r="M1616" s="55"/>
      <c r="N1616" s="141"/>
      <c r="O1616" s="56"/>
      <c r="P1616" s="56"/>
      <c r="Q1616" s="42"/>
      <c r="R1616" s="18">
        <f t="shared" si="50"/>
        <v>0</v>
      </c>
      <c r="S1616" s="18">
        <f t="shared" si="51"/>
        <v>0</v>
      </c>
      <c r="T1616" s="143"/>
    </row>
    <row r="1617" spans="1:20" s="139" customFormat="1">
      <c r="A1617" s="142"/>
      <c r="B1617" s="42"/>
      <c r="C1617" s="142"/>
      <c r="D1617" s="141"/>
      <c r="E1617" s="141"/>
      <c r="F1617" s="54"/>
      <c r="G1617" s="54"/>
      <c r="H1617" s="141"/>
      <c r="I1617" s="42"/>
      <c r="J1617" s="141"/>
      <c r="K1617" s="141"/>
      <c r="L1617" s="141"/>
      <c r="M1617" s="55"/>
      <c r="N1617" s="141"/>
      <c r="O1617" s="56"/>
      <c r="P1617" s="56"/>
      <c r="Q1617" s="42"/>
      <c r="R1617" s="18">
        <f t="shared" si="50"/>
        <v>0</v>
      </c>
      <c r="S1617" s="18">
        <f t="shared" si="51"/>
        <v>0</v>
      </c>
      <c r="T1617" s="143"/>
    </row>
    <row r="1618" spans="1:20" s="139" customFormat="1">
      <c r="A1618" s="142"/>
      <c r="B1618" s="42"/>
      <c r="C1618" s="142"/>
      <c r="D1618" s="141"/>
      <c r="E1618" s="141"/>
      <c r="F1618" s="54"/>
      <c r="G1618" s="54"/>
      <c r="H1618" s="141"/>
      <c r="I1618" s="42"/>
      <c r="J1618" s="141"/>
      <c r="K1618" s="141"/>
      <c r="L1618" s="141"/>
      <c r="M1618" s="55"/>
      <c r="N1618" s="141"/>
      <c r="O1618" s="56"/>
      <c r="P1618" s="56"/>
      <c r="Q1618" s="42"/>
      <c r="R1618" s="18">
        <f t="shared" si="50"/>
        <v>0</v>
      </c>
      <c r="S1618" s="18">
        <f t="shared" si="51"/>
        <v>0</v>
      </c>
      <c r="T1618" s="143"/>
    </row>
    <row r="1619" spans="1:20" s="139" customFormat="1">
      <c r="A1619" s="142"/>
      <c r="B1619" s="42"/>
      <c r="C1619" s="142"/>
      <c r="D1619" s="141"/>
      <c r="E1619" s="141"/>
      <c r="F1619" s="54"/>
      <c r="G1619" s="54"/>
      <c r="H1619" s="141"/>
      <c r="I1619" s="42"/>
      <c r="J1619" s="141"/>
      <c r="K1619" s="141"/>
      <c r="L1619" s="141"/>
      <c r="M1619" s="55"/>
      <c r="N1619" s="141"/>
      <c r="O1619" s="56"/>
      <c r="P1619" s="56"/>
      <c r="Q1619" s="42"/>
      <c r="R1619" s="18">
        <f t="shared" si="50"/>
        <v>0</v>
      </c>
      <c r="S1619" s="18">
        <f t="shared" si="51"/>
        <v>0</v>
      </c>
      <c r="T1619" s="143"/>
    </row>
    <row r="1620" spans="1:20" s="139" customFormat="1">
      <c r="A1620" s="142"/>
      <c r="B1620" s="42"/>
      <c r="C1620" s="142"/>
      <c r="D1620" s="141"/>
      <c r="E1620" s="141"/>
      <c r="F1620" s="54"/>
      <c r="G1620" s="54"/>
      <c r="H1620" s="141"/>
      <c r="I1620" s="42"/>
      <c r="J1620" s="141"/>
      <c r="K1620" s="141"/>
      <c r="L1620" s="141"/>
      <c r="M1620" s="55"/>
      <c r="N1620" s="141"/>
      <c r="O1620" s="56"/>
      <c r="P1620" s="56"/>
      <c r="Q1620" s="42"/>
      <c r="R1620" s="18">
        <f t="shared" si="50"/>
        <v>0</v>
      </c>
      <c r="S1620" s="18">
        <f t="shared" si="51"/>
        <v>0</v>
      </c>
      <c r="T1620" s="143"/>
    </row>
    <row r="1621" spans="1:20" s="139" customFormat="1">
      <c r="A1621" s="142"/>
      <c r="B1621" s="42"/>
      <c r="C1621" s="142"/>
      <c r="D1621" s="141"/>
      <c r="E1621" s="141"/>
      <c r="F1621" s="54"/>
      <c r="G1621" s="54"/>
      <c r="H1621" s="141"/>
      <c r="I1621" s="42"/>
      <c r="J1621" s="141"/>
      <c r="K1621" s="141"/>
      <c r="L1621" s="141"/>
      <c r="M1621" s="55"/>
      <c r="N1621" s="141"/>
      <c r="O1621" s="56"/>
      <c r="P1621" s="56"/>
      <c r="Q1621" s="42"/>
      <c r="R1621" s="18">
        <f t="shared" si="50"/>
        <v>0</v>
      </c>
      <c r="S1621" s="18">
        <f t="shared" si="51"/>
        <v>0</v>
      </c>
      <c r="T1621" s="143"/>
    </row>
    <row r="1622" spans="1:20" s="139" customFormat="1">
      <c r="A1622" s="142"/>
      <c r="B1622" s="42"/>
      <c r="C1622" s="142"/>
      <c r="D1622" s="141"/>
      <c r="E1622" s="141"/>
      <c r="F1622" s="54"/>
      <c r="G1622" s="54"/>
      <c r="H1622" s="141"/>
      <c r="I1622" s="42"/>
      <c r="J1622" s="141"/>
      <c r="K1622" s="141"/>
      <c r="L1622" s="141"/>
      <c r="M1622" s="55"/>
      <c r="N1622" s="141"/>
      <c r="O1622" s="56"/>
      <c r="P1622" s="56"/>
      <c r="Q1622" s="42"/>
      <c r="R1622" s="18">
        <f t="shared" si="50"/>
        <v>0</v>
      </c>
      <c r="S1622" s="18">
        <f t="shared" si="51"/>
        <v>0</v>
      </c>
      <c r="T1622" s="143"/>
    </row>
    <row r="1623" spans="1:20" s="139" customFormat="1">
      <c r="A1623" s="142"/>
      <c r="B1623" s="42"/>
      <c r="C1623" s="142"/>
      <c r="D1623" s="141"/>
      <c r="E1623" s="141"/>
      <c r="F1623" s="54"/>
      <c r="G1623" s="54"/>
      <c r="H1623" s="141"/>
      <c r="I1623" s="42"/>
      <c r="J1623" s="141"/>
      <c r="K1623" s="141"/>
      <c r="L1623" s="141"/>
      <c r="M1623" s="55"/>
      <c r="N1623" s="141"/>
      <c r="O1623" s="56"/>
      <c r="P1623" s="56"/>
      <c r="Q1623" s="42"/>
      <c r="R1623" s="18">
        <f t="shared" si="50"/>
        <v>0</v>
      </c>
      <c r="S1623" s="18">
        <f t="shared" si="51"/>
        <v>0</v>
      </c>
      <c r="T1623" s="143"/>
    </row>
    <row r="1624" spans="1:20" s="139" customFormat="1">
      <c r="A1624" s="142"/>
      <c r="B1624" s="42"/>
      <c r="C1624" s="142"/>
      <c r="D1624" s="141"/>
      <c r="E1624" s="141"/>
      <c r="F1624" s="54"/>
      <c r="G1624" s="54"/>
      <c r="H1624" s="141"/>
      <c r="I1624" s="42"/>
      <c r="J1624" s="141"/>
      <c r="K1624" s="141"/>
      <c r="L1624" s="141"/>
      <c r="M1624" s="55"/>
      <c r="N1624" s="141"/>
      <c r="O1624" s="56"/>
      <c r="P1624" s="56"/>
      <c r="Q1624" s="42"/>
      <c r="R1624" s="18">
        <f t="shared" si="50"/>
        <v>0</v>
      </c>
      <c r="S1624" s="18">
        <f t="shared" si="51"/>
        <v>0</v>
      </c>
      <c r="T1624" s="143"/>
    </row>
    <row r="1625" spans="1:20" s="139" customFormat="1">
      <c r="A1625" s="142"/>
      <c r="B1625" s="42"/>
      <c r="C1625" s="142"/>
      <c r="D1625" s="141"/>
      <c r="E1625" s="141"/>
      <c r="F1625" s="54"/>
      <c r="G1625" s="54"/>
      <c r="H1625" s="141"/>
      <c r="I1625" s="42"/>
      <c r="J1625" s="141"/>
      <c r="K1625" s="141"/>
      <c r="L1625" s="141"/>
      <c r="M1625" s="55"/>
      <c r="N1625" s="141"/>
      <c r="O1625" s="56"/>
      <c r="P1625" s="56"/>
      <c r="Q1625" s="42"/>
      <c r="R1625" s="18">
        <f t="shared" si="50"/>
        <v>0</v>
      </c>
      <c r="S1625" s="18">
        <f t="shared" si="51"/>
        <v>0</v>
      </c>
      <c r="T1625" s="143"/>
    </row>
    <row r="1626" spans="1:20" s="139" customFormat="1">
      <c r="A1626" s="142"/>
      <c r="B1626" s="42"/>
      <c r="C1626" s="142"/>
      <c r="D1626" s="141"/>
      <c r="E1626" s="141"/>
      <c r="F1626" s="54"/>
      <c r="G1626" s="54"/>
      <c r="H1626" s="141"/>
      <c r="I1626" s="42"/>
      <c r="J1626" s="141"/>
      <c r="K1626" s="141"/>
      <c r="L1626" s="141"/>
      <c r="M1626" s="55"/>
      <c r="N1626" s="141"/>
      <c r="O1626" s="56"/>
      <c r="P1626" s="56"/>
      <c r="Q1626" s="42"/>
      <c r="R1626" s="18">
        <f t="shared" si="50"/>
        <v>0</v>
      </c>
      <c r="S1626" s="18">
        <f t="shared" si="51"/>
        <v>0</v>
      </c>
      <c r="T1626" s="143"/>
    </row>
    <row r="1627" spans="1:20" s="139" customFormat="1">
      <c r="A1627" s="142"/>
      <c r="B1627" s="42"/>
      <c r="C1627" s="142"/>
      <c r="D1627" s="141"/>
      <c r="E1627" s="141"/>
      <c r="F1627" s="54"/>
      <c r="G1627" s="54"/>
      <c r="H1627" s="141"/>
      <c r="I1627" s="42"/>
      <c r="J1627" s="141"/>
      <c r="K1627" s="141"/>
      <c r="L1627" s="141"/>
      <c r="M1627" s="55"/>
      <c r="N1627" s="141"/>
      <c r="O1627" s="56"/>
      <c r="P1627" s="56"/>
      <c r="Q1627" s="42"/>
      <c r="R1627" s="18">
        <f t="shared" si="50"/>
        <v>0</v>
      </c>
      <c r="S1627" s="18">
        <f t="shared" si="51"/>
        <v>0</v>
      </c>
      <c r="T1627" s="143"/>
    </row>
    <row r="1628" spans="1:20" s="139" customFormat="1">
      <c r="A1628" s="142"/>
      <c r="B1628" s="42"/>
      <c r="C1628" s="142"/>
      <c r="D1628" s="141"/>
      <c r="E1628" s="141"/>
      <c r="F1628" s="54"/>
      <c r="G1628" s="54"/>
      <c r="H1628" s="141"/>
      <c r="I1628" s="42"/>
      <c r="J1628" s="141"/>
      <c r="K1628" s="141"/>
      <c r="L1628" s="141"/>
      <c r="M1628" s="55"/>
      <c r="N1628" s="141"/>
      <c r="O1628" s="56"/>
      <c r="P1628" s="56"/>
      <c r="Q1628" s="42"/>
      <c r="R1628" s="18">
        <f t="shared" si="50"/>
        <v>0</v>
      </c>
      <c r="S1628" s="18">
        <f t="shared" si="51"/>
        <v>0</v>
      </c>
      <c r="T1628" s="143"/>
    </row>
    <row r="1629" spans="1:20" s="139" customFormat="1">
      <c r="A1629" s="142"/>
      <c r="B1629" s="42"/>
      <c r="C1629" s="142"/>
      <c r="D1629" s="141"/>
      <c r="E1629" s="141"/>
      <c r="F1629" s="54"/>
      <c r="G1629" s="54"/>
      <c r="H1629" s="141"/>
      <c r="I1629" s="42"/>
      <c r="J1629" s="141"/>
      <c r="K1629" s="141"/>
      <c r="L1629" s="141"/>
      <c r="M1629" s="55"/>
      <c r="N1629" s="141"/>
      <c r="O1629" s="56"/>
      <c r="P1629" s="56"/>
      <c r="Q1629" s="42"/>
      <c r="R1629" s="18">
        <f t="shared" si="50"/>
        <v>0</v>
      </c>
      <c r="S1629" s="18">
        <f t="shared" si="51"/>
        <v>0</v>
      </c>
      <c r="T1629" s="143"/>
    </row>
    <row r="1630" spans="1:20" s="139" customFormat="1">
      <c r="A1630" s="142"/>
      <c r="B1630" s="42"/>
      <c r="C1630" s="142"/>
      <c r="D1630" s="141"/>
      <c r="E1630" s="141"/>
      <c r="F1630" s="54"/>
      <c r="G1630" s="54"/>
      <c r="H1630" s="141"/>
      <c r="I1630" s="42"/>
      <c r="J1630" s="141"/>
      <c r="K1630" s="141"/>
      <c r="L1630" s="141"/>
      <c r="M1630" s="55"/>
      <c r="N1630" s="141"/>
      <c r="O1630" s="56"/>
      <c r="P1630" s="56"/>
      <c r="Q1630" s="42"/>
      <c r="R1630" s="18">
        <f t="shared" si="50"/>
        <v>0</v>
      </c>
      <c r="S1630" s="18">
        <f t="shared" si="51"/>
        <v>0</v>
      </c>
      <c r="T1630" s="143"/>
    </row>
    <row r="1631" spans="1:20" s="139" customFormat="1">
      <c r="A1631" s="142"/>
      <c r="B1631" s="42"/>
      <c r="C1631" s="142"/>
      <c r="D1631" s="141"/>
      <c r="E1631" s="141"/>
      <c r="F1631" s="54"/>
      <c r="G1631" s="54"/>
      <c r="H1631" s="141"/>
      <c r="I1631" s="42"/>
      <c r="J1631" s="141"/>
      <c r="K1631" s="141"/>
      <c r="L1631" s="141"/>
      <c r="M1631" s="55"/>
      <c r="N1631" s="141"/>
      <c r="O1631" s="56"/>
      <c r="P1631" s="56"/>
      <c r="Q1631" s="42"/>
      <c r="R1631" s="18">
        <f t="shared" si="50"/>
        <v>0</v>
      </c>
      <c r="S1631" s="18">
        <f t="shared" si="51"/>
        <v>0</v>
      </c>
      <c r="T1631" s="143"/>
    </row>
    <row r="1632" spans="1:20" s="139" customFormat="1">
      <c r="A1632" s="142"/>
      <c r="B1632" s="42"/>
      <c r="C1632" s="142"/>
      <c r="D1632" s="141"/>
      <c r="E1632" s="141"/>
      <c r="F1632" s="54"/>
      <c r="G1632" s="54"/>
      <c r="H1632" s="141"/>
      <c r="I1632" s="42"/>
      <c r="J1632" s="141"/>
      <c r="K1632" s="141"/>
      <c r="L1632" s="141"/>
      <c r="M1632" s="55"/>
      <c r="N1632" s="141"/>
      <c r="O1632" s="56"/>
      <c r="P1632" s="56"/>
      <c r="Q1632" s="42"/>
      <c r="R1632" s="18">
        <f t="shared" si="50"/>
        <v>0</v>
      </c>
      <c r="S1632" s="18">
        <f t="shared" si="51"/>
        <v>0</v>
      </c>
      <c r="T1632" s="143"/>
    </row>
    <row r="1633" spans="1:20" s="139" customFormat="1">
      <c r="A1633" s="142"/>
      <c r="B1633" s="42"/>
      <c r="C1633" s="142"/>
      <c r="D1633" s="141"/>
      <c r="E1633" s="141"/>
      <c r="F1633" s="54"/>
      <c r="G1633" s="54"/>
      <c r="H1633" s="141"/>
      <c r="I1633" s="42"/>
      <c r="J1633" s="141"/>
      <c r="K1633" s="141"/>
      <c r="L1633" s="141"/>
      <c r="M1633" s="55"/>
      <c r="N1633" s="141"/>
      <c r="O1633" s="56"/>
      <c r="P1633" s="56"/>
      <c r="Q1633" s="42"/>
      <c r="R1633" s="18">
        <f t="shared" si="50"/>
        <v>0</v>
      </c>
      <c r="S1633" s="18">
        <f t="shared" si="51"/>
        <v>0</v>
      </c>
      <c r="T1633" s="143"/>
    </row>
    <row r="1634" spans="1:20" s="139" customFormat="1">
      <c r="A1634" s="142"/>
      <c r="B1634" s="42"/>
      <c r="C1634" s="142"/>
      <c r="D1634" s="141"/>
      <c r="E1634" s="141"/>
      <c r="F1634" s="54"/>
      <c r="G1634" s="54"/>
      <c r="H1634" s="141"/>
      <c r="I1634" s="42"/>
      <c r="J1634" s="141"/>
      <c r="K1634" s="141"/>
      <c r="L1634" s="141"/>
      <c r="M1634" s="55"/>
      <c r="N1634" s="141"/>
      <c r="O1634" s="56"/>
      <c r="P1634" s="56"/>
      <c r="Q1634" s="42"/>
      <c r="R1634" s="18">
        <f t="shared" si="50"/>
        <v>0</v>
      </c>
      <c r="S1634" s="18">
        <f t="shared" si="51"/>
        <v>0</v>
      </c>
      <c r="T1634" s="143"/>
    </row>
    <row r="1635" spans="1:20" s="139" customFormat="1">
      <c r="A1635" s="142"/>
      <c r="B1635" s="42"/>
      <c r="C1635" s="142"/>
      <c r="D1635" s="141"/>
      <c r="E1635" s="141"/>
      <c r="F1635" s="54"/>
      <c r="G1635" s="54"/>
      <c r="H1635" s="141"/>
      <c r="I1635" s="42"/>
      <c r="J1635" s="141"/>
      <c r="K1635" s="141"/>
      <c r="L1635" s="141"/>
      <c r="M1635" s="55"/>
      <c r="N1635" s="141"/>
      <c r="O1635" s="56"/>
      <c r="P1635" s="56"/>
      <c r="Q1635" s="42"/>
      <c r="R1635" s="18">
        <f t="shared" si="50"/>
        <v>0</v>
      </c>
      <c r="S1635" s="18">
        <f t="shared" si="51"/>
        <v>0</v>
      </c>
      <c r="T1635" s="143"/>
    </row>
    <row r="1636" spans="1:20" s="139" customFormat="1">
      <c r="A1636" s="142"/>
      <c r="B1636" s="42"/>
      <c r="C1636" s="142"/>
      <c r="D1636" s="141"/>
      <c r="E1636" s="141"/>
      <c r="F1636" s="54"/>
      <c r="G1636" s="54"/>
      <c r="H1636" s="141"/>
      <c r="I1636" s="42"/>
      <c r="J1636" s="141"/>
      <c r="K1636" s="141"/>
      <c r="L1636" s="141"/>
      <c r="M1636" s="55"/>
      <c r="N1636" s="141"/>
      <c r="O1636" s="56"/>
      <c r="P1636" s="56"/>
      <c r="Q1636" s="42"/>
      <c r="R1636" s="18">
        <f t="shared" si="50"/>
        <v>0</v>
      </c>
      <c r="S1636" s="18">
        <f t="shared" si="51"/>
        <v>0</v>
      </c>
      <c r="T1636" s="143"/>
    </row>
    <row r="1637" spans="1:20" s="139" customFormat="1">
      <c r="A1637" s="142"/>
      <c r="B1637" s="42"/>
      <c r="C1637" s="142"/>
      <c r="D1637" s="141"/>
      <c r="E1637" s="141"/>
      <c r="F1637" s="54"/>
      <c r="G1637" s="54"/>
      <c r="H1637" s="141"/>
      <c r="I1637" s="42"/>
      <c r="J1637" s="141"/>
      <c r="K1637" s="141"/>
      <c r="L1637" s="141"/>
      <c r="M1637" s="55"/>
      <c r="N1637" s="141"/>
      <c r="O1637" s="56"/>
      <c r="P1637" s="56"/>
      <c r="Q1637" s="42"/>
      <c r="R1637" s="18">
        <f t="shared" si="50"/>
        <v>0</v>
      </c>
      <c r="S1637" s="18">
        <f t="shared" si="51"/>
        <v>0</v>
      </c>
      <c r="T1637" s="143"/>
    </row>
    <row r="1638" spans="1:20" s="139" customFormat="1">
      <c r="A1638" s="142"/>
      <c r="B1638" s="42"/>
      <c r="C1638" s="142"/>
      <c r="D1638" s="141"/>
      <c r="E1638" s="141"/>
      <c r="F1638" s="54"/>
      <c r="G1638" s="54"/>
      <c r="H1638" s="141"/>
      <c r="I1638" s="42"/>
      <c r="J1638" s="141"/>
      <c r="K1638" s="141"/>
      <c r="L1638" s="141"/>
      <c r="M1638" s="55"/>
      <c r="N1638" s="141"/>
      <c r="O1638" s="56"/>
      <c r="P1638" s="56"/>
      <c r="Q1638" s="42"/>
      <c r="R1638" s="18">
        <f t="shared" si="50"/>
        <v>0</v>
      </c>
      <c r="S1638" s="18">
        <f t="shared" si="51"/>
        <v>0</v>
      </c>
      <c r="T1638" s="143"/>
    </row>
    <row r="1639" spans="1:20" s="139" customFormat="1">
      <c r="A1639" s="142"/>
      <c r="B1639" s="42"/>
      <c r="C1639" s="142"/>
      <c r="D1639" s="141"/>
      <c r="E1639" s="141"/>
      <c r="F1639" s="54"/>
      <c r="G1639" s="54"/>
      <c r="H1639" s="141"/>
      <c r="I1639" s="42"/>
      <c r="J1639" s="141"/>
      <c r="K1639" s="141"/>
      <c r="L1639" s="141"/>
      <c r="M1639" s="55"/>
      <c r="N1639" s="141"/>
      <c r="O1639" s="56"/>
      <c r="P1639" s="56"/>
      <c r="Q1639" s="42"/>
      <c r="R1639" s="18">
        <f t="shared" si="50"/>
        <v>0</v>
      </c>
      <c r="S1639" s="18">
        <f t="shared" si="51"/>
        <v>0</v>
      </c>
      <c r="T1639" s="143"/>
    </row>
    <row r="1640" spans="1:20" s="139" customFormat="1">
      <c r="A1640" s="142"/>
      <c r="B1640" s="42"/>
      <c r="C1640" s="142"/>
      <c r="D1640" s="141"/>
      <c r="E1640" s="141"/>
      <c r="F1640" s="54"/>
      <c r="G1640" s="54"/>
      <c r="H1640" s="141"/>
      <c r="I1640" s="42"/>
      <c r="J1640" s="141"/>
      <c r="K1640" s="141"/>
      <c r="L1640" s="141"/>
      <c r="M1640" s="55"/>
      <c r="N1640" s="141"/>
      <c r="O1640" s="56"/>
      <c r="P1640" s="56"/>
      <c r="Q1640" s="42"/>
      <c r="R1640" s="18">
        <f t="shared" si="50"/>
        <v>0</v>
      </c>
      <c r="S1640" s="18">
        <f t="shared" si="51"/>
        <v>0</v>
      </c>
      <c r="T1640" s="143"/>
    </row>
    <row r="1641" spans="1:20" s="139" customFormat="1">
      <c r="A1641" s="142"/>
      <c r="B1641" s="42"/>
      <c r="C1641" s="142"/>
      <c r="D1641" s="141"/>
      <c r="E1641" s="141"/>
      <c r="F1641" s="54"/>
      <c r="G1641" s="54"/>
      <c r="H1641" s="141"/>
      <c r="I1641" s="42"/>
      <c r="J1641" s="141"/>
      <c r="K1641" s="141"/>
      <c r="L1641" s="141"/>
      <c r="M1641" s="55"/>
      <c r="N1641" s="141"/>
      <c r="O1641" s="56"/>
      <c r="P1641" s="56"/>
      <c r="Q1641" s="42"/>
      <c r="R1641" s="18">
        <f t="shared" si="50"/>
        <v>0</v>
      </c>
      <c r="S1641" s="18">
        <f t="shared" si="51"/>
        <v>0</v>
      </c>
      <c r="T1641" s="143"/>
    </row>
    <row r="1642" spans="1:20" s="139" customFormat="1">
      <c r="A1642" s="142"/>
      <c r="B1642" s="42"/>
      <c r="C1642" s="142"/>
      <c r="D1642" s="141"/>
      <c r="E1642" s="141"/>
      <c r="F1642" s="54"/>
      <c r="G1642" s="54"/>
      <c r="H1642" s="141"/>
      <c r="I1642" s="42"/>
      <c r="J1642" s="141"/>
      <c r="K1642" s="141"/>
      <c r="L1642" s="141"/>
      <c r="M1642" s="55"/>
      <c r="N1642" s="141"/>
      <c r="O1642" s="56"/>
      <c r="P1642" s="56"/>
      <c r="Q1642" s="42"/>
      <c r="R1642" s="18">
        <f t="shared" si="50"/>
        <v>0</v>
      </c>
      <c r="S1642" s="18">
        <f t="shared" si="51"/>
        <v>0</v>
      </c>
      <c r="T1642" s="143"/>
    </row>
    <row r="1643" spans="1:20" s="139" customFormat="1">
      <c r="A1643" s="142"/>
      <c r="B1643" s="42"/>
      <c r="C1643" s="142"/>
      <c r="D1643" s="141"/>
      <c r="E1643" s="141"/>
      <c r="F1643" s="54"/>
      <c r="G1643" s="54"/>
      <c r="H1643" s="141"/>
      <c r="I1643" s="42"/>
      <c r="J1643" s="141"/>
      <c r="K1643" s="141"/>
      <c r="L1643" s="141"/>
      <c r="M1643" s="55"/>
      <c r="N1643" s="141"/>
      <c r="O1643" s="56"/>
      <c r="P1643" s="56"/>
      <c r="Q1643" s="42"/>
      <c r="R1643" s="18">
        <f t="shared" si="50"/>
        <v>0</v>
      </c>
      <c r="S1643" s="18">
        <f t="shared" si="51"/>
        <v>0</v>
      </c>
      <c r="T1643" s="143"/>
    </row>
    <row r="1644" spans="1:20" s="139" customFormat="1">
      <c r="A1644" s="142"/>
      <c r="B1644" s="42"/>
      <c r="C1644" s="142"/>
      <c r="D1644" s="141"/>
      <c r="E1644" s="141"/>
      <c r="F1644" s="54"/>
      <c r="G1644" s="54"/>
      <c r="H1644" s="141"/>
      <c r="I1644" s="42"/>
      <c r="J1644" s="141"/>
      <c r="K1644" s="141"/>
      <c r="L1644" s="141"/>
      <c r="M1644" s="55"/>
      <c r="N1644" s="141"/>
      <c r="O1644" s="56"/>
      <c r="P1644" s="56"/>
      <c r="Q1644" s="42"/>
      <c r="R1644" s="18">
        <f t="shared" si="50"/>
        <v>0</v>
      </c>
      <c r="S1644" s="18">
        <f t="shared" si="51"/>
        <v>0</v>
      </c>
      <c r="T1644" s="143"/>
    </row>
    <row r="1645" spans="1:20" s="139" customFormat="1">
      <c r="A1645" s="142"/>
      <c r="B1645" s="42"/>
      <c r="C1645" s="142"/>
      <c r="D1645" s="141"/>
      <c r="E1645" s="141"/>
      <c r="F1645" s="54"/>
      <c r="G1645" s="54"/>
      <c r="H1645" s="141"/>
      <c r="I1645" s="42"/>
      <c r="J1645" s="141"/>
      <c r="K1645" s="141"/>
      <c r="L1645" s="141"/>
      <c r="M1645" s="55"/>
      <c r="N1645" s="141"/>
      <c r="O1645" s="56"/>
      <c r="P1645" s="56"/>
      <c r="Q1645" s="42"/>
      <c r="R1645" s="18">
        <f t="shared" si="50"/>
        <v>0</v>
      </c>
      <c r="S1645" s="18">
        <f t="shared" si="51"/>
        <v>0</v>
      </c>
      <c r="T1645" s="143"/>
    </row>
    <row r="1646" spans="1:20" s="139" customFormat="1">
      <c r="A1646" s="142"/>
      <c r="B1646" s="42"/>
      <c r="C1646" s="142"/>
      <c r="D1646" s="141"/>
      <c r="E1646" s="141"/>
      <c r="F1646" s="54"/>
      <c r="G1646" s="54"/>
      <c r="H1646" s="141"/>
      <c r="I1646" s="42"/>
      <c r="J1646" s="141"/>
      <c r="K1646" s="141"/>
      <c r="L1646" s="141"/>
      <c r="M1646" s="55"/>
      <c r="N1646" s="141"/>
      <c r="O1646" s="56"/>
      <c r="P1646" s="56"/>
      <c r="Q1646" s="42"/>
      <c r="R1646" s="18">
        <f t="shared" si="50"/>
        <v>0</v>
      </c>
      <c r="S1646" s="18">
        <f t="shared" si="51"/>
        <v>0</v>
      </c>
      <c r="T1646" s="143"/>
    </row>
    <row r="1647" spans="1:20" s="139" customFormat="1">
      <c r="A1647" s="142"/>
      <c r="B1647" s="42"/>
      <c r="C1647" s="142"/>
      <c r="D1647" s="141"/>
      <c r="E1647" s="141"/>
      <c r="F1647" s="54"/>
      <c r="G1647" s="54"/>
      <c r="H1647" s="141"/>
      <c r="I1647" s="42"/>
      <c r="J1647" s="141"/>
      <c r="K1647" s="141"/>
      <c r="L1647" s="141"/>
      <c r="M1647" s="55"/>
      <c r="N1647" s="141"/>
      <c r="O1647" s="56"/>
      <c r="P1647" s="56"/>
      <c r="Q1647" s="42"/>
      <c r="R1647" s="18">
        <f t="shared" si="50"/>
        <v>0</v>
      </c>
      <c r="S1647" s="18">
        <f t="shared" si="51"/>
        <v>0</v>
      </c>
      <c r="T1647" s="143"/>
    </row>
    <row r="1648" spans="1:20" s="139" customFormat="1">
      <c r="A1648" s="142"/>
      <c r="B1648" s="42"/>
      <c r="C1648" s="142"/>
      <c r="D1648" s="141"/>
      <c r="E1648" s="141"/>
      <c r="F1648" s="54"/>
      <c r="G1648" s="54"/>
      <c r="H1648" s="141"/>
      <c r="I1648" s="42"/>
      <c r="J1648" s="141"/>
      <c r="K1648" s="141"/>
      <c r="L1648" s="141"/>
      <c r="M1648" s="55"/>
      <c r="N1648" s="141"/>
      <c r="O1648" s="56"/>
      <c r="P1648" s="56"/>
      <c r="Q1648" s="42"/>
      <c r="R1648" s="18">
        <f t="shared" si="50"/>
        <v>0</v>
      </c>
      <c r="S1648" s="18">
        <f t="shared" si="51"/>
        <v>0</v>
      </c>
      <c r="T1648" s="143"/>
    </row>
    <row r="1649" spans="1:20" s="139" customFormat="1">
      <c r="A1649" s="142"/>
      <c r="B1649" s="42"/>
      <c r="C1649" s="142"/>
      <c r="D1649" s="141"/>
      <c r="E1649" s="141"/>
      <c r="F1649" s="54"/>
      <c r="G1649" s="54"/>
      <c r="H1649" s="141"/>
      <c r="I1649" s="42"/>
      <c r="J1649" s="141"/>
      <c r="K1649" s="141"/>
      <c r="L1649" s="141"/>
      <c r="M1649" s="55"/>
      <c r="N1649" s="141"/>
      <c r="O1649" s="56"/>
      <c r="P1649" s="56"/>
      <c r="Q1649" s="42"/>
      <c r="R1649" s="18">
        <f t="shared" si="50"/>
        <v>0</v>
      </c>
      <c r="S1649" s="18">
        <f t="shared" si="51"/>
        <v>0</v>
      </c>
      <c r="T1649" s="143"/>
    </row>
    <row r="1650" spans="1:20" s="139" customFormat="1">
      <c r="A1650" s="142"/>
      <c r="B1650" s="42"/>
      <c r="C1650" s="142"/>
      <c r="D1650" s="141"/>
      <c r="E1650" s="141"/>
      <c r="F1650" s="54"/>
      <c r="G1650" s="54"/>
      <c r="H1650" s="141"/>
      <c r="I1650" s="42"/>
      <c r="J1650" s="141"/>
      <c r="K1650" s="141"/>
      <c r="L1650" s="141"/>
      <c r="M1650" s="55"/>
      <c r="N1650" s="141"/>
      <c r="O1650" s="56"/>
      <c r="P1650" s="56"/>
      <c r="Q1650" s="42"/>
      <c r="R1650" s="18">
        <f t="shared" si="50"/>
        <v>0</v>
      </c>
      <c r="S1650" s="18">
        <f t="shared" si="51"/>
        <v>0</v>
      </c>
      <c r="T1650" s="143"/>
    </row>
    <row r="1651" spans="1:20" s="139" customFormat="1">
      <c r="A1651" s="142"/>
      <c r="B1651" s="42"/>
      <c r="C1651" s="142"/>
      <c r="D1651" s="141"/>
      <c r="E1651" s="141"/>
      <c r="F1651" s="54"/>
      <c r="G1651" s="54"/>
      <c r="H1651" s="141"/>
      <c r="I1651" s="42"/>
      <c r="J1651" s="141"/>
      <c r="K1651" s="141"/>
      <c r="L1651" s="141"/>
      <c r="M1651" s="55"/>
      <c r="N1651" s="141"/>
      <c r="O1651" s="56"/>
      <c r="P1651" s="56"/>
      <c r="Q1651" s="42"/>
      <c r="R1651" s="18">
        <f t="shared" si="50"/>
        <v>0</v>
      </c>
      <c r="S1651" s="18">
        <f t="shared" si="51"/>
        <v>0</v>
      </c>
      <c r="T1651" s="143"/>
    </row>
    <row r="1652" spans="1:20" s="139" customFormat="1">
      <c r="A1652" s="142"/>
      <c r="B1652" s="42"/>
      <c r="C1652" s="142"/>
      <c r="D1652" s="141"/>
      <c r="E1652" s="141"/>
      <c r="F1652" s="54"/>
      <c r="G1652" s="54"/>
      <c r="H1652" s="141"/>
      <c r="I1652" s="42"/>
      <c r="J1652" s="141"/>
      <c r="K1652" s="141"/>
      <c r="L1652" s="141"/>
      <c r="M1652" s="55"/>
      <c r="N1652" s="141"/>
      <c r="O1652" s="56"/>
      <c r="P1652" s="56"/>
      <c r="Q1652" s="42"/>
      <c r="R1652" s="18">
        <f t="shared" si="50"/>
        <v>0</v>
      </c>
      <c r="S1652" s="18">
        <f t="shared" si="51"/>
        <v>0</v>
      </c>
      <c r="T1652" s="143"/>
    </row>
    <row r="1653" spans="1:20" s="139" customFormat="1">
      <c r="A1653" s="142"/>
      <c r="B1653" s="42"/>
      <c r="C1653" s="142"/>
      <c r="D1653" s="141"/>
      <c r="E1653" s="141"/>
      <c r="F1653" s="54"/>
      <c r="G1653" s="54"/>
      <c r="H1653" s="141"/>
      <c r="I1653" s="42"/>
      <c r="J1653" s="141"/>
      <c r="K1653" s="141"/>
      <c r="L1653" s="141"/>
      <c r="M1653" s="55"/>
      <c r="N1653" s="141"/>
      <c r="O1653" s="56"/>
      <c r="P1653" s="56"/>
      <c r="Q1653" s="42"/>
      <c r="R1653" s="18">
        <f t="shared" si="50"/>
        <v>0</v>
      </c>
      <c r="S1653" s="18">
        <f t="shared" si="51"/>
        <v>0</v>
      </c>
      <c r="T1653" s="143"/>
    </row>
    <row r="1654" spans="1:20" s="139" customFormat="1">
      <c r="A1654" s="142"/>
      <c r="B1654" s="42"/>
      <c r="C1654" s="142"/>
      <c r="D1654" s="141"/>
      <c r="E1654" s="141"/>
      <c r="F1654" s="54"/>
      <c r="G1654" s="54"/>
      <c r="H1654" s="141"/>
      <c r="I1654" s="42"/>
      <c r="J1654" s="141"/>
      <c r="K1654" s="141"/>
      <c r="L1654" s="141"/>
      <c r="M1654" s="55"/>
      <c r="N1654" s="141"/>
      <c r="O1654" s="56"/>
      <c r="P1654" s="56"/>
      <c r="Q1654" s="42"/>
      <c r="R1654" s="18">
        <f t="shared" si="50"/>
        <v>0</v>
      </c>
      <c r="S1654" s="18">
        <f t="shared" si="51"/>
        <v>0</v>
      </c>
      <c r="T1654" s="143"/>
    </row>
    <row r="1655" spans="1:20" s="139" customFormat="1">
      <c r="A1655" s="142"/>
      <c r="B1655" s="42"/>
      <c r="C1655" s="142"/>
      <c r="D1655" s="141"/>
      <c r="E1655" s="141"/>
      <c r="F1655" s="54"/>
      <c r="G1655" s="54"/>
      <c r="H1655" s="141"/>
      <c r="I1655" s="42"/>
      <c r="J1655" s="141"/>
      <c r="K1655" s="141"/>
      <c r="L1655" s="141"/>
      <c r="M1655" s="55"/>
      <c r="N1655" s="141"/>
      <c r="O1655" s="56"/>
      <c r="P1655" s="56"/>
      <c r="Q1655" s="42"/>
      <c r="R1655" s="18">
        <f t="shared" si="50"/>
        <v>0</v>
      </c>
      <c r="S1655" s="18">
        <f t="shared" si="51"/>
        <v>0</v>
      </c>
      <c r="T1655" s="143"/>
    </row>
    <row r="1656" spans="1:20" s="139" customFormat="1">
      <c r="A1656" s="142"/>
      <c r="B1656" s="42"/>
      <c r="C1656" s="142"/>
      <c r="D1656" s="141"/>
      <c r="E1656" s="141"/>
      <c r="F1656" s="54"/>
      <c r="G1656" s="54"/>
      <c r="H1656" s="141"/>
      <c r="I1656" s="42"/>
      <c r="J1656" s="141"/>
      <c r="K1656" s="141"/>
      <c r="L1656" s="141"/>
      <c r="M1656" s="55"/>
      <c r="N1656" s="141"/>
      <c r="O1656" s="56"/>
      <c r="P1656" s="56"/>
      <c r="Q1656" s="42"/>
      <c r="R1656" s="18">
        <f t="shared" si="50"/>
        <v>0</v>
      </c>
      <c r="S1656" s="18">
        <f t="shared" si="51"/>
        <v>0</v>
      </c>
      <c r="T1656" s="143"/>
    </row>
    <row r="1657" spans="1:20" s="139" customFormat="1">
      <c r="A1657" s="142"/>
      <c r="B1657" s="42"/>
      <c r="C1657" s="142"/>
      <c r="D1657" s="141"/>
      <c r="E1657" s="141"/>
      <c r="F1657" s="54"/>
      <c r="G1657" s="54"/>
      <c r="H1657" s="141"/>
      <c r="I1657" s="42"/>
      <c r="J1657" s="141"/>
      <c r="K1657" s="141"/>
      <c r="L1657" s="141"/>
      <c r="M1657" s="55"/>
      <c r="N1657" s="141"/>
      <c r="O1657" s="56"/>
      <c r="P1657" s="56"/>
      <c r="Q1657" s="42"/>
      <c r="R1657" s="18">
        <f t="shared" si="50"/>
        <v>0</v>
      </c>
      <c r="S1657" s="18">
        <f t="shared" si="51"/>
        <v>0</v>
      </c>
      <c r="T1657" s="143"/>
    </row>
    <row r="1658" spans="1:20" s="139" customFormat="1">
      <c r="A1658" s="142"/>
      <c r="B1658" s="42"/>
      <c r="C1658" s="142"/>
      <c r="D1658" s="141"/>
      <c r="E1658" s="141"/>
      <c r="F1658" s="54"/>
      <c r="G1658" s="54"/>
      <c r="H1658" s="141"/>
      <c r="I1658" s="42"/>
      <c r="J1658" s="141"/>
      <c r="K1658" s="141"/>
      <c r="L1658" s="141"/>
      <c r="M1658" s="55"/>
      <c r="N1658" s="141"/>
      <c r="O1658" s="56"/>
      <c r="P1658" s="56"/>
      <c r="Q1658" s="42"/>
      <c r="R1658" s="18">
        <f t="shared" si="50"/>
        <v>0</v>
      </c>
      <c r="S1658" s="18">
        <f t="shared" si="51"/>
        <v>0</v>
      </c>
      <c r="T1658" s="143"/>
    </row>
    <row r="1659" spans="1:20" s="139" customFormat="1">
      <c r="A1659" s="142"/>
      <c r="B1659" s="42"/>
      <c r="C1659" s="142"/>
      <c r="D1659" s="141"/>
      <c r="E1659" s="141"/>
      <c r="F1659" s="54"/>
      <c r="G1659" s="54"/>
      <c r="H1659" s="141"/>
      <c r="I1659" s="42"/>
      <c r="J1659" s="141"/>
      <c r="K1659" s="141"/>
      <c r="L1659" s="141"/>
      <c r="M1659" s="55"/>
      <c r="N1659" s="141"/>
      <c r="O1659" s="56"/>
      <c r="P1659" s="56"/>
      <c r="Q1659" s="42"/>
      <c r="R1659" s="18">
        <f t="shared" si="50"/>
        <v>0</v>
      </c>
      <c r="S1659" s="18">
        <f t="shared" si="51"/>
        <v>0</v>
      </c>
      <c r="T1659" s="143"/>
    </row>
    <row r="1660" spans="1:20" s="139" customFormat="1">
      <c r="A1660" s="142"/>
      <c r="B1660" s="42"/>
      <c r="C1660" s="142"/>
      <c r="D1660" s="141"/>
      <c r="E1660" s="141"/>
      <c r="F1660" s="54"/>
      <c r="G1660" s="54"/>
      <c r="H1660" s="141"/>
      <c r="I1660" s="42"/>
      <c r="J1660" s="141"/>
      <c r="K1660" s="141"/>
      <c r="L1660" s="141"/>
      <c r="M1660" s="55"/>
      <c r="N1660" s="141"/>
      <c r="O1660" s="56"/>
      <c r="P1660" s="56"/>
      <c r="Q1660" s="42"/>
      <c r="R1660" s="18">
        <f t="shared" si="50"/>
        <v>0</v>
      </c>
      <c r="S1660" s="18">
        <f t="shared" si="51"/>
        <v>0</v>
      </c>
      <c r="T1660" s="143"/>
    </row>
    <row r="1661" spans="1:20" s="139" customFormat="1">
      <c r="A1661" s="142"/>
      <c r="B1661" s="42"/>
      <c r="C1661" s="142"/>
      <c r="D1661" s="141"/>
      <c r="E1661" s="141"/>
      <c r="F1661" s="54"/>
      <c r="G1661" s="54"/>
      <c r="H1661" s="141"/>
      <c r="I1661" s="42"/>
      <c r="J1661" s="141"/>
      <c r="K1661" s="141"/>
      <c r="L1661" s="141"/>
      <c r="M1661" s="55"/>
      <c r="N1661" s="141"/>
      <c r="O1661" s="56"/>
      <c r="P1661" s="56"/>
      <c r="Q1661" s="42"/>
      <c r="R1661" s="18">
        <f t="shared" si="50"/>
        <v>0</v>
      </c>
      <c r="S1661" s="18">
        <f t="shared" si="51"/>
        <v>0</v>
      </c>
      <c r="T1661" s="143"/>
    </row>
    <row r="1662" spans="1:20" s="139" customFormat="1">
      <c r="A1662" s="142"/>
      <c r="B1662" s="42"/>
      <c r="C1662" s="142"/>
      <c r="D1662" s="141"/>
      <c r="E1662" s="141"/>
      <c r="F1662" s="54"/>
      <c r="G1662" s="54"/>
      <c r="H1662" s="141"/>
      <c r="I1662" s="42"/>
      <c r="J1662" s="141"/>
      <c r="K1662" s="141"/>
      <c r="L1662" s="141"/>
      <c r="M1662" s="55"/>
      <c r="N1662" s="141"/>
      <c r="O1662" s="56"/>
      <c r="P1662" s="56"/>
      <c r="Q1662" s="42"/>
      <c r="R1662" s="18">
        <f t="shared" si="50"/>
        <v>0</v>
      </c>
      <c r="S1662" s="18">
        <f t="shared" si="51"/>
        <v>0</v>
      </c>
      <c r="T1662" s="143"/>
    </row>
    <row r="1663" spans="1:20" s="139" customFormat="1">
      <c r="A1663" s="142"/>
      <c r="B1663" s="42"/>
      <c r="C1663" s="142"/>
      <c r="D1663" s="141"/>
      <c r="E1663" s="141"/>
      <c r="F1663" s="54"/>
      <c r="G1663" s="54"/>
      <c r="H1663" s="141"/>
      <c r="I1663" s="42"/>
      <c r="J1663" s="141"/>
      <c r="K1663" s="141"/>
      <c r="L1663" s="141"/>
      <c r="M1663" s="55"/>
      <c r="N1663" s="141"/>
      <c r="O1663" s="56"/>
      <c r="P1663" s="56"/>
      <c r="Q1663" s="42"/>
      <c r="R1663" s="18">
        <f t="shared" si="50"/>
        <v>0</v>
      </c>
      <c r="S1663" s="18">
        <f t="shared" si="51"/>
        <v>0</v>
      </c>
      <c r="T1663" s="143"/>
    </row>
    <row r="1664" spans="1:20" s="139" customFormat="1">
      <c r="A1664" s="142"/>
      <c r="B1664" s="42"/>
      <c r="C1664" s="142"/>
      <c r="D1664" s="141"/>
      <c r="E1664" s="141"/>
      <c r="F1664" s="54"/>
      <c r="G1664" s="54"/>
      <c r="H1664" s="141"/>
      <c r="I1664" s="42"/>
      <c r="J1664" s="141"/>
      <c r="K1664" s="141"/>
      <c r="L1664" s="141"/>
      <c r="M1664" s="55"/>
      <c r="N1664" s="141"/>
      <c r="O1664" s="56"/>
      <c r="P1664" s="56"/>
      <c r="Q1664" s="42"/>
      <c r="R1664" s="18">
        <f t="shared" si="50"/>
        <v>0</v>
      </c>
      <c r="S1664" s="18">
        <f t="shared" si="51"/>
        <v>0</v>
      </c>
      <c r="T1664" s="143"/>
    </row>
    <row r="1665" spans="1:20" s="139" customFormat="1">
      <c r="A1665" s="142"/>
      <c r="B1665" s="42"/>
      <c r="C1665" s="142"/>
      <c r="D1665" s="141"/>
      <c r="E1665" s="141"/>
      <c r="F1665" s="54"/>
      <c r="G1665" s="54"/>
      <c r="H1665" s="141"/>
      <c r="I1665" s="42"/>
      <c r="J1665" s="141"/>
      <c r="K1665" s="141"/>
      <c r="L1665" s="141"/>
      <c r="M1665" s="55"/>
      <c r="N1665" s="141"/>
      <c r="O1665" s="56"/>
      <c r="P1665" s="56"/>
      <c r="Q1665" s="42"/>
      <c r="R1665" s="18">
        <f t="shared" si="50"/>
        <v>0</v>
      </c>
      <c r="S1665" s="18">
        <f t="shared" si="51"/>
        <v>0</v>
      </c>
      <c r="T1665" s="143"/>
    </row>
    <row r="1666" spans="1:20" s="139" customFormat="1">
      <c r="A1666" s="142"/>
      <c r="B1666" s="42"/>
      <c r="C1666" s="142"/>
      <c r="D1666" s="141"/>
      <c r="E1666" s="141"/>
      <c r="F1666" s="54"/>
      <c r="G1666" s="54"/>
      <c r="H1666" s="141"/>
      <c r="I1666" s="42"/>
      <c r="J1666" s="141"/>
      <c r="K1666" s="141"/>
      <c r="L1666" s="141"/>
      <c r="M1666" s="55"/>
      <c r="N1666" s="141"/>
      <c r="O1666" s="56"/>
      <c r="P1666" s="56"/>
      <c r="Q1666" s="42"/>
      <c r="R1666" s="18">
        <f t="shared" si="50"/>
        <v>0</v>
      </c>
      <c r="S1666" s="18">
        <f t="shared" si="51"/>
        <v>0</v>
      </c>
      <c r="T1666" s="143"/>
    </row>
    <row r="1667" spans="1:20" s="139" customFormat="1">
      <c r="A1667" s="142"/>
      <c r="B1667" s="42"/>
      <c r="C1667" s="142"/>
      <c r="D1667" s="141"/>
      <c r="E1667" s="141"/>
      <c r="F1667" s="54"/>
      <c r="G1667" s="54"/>
      <c r="H1667" s="141"/>
      <c r="I1667" s="42"/>
      <c r="J1667" s="141"/>
      <c r="K1667" s="141"/>
      <c r="L1667" s="141"/>
      <c r="M1667" s="55"/>
      <c r="N1667" s="141"/>
      <c r="O1667" s="56"/>
      <c r="P1667" s="56"/>
      <c r="Q1667" s="42"/>
      <c r="R1667" s="18">
        <f t="shared" si="50"/>
        <v>0</v>
      </c>
      <c r="S1667" s="18">
        <f t="shared" si="51"/>
        <v>0</v>
      </c>
      <c r="T1667" s="143"/>
    </row>
    <row r="1668" spans="1:20" s="139" customFormat="1">
      <c r="A1668" s="142"/>
      <c r="B1668" s="42"/>
      <c r="C1668" s="142"/>
      <c r="D1668" s="141"/>
      <c r="E1668" s="141"/>
      <c r="F1668" s="54"/>
      <c r="G1668" s="54"/>
      <c r="H1668" s="141"/>
      <c r="I1668" s="42"/>
      <c r="J1668" s="141"/>
      <c r="K1668" s="141"/>
      <c r="L1668" s="141"/>
      <c r="M1668" s="55"/>
      <c r="N1668" s="141"/>
      <c r="O1668" s="56"/>
      <c r="P1668" s="56"/>
      <c r="Q1668" s="42"/>
      <c r="R1668" s="18">
        <f t="shared" si="50"/>
        <v>0</v>
      </c>
      <c r="S1668" s="18">
        <f t="shared" si="51"/>
        <v>0</v>
      </c>
      <c r="T1668" s="143"/>
    </row>
    <row r="1669" spans="1:20" s="139" customFormat="1">
      <c r="A1669" s="142"/>
      <c r="B1669" s="42"/>
      <c r="C1669" s="142"/>
      <c r="D1669" s="141"/>
      <c r="E1669" s="141"/>
      <c r="F1669" s="54"/>
      <c r="G1669" s="54"/>
      <c r="H1669" s="141"/>
      <c r="I1669" s="42"/>
      <c r="J1669" s="141"/>
      <c r="K1669" s="141"/>
      <c r="L1669" s="141"/>
      <c r="M1669" s="55"/>
      <c r="N1669" s="141"/>
      <c r="O1669" s="56"/>
      <c r="P1669" s="56"/>
      <c r="Q1669" s="42"/>
      <c r="R1669" s="18">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8">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143"/>
    </row>
    <row r="1670" spans="1:20" s="139" customFormat="1">
      <c r="A1670" s="142"/>
      <c r="B1670" s="42"/>
      <c r="C1670" s="142"/>
      <c r="D1670" s="141"/>
      <c r="E1670" s="141"/>
      <c r="F1670" s="54"/>
      <c r="G1670" s="54"/>
      <c r="H1670" s="141"/>
      <c r="I1670" s="42"/>
      <c r="J1670" s="141"/>
      <c r="K1670" s="141"/>
      <c r="L1670" s="141"/>
      <c r="M1670" s="55"/>
      <c r="N1670" s="141"/>
      <c r="O1670" s="56"/>
      <c r="P1670" s="56"/>
      <c r="Q1670" s="42"/>
      <c r="R1670" s="18">
        <f t="shared" si="52"/>
        <v>0</v>
      </c>
      <c r="S1670" s="18">
        <f t="shared" si="53"/>
        <v>0</v>
      </c>
      <c r="T1670" s="143"/>
    </row>
    <row r="1671" spans="1:20" s="139" customFormat="1">
      <c r="A1671" s="142"/>
      <c r="B1671" s="42"/>
      <c r="C1671" s="142"/>
      <c r="D1671" s="141"/>
      <c r="E1671" s="141"/>
      <c r="F1671" s="54"/>
      <c r="G1671" s="54"/>
      <c r="H1671" s="141"/>
      <c r="I1671" s="42"/>
      <c r="J1671" s="141"/>
      <c r="K1671" s="141"/>
      <c r="L1671" s="141"/>
      <c r="M1671" s="55"/>
      <c r="N1671" s="141"/>
      <c r="O1671" s="56"/>
      <c r="P1671" s="56"/>
      <c r="Q1671" s="42"/>
      <c r="R1671" s="18">
        <f t="shared" si="52"/>
        <v>0</v>
      </c>
      <c r="S1671" s="18">
        <f t="shared" si="53"/>
        <v>0</v>
      </c>
      <c r="T1671" s="143"/>
    </row>
    <row r="1672" spans="1:20" s="139" customFormat="1">
      <c r="A1672" s="142"/>
      <c r="B1672" s="42"/>
      <c r="C1672" s="142"/>
      <c r="D1672" s="141"/>
      <c r="E1672" s="141"/>
      <c r="F1672" s="54"/>
      <c r="G1672" s="54"/>
      <c r="H1672" s="141"/>
      <c r="I1672" s="42"/>
      <c r="J1672" s="141"/>
      <c r="K1672" s="141"/>
      <c r="L1672" s="141"/>
      <c r="M1672" s="55"/>
      <c r="N1672" s="141"/>
      <c r="O1672" s="56"/>
      <c r="P1672" s="56"/>
      <c r="Q1672" s="42"/>
      <c r="R1672" s="18">
        <f t="shared" si="52"/>
        <v>0</v>
      </c>
      <c r="S1672" s="18">
        <f t="shared" si="53"/>
        <v>0</v>
      </c>
      <c r="T1672" s="143"/>
    </row>
    <row r="1673" spans="1:20" s="139" customFormat="1">
      <c r="A1673" s="142"/>
      <c r="B1673" s="42"/>
      <c r="C1673" s="142"/>
      <c r="D1673" s="141"/>
      <c r="E1673" s="141"/>
      <c r="F1673" s="54"/>
      <c r="G1673" s="54"/>
      <c r="H1673" s="141"/>
      <c r="I1673" s="42"/>
      <c r="J1673" s="141"/>
      <c r="K1673" s="141"/>
      <c r="L1673" s="141"/>
      <c r="M1673" s="55"/>
      <c r="N1673" s="141"/>
      <c r="O1673" s="56"/>
      <c r="P1673" s="56"/>
      <c r="Q1673" s="42"/>
      <c r="R1673" s="18">
        <f t="shared" si="52"/>
        <v>0</v>
      </c>
      <c r="S1673" s="18">
        <f t="shared" si="53"/>
        <v>0</v>
      </c>
      <c r="T1673" s="143"/>
    </row>
    <row r="1674" spans="1:20" s="139" customFormat="1">
      <c r="A1674" s="142"/>
      <c r="B1674" s="42"/>
      <c r="C1674" s="142"/>
      <c r="D1674" s="141"/>
      <c r="E1674" s="141"/>
      <c r="F1674" s="54"/>
      <c r="G1674" s="54"/>
      <c r="H1674" s="141"/>
      <c r="I1674" s="42"/>
      <c r="J1674" s="141"/>
      <c r="K1674" s="141"/>
      <c r="L1674" s="141"/>
      <c r="M1674" s="55"/>
      <c r="N1674" s="141"/>
      <c r="O1674" s="56"/>
      <c r="P1674" s="56"/>
      <c r="Q1674" s="42"/>
      <c r="R1674" s="18">
        <f t="shared" si="52"/>
        <v>0</v>
      </c>
      <c r="S1674" s="18">
        <f t="shared" si="53"/>
        <v>0</v>
      </c>
      <c r="T1674" s="143"/>
    </row>
    <row r="1675" spans="1:20" s="139" customFormat="1">
      <c r="A1675" s="142"/>
      <c r="B1675" s="42"/>
      <c r="C1675" s="142"/>
      <c r="D1675" s="141"/>
      <c r="E1675" s="141"/>
      <c r="F1675" s="54"/>
      <c r="G1675" s="54"/>
      <c r="H1675" s="141"/>
      <c r="I1675" s="42"/>
      <c r="J1675" s="141"/>
      <c r="K1675" s="141"/>
      <c r="L1675" s="141"/>
      <c r="M1675" s="55"/>
      <c r="N1675" s="141"/>
      <c r="O1675" s="56"/>
      <c r="P1675" s="56"/>
      <c r="Q1675" s="42"/>
      <c r="R1675" s="18">
        <f t="shared" si="52"/>
        <v>0</v>
      </c>
      <c r="S1675" s="18">
        <f t="shared" si="53"/>
        <v>0</v>
      </c>
      <c r="T1675" s="143"/>
    </row>
    <row r="1676" spans="1:20" s="139" customFormat="1">
      <c r="A1676" s="142"/>
      <c r="B1676" s="42"/>
      <c r="C1676" s="142"/>
      <c r="D1676" s="141"/>
      <c r="E1676" s="141"/>
      <c r="F1676" s="54"/>
      <c r="G1676" s="54"/>
      <c r="H1676" s="141"/>
      <c r="I1676" s="42"/>
      <c r="J1676" s="141"/>
      <c r="K1676" s="141"/>
      <c r="L1676" s="141"/>
      <c r="M1676" s="55"/>
      <c r="N1676" s="141"/>
      <c r="O1676" s="56"/>
      <c r="P1676" s="56"/>
      <c r="Q1676" s="42"/>
      <c r="R1676" s="18">
        <f t="shared" si="52"/>
        <v>0</v>
      </c>
      <c r="S1676" s="18">
        <f t="shared" si="53"/>
        <v>0</v>
      </c>
      <c r="T1676" s="143"/>
    </row>
    <row r="1677" spans="1:20" s="139" customFormat="1">
      <c r="A1677" s="142"/>
      <c r="B1677" s="42"/>
      <c r="C1677" s="142"/>
      <c r="D1677" s="141"/>
      <c r="E1677" s="141"/>
      <c r="F1677" s="54"/>
      <c r="G1677" s="54"/>
      <c r="H1677" s="141"/>
      <c r="I1677" s="42"/>
      <c r="J1677" s="141"/>
      <c r="K1677" s="141"/>
      <c r="L1677" s="141"/>
      <c r="M1677" s="55"/>
      <c r="N1677" s="141"/>
      <c r="O1677" s="56"/>
      <c r="P1677" s="56"/>
      <c r="Q1677" s="42"/>
      <c r="R1677" s="18">
        <f t="shared" si="52"/>
        <v>0</v>
      </c>
      <c r="S1677" s="18">
        <f t="shared" si="53"/>
        <v>0</v>
      </c>
      <c r="T1677" s="143"/>
    </row>
    <row r="1678" spans="1:20" s="139" customFormat="1">
      <c r="A1678" s="142"/>
      <c r="B1678" s="42"/>
      <c r="C1678" s="142"/>
      <c r="D1678" s="141"/>
      <c r="E1678" s="141"/>
      <c r="F1678" s="54"/>
      <c r="G1678" s="54"/>
      <c r="H1678" s="141"/>
      <c r="I1678" s="42"/>
      <c r="J1678" s="141"/>
      <c r="K1678" s="141"/>
      <c r="L1678" s="141"/>
      <c r="M1678" s="55"/>
      <c r="N1678" s="141"/>
      <c r="O1678" s="56"/>
      <c r="P1678" s="56"/>
      <c r="Q1678" s="42"/>
      <c r="R1678" s="18">
        <f t="shared" si="52"/>
        <v>0</v>
      </c>
      <c r="S1678" s="18">
        <f t="shared" si="53"/>
        <v>0</v>
      </c>
      <c r="T1678" s="143"/>
    </row>
    <row r="1679" spans="1:20" s="139" customFormat="1">
      <c r="A1679" s="142"/>
      <c r="B1679" s="42"/>
      <c r="C1679" s="142"/>
      <c r="D1679" s="141"/>
      <c r="E1679" s="141"/>
      <c r="F1679" s="54"/>
      <c r="G1679" s="54"/>
      <c r="H1679" s="141"/>
      <c r="I1679" s="42"/>
      <c r="J1679" s="141"/>
      <c r="K1679" s="141"/>
      <c r="L1679" s="141"/>
      <c r="M1679" s="55"/>
      <c r="N1679" s="141"/>
      <c r="O1679" s="56"/>
      <c r="P1679" s="56"/>
      <c r="Q1679" s="42"/>
      <c r="R1679" s="18">
        <f t="shared" si="52"/>
        <v>0</v>
      </c>
      <c r="S1679" s="18">
        <f t="shared" si="53"/>
        <v>0</v>
      </c>
      <c r="T1679" s="143"/>
    </row>
    <row r="1680" spans="1:20" s="139" customFormat="1">
      <c r="A1680" s="142"/>
      <c r="B1680" s="42"/>
      <c r="C1680" s="142"/>
      <c r="D1680" s="141"/>
      <c r="E1680" s="141"/>
      <c r="F1680" s="54"/>
      <c r="G1680" s="54"/>
      <c r="H1680" s="141"/>
      <c r="I1680" s="42"/>
      <c r="J1680" s="141"/>
      <c r="K1680" s="141"/>
      <c r="L1680" s="141"/>
      <c r="M1680" s="55"/>
      <c r="N1680" s="141"/>
      <c r="O1680" s="56"/>
      <c r="P1680" s="56"/>
      <c r="Q1680" s="42"/>
      <c r="R1680" s="18">
        <f t="shared" si="52"/>
        <v>0</v>
      </c>
      <c r="S1680" s="18">
        <f t="shared" si="53"/>
        <v>0</v>
      </c>
      <c r="T1680" s="143"/>
    </row>
    <row r="1681" spans="1:20" s="139" customFormat="1">
      <c r="A1681" s="142"/>
      <c r="B1681" s="42"/>
      <c r="C1681" s="142"/>
      <c r="D1681" s="141"/>
      <c r="E1681" s="141"/>
      <c r="F1681" s="54"/>
      <c r="G1681" s="54"/>
      <c r="H1681" s="141"/>
      <c r="I1681" s="42"/>
      <c r="J1681" s="141"/>
      <c r="K1681" s="141"/>
      <c r="L1681" s="141"/>
      <c r="M1681" s="55"/>
      <c r="N1681" s="141"/>
      <c r="O1681" s="56"/>
      <c r="P1681" s="56"/>
      <c r="Q1681" s="42"/>
      <c r="R1681" s="18">
        <f t="shared" si="52"/>
        <v>0</v>
      </c>
      <c r="S1681" s="18">
        <f t="shared" si="53"/>
        <v>0</v>
      </c>
      <c r="T1681" s="143"/>
    </row>
    <row r="1682" spans="1:20" s="139" customFormat="1">
      <c r="A1682" s="142"/>
      <c r="B1682" s="42"/>
      <c r="C1682" s="142"/>
      <c r="D1682" s="141"/>
      <c r="E1682" s="141"/>
      <c r="F1682" s="54"/>
      <c r="G1682" s="54"/>
      <c r="H1682" s="141"/>
      <c r="I1682" s="42"/>
      <c r="J1682" s="141"/>
      <c r="K1682" s="141"/>
      <c r="L1682" s="141"/>
      <c r="M1682" s="55"/>
      <c r="N1682" s="141"/>
      <c r="O1682" s="56"/>
      <c r="P1682" s="56"/>
      <c r="Q1682" s="42"/>
      <c r="R1682" s="18">
        <f t="shared" si="52"/>
        <v>0</v>
      </c>
      <c r="S1682" s="18">
        <f t="shared" si="53"/>
        <v>0</v>
      </c>
      <c r="T1682" s="143"/>
    </row>
    <row r="1683" spans="1:20" s="139" customFormat="1">
      <c r="A1683" s="142"/>
      <c r="B1683" s="42"/>
      <c r="C1683" s="142"/>
      <c r="D1683" s="141"/>
      <c r="E1683" s="141"/>
      <c r="F1683" s="54"/>
      <c r="G1683" s="54"/>
      <c r="H1683" s="141"/>
      <c r="I1683" s="42"/>
      <c r="J1683" s="141"/>
      <c r="K1683" s="141"/>
      <c r="L1683" s="141"/>
      <c r="M1683" s="55"/>
      <c r="N1683" s="141"/>
      <c r="O1683" s="56"/>
      <c r="P1683" s="56"/>
      <c r="Q1683" s="42"/>
      <c r="R1683" s="18">
        <f t="shared" si="52"/>
        <v>0</v>
      </c>
      <c r="S1683" s="18">
        <f t="shared" si="53"/>
        <v>0</v>
      </c>
      <c r="T1683" s="143"/>
    </row>
    <row r="1684" spans="1:20" s="139" customFormat="1">
      <c r="A1684" s="142"/>
      <c r="B1684" s="42"/>
      <c r="C1684" s="142"/>
      <c r="D1684" s="141"/>
      <c r="E1684" s="141"/>
      <c r="F1684" s="54"/>
      <c r="G1684" s="54"/>
      <c r="H1684" s="141"/>
      <c r="I1684" s="42"/>
      <c r="J1684" s="141"/>
      <c r="K1684" s="141"/>
      <c r="L1684" s="141"/>
      <c r="M1684" s="55"/>
      <c r="N1684" s="141"/>
      <c r="O1684" s="56"/>
      <c r="P1684" s="56"/>
      <c r="Q1684" s="42"/>
      <c r="R1684" s="18">
        <f t="shared" si="52"/>
        <v>0</v>
      </c>
      <c r="S1684" s="18">
        <f t="shared" si="53"/>
        <v>0</v>
      </c>
      <c r="T1684" s="143"/>
    </row>
    <row r="1685" spans="1:20" s="139" customFormat="1">
      <c r="A1685" s="142"/>
      <c r="B1685" s="42"/>
      <c r="C1685" s="142"/>
      <c r="D1685" s="141"/>
      <c r="E1685" s="141"/>
      <c r="F1685" s="54"/>
      <c r="G1685" s="54"/>
      <c r="H1685" s="141"/>
      <c r="I1685" s="42"/>
      <c r="J1685" s="141"/>
      <c r="K1685" s="141"/>
      <c r="L1685" s="141"/>
      <c r="M1685" s="55"/>
      <c r="N1685" s="141"/>
      <c r="O1685" s="56"/>
      <c r="P1685" s="56"/>
      <c r="Q1685" s="42"/>
      <c r="R1685" s="18">
        <f t="shared" si="52"/>
        <v>0</v>
      </c>
      <c r="S1685" s="18">
        <f t="shared" si="53"/>
        <v>0</v>
      </c>
      <c r="T1685" s="143"/>
    </row>
    <row r="1686" spans="1:20" s="139" customFormat="1">
      <c r="A1686" s="142"/>
      <c r="B1686" s="42"/>
      <c r="C1686" s="142"/>
      <c r="D1686" s="141"/>
      <c r="E1686" s="141"/>
      <c r="F1686" s="54"/>
      <c r="G1686" s="54"/>
      <c r="H1686" s="141"/>
      <c r="I1686" s="42"/>
      <c r="J1686" s="141"/>
      <c r="K1686" s="141"/>
      <c r="L1686" s="141"/>
      <c r="M1686" s="55"/>
      <c r="N1686" s="141"/>
      <c r="O1686" s="56"/>
      <c r="P1686" s="56"/>
      <c r="Q1686" s="42"/>
      <c r="R1686" s="18">
        <f t="shared" si="52"/>
        <v>0</v>
      </c>
      <c r="S1686" s="18">
        <f t="shared" si="53"/>
        <v>0</v>
      </c>
      <c r="T1686" s="143"/>
    </row>
    <row r="1687" spans="1:20" s="139" customFormat="1">
      <c r="A1687" s="142"/>
      <c r="B1687" s="42"/>
      <c r="C1687" s="142"/>
      <c r="D1687" s="141"/>
      <c r="E1687" s="141"/>
      <c r="F1687" s="54"/>
      <c r="G1687" s="54"/>
      <c r="H1687" s="141"/>
      <c r="I1687" s="42"/>
      <c r="J1687" s="141"/>
      <c r="K1687" s="141"/>
      <c r="L1687" s="141"/>
      <c r="M1687" s="55"/>
      <c r="N1687" s="141"/>
      <c r="O1687" s="56"/>
      <c r="P1687" s="56"/>
      <c r="Q1687" s="42"/>
      <c r="R1687" s="18">
        <f t="shared" si="52"/>
        <v>0</v>
      </c>
      <c r="S1687" s="18">
        <f t="shared" si="53"/>
        <v>0</v>
      </c>
      <c r="T1687" s="143"/>
    </row>
    <row r="1688" spans="1:20" s="139" customFormat="1">
      <c r="A1688" s="142"/>
      <c r="B1688" s="42"/>
      <c r="C1688" s="142"/>
      <c r="D1688" s="141"/>
      <c r="E1688" s="141"/>
      <c r="F1688" s="54"/>
      <c r="G1688" s="54"/>
      <c r="H1688" s="141"/>
      <c r="I1688" s="42"/>
      <c r="J1688" s="141"/>
      <c r="K1688" s="141"/>
      <c r="L1688" s="141"/>
      <c r="M1688" s="55"/>
      <c r="N1688" s="141"/>
      <c r="O1688" s="56"/>
      <c r="P1688" s="56"/>
      <c r="Q1688" s="42"/>
      <c r="R1688" s="18">
        <f t="shared" si="52"/>
        <v>0</v>
      </c>
      <c r="S1688" s="18">
        <f t="shared" si="53"/>
        <v>0</v>
      </c>
      <c r="T1688" s="143"/>
    </row>
    <row r="1689" spans="1:20" s="139" customFormat="1">
      <c r="A1689" s="142"/>
      <c r="B1689" s="42"/>
      <c r="C1689" s="142"/>
      <c r="D1689" s="141"/>
      <c r="E1689" s="141"/>
      <c r="F1689" s="54"/>
      <c r="G1689" s="54"/>
      <c r="H1689" s="141"/>
      <c r="I1689" s="42"/>
      <c r="J1689" s="141"/>
      <c r="K1689" s="141"/>
      <c r="L1689" s="141"/>
      <c r="M1689" s="55"/>
      <c r="N1689" s="141"/>
      <c r="O1689" s="56"/>
      <c r="P1689" s="56"/>
      <c r="Q1689" s="42"/>
      <c r="R1689" s="18">
        <f t="shared" si="52"/>
        <v>0</v>
      </c>
      <c r="S1689" s="18">
        <f t="shared" si="53"/>
        <v>0</v>
      </c>
      <c r="T1689" s="143"/>
    </row>
    <row r="1690" spans="1:20" s="139" customFormat="1">
      <c r="A1690" s="142"/>
      <c r="B1690" s="42"/>
      <c r="C1690" s="142"/>
      <c r="D1690" s="141"/>
      <c r="E1690" s="141"/>
      <c r="F1690" s="54"/>
      <c r="G1690" s="54"/>
      <c r="H1690" s="141"/>
      <c r="I1690" s="42"/>
      <c r="J1690" s="141"/>
      <c r="K1690" s="141"/>
      <c r="L1690" s="141"/>
      <c r="M1690" s="55"/>
      <c r="N1690" s="141"/>
      <c r="O1690" s="56"/>
      <c r="P1690" s="56"/>
      <c r="Q1690" s="42"/>
      <c r="R1690" s="18">
        <f t="shared" si="52"/>
        <v>0</v>
      </c>
      <c r="S1690" s="18">
        <f t="shared" si="53"/>
        <v>0</v>
      </c>
      <c r="T1690" s="143"/>
    </row>
    <row r="1691" spans="1:20" s="139" customFormat="1">
      <c r="A1691" s="142"/>
      <c r="B1691" s="42"/>
      <c r="C1691" s="142"/>
      <c r="D1691" s="141"/>
      <c r="E1691" s="141"/>
      <c r="F1691" s="54"/>
      <c r="G1691" s="54"/>
      <c r="H1691" s="141"/>
      <c r="I1691" s="42"/>
      <c r="J1691" s="141"/>
      <c r="K1691" s="141"/>
      <c r="L1691" s="141"/>
      <c r="M1691" s="55"/>
      <c r="N1691" s="141"/>
      <c r="O1691" s="56"/>
      <c r="P1691" s="56"/>
      <c r="Q1691" s="42"/>
      <c r="R1691" s="18">
        <f t="shared" si="52"/>
        <v>0</v>
      </c>
      <c r="S1691" s="18">
        <f t="shared" si="53"/>
        <v>0</v>
      </c>
      <c r="T1691" s="143"/>
    </row>
    <row r="1692" spans="1:20" s="139" customFormat="1">
      <c r="A1692" s="142"/>
      <c r="B1692" s="42"/>
      <c r="C1692" s="142"/>
      <c r="D1692" s="141"/>
      <c r="E1692" s="141"/>
      <c r="F1692" s="54"/>
      <c r="G1692" s="54"/>
      <c r="H1692" s="141"/>
      <c r="I1692" s="42"/>
      <c r="J1692" s="141"/>
      <c r="K1692" s="141"/>
      <c r="L1692" s="141"/>
      <c r="M1692" s="55"/>
      <c r="N1692" s="141"/>
      <c r="O1692" s="56"/>
      <c r="P1692" s="56"/>
      <c r="Q1692" s="42"/>
      <c r="R1692" s="18">
        <f t="shared" si="52"/>
        <v>0</v>
      </c>
      <c r="S1692" s="18">
        <f t="shared" si="53"/>
        <v>0</v>
      </c>
      <c r="T1692" s="143"/>
    </row>
    <row r="1693" spans="1:20" s="139" customFormat="1">
      <c r="A1693" s="142"/>
      <c r="B1693" s="42"/>
      <c r="C1693" s="142"/>
      <c r="D1693" s="141"/>
      <c r="E1693" s="141"/>
      <c r="F1693" s="54"/>
      <c r="G1693" s="54"/>
      <c r="H1693" s="141"/>
      <c r="I1693" s="42"/>
      <c r="J1693" s="141"/>
      <c r="K1693" s="141"/>
      <c r="L1693" s="141"/>
      <c r="M1693" s="55"/>
      <c r="N1693" s="141"/>
      <c r="O1693" s="56"/>
      <c r="P1693" s="56"/>
      <c r="Q1693" s="42"/>
      <c r="R1693" s="18">
        <f t="shared" si="52"/>
        <v>0</v>
      </c>
      <c r="S1693" s="18">
        <f t="shared" si="53"/>
        <v>0</v>
      </c>
      <c r="T1693" s="143"/>
    </row>
    <row r="1694" spans="1:20" s="139" customFormat="1">
      <c r="A1694" s="142"/>
      <c r="B1694" s="42"/>
      <c r="C1694" s="142"/>
      <c r="D1694" s="141"/>
      <c r="E1694" s="141"/>
      <c r="F1694" s="54"/>
      <c r="G1694" s="54"/>
      <c r="H1694" s="141"/>
      <c r="I1694" s="42"/>
      <c r="J1694" s="141"/>
      <c r="K1694" s="141"/>
      <c r="L1694" s="141"/>
      <c r="M1694" s="55"/>
      <c r="N1694" s="141"/>
      <c r="O1694" s="56"/>
      <c r="P1694" s="56"/>
      <c r="Q1694" s="42"/>
      <c r="R1694" s="18">
        <f t="shared" si="52"/>
        <v>0</v>
      </c>
      <c r="S1694" s="18">
        <f t="shared" si="53"/>
        <v>0</v>
      </c>
      <c r="T1694" s="143"/>
    </row>
    <row r="1695" spans="1:20" s="139" customFormat="1">
      <c r="A1695" s="142"/>
      <c r="B1695" s="42"/>
      <c r="C1695" s="142"/>
      <c r="D1695" s="141"/>
      <c r="E1695" s="141"/>
      <c r="F1695" s="54"/>
      <c r="G1695" s="54"/>
      <c r="H1695" s="141"/>
      <c r="I1695" s="42"/>
      <c r="J1695" s="141"/>
      <c r="K1695" s="141"/>
      <c r="L1695" s="141"/>
      <c r="M1695" s="55"/>
      <c r="N1695" s="141"/>
      <c r="O1695" s="56"/>
      <c r="P1695" s="56"/>
      <c r="Q1695" s="42"/>
      <c r="R1695" s="18">
        <f t="shared" si="52"/>
        <v>0</v>
      </c>
      <c r="S1695" s="18">
        <f t="shared" si="53"/>
        <v>0</v>
      </c>
      <c r="T1695" s="143"/>
    </row>
    <row r="1696" spans="1:20" s="139" customFormat="1">
      <c r="A1696" s="142"/>
      <c r="B1696" s="42"/>
      <c r="C1696" s="142"/>
      <c r="D1696" s="141"/>
      <c r="E1696" s="141"/>
      <c r="F1696" s="54"/>
      <c r="G1696" s="54"/>
      <c r="H1696" s="141"/>
      <c r="I1696" s="42"/>
      <c r="J1696" s="141"/>
      <c r="K1696" s="141"/>
      <c r="L1696" s="141"/>
      <c r="M1696" s="55"/>
      <c r="N1696" s="141"/>
      <c r="O1696" s="56"/>
      <c r="P1696" s="56"/>
      <c r="Q1696" s="42"/>
      <c r="R1696" s="18">
        <f t="shared" si="52"/>
        <v>0</v>
      </c>
      <c r="S1696" s="18">
        <f t="shared" si="53"/>
        <v>0</v>
      </c>
      <c r="T1696" s="143"/>
    </row>
    <row r="1697" spans="1:20" s="139" customFormat="1">
      <c r="A1697" s="142"/>
      <c r="B1697" s="42"/>
      <c r="C1697" s="142"/>
      <c r="D1697" s="141"/>
      <c r="E1697" s="141"/>
      <c r="F1697" s="54"/>
      <c r="G1697" s="54"/>
      <c r="H1697" s="141"/>
      <c r="I1697" s="42"/>
      <c r="J1697" s="141"/>
      <c r="K1697" s="141"/>
      <c r="L1697" s="141"/>
      <c r="M1697" s="55"/>
      <c r="N1697" s="141"/>
      <c r="O1697" s="56"/>
      <c r="P1697" s="56"/>
      <c r="Q1697" s="42"/>
      <c r="R1697" s="18">
        <f t="shared" si="52"/>
        <v>0</v>
      </c>
      <c r="S1697" s="18">
        <f t="shared" si="53"/>
        <v>0</v>
      </c>
      <c r="T1697" s="143"/>
    </row>
    <row r="1698" spans="1:20" s="139" customFormat="1">
      <c r="A1698" s="142"/>
      <c r="B1698" s="42"/>
      <c r="C1698" s="142"/>
      <c r="D1698" s="141"/>
      <c r="E1698" s="141"/>
      <c r="F1698" s="54"/>
      <c r="G1698" s="54"/>
      <c r="H1698" s="141"/>
      <c r="I1698" s="42"/>
      <c r="J1698" s="141"/>
      <c r="K1698" s="141"/>
      <c r="L1698" s="141"/>
      <c r="M1698" s="55"/>
      <c r="N1698" s="141"/>
      <c r="O1698" s="56"/>
      <c r="P1698" s="56"/>
      <c r="Q1698" s="42"/>
      <c r="R1698" s="18">
        <f t="shared" si="52"/>
        <v>0</v>
      </c>
      <c r="S1698" s="18">
        <f t="shared" si="53"/>
        <v>0</v>
      </c>
      <c r="T1698" s="143"/>
    </row>
    <row r="1699" spans="1:20" s="139" customFormat="1">
      <c r="A1699" s="142"/>
      <c r="B1699" s="42"/>
      <c r="C1699" s="142"/>
      <c r="D1699" s="141"/>
      <c r="E1699" s="141"/>
      <c r="F1699" s="54"/>
      <c r="G1699" s="54"/>
      <c r="H1699" s="141"/>
      <c r="I1699" s="42"/>
      <c r="J1699" s="141"/>
      <c r="K1699" s="141"/>
      <c r="L1699" s="141"/>
      <c r="M1699" s="55"/>
      <c r="N1699" s="141"/>
      <c r="O1699" s="56"/>
      <c r="P1699" s="56"/>
      <c r="Q1699" s="42"/>
      <c r="R1699" s="18">
        <f t="shared" si="52"/>
        <v>0</v>
      </c>
      <c r="S1699" s="18">
        <f t="shared" si="53"/>
        <v>0</v>
      </c>
      <c r="T1699" s="143"/>
    </row>
    <row r="1700" spans="1:20" s="139" customFormat="1">
      <c r="A1700" s="142"/>
      <c r="B1700" s="42"/>
      <c r="C1700" s="142"/>
      <c r="D1700" s="141"/>
      <c r="E1700" s="141"/>
      <c r="F1700" s="54"/>
      <c r="G1700" s="54"/>
      <c r="H1700" s="141"/>
      <c r="I1700" s="42"/>
      <c r="J1700" s="141"/>
      <c r="K1700" s="141"/>
      <c r="L1700" s="141"/>
      <c r="M1700" s="55"/>
      <c r="N1700" s="141"/>
      <c r="O1700" s="56"/>
      <c r="P1700" s="56"/>
      <c r="Q1700" s="42"/>
      <c r="R1700" s="18">
        <f t="shared" si="52"/>
        <v>0</v>
      </c>
      <c r="S1700" s="18">
        <f t="shared" si="53"/>
        <v>0</v>
      </c>
      <c r="T1700" s="143"/>
    </row>
    <row r="1701" spans="1:20" s="139" customFormat="1">
      <c r="A1701" s="142"/>
      <c r="B1701" s="42"/>
      <c r="C1701" s="142"/>
      <c r="D1701" s="141"/>
      <c r="E1701" s="141"/>
      <c r="F1701" s="54"/>
      <c r="G1701" s="54"/>
      <c r="H1701" s="141"/>
      <c r="I1701" s="42"/>
      <c r="J1701" s="141"/>
      <c r="K1701" s="141"/>
      <c r="L1701" s="141"/>
      <c r="M1701" s="55"/>
      <c r="N1701" s="141"/>
      <c r="O1701" s="56"/>
      <c r="P1701" s="56"/>
      <c r="Q1701" s="42"/>
      <c r="R1701" s="18">
        <f t="shared" si="52"/>
        <v>0</v>
      </c>
      <c r="S1701" s="18">
        <f t="shared" si="53"/>
        <v>0</v>
      </c>
      <c r="T1701" s="143"/>
    </row>
    <row r="1702" spans="1:20" s="139" customFormat="1">
      <c r="A1702" s="142"/>
      <c r="B1702" s="42"/>
      <c r="C1702" s="142"/>
      <c r="D1702" s="141"/>
      <c r="E1702" s="141"/>
      <c r="F1702" s="54"/>
      <c r="G1702" s="54"/>
      <c r="H1702" s="141"/>
      <c r="I1702" s="42"/>
      <c r="J1702" s="141"/>
      <c r="K1702" s="141"/>
      <c r="L1702" s="141"/>
      <c r="M1702" s="55"/>
      <c r="N1702" s="141"/>
      <c r="O1702" s="56"/>
      <c r="P1702" s="56"/>
      <c r="Q1702" s="42"/>
      <c r="R1702" s="18">
        <f t="shared" si="52"/>
        <v>0</v>
      </c>
      <c r="S1702" s="18">
        <f t="shared" si="53"/>
        <v>0</v>
      </c>
      <c r="T1702" s="143"/>
    </row>
    <row r="1703" spans="1:20" s="139" customFormat="1">
      <c r="A1703" s="142"/>
      <c r="B1703" s="42"/>
      <c r="C1703" s="142"/>
      <c r="D1703" s="141"/>
      <c r="E1703" s="141"/>
      <c r="F1703" s="54"/>
      <c r="G1703" s="54"/>
      <c r="H1703" s="141"/>
      <c r="I1703" s="42"/>
      <c r="J1703" s="141"/>
      <c r="K1703" s="141"/>
      <c r="L1703" s="141"/>
      <c r="M1703" s="55"/>
      <c r="N1703" s="141"/>
      <c r="O1703" s="56"/>
      <c r="P1703" s="56"/>
      <c r="Q1703" s="42"/>
      <c r="R1703" s="18">
        <f t="shared" si="52"/>
        <v>0</v>
      </c>
      <c r="S1703" s="18">
        <f t="shared" si="53"/>
        <v>0</v>
      </c>
      <c r="T1703" s="143"/>
    </row>
    <row r="1704" spans="1:20" s="139" customFormat="1">
      <c r="A1704" s="142"/>
      <c r="B1704" s="42"/>
      <c r="C1704" s="142"/>
      <c r="D1704" s="141"/>
      <c r="E1704" s="141"/>
      <c r="F1704" s="54"/>
      <c r="G1704" s="54"/>
      <c r="H1704" s="141"/>
      <c r="I1704" s="42"/>
      <c r="J1704" s="141"/>
      <c r="K1704" s="141"/>
      <c r="L1704" s="141"/>
      <c r="M1704" s="55"/>
      <c r="N1704" s="141"/>
      <c r="O1704" s="56"/>
      <c r="P1704" s="56"/>
      <c r="Q1704" s="42"/>
      <c r="R1704" s="18">
        <f t="shared" si="52"/>
        <v>0</v>
      </c>
      <c r="S1704" s="18">
        <f t="shared" si="53"/>
        <v>0</v>
      </c>
      <c r="T1704" s="143"/>
    </row>
    <row r="1705" spans="1:20" s="139" customFormat="1">
      <c r="A1705" s="142"/>
      <c r="B1705" s="42"/>
      <c r="C1705" s="142"/>
      <c r="D1705" s="141"/>
      <c r="E1705" s="141"/>
      <c r="F1705" s="54"/>
      <c r="G1705" s="54"/>
      <c r="H1705" s="141"/>
      <c r="I1705" s="42"/>
      <c r="J1705" s="141"/>
      <c r="K1705" s="141"/>
      <c r="L1705" s="141"/>
      <c r="M1705" s="55"/>
      <c r="N1705" s="141"/>
      <c r="O1705" s="56"/>
      <c r="P1705" s="56"/>
      <c r="Q1705" s="42"/>
      <c r="R1705" s="18">
        <f t="shared" si="52"/>
        <v>0</v>
      </c>
      <c r="S1705" s="18">
        <f t="shared" si="53"/>
        <v>0</v>
      </c>
      <c r="T1705" s="143"/>
    </row>
    <row r="1706" spans="1:20" s="139" customFormat="1">
      <c r="A1706" s="142"/>
      <c r="B1706" s="42"/>
      <c r="C1706" s="142"/>
      <c r="D1706" s="141"/>
      <c r="E1706" s="141"/>
      <c r="F1706" s="54"/>
      <c r="G1706" s="54"/>
      <c r="H1706" s="141"/>
      <c r="I1706" s="42"/>
      <c r="J1706" s="141"/>
      <c r="K1706" s="141"/>
      <c r="L1706" s="141"/>
      <c r="M1706" s="55"/>
      <c r="N1706" s="141"/>
      <c r="O1706" s="56"/>
      <c r="P1706" s="56"/>
      <c r="Q1706" s="42"/>
      <c r="R1706" s="18">
        <f t="shared" si="52"/>
        <v>0</v>
      </c>
      <c r="S1706" s="18">
        <f t="shared" si="53"/>
        <v>0</v>
      </c>
      <c r="T1706" s="143"/>
    </row>
    <row r="1707" spans="1:20" s="139" customFormat="1">
      <c r="A1707" s="142"/>
      <c r="B1707" s="42"/>
      <c r="C1707" s="142"/>
      <c r="D1707" s="141"/>
      <c r="E1707" s="141"/>
      <c r="F1707" s="54"/>
      <c r="G1707" s="54"/>
      <c r="H1707" s="141"/>
      <c r="I1707" s="42"/>
      <c r="J1707" s="141"/>
      <c r="K1707" s="141"/>
      <c r="L1707" s="141"/>
      <c r="M1707" s="55"/>
      <c r="N1707" s="141"/>
      <c r="O1707" s="56"/>
      <c r="P1707" s="56"/>
      <c r="Q1707" s="42"/>
      <c r="R1707" s="18">
        <f t="shared" si="52"/>
        <v>0</v>
      </c>
      <c r="S1707" s="18">
        <f t="shared" si="53"/>
        <v>0</v>
      </c>
      <c r="T1707" s="143"/>
    </row>
    <row r="1708" spans="1:20" s="139" customFormat="1">
      <c r="A1708" s="142"/>
      <c r="B1708" s="42"/>
      <c r="C1708" s="142"/>
      <c r="D1708" s="141"/>
      <c r="E1708" s="141"/>
      <c r="F1708" s="54"/>
      <c r="G1708" s="54"/>
      <c r="H1708" s="141"/>
      <c r="I1708" s="42"/>
      <c r="J1708" s="141"/>
      <c r="K1708" s="141"/>
      <c r="L1708" s="141"/>
      <c r="M1708" s="55"/>
      <c r="N1708" s="141"/>
      <c r="O1708" s="56"/>
      <c r="P1708" s="56"/>
      <c r="Q1708" s="42"/>
      <c r="R1708" s="18">
        <f t="shared" si="52"/>
        <v>0</v>
      </c>
      <c r="S1708" s="18">
        <f t="shared" si="53"/>
        <v>0</v>
      </c>
      <c r="T1708" s="143"/>
    </row>
    <row r="1709" spans="1:20" s="139" customFormat="1">
      <c r="A1709" s="142"/>
      <c r="B1709" s="42"/>
      <c r="C1709" s="142"/>
      <c r="D1709" s="141"/>
      <c r="E1709" s="141"/>
      <c r="F1709" s="54"/>
      <c r="G1709" s="54"/>
      <c r="H1709" s="141"/>
      <c r="I1709" s="42"/>
      <c r="J1709" s="141"/>
      <c r="K1709" s="141"/>
      <c r="L1709" s="141"/>
      <c r="M1709" s="55"/>
      <c r="N1709" s="141"/>
      <c r="O1709" s="56"/>
      <c r="P1709" s="56"/>
      <c r="Q1709" s="42"/>
      <c r="R1709" s="18">
        <f t="shared" si="52"/>
        <v>0</v>
      </c>
      <c r="S1709" s="18">
        <f t="shared" si="53"/>
        <v>0</v>
      </c>
      <c r="T1709" s="143"/>
    </row>
    <row r="1710" spans="1:20" s="139" customFormat="1">
      <c r="A1710" s="142"/>
      <c r="B1710" s="42"/>
      <c r="C1710" s="142"/>
      <c r="D1710" s="141"/>
      <c r="E1710" s="141"/>
      <c r="F1710" s="54"/>
      <c r="G1710" s="54"/>
      <c r="H1710" s="141"/>
      <c r="I1710" s="42"/>
      <c r="J1710" s="141"/>
      <c r="K1710" s="141"/>
      <c r="L1710" s="141"/>
      <c r="M1710" s="55"/>
      <c r="N1710" s="141"/>
      <c r="O1710" s="56"/>
      <c r="P1710" s="56"/>
      <c r="Q1710" s="42"/>
      <c r="R1710" s="18">
        <f t="shared" si="52"/>
        <v>0</v>
      </c>
      <c r="S1710" s="18">
        <f t="shared" si="53"/>
        <v>0</v>
      </c>
      <c r="T1710" s="143"/>
    </row>
    <row r="1711" spans="1:20" s="139" customFormat="1">
      <c r="A1711" s="142"/>
      <c r="B1711" s="42"/>
      <c r="C1711" s="142"/>
      <c r="D1711" s="141"/>
      <c r="E1711" s="141"/>
      <c r="F1711" s="54"/>
      <c r="G1711" s="54"/>
      <c r="H1711" s="141"/>
      <c r="I1711" s="42"/>
      <c r="J1711" s="141"/>
      <c r="K1711" s="141"/>
      <c r="L1711" s="141"/>
      <c r="M1711" s="55"/>
      <c r="N1711" s="141"/>
      <c r="O1711" s="56"/>
      <c r="P1711" s="56"/>
      <c r="Q1711" s="42"/>
      <c r="R1711" s="18">
        <f t="shared" si="52"/>
        <v>0</v>
      </c>
      <c r="S1711" s="18">
        <f t="shared" si="53"/>
        <v>0</v>
      </c>
      <c r="T1711" s="143"/>
    </row>
    <row r="1712" spans="1:20" s="139" customFormat="1">
      <c r="A1712" s="142"/>
      <c r="B1712" s="42"/>
      <c r="C1712" s="142"/>
      <c r="D1712" s="141"/>
      <c r="E1712" s="141"/>
      <c r="F1712" s="54"/>
      <c r="G1712" s="54"/>
      <c r="H1712" s="141"/>
      <c r="I1712" s="42"/>
      <c r="J1712" s="141"/>
      <c r="K1712" s="141"/>
      <c r="L1712" s="141"/>
      <c r="M1712" s="55"/>
      <c r="N1712" s="141"/>
      <c r="O1712" s="56"/>
      <c r="P1712" s="56"/>
      <c r="Q1712" s="42"/>
      <c r="R1712" s="18">
        <f t="shared" si="52"/>
        <v>0</v>
      </c>
      <c r="S1712" s="18">
        <f t="shared" si="53"/>
        <v>0</v>
      </c>
      <c r="T1712" s="143"/>
    </row>
    <row r="1713" spans="1:20" s="139" customFormat="1">
      <c r="A1713" s="142"/>
      <c r="B1713" s="42"/>
      <c r="C1713" s="142"/>
      <c r="D1713" s="141"/>
      <c r="E1713" s="141"/>
      <c r="F1713" s="54"/>
      <c r="G1713" s="54"/>
      <c r="H1713" s="141"/>
      <c r="I1713" s="42"/>
      <c r="J1713" s="141"/>
      <c r="K1713" s="141"/>
      <c r="L1713" s="141"/>
      <c r="M1713" s="55"/>
      <c r="N1713" s="141"/>
      <c r="O1713" s="56"/>
      <c r="P1713" s="56"/>
      <c r="Q1713" s="42"/>
      <c r="R1713" s="18">
        <f t="shared" si="52"/>
        <v>0</v>
      </c>
      <c r="S1713" s="18">
        <f t="shared" si="53"/>
        <v>0</v>
      </c>
      <c r="T1713" s="143"/>
    </row>
    <row r="1714" spans="1:20" s="139" customFormat="1">
      <c r="A1714" s="142"/>
      <c r="B1714" s="42"/>
      <c r="C1714" s="142"/>
      <c r="D1714" s="141"/>
      <c r="E1714" s="141"/>
      <c r="F1714" s="54"/>
      <c r="G1714" s="54"/>
      <c r="H1714" s="141"/>
      <c r="I1714" s="42"/>
      <c r="J1714" s="141"/>
      <c r="K1714" s="141"/>
      <c r="L1714" s="141"/>
      <c r="M1714" s="55"/>
      <c r="N1714" s="141"/>
      <c r="O1714" s="56"/>
      <c r="P1714" s="56"/>
      <c r="Q1714" s="42"/>
      <c r="R1714" s="18">
        <f t="shared" si="52"/>
        <v>0</v>
      </c>
      <c r="S1714" s="18">
        <f t="shared" si="53"/>
        <v>0</v>
      </c>
      <c r="T1714" s="143"/>
    </row>
    <row r="1715" spans="1:20" s="139" customFormat="1">
      <c r="A1715" s="142"/>
      <c r="B1715" s="42"/>
      <c r="C1715" s="142"/>
      <c r="D1715" s="141"/>
      <c r="E1715" s="141"/>
      <c r="F1715" s="54"/>
      <c r="G1715" s="54"/>
      <c r="H1715" s="141"/>
      <c r="I1715" s="42"/>
      <c r="J1715" s="141"/>
      <c r="K1715" s="141"/>
      <c r="L1715" s="141"/>
      <c r="M1715" s="55"/>
      <c r="N1715" s="141"/>
      <c r="O1715" s="56"/>
      <c r="P1715" s="56"/>
      <c r="Q1715" s="42"/>
      <c r="R1715" s="18">
        <f t="shared" si="52"/>
        <v>0</v>
      </c>
      <c r="S1715" s="18">
        <f t="shared" si="53"/>
        <v>0</v>
      </c>
      <c r="T1715" s="143"/>
    </row>
    <row r="1716" spans="1:20" s="139" customFormat="1">
      <c r="A1716" s="142"/>
      <c r="B1716" s="42"/>
      <c r="C1716" s="142"/>
      <c r="D1716" s="141"/>
      <c r="E1716" s="141"/>
      <c r="F1716" s="54"/>
      <c r="G1716" s="54"/>
      <c r="H1716" s="141"/>
      <c r="I1716" s="42"/>
      <c r="J1716" s="141"/>
      <c r="K1716" s="141"/>
      <c r="L1716" s="141"/>
      <c r="M1716" s="55"/>
      <c r="N1716" s="141"/>
      <c r="O1716" s="56"/>
      <c r="P1716" s="56"/>
      <c r="Q1716" s="42"/>
      <c r="R1716" s="18">
        <f t="shared" si="52"/>
        <v>0</v>
      </c>
      <c r="S1716" s="18">
        <f t="shared" si="53"/>
        <v>0</v>
      </c>
      <c r="T1716" s="143"/>
    </row>
    <row r="1717" spans="1:20" s="139" customFormat="1">
      <c r="A1717" s="142"/>
      <c r="B1717" s="42"/>
      <c r="C1717" s="142"/>
      <c r="D1717" s="141"/>
      <c r="E1717" s="141"/>
      <c r="F1717" s="54"/>
      <c r="G1717" s="54"/>
      <c r="H1717" s="141"/>
      <c r="I1717" s="42"/>
      <c r="J1717" s="141"/>
      <c r="K1717" s="141"/>
      <c r="L1717" s="141"/>
      <c r="M1717" s="55"/>
      <c r="N1717" s="141"/>
      <c r="O1717" s="56"/>
      <c r="P1717" s="56"/>
      <c r="Q1717" s="42"/>
      <c r="R1717" s="18">
        <f t="shared" si="52"/>
        <v>0</v>
      </c>
      <c r="S1717" s="18">
        <f t="shared" si="53"/>
        <v>0</v>
      </c>
      <c r="T1717" s="143"/>
    </row>
    <row r="1718" spans="1:20" s="139" customFormat="1">
      <c r="A1718" s="142"/>
      <c r="B1718" s="42"/>
      <c r="C1718" s="142"/>
      <c r="D1718" s="141"/>
      <c r="E1718" s="141"/>
      <c r="F1718" s="54"/>
      <c r="G1718" s="54"/>
      <c r="H1718" s="141"/>
      <c r="I1718" s="42"/>
      <c r="J1718" s="141"/>
      <c r="K1718" s="141"/>
      <c r="L1718" s="141"/>
      <c r="M1718" s="55"/>
      <c r="N1718" s="141"/>
      <c r="O1718" s="56"/>
      <c r="P1718" s="56"/>
      <c r="Q1718" s="42"/>
      <c r="R1718" s="18">
        <f t="shared" si="52"/>
        <v>0</v>
      </c>
      <c r="S1718" s="18">
        <f t="shared" si="53"/>
        <v>0</v>
      </c>
      <c r="T1718" s="143"/>
    </row>
    <row r="1719" spans="1:20" s="139" customFormat="1">
      <c r="A1719" s="142"/>
      <c r="B1719" s="42"/>
      <c r="C1719" s="142"/>
      <c r="D1719" s="141"/>
      <c r="E1719" s="141"/>
      <c r="F1719" s="54"/>
      <c r="G1719" s="54"/>
      <c r="H1719" s="141"/>
      <c r="I1719" s="42"/>
      <c r="J1719" s="141"/>
      <c r="K1719" s="141"/>
      <c r="L1719" s="141"/>
      <c r="M1719" s="55"/>
      <c r="N1719" s="141"/>
      <c r="O1719" s="56"/>
      <c r="P1719" s="56"/>
      <c r="Q1719" s="42"/>
      <c r="R1719" s="18">
        <f t="shared" si="52"/>
        <v>0</v>
      </c>
      <c r="S1719" s="18">
        <f t="shared" si="53"/>
        <v>0</v>
      </c>
      <c r="T1719" s="143"/>
    </row>
    <row r="1720" spans="1:20" s="139" customFormat="1">
      <c r="A1720" s="142"/>
      <c r="B1720" s="42"/>
      <c r="C1720" s="142"/>
      <c r="D1720" s="141"/>
      <c r="E1720" s="141"/>
      <c r="F1720" s="54"/>
      <c r="G1720" s="54"/>
      <c r="H1720" s="141"/>
      <c r="I1720" s="42"/>
      <c r="J1720" s="141"/>
      <c r="K1720" s="141"/>
      <c r="L1720" s="141"/>
      <c r="M1720" s="55"/>
      <c r="N1720" s="141"/>
      <c r="O1720" s="56"/>
      <c r="P1720" s="56"/>
      <c r="Q1720" s="42"/>
      <c r="R1720" s="18">
        <f t="shared" si="52"/>
        <v>0</v>
      </c>
      <c r="S1720" s="18">
        <f t="shared" si="53"/>
        <v>0</v>
      </c>
      <c r="T1720" s="143"/>
    </row>
    <row r="1721" spans="1:20" s="139" customFormat="1">
      <c r="A1721" s="142"/>
      <c r="B1721" s="42"/>
      <c r="C1721" s="142"/>
      <c r="D1721" s="141"/>
      <c r="E1721" s="141"/>
      <c r="F1721" s="54"/>
      <c r="G1721" s="54"/>
      <c r="H1721" s="141"/>
      <c r="I1721" s="42"/>
      <c r="J1721" s="141"/>
      <c r="K1721" s="141"/>
      <c r="L1721" s="141"/>
      <c r="M1721" s="55"/>
      <c r="N1721" s="141"/>
      <c r="O1721" s="56"/>
      <c r="P1721" s="56"/>
      <c r="Q1721" s="42"/>
      <c r="R1721" s="18">
        <f t="shared" si="52"/>
        <v>0</v>
      </c>
      <c r="S1721" s="18">
        <f t="shared" si="53"/>
        <v>0</v>
      </c>
      <c r="T1721" s="143"/>
    </row>
    <row r="1722" spans="1:20" s="139" customFormat="1">
      <c r="A1722" s="142"/>
      <c r="B1722" s="42"/>
      <c r="C1722" s="142"/>
      <c r="D1722" s="141"/>
      <c r="E1722" s="141"/>
      <c r="F1722" s="54"/>
      <c r="G1722" s="54"/>
      <c r="H1722" s="141"/>
      <c r="I1722" s="42"/>
      <c r="J1722" s="141"/>
      <c r="K1722" s="141"/>
      <c r="L1722" s="141"/>
      <c r="M1722" s="55"/>
      <c r="N1722" s="141"/>
      <c r="O1722" s="56"/>
      <c r="P1722" s="56"/>
      <c r="Q1722" s="42"/>
      <c r="R1722" s="18">
        <f t="shared" si="52"/>
        <v>0</v>
      </c>
      <c r="S1722" s="18">
        <f t="shared" si="53"/>
        <v>0</v>
      </c>
      <c r="T1722" s="143"/>
    </row>
    <row r="1723" spans="1:20" s="139" customFormat="1">
      <c r="A1723" s="142"/>
      <c r="B1723" s="42"/>
      <c r="C1723" s="142"/>
      <c r="D1723" s="141"/>
      <c r="E1723" s="141"/>
      <c r="F1723" s="54"/>
      <c r="G1723" s="54"/>
      <c r="H1723" s="141"/>
      <c r="I1723" s="42"/>
      <c r="J1723" s="141"/>
      <c r="K1723" s="141"/>
      <c r="L1723" s="141"/>
      <c r="M1723" s="55"/>
      <c r="N1723" s="141"/>
      <c r="O1723" s="56"/>
      <c r="P1723" s="56"/>
      <c r="Q1723" s="42"/>
      <c r="R1723" s="18">
        <f t="shared" si="52"/>
        <v>0</v>
      </c>
      <c r="S1723" s="18">
        <f t="shared" si="53"/>
        <v>0</v>
      </c>
      <c r="T1723" s="143"/>
    </row>
    <row r="1724" spans="1:20" s="139" customFormat="1">
      <c r="A1724" s="142"/>
      <c r="B1724" s="42"/>
      <c r="C1724" s="142"/>
      <c r="D1724" s="141"/>
      <c r="E1724" s="141"/>
      <c r="F1724" s="54"/>
      <c r="G1724" s="54"/>
      <c r="H1724" s="141"/>
      <c r="I1724" s="42"/>
      <c r="J1724" s="141"/>
      <c r="K1724" s="141"/>
      <c r="L1724" s="141"/>
      <c r="M1724" s="55"/>
      <c r="N1724" s="141"/>
      <c r="O1724" s="56"/>
      <c r="P1724" s="56"/>
      <c r="Q1724" s="42"/>
      <c r="R1724" s="18">
        <f t="shared" si="52"/>
        <v>0</v>
      </c>
      <c r="S1724" s="18">
        <f t="shared" si="53"/>
        <v>0</v>
      </c>
      <c r="T1724" s="143"/>
    </row>
    <row r="1725" spans="1:20" s="139" customFormat="1">
      <c r="A1725" s="142"/>
      <c r="B1725" s="42"/>
      <c r="C1725" s="142"/>
      <c r="D1725" s="141"/>
      <c r="E1725" s="141"/>
      <c r="F1725" s="54"/>
      <c r="G1725" s="54"/>
      <c r="H1725" s="141"/>
      <c r="I1725" s="42"/>
      <c r="J1725" s="141"/>
      <c r="K1725" s="141"/>
      <c r="L1725" s="141"/>
      <c r="M1725" s="55"/>
      <c r="N1725" s="141"/>
      <c r="O1725" s="56"/>
      <c r="P1725" s="56"/>
      <c r="Q1725" s="42"/>
      <c r="R1725" s="18">
        <f t="shared" si="52"/>
        <v>0</v>
      </c>
      <c r="S1725" s="18">
        <f t="shared" si="53"/>
        <v>0</v>
      </c>
      <c r="T1725" s="143"/>
    </row>
    <row r="1726" spans="1:20" s="139" customFormat="1">
      <c r="A1726" s="142"/>
      <c r="B1726" s="42"/>
      <c r="C1726" s="142"/>
      <c r="D1726" s="141"/>
      <c r="E1726" s="141"/>
      <c r="F1726" s="54"/>
      <c r="G1726" s="54"/>
      <c r="H1726" s="141"/>
      <c r="I1726" s="42"/>
      <c r="J1726" s="141"/>
      <c r="K1726" s="141"/>
      <c r="L1726" s="141"/>
      <c r="M1726" s="55"/>
      <c r="N1726" s="141"/>
      <c r="O1726" s="56"/>
      <c r="P1726" s="56"/>
      <c r="Q1726" s="42"/>
      <c r="R1726" s="18">
        <f t="shared" si="52"/>
        <v>0</v>
      </c>
      <c r="S1726" s="18">
        <f t="shared" si="53"/>
        <v>0</v>
      </c>
      <c r="T1726" s="143"/>
    </row>
    <row r="1727" spans="1:20" s="139" customFormat="1">
      <c r="A1727" s="142"/>
      <c r="B1727" s="42"/>
      <c r="C1727" s="142"/>
      <c r="D1727" s="141"/>
      <c r="E1727" s="141"/>
      <c r="F1727" s="54"/>
      <c r="G1727" s="54"/>
      <c r="H1727" s="141"/>
      <c r="I1727" s="42"/>
      <c r="J1727" s="141"/>
      <c r="K1727" s="141"/>
      <c r="L1727" s="141"/>
      <c r="M1727" s="55"/>
      <c r="N1727" s="141"/>
      <c r="O1727" s="56"/>
      <c r="P1727" s="56"/>
      <c r="Q1727" s="42"/>
      <c r="R1727" s="18">
        <f t="shared" si="52"/>
        <v>0</v>
      </c>
      <c r="S1727" s="18">
        <f t="shared" si="53"/>
        <v>0</v>
      </c>
      <c r="T1727" s="143"/>
    </row>
    <row r="1728" spans="1:20" s="139" customFormat="1">
      <c r="A1728" s="142"/>
      <c r="B1728" s="42"/>
      <c r="C1728" s="142"/>
      <c r="D1728" s="141"/>
      <c r="E1728" s="141"/>
      <c r="F1728" s="54"/>
      <c r="G1728" s="54"/>
      <c r="H1728" s="141"/>
      <c r="I1728" s="42"/>
      <c r="J1728" s="141"/>
      <c r="K1728" s="141"/>
      <c r="L1728" s="141"/>
      <c r="M1728" s="55"/>
      <c r="N1728" s="141"/>
      <c r="O1728" s="56"/>
      <c r="P1728" s="56"/>
      <c r="Q1728" s="42"/>
      <c r="R1728" s="18">
        <f t="shared" si="52"/>
        <v>0</v>
      </c>
      <c r="S1728" s="18">
        <f t="shared" si="53"/>
        <v>0</v>
      </c>
      <c r="T1728" s="143"/>
    </row>
    <row r="1729" spans="1:20" s="139" customFormat="1">
      <c r="A1729" s="142"/>
      <c r="B1729" s="42"/>
      <c r="C1729" s="142"/>
      <c r="D1729" s="141"/>
      <c r="E1729" s="141"/>
      <c r="F1729" s="54"/>
      <c r="G1729" s="54"/>
      <c r="H1729" s="141"/>
      <c r="I1729" s="42"/>
      <c r="J1729" s="141"/>
      <c r="K1729" s="141"/>
      <c r="L1729" s="141"/>
      <c r="M1729" s="55"/>
      <c r="N1729" s="141"/>
      <c r="O1729" s="56"/>
      <c r="P1729" s="56"/>
      <c r="Q1729" s="42"/>
      <c r="R1729" s="18">
        <f t="shared" si="52"/>
        <v>0</v>
      </c>
      <c r="S1729" s="18">
        <f t="shared" si="53"/>
        <v>0</v>
      </c>
      <c r="T1729" s="143"/>
    </row>
    <row r="1730" spans="1:20" s="139" customFormat="1">
      <c r="A1730" s="142"/>
      <c r="B1730" s="42"/>
      <c r="C1730" s="142"/>
      <c r="D1730" s="141"/>
      <c r="E1730" s="141"/>
      <c r="F1730" s="54"/>
      <c r="G1730" s="54"/>
      <c r="H1730" s="141"/>
      <c r="I1730" s="42"/>
      <c r="J1730" s="141"/>
      <c r="K1730" s="141"/>
      <c r="L1730" s="141"/>
      <c r="M1730" s="55"/>
      <c r="N1730" s="141"/>
      <c r="O1730" s="56"/>
      <c r="P1730" s="56"/>
      <c r="Q1730" s="42"/>
      <c r="R1730" s="18">
        <f t="shared" si="52"/>
        <v>0</v>
      </c>
      <c r="S1730" s="18">
        <f t="shared" si="53"/>
        <v>0</v>
      </c>
      <c r="T1730" s="143"/>
    </row>
    <row r="1731" spans="1:20" s="139" customFormat="1">
      <c r="A1731" s="142"/>
      <c r="B1731" s="42"/>
      <c r="C1731" s="142"/>
      <c r="D1731" s="141"/>
      <c r="E1731" s="141"/>
      <c r="F1731" s="54"/>
      <c r="G1731" s="54"/>
      <c r="H1731" s="141"/>
      <c r="I1731" s="42"/>
      <c r="J1731" s="141"/>
      <c r="K1731" s="141"/>
      <c r="L1731" s="141"/>
      <c r="M1731" s="55"/>
      <c r="N1731" s="141"/>
      <c r="O1731" s="56"/>
      <c r="P1731" s="56"/>
      <c r="Q1731" s="42"/>
      <c r="R1731" s="18">
        <f t="shared" si="52"/>
        <v>0</v>
      </c>
      <c r="S1731" s="18">
        <f t="shared" si="53"/>
        <v>0</v>
      </c>
      <c r="T1731" s="143"/>
    </row>
    <row r="1732" spans="1:20" s="139" customFormat="1">
      <c r="A1732" s="142"/>
      <c r="B1732" s="42"/>
      <c r="C1732" s="142"/>
      <c r="D1732" s="141"/>
      <c r="E1732" s="141"/>
      <c r="F1732" s="54"/>
      <c r="G1732" s="54"/>
      <c r="H1732" s="141"/>
      <c r="I1732" s="42"/>
      <c r="J1732" s="141"/>
      <c r="K1732" s="141"/>
      <c r="L1732" s="141"/>
      <c r="M1732" s="55"/>
      <c r="N1732" s="141"/>
      <c r="O1732" s="56"/>
      <c r="P1732" s="56"/>
      <c r="Q1732" s="42"/>
      <c r="R1732" s="18">
        <f t="shared" si="52"/>
        <v>0</v>
      </c>
      <c r="S1732" s="18">
        <f t="shared" si="53"/>
        <v>0</v>
      </c>
      <c r="T1732" s="143"/>
    </row>
    <row r="1733" spans="1:20" s="139" customFormat="1">
      <c r="A1733" s="142"/>
      <c r="B1733" s="42"/>
      <c r="C1733" s="142"/>
      <c r="D1733" s="141"/>
      <c r="E1733" s="141"/>
      <c r="F1733" s="54"/>
      <c r="G1733" s="54"/>
      <c r="H1733" s="141"/>
      <c r="I1733" s="42"/>
      <c r="J1733" s="141"/>
      <c r="K1733" s="141"/>
      <c r="L1733" s="141"/>
      <c r="M1733" s="55"/>
      <c r="N1733" s="141"/>
      <c r="O1733" s="56"/>
      <c r="P1733" s="56"/>
      <c r="Q1733" s="42"/>
      <c r="R1733" s="18">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8">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143"/>
    </row>
    <row r="1734" spans="1:20" s="139" customFormat="1">
      <c r="A1734" s="142"/>
      <c r="B1734" s="42"/>
      <c r="C1734" s="142"/>
      <c r="D1734" s="141"/>
      <c r="E1734" s="141"/>
      <c r="F1734" s="54"/>
      <c r="G1734" s="54"/>
      <c r="H1734" s="141"/>
      <c r="I1734" s="42"/>
      <c r="J1734" s="141"/>
      <c r="K1734" s="141"/>
      <c r="L1734" s="141"/>
      <c r="M1734" s="55"/>
      <c r="N1734" s="141"/>
      <c r="O1734" s="56"/>
      <c r="P1734" s="56"/>
      <c r="Q1734" s="42"/>
      <c r="R1734" s="18">
        <f t="shared" si="54"/>
        <v>0</v>
      </c>
      <c r="S1734" s="18">
        <f t="shared" si="55"/>
        <v>0</v>
      </c>
      <c r="T1734" s="143"/>
    </row>
    <row r="1735" spans="1:20" s="139" customFormat="1">
      <c r="A1735" s="142"/>
      <c r="B1735" s="42"/>
      <c r="C1735" s="142"/>
      <c r="D1735" s="141"/>
      <c r="E1735" s="141"/>
      <c r="F1735" s="54"/>
      <c r="G1735" s="54"/>
      <c r="H1735" s="141"/>
      <c r="I1735" s="42"/>
      <c r="J1735" s="141"/>
      <c r="K1735" s="141"/>
      <c r="L1735" s="141"/>
      <c r="M1735" s="55"/>
      <c r="N1735" s="141"/>
      <c r="O1735" s="56"/>
      <c r="P1735" s="56"/>
      <c r="Q1735" s="42"/>
      <c r="R1735" s="18">
        <f t="shared" si="54"/>
        <v>0</v>
      </c>
      <c r="S1735" s="18">
        <f t="shared" si="55"/>
        <v>0</v>
      </c>
      <c r="T1735" s="143"/>
    </row>
    <row r="1736" spans="1:20" s="139" customFormat="1">
      <c r="A1736" s="142"/>
      <c r="B1736" s="42"/>
      <c r="C1736" s="142"/>
      <c r="D1736" s="141"/>
      <c r="E1736" s="141"/>
      <c r="F1736" s="54"/>
      <c r="G1736" s="54"/>
      <c r="H1736" s="141"/>
      <c r="I1736" s="42"/>
      <c r="J1736" s="141"/>
      <c r="K1736" s="141"/>
      <c r="L1736" s="141"/>
      <c r="M1736" s="55"/>
      <c r="N1736" s="141"/>
      <c r="O1736" s="56"/>
      <c r="P1736" s="56"/>
      <c r="Q1736" s="42"/>
      <c r="R1736" s="18">
        <f t="shared" si="54"/>
        <v>0</v>
      </c>
      <c r="S1736" s="18">
        <f t="shared" si="55"/>
        <v>0</v>
      </c>
      <c r="T1736" s="143"/>
    </row>
    <row r="1737" spans="1:20" s="139" customFormat="1">
      <c r="A1737" s="142"/>
      <c r="B1737" s="42"/>
      <c r="C1737" s="142"/>
      <c r="D1737" s="141"/>
      <c r="E1737" s="141"/>
      <c r="F1737" s="54"/>
      <c r="G1737" s="54"/>
      <c r="H1737" s="141"/>
      <c r="I1737" s="42"/>
      <c r="J1737" s="141"/>
      <c r="K1737" s="141"/>
      <c r="L1737" s="141"/>
      <c r="M1737" s="55"/>
      <c r="N1737" s="141"/>
      <c r="O1737" s="56"/>
      <c r="P1737" s="56"/>
      <c r="Q1737" s="42"/>
      <c r="R1737" s="18">
        <f t="shared" si="54"/>
        <v>0</v>
      </c>
      <c r="S1737" s="18">
        <f t="shared" si="55"/>
        <v>0</v>
      </c>
      <c r="T1737" s="143"/>
    </row>
    <row r="1738" spans="1:20" s="139" customFormat="1">
      <c r="A1738" s="142"/>
      <c r="B1738" s="42"/>
      <c r="C1738" s="142"/>
      <c r="D1738" s="141"/>
      <c r="E1738" s="141"/>
      <c r="F1738" s="54"/>
      <c r="G1738" s="54"/>
      <c r="H1738" s="141"/>
      <c r="I1738" s="42"/>
      <c r="J1738" s="141"/>
      <c r="K1738" s="141"/>
      <c r="L1738" s="141"/>
      <c r="M1738" s="55"/>
      <c r="N1738" s="141"/>
      <c r="O1738" s="56"/>
      <c r="P1738" s="56"/>
      <c r="Q1738" s="42"/>
      <c r="R1738" s="18">
        <f t="shared" si="54"/>
        <v>0</v>
      </c>
      <c r="S1738" s="18">
        <f t="shared" si="55"/>
        <v>0</v>
      </c>
      <c r="T1738" s="143"/>
    </row>
    <row r="1739" spans="1:20" s="139" customFormat="1">
      <c r="A1739" s="142"/>
      <c r="B1739" s="42"/>
      <c r="C1739" s="142"/>
      <c r="D1739" s="141"/>
      <c r="E1739" s="141"/>
      <c r="F1739" s="54"/>
      <c r="G1739" s="54"/>
      <c r="H1739" s="141"/>
      <c r="I1739" s="42"/>
      <c r="J1739" s="141"/>
      <c r="K1739" s="141"/>
      <c r="L1739" s="141"/>
      <c r="M1739" s="55"/>
      <c r="N1739" s="141"/>
      <c r="O1739" s="56"/>
      <c r="P1739" s="56"/>
      <c r="Q1739" s="42"/>
      <c r="R1739" s="18">
        <f t="shared" si="54"/>
        <v>0</v>
      </c>
      <c r="S1739" s="18">
        <f t="shared" si="55"/>
        <v>0</v>
      </c>
      <c r="T1739" s="143"/>
    </row>
    <row r="1740" spans="1:20" s="139" customFormat="1">
      <c r="A1740" s="142"/>
      <c r="B1740" s="42"/>
      <c r="C1740" s="142"/>
      <c r="D1740" s="141"/>
      <c r="E1740" s="141"/>
      <c r="F1740" s="54"/>
      <c r="G1740" s="54"/>
      <c r="H1740" s="141"/>
      <c r="I1740" s="42"/>
      <c r="J1740" s="141"/>
      <c r="K1740" s="141"/>
      <c r="L1740" s="141"/>
      <c r="M1740" s="55"/>
      <c r="N1740" s="141"/>
      <c r="O1740" s="56"/>
      <c r="P1740" s="56"/>
      <c r="Q1740" s="42"/>
      <c r="R1740" s="18">
        <f t="shared" si="54"/>
        <v>0</v>
      </c>
      <c r="S1740" s="18">
        <f t="shared" si="55"/>
        <v>0</v>
      </c>
      <c r="T1740" s="143"/>
    </row>
    <row r="1741" spans="1:20" s="139" customFormat="1">
      <c r="A1741" s="142"/>
      <c r="B1741" s="42"/>
      <c r="C1741" s="142"/>
      <c r="D1741" s="141"/>
      <c r="E1741" s="141"/>
      <c r="F1741" s="54"/>
      <c r="G1741" s="54"/>
      <c r="H1741" s="141"/>
      <c r="I1741" s="42"/>
      <c r="J1741" s="141"/>
      <c r="K1741" s="141"/>
      <c r="L1741" s="141"/>
      <c r="M1741" s="55"/>
      <c r="N1741" s="141"/>
      <c r="O1741" s="56"/>
      <c r="P1741" s="56"/>
      <c r="Q1741" s="42"/>
      <c r="R1741" s="18">
        <f t="shared" si="54"/>
        <v>0</v>
      </c>
      <c r="S1741" s="18">
        <f t="shared" si="55"/>
        <v>0</v>
      </c>
      <c r="T1741" s="143"/>
    </row>
    <row r="1742" spans="1:20" s="139" customFormat="1">
      <c r="A1742" s="142"/>
      <c r="B1742" s="42"/>
      <c r="C1742" s="142"/>
      <c r="D1742" s="141"/>
      <c r="E1742" s="141"/>
      <c r="F1742" s="54"/>
      <c r="G1742" s="54"/>
      <c r="H1742" s="141"/>
      <c r="I1742" s="42"/>
      <c r="J1742" s="141"/>
      <c r="K1742" s="141"/>
      <c r="L1742" s="141"/>
      <c r="M1742" s="55"/>
      <c r="N1742" s="141"/>
      <c r="O1742" s="56"/>
      <c r="P1742" s="56"/>
      <c r="Q1742" s="42"/>
      <c r="R1742" s="18">
        <f t="shared" si="54"/>
        <v>0</v>
      </c>
      <c r="S1742" s="18">
        <f t="shared" si="55"/>
        <v>0</v>
      </c>
      <c r="T1742" s="143"/>
    </row>
    <row r="1743" spans="1:20" s="139" customFormat="1">
      <c r="A1743" s="142"/>
      <c r="B1743" s="42"/>
      <c r="C1743" s="142"/>
      <c r="D1743" s="141"/>
      <c r="E1743" s="141"/>
      <c r="F1743" s="54"/>
      <c r="G1743" s="54"/>
      <c r="H1743" s="141"/>
      <c r="I1743" s="42"/>
      <c r="J1743" s="141"/>
      <c r="K1743" s="141"/>
      <c r="L1743" s="141"/>
      <c r="M1743" s="55"/>
      <c r="N1743" s="141"/>
      <c r="O1743" s="56"/>
      <c r="P1743" s="56"/>
      <c r="Q1743" s="42"/>
      <c r="R1743" s="18">
        <f t="shared" si="54"/>
        <v>0</v>
      </c>
      <c r="S1743" s="18">
        <f t="shared" si="55"/>
        <v>0</v>
      </c>
      <c r="T1743" s="143"/>
    </row>
    <row r="1744" spans="1:20" s="139" customFormat="1">
      <c r="A1744" s="142"/>
      <c r="B1744" s="42"/>
      <c r="C1744" s="142"/>
      <c r="D1744" s="141"/>
      <c r="E1744" s="141"/>
      <c r="F1744" s="54"/>
      <c r="G1744" s="54"/>
      <c r="H1744" s="141"/>
      <c r="I1744" s="42"/>
      <c r="J1744" s="141"/>
      <c r="K1744" s="141"/>
      <c r="L1744" s="141"/>
      <c r="M1744" s="55"/>
      <c r="N1744" s="141"/>
      <c r="O1744" s="56"/>
      <c r="P1744" s="56"/>
      <c r="Q1744" s="42"/>
      <c r="R1744" s="18">
        <f t="shared" si="54"/>
        <v>0</v>
      </c>
      <c r="S1744" s="18">
        <f t="shared" si="55"/>
        <v>0</v>
      </c>
      <c r="T1744" s="143"/>
    </row>
    <row r="1745" spans="1:20" s="139" customFormat="1">
      <c r="A1745" s="142"/>
      <c r="B1745" s="42"/>
      <c r="C1745" s="142"/>
      <c r="D1745" s="141"/>
      <c r="E1745" s="141"/>
      <c r="F1745" s="54"/>
      <c r="G1745" s="54"/>
      <c r="H1745" s="141"/>
      <c r="I1745" s="42"/>
      <c r="J1745" s="141"/>
      <c r="K1745" s="141"/>
      <c r="L1745" s="141"/>
      <c r="M1745" s="55"/>
      <c r="N1745" s="141"/>
      <c r="O1745" s="56"/>
      <c r="P1745" s="56"/>
      <c r="Q1745" s="42"/>
      <c r="R1745" s="18">
        <f t="shared" si="54"/>
        <v>0</v>
      </c>
      <c r="S1745" s="18">
        <f t="shared" si="55"/>
        <v>0</v>
      </c>
      <c r="T1745" s="143"/>
    </row>
    <row r="1746" spans="1:20" s="139" customFormat="1">
      <c r="A1746" s="142"/>
      <c r="B1746" s="42"/>
      <c r="C1746" s="142"/>
      <c r="D1746" s="141"/>
      <c r="E1746" s="141"/>
      <c r="F1746" s="54"/>
      <c r="G1746" s="54"/>
      <c r="H1746" s="141"/>
      <c r="I1746" s="42"/>
      <c r="J1746" s="141"/>
      <c r="K1746" s="141"/>
      <c r="L1746" s="141"/>
      <c r="M1746" s="55"/>
      <c r="N1746" s="141"/>
      <c r="O1746" s="56"/>
      <c r="P1746" s="56"/>
      <c r="Q1746" s="42"/>
      <c r="R1746" s="18">
        <f t="shared" si="54"/>
        <v>0</v>
      </c>
      <c r="S1746" s="18">
        <f t="shared" si="55"/>
        <v>0</v>
      </c>
      <c r="T1746" s="143"/>
    </row>
    <row r="1747" spans="1:20" s="139" customFormat="1">
      <c r="A1747" s="142"/>
      <c r="B1747" s="42"/>
      <c r="C1747" s="142"/>
      <c r="D1747" s="141"/>
      <c r="E1747" s="141"/>
      <c r="F1747" s="54"/>
      <c r="G1747" s="54"/>
      <c r="H1747" s="141"/>
      <c r="I1747" s="42"/>
      <c r="J1747" s="141"/>
      <c r="K1747" s="141"/>
      <c r="L1747" s="141"/>
      <c r="M1747" s="55"/>
      <c r="N1747" s="141"/>
      <c r="O1747" s="56"/>
      <c r="P1747" s="56"/>
      <c r="Q1747" s="42"/>
      <c r="R1747" s="18">
        <f t="shared" si="54"/>
        <v>0</v>
      </c>
      <c r="S1747" s="18">
        <f t="shared" si="55"/>
        <v>0</v>
      </c>
      <c r="T1747" s="143"/>
    </row>
    <row r="1748" spans="1:20" s="139" customFormat="1">
      <c r="A1748" s="142"/>
      <c r="B1748" s="42"/>
      <c r="C1748" s="142"/>
      <c r="D1748" s="141"/>
      <c r="E1748" s="141"/>
      <c r="F1748" s="54"/>
      <c r="G1748" s="54"/>
      <c r="H1748" s="141"/>
      <c r="I1748" s="42"/>
      <c r="J1748" s="141"/>
      <c r="K1748" s="141"/>
      <c r="L1748" s="141"/>
      <c r="M1748" s="55"/>
      <c r="N1748" s="141"/>
      <c r="O1748" s="56"/>
      <c r="P1748" s="56"/>
      <c r="Q1748" s="42"/>
      <c r="R1748" s="18">
        <f t="shared" si="54"/>
        <v>0</v>
      </c>
      <c r="S1748" s="18">
        <f t="shared" si="55"/>
        <v>0</v>
      </c>
      <c r="T1748" s="143"/>
    </row>
    <row r="1749" spans="1:20" s="139" customFormat="1">
      <c r="A1749" s="142"/>
      <c r="B1749" s="42"/>
      <c r="C1749" s="142"/>
      <c r="D1749" s="141"/>
      <c r="E1749" s="141"/>
      <c r="F1749" s="54"/>
      <c r="G1749" s="54"/>
      <c r="H1749" s="141"/>
      <c r="I1749" s="42"/>
      <c r="J1749" s="141"/>
      <c r="K1749" s="141"/>
      <c r="L1749" s="141"/>
      <c r="M1749" s="55"/>
      <c r="N1749" s="141"/>
      <c r="O1749" s="56"/>
      <c r="P1749" s="56"/>
      <c r="Q1749" s="42"/>
      <c r="R1749" s="18">
        <f t="shared" si="54"/>
        <v>0</v>
      </c>
      <c r="S1749" s="18">
        <f t="shared" si="55"/>
        <v>0</v>
      </c>
      <c r="T1749" s="143"/>
    </row>
    <row r="1750" spans="1:20" s="139" customFormat="1">
      <c r="A1750" s="142"/>
      <c r="B1750" s="42"/>
      <c r="C1750" s="142"/>
      <c r="D1750" s="141"/>
      <c r="E1750" s="141"/>
      <c r="F1750" s="54"/>
      <c r="G1750" s="54"/>
      <c r="H1750" s="141"/>
      <c r="I1750" s="42"/>
      <c r="J1750" s="141"/>
      <c r="K1750" s="141"/>
      <c r="L1750" s="141"/>
      <c r="M1750" s="55"/>
      <c r="N1750" s="141"/>
      <c r="O1750" s="56"/>
      <c r="P1750" s="56"/>
      <c r="Q1750" s="42"/>
      <c r="R1750" s="18">
        <f t="shared" si="54"/>
        <v>0</v>
      </c>
      <c r="S1750" s="18">
        <f t="shared" si="55"/>
        <v>0</v>
      </c>
      <c r="T1750" s="143"/>
    </row>
    <row r="1751" spans="1:20" s="139" customFormat="1">
      <c r="A1751" s="142"/>
      <c r="B1751" s="42"/>
      <c r="C1751" s="142"/>
      <c r="D1751" s="141"/>
      <c r="E1751" s="141"/>
      <c r="F1751" s="54"/>
      <c r="G1751" s="54"/>
      <c r="H1751" s="141"/>
      <c r="I1751" s="42"/>
      <c r="J1751" s="141"/>
      <c r="K1751" s="141"/>
      <c r="L1751" s="141"/>
      <c r="M1751" s="55"/>
      <c r="N1751" s="141"/>
      <c r="O1751" s="56"/>
      <c r="P1751" s="56"/>
      <c r="Q1751" s="42"/>
      <c r="R1751" s="18">
        <f t="shared" si="54"/>
        <v>0</v>
      </c>
      <c r="S1751" s="18">
        <f t="shared" si="55"/>
        <v>0</v>
      </c>
      <c r="T1751" s="143"/>
    </row>
    <row r="1752" spans="1:20" s="139" customFormat="1">
      <c r="A1752" s="142"/>
      <c r="B1752" s="42"/>
      <c r="C1752" s="142"/>
      <c r="D1752" s="141"/>
      <c r="E1752" s="141"/>
      <c r="F1752" s="54"/>
      <c r="G1752" s="54"/>
      <c r="H1752" s="141"/>
      <c r="I1752" s="42"/>
      <c r="J1752" s="141"/>
      <c r="K1752" s="141"/>
      <c r="L1752" s="141"/>
      <c r="M1752" s="55"/>
      <c r="N1752" s="141"/>
      <c r="O1752" s="56"/>
      <c r="P1752" s="56"/>
      <c r="Q1752" s="42"/>
      <c r="R1752" s="18">
        <f t="shared" si="54"/>
        <v>0</v>
      </c>
      <c r="S1752" s="18">
        <f t="shared" si="55"/>
        <v>0</v>
      </c>
      <c r="T1752" s="143"/>
    </row>
    <row r="1753" spans="1:20" s="139" customFormat="1">
      <c r="A1753" s="142"/>
      <c r="B1753" s="42"/>
      <c r="C1753" s="142"/>
      <c r="D1753" s="141"/>
      <c r="E1753" s="141"/>
      <c r="F1753" s="54"/>
      <c r="G1753" s="54"/>
      <c r="H1753" s="141"/>
      <c r="I1753" s="42"/>
      <c r="J1753" s="141"/>
      <c r="K1753" s="141"/>
      <c r="L1753" s="141"/>
      <c r="M1753" s="55"/>
      <c r="N1753" s="141"/>
      <c r="O1753" s="56"/>
      <c r="P1753" s="56"/>
      <c r="Q1753" s="42"/>
      <c r="R1753" s="18">
        <f t="shared" si="54"/>
        <v>0</v>
      </c>
      <c r="S1753" s="18">
        <f t="shared" si="55"/>
        <v>0</v>
      </c>
      <c r="T1753" s="143"/>
    </row>
    <row r="1754" spans="1:20" s="139" customFormat="1">
      <c r="A1754" s="142"/>
      <c r="B1754" s="42"/>
      <c r="C1754" s="142"/>
      <c r="D1754" s="141"/>
      <c r="E1754" s="141"/>
      <c r="F1754" s="54"/>
      <c r="G1754" s="54"/>
      <c r="H1754" s="141"/>
      <c r="I1754" s="42"/>
      <c r="J1754" s="141"/>
      <c r="K1754" s="141"/>
      <c r="L1754" s="141"/>
      <c r="M1754" s="55"/>
      <c r="N1754" s="141"/>
      <c r="O1754" s="56"/>
      <c r="P1754" s="56"/>
      <c r="Q1754" s="42"/>
      <c r="R1754" s="18">
        <f t="shared" si="54"/>
        <v>0</v>
      </c>
      <c r="S1754" s="18">
        <f t="shared" si="55"/>
        <v>0</v>
      </c>
      <c r="T1754" s="143"/>
    </row>
    <row r="1755" spans="1:20" s="139" customFormat="1">
      <c r="A1755" s="142"/>
      <c r="B1755" s="42"/>
      <c r="C1755" s="142"/>
      <c r="D1755" s="141"/>
      <c r="E1755" s="141"/>
      <c r="F1755" s="54"/>
      <c r="G1755" s="54"/>
      <c r="H1755" s="141"/>
      <c r="I1755" s="42"/>
      <c r="J1755" s="141"/>
      <c r="K1755" s="141"/>
      <c r="L1755" s="141"/>
      <c r="M1755" s="55"/>
      <c r="N1755" s="141"/>
      <c r="O1755" s="56"/>
      <c r="P1755" s="56"/>
      <c r="Q1755" s="42"/>
      <c r="R1755" s="18">
        <f t="shared" si="54"/>
        <v>0</v>
      </c>
      <c r="S1755" s="18">
        <f t="shared" si="55"/>
        <v>0</v>
      </c>
      <c r="T1755" s="143"/>
    </row>
    <row r="1756" spans="1:20" s="139" customFormat="1">
      <c r="A1756" s="142"/>
      <c r="B1756" s="42"/>
      <c r="C1756" s="142"/>
      <c r="D1756" s="141"/>
      <c r="E1756" s="141"/>
      <c r="F1756" s="54"/>
      <c r="G1756" s="54"/>
      <c r="H1756" s="141"/>
      <c r="I1756" s="42"/>
      <c r="J1756" s="141"/>
      <c r="K1756" s="141"/>
      <c r="L1756" s="141"/>
      <c r="M1756" s="55"/>
      <c r="N1756" s="141"/>
      <c r="O1756" s="56"/>
      <c r="P1756" s="56"/>
      <c r="Q1756" s="42"/>
      <c r="R1756" s="18">
        <f t="shared" si="54"/>
        <v>0</v>
      </c>
      <c r="S1756" s="18">
        <f t="shared" si="55"/>
        <v>0</v>
      </c>
      <c r="T1756" s="143"/>
    </row>
    <row r="1757" spans="1:20" s="139" customFormat="1">
      <c r="A1757" s="142"/>
      <c r="B1757" s="42"/>
      <c r="C1757" s="142"/>
      <c r="D1757" s="141"/>
      <c r="E1757" s="141"/>
      <c r="F1757" s="54"/>
      <c r="G1757" s="54"/>
      <c r="H1757" s="141"/>
      <c r="I1757" s="42"/>
      <c r="J1757" s="141"/>
      <c r="K1757" s="141"/>
      <c r="L1757" s="141"/>
      <c r="M1757" s="55"/>
      <c r="N1757" s="141"/>
      <c r="O1757" s="56"/>
      <c r="P1757" s="56"/>
      <c r="Q1757" s="42"/>
      <c r="R1757" s="18">
        <f t="shared" si="54"/>
        <v>0</v>
      </c>
      <c r="S1757" s="18">
        <f t="shared" si="55"/>
        <v>0</v>
      </c>
      <c r="T1757" s="143"/>
    </row>
    <row r="1758" spans="1:20" s="139" customFormat="1">
      <c r="A1758" s="142"/>
      <c r="B1758" s="42"/>
      <c r="C1758" s="142"/>
      <c r="D1758" s="141"/>
      <c r="E1758" s="141"/>
      <c r="F1758" s="54"/>
      <c r="G1758" s="54"/>
      <c r="H1758" s="141"/>
      <c r="I1758" s="42"/>
      <c r="J1758" s="141"/>
      <c r="K1758" s="141"/>
      <c r="L1758" s="141"/>
      <c r="M1758" s="55"/>
      <c r="N1758" s="141"/>
      <c r="O1758" s="56"/>
      <c r="P1758" s="56"/>
      <c r="Q1758" s="42"/>
      <c r="R1758" s="18">
        <f t="shared" si="54"/>
        <v>0</v>
      </c>
      <c r="S1758" s="18">
        <f t="shared" si="55"/>
        <v>0</v>
      </c>
      <c r="T1758" s="143"/>
    </row>
    <row r="1759" spans="1:20" s="139" customFormat="1">
      <c r="A1759" s="142"/>
      <c r="B1759" s="42"/>
      <c r="C1759" s="142"/>
      <c r="D1759" s="141"/>
      <c r="E1759" s="141"/>
      <c r="F1759" s="54"/>
      <c r="G1759" s="54"/>
      <c r="H1759" s="141"/>
      <c r="I1759" s="42"/>
      <c r="J1759" s="141"/>
      <c r="K1759" s="141"/>
      <c r="L1759" s="141"/>
      <c r="M1759" s="55"/>
      <c r="N1759" s="141"/>
      <c r="O1759" s="56"/>
      <c r="P1759" s="56"/>
      <c r="Q1759" s="42"/>
      <c r="R1759" s="18">
        <f t="shared" si="54"/>
        <v>0</v>
      </c>
      <c r="S1759" s="18">
        <f t="shared" si="55"/>
        <v>0</v>
      </c>
      <c r="T1759" s="143"/>
    </row>
    <row r="1760" spans="1:20" s="139" customFormat="1">
      <c r="A1760" s="142"/>
      <c r="B1760" s="42"/>
      <c r="C1760" s="142"/>
      <c r="D1760" s="141"/>
      <c r="E1760" s="141"/>
      <c r="F1760" s="54"/>
      <c r="G1760" s="54"/>
      <c r="H1760" s="141"/>
      <c r="I1760" s="42"/>
      <c r="J1760" s="141"/>
      <c r="K1760" s="141"/>
      <c r="L1760" s="141"/>
      <c r="M1760" s="55"/>
      <c r="N1760" s="141"/>
      <c r="O1760" s="56"/>
      <c r="P1760" s="56"/>
      <c r="Q1760" s="42"/>
      <c r="R1760" s="18">
        <f t="shared" si="54"/>
        <v>0</v>
      </c>
      <c r="S1760" s="18">
        <f t="shared" si="55"/>
        <v>0</v>
      </c>
      <c r="T1760" s="143"/>
    </row>
    <row r="1761" spans="1:20" s="139" customFormat="1">
      <c r="A1761" s="142"/>
      <c r="B1761" s="42"/>
      <c r="C1761" s="142"/>
      <c r="D1761" s="141"/>
      <c r="E1761" s="141"/>
      <c r="F1761" s="54"/>
      <c r="G1761" s="54"/>
      <c r="H1761" s="141"/>
      <c r="I1761" s="42"/>
      <c r="J1761" s="141"/>
      <c r="K1761" s="141"/>
      <c r="L1761" s="141"/>
      <c r="M1761" s="55"/>
      <c r="N1761" s="141"/>
      <c r="O1761" s="56"/>
      <c r="P1761" s="56"/>
      <c r="Q1761" s="42"/>
      <c r="R1761" s="18">
        <f t="shared" si="54"/>
        <v>0</v>
      </c>
      <c r="S1761" s="18">
        <f t="shared" si="55"/>
        <v>0</v>
      </c>
      <c r="T1761" s="143"/>
    </row>
    <row r="1762" spans="1:20" s="139" customFormat="1">
      <c r="A1762" s="142"/>
      <c r="B1762" s="42"/>
      <c r="C1762" s="142"/>
      <c r="D1762" s="141"/>
      <c r="E1762" s="141"/>
      <c r="F1762" s="54"/>
      <c r="G1762" s="54"/>
      <c r="H1762" s="141"/>
      <c r="I1762" s="42"/>
      <c r="J1762" s="141"/>
      <c r="K1762" s="141"/>
      <c r="L1762" s="141"/>
      <c r="M1762" s="55"/>
      <c r="N1762" s="141"/>
      <c r="O1762" s="56"/>
      <c r="P1762" s="56"/>
      <c r="Q1762" s="42"/>
      <c r="R1762" s="18">
        <f t="shared" si="54"/>
        <v>0</v>
      </c>
      <c r="S1762" s="18">
        <f t="shared" si="55"/>
        <v>0</v>
      </c>
      <c r="T1762" s="143"/>
    </row>
    <row r="1763" spans="1:20" s="139" customFormat="1">
      <c r="A1763" s="142"/>
      <c r="B1763" s="42"/>
      <c r="C1763" s="142"/>
      <c r="D1763" s="141"/>
      <c r="E1763" s="141"/>
      <c r="F1763" s="54"/>
      <c r="G1763" s="54"/>
      <c r="H1763" s="141"/>
      <c r="I1763" s="42"/>
      <c r="J1763" s="141"/>
      <c r="K1763" s="141"/>
      <c r="L1763" s="141"/>
      <c r="M1763" s="55"/>
      <c r="N1763" s="141"/>
      <c r="O1763" s="56"/>
      <c r="P1763" s="56"/>
      <c r="Q1763" s="42"/>
      <c r="R1763" s="18">
        <f t="shared" si="54"/>
        <v>0</v>
      </c>
      <c r="S1763" s="18">
        <f t="shared" si="55"/>
        <v>0</v>
      </c>
      <c r="T1763" s="143"/>
    </row>
    <row r="1764" spans="1:20" s="139" customFormat="1">
      <c r="A1764" s="142"/>
      <c r="B1764" s="42"/>
      <c r="C1764" s="142"/>
      <c r="D1764" s="141"/>
      <c r="E1764" s="141"/>
      <c r="F1764" s="54"/>
      <c r="G1764" s="54"/>
      <c r="H1764" s="141"/>
      <c r="I1764" s="42"/>
      <c r="J1764" s="141"/>
      <c r="K1764" s="141"/>
      <c r="L1764" s="141"/>
      <c r="M1764" s="55"/>
      <c r="N1764" s="141"/>
      <c r="O1764" s="56"/>
      <c r="P1764" s="56"/>
      <c r="Q1764" s="42"/>
      <c r="R1764" s="18">
        <f t="shared" si="54"/>
        <v>0</v>
      </c>
      <c r="S1764" s="18">
        <f t="shared" si="55"/>
        <v>0</v>
      </c>
      <c r="T1764" s="143"/>
    </row>
    <row r="1765" spans="1:20" s="139" customFormat="1">
      <c r="A1765" s="142"/>
      <c r="B1765" s="42"/>
      <c r="C1765" s="142"/>
      <c r="D1765" s="141"/>
      <c r="E1765" s="141"/>
      <c r="F1765" s="54"/>
      <c r="G1765" s="54"/>
      <c r="H1765" s="141"/>
      <c r="I1765" s="42"/>
      <c r="J1765" s="141"/>
      <c r="K1765" s="141"/>
      <c r="L1765" s="141"/>
      <c r="M1765" s="55"/>
      <c r="N1765" s="141"/>
      <c r="O1765" s="56"/>
      <c r="P1765" s="56"/>
      <c r="Q1765" s="42"/>
      <c r="R1765" s="18">
        <f t="shared" si="54"/>
        <v>0</v>
      </c>
      <c r="S1765" s="18">
        <f t="shared" si="55"/>
        <v>0</v>
      </c>
      <c r="T1765" s="143"/>
    </row>
    <row r="1766" spans="1:20" s="139" customFormat="1">
      <c r="A1766" s="142"/>
      <c r="B1766" s="42"/>
      <c r="C1766" s="142"/>
      <c r="D1766" s="141"/>
      <c r="E1766" s="141"/>
      <c r="F1766" s="54"/>
      <c r="G1766" s="54"/>
      <c r="H1766" s="141"/>
      <c r="I1766" s="42"/>
      <c r="J1766" s="141"/>
      <c r="K1766" s="141"/>
      <c r="L1766" s="141"/>
      <c r="M1766" s="55"/>
      <c r="N1766" s="141"/>
      <c r="O1766" s="56"/>
      <c r="P1766" s="56"/>
      <c r="Q1766" s="42"/>
      <c r="R1766" s="18">
        <f t="shared" si="54"/>
        <v>0</v>
      </c>
      <c r="S1766" s="18">
        <f t="shared" si="55"/>
        <v>0</v>
      </c>
      <c r="T1766" s="143"/>
    </row>
    <row r="1767" spans="1:20" s="139" customFormat="1">
      <c r="A1767" s="142"/>
      <c r="B1767" s="42"/>
      <c r="C1767" s="142"/>
      <c r="D1767" s="141"/>
      <c r="E1767" s="141"/>
      <c r="F1767" s="54"/>
      <c r="G1767" s="54"/>
      <c r="H1767" s="141"/>
      <c r="I1767" s="42"/>
      <c r="J1767" s="141"/>
      <c r="K1767" s="141"/>
      <c r="L1767" s="141"/>
      <c r="M1767" s="55"/>
      <c r="N1767" s="141"/>
      <c r="O1767" s="56"/>
      <c r="P1767" s="56"/>
      <c r="Q1767" s="42"/>
      <c r="R1767" s="18">
        <f t="shared" si="54"/>
        <v>0</v>
      </c>
      <c r="S1767" s="18">
        <f t="shared" si="55"/>
        <v>0</v>
      </c>
      <c r="T1767" s="143"/>
    </row>
    <row r="1768" spans="1:20" s="139" customFormat="1">
      <c r="A1768" s="142"/>
      <c r="B1768" s="42"/>
      <c r="C1768" s="142"/>
      <c r="D1768" s="141"/>
      <c r="E1768" s="141"/>
      <c r="F1768" s="54"/>
      <c r="G1768" s="54"/>
      <c r="H1768" s="141"/>
      <c r="I1768" s="42"/>
      <c r="J1768" s="141"/>
      <c r="K1768" s="141"/>
      <c r="L1768" s="141"/>
      <c r="M1768" s="55"/>
      <c r="N1768" s="141"/>
      <c r="O1768" s="56"/>
      <c r="P1768" s="56"/>
      <c r="Q1768" s="42"/>
      <c r="R1768" s="18">
        <f t="shared" si="54"/>
        <v>0</v>
      </c>
      <c r="S1768" s="18">
        <f t="shared" si="55"/>
        <v>0</v>
      </c>
      <c r="T1768" s="143"/>
    </row>
    <row r="1769" spans="1:20" s="139" customFormat="1">
      <c r="A1769" s="142"/>
      <c r="B1769" s="42"/>
      <c r="C1769" s="142"/>
      <c r="D1769" s="141"/>
      <c r="E1769" s="141"/>
      <c r="F1769" s="54"/>
      <c r="G1769" s="54"/>
      <c r="H1769" s="141"/>
      <c r="I1769" s="42"/>
      <c r="J1769" s="141"/>
      <c r="K1769" s="141"/>
      <c r="L1769" s="141"/>
      <c r="M1769" s="55"/>
      <c r="N1769" s="141"/>
      <c r="O1769" s="56"/>
      <c r="P1769" s="56"/>
      <c r="Q1769" s="42"/>
      <c r="R1769" s="18">
        <f t="shared" si="54"/>
        <v>0</v>
      </c>
      <c r="S1769" s="18">
        <f t="shared" si="55"/>
        <v>0</v>
      </c>
      <c r="T1769" s="143"/>
    </row>
    <row r="1770" spans="1:20" s="139" customFormat="1">
      <c r="A1770" s="142"/>
      <c r="B1770" s="42"/>
      <c r="C1770" s="142"/>
      <c r="D1770" s="141"/>
      <c r="E1770" s="141"/>
      <c r="F1770" s="54"/>
      <c r="G1770" s="54"/>
      <c r="H1770" s="141"/>
      <c r="I1770" s="42"/>
      <c r="J1770" s="141"/>
      <c r="K1770" s="141"/>
      <c r="L1770" s="141"/>
      <c r="M1770" s="55"/>
      <c r="N1770" s="141"/>
      <c r="O1770" s="56"/>
      <c r="P1770" s="56"/>
      <c r="Q1770" s="42"/>
      <c r="R1770" s="18">
        <f t="shared" si="54"/>
        <v>0</v>
      </c>
      <c r="S1770" s="18">
        <f t="shared" si="55"/>
        <v>0</v>
      </c>
      <c r="T1770" s="143"/>
    </row>
    <row r="1771" spans="1:20" s="139" customFormat="1">
      <c r="A1771" s="142"/>
      <c r="B1771" s="42"/>
      <c r="C1771" s="142"/>
      <c r="D1771" s="141"/>
      <c r="E1771" s="141"/>
      <c r="F1771" s="54"/>
      <c r="G1771" s="54"/>
      <c r="H1771" s="141"/>
      <c r="I1771" s="42"/>
      <c r="J1771" s="141"/>
      <c r="K1771" s="141"/>
      <c r="L1771" s="141"/>
      <c r="M1771" s="55"/>
      <c r="N1771" s="141"/>
      <c r="O1771" s="56"/>
      <c r="P1771" s="56"/>
      <c r="Q1771" s="42"/>
      <c r="R1771" s="18">
        <f t="shared" si="54"/>
        <v>0</v>
      </c>
      <c r="S1771" s="18">
        <f t="shared" si="55"/>
        <v>0</v>
      </c>
      <c r="T1771" s="143"/>
    </row>
    <row r="1772" spans="1:20" s="139" customFormat="1">
      <c r="A1772" s="142"/>
      <c r="B1772" s="42"/>
      <c r="C1772" s="142"/>
      <c r="D1772" s="141"/>
      <c r="E1772" s="141"/>
      <c r="F1772" s="54"/>
      <c r="G1772" s="54"/>
      <c r="H1772" s="141"/>
      <c r="I1772" s="42"/>
      <c r="J1772" s="141"/>
      <c r="K1772" s="141"/>
      <c r="L1772" s="141"/>
      <c r="M1772" s="55"/>
      <c r="N1772" s="141"/>
      <c r="O1772" s="56"/>
      <c r="P1772" s="56"/>
      <c r="Q1772" s="42"/>
      <c r="R1772" s="18">
        <f t="shared" si="54"/>
        <v>0</v>
      </c>
      <c r="S1772" s="18">
        <f t="shared" si="55"/>
        <v>0</v>
      </c>
      <c r="T1772" s="143"/>
    </row>
    <row r="1773" spans="1:20" s="139" customFormat="1">
      <c r="A1773" s="142"/>
      <c r="B1773" s="42"/>
      <c r="C1773" s="142"/>
      <c r="D1773" s="141"/>
      <c r="E1773" s="141"/>
      <c r="F1773" s="54"/>
      <c r="G1773" s="54"/>
      <c r="H1773" s="141"/>
      <c r="I1773" s="42"/>
      <c r="J1773" s="141"/>
      <c r="K1773" s="141"/>
      <c r="L1773" s="141"/>
      <c r="M1773" s="55"/>
      <c r="N1773" s="141"/>
      <c r="O1773" s="56"/>
      <c r="P1773" s="56"/>
      <c r="Q1773" s="42"/>
      <c r="R1773" s="18">
        <f t="shared" si="54"/>
        <v>0</v>
      </c>
      <c r="S1773" s="18">
        <f t="shared" si="55"/>
        <v>0</v>
      </c>
      <c r="T1773" s="143"/>
    </row>
    <row r="1774" spans="1:20" s="139" customFormat="1">
      <c r="A1774" s="142"/>
      <c r="B1774" s="42"/>
      <c r="C1774" s="142"/>
      <c r="D1774" s="141"/>
      <c r="E1774" s="141"/>
      <c r="F1774" s="54"/>
      <c r="G1774" s="54"/>
      <c r="H1774" s="141"/>
      <c r="I1774" s="42"/>
      <c r="J1774" s="141"/>
      <c r="K1774" s="141"/>
      <c r="L1774" s="141"/>
      <c r="M1774" s="55"/>
      <c r="N1774" s="141"/>
      <c r="O1774" s="56"/>
      <c r="P1774" s="56"/>
      <c r="Q1774" s="42"/>
      <c r="R1774" s="18">
        <f t="shared" si="54"/>
        <v>0</v>
      </c>
      <c r="S1774" s="18">
        <f t="shared" si="55"/>
        <v>0</v>
      </c>
      <c r="T1774" s="143"/>
    </row>
    <row r="1775" spans="1:20" s="139" customFormat="1">
      <c r="A1775" s="142"/>
      <c r="B1775" s="42"/>
      <c r="C1775" s="142"/>
      <c r="D1775" s="141"/>
      <c r="E1775" s="141"/>
      <c r="F1775" s="54"/>
      <c r="G1775" s="54"/>
      <c r="H1775" s="141"/>
      <c r="I1775" s="42"/>
      <c r="J1775" s="141"/>
      <c r="K1775" s="141"/>
      <c r="L1775" s="141"/>
      <c r="M1775" s="55"/>
      <c r="N1775" s="141"/>
      <c r="O1775" s="56"/>
      <c r="P1775" s="56"/>
      <c r="Q1775" s="42"/>
      <c r="R1775" s="18">
        <f t="shared" si="54"/>
        <v>0</v>
      </c>
      <c r="S1775" s="18">
        <f t="shared" si="55"/>
        <v>0</v>
      </c>
      <c r="T1775" s="143"/>
    </row>
    <row r="1776" spans="1:20" s="139" customFormat="1">
      <c r="A1776" s="142"/>
      <c r="B1776" s="42"/>
      <c r="C1776" s="142"/>
      <c r="D1776" s="141"/>
      <c r="E1776" s="141"/>
      <c r="F1776" s="54"/>
      <c r="G1776" s="54"/>
      <c r="H1776" s="141"/>
      <c r="I1776" s="42"/>
      <c r="J1776" s="141"/>
      <c r="K1776" s="141"/>
      <c r="L1776" s="141"/>
      <c r="M1776" s="55"/>
      <c r="N1776" s="141"/>
      <c r="O1776" s="56"/>
      <c r="P1776" s="56"/>
      <c r="Q1776" s="42"/>
      <c r="R1776" s="18">
        <f t="shared" si="54"/>
        <v>0</v>
      </c>
      <c r="S1776" s="18">
        <f t="shared" si="55"/>
        <v>0</v>
      </c>
      <c r="T1776" s="143"/>
    </row>
    <row r="1777" spans="1:20" s="139" customFormat="1">
      <c r="A1777" s="142"/>
      <c r="B1777" s="42"/>
      <c r="C1777" s="142"/>
      <c r="D1777" s="141"/>
      <c r="E1777" s="141"/>
      <c r="F1777" s="54"/>
      <c r="G1777" s="54"/>
      <c r="H1777" s="141"/>
      <c r="I1777" s="42"/>
      <c r="J1777" s="141"/>
      <c r="K1777" s="141"/>
      <c r="L1777" s="141"/>
      <c r="M1777" s="55"/>
      <c r="N1777" s="141"/>
      <c r="O1777" s="56"/>
      <c r="P1777" s="56"/>
      <c r="Q1777" s="42"/>
      <c r="R1777" s="18">
        <f t="shared" si="54"/>
        <v>0</v>
      </c>
      <c r="S1777" s="18">
        <f t="shared" si="55"/>
        <v>0</v>
      </c>
      <c r="T1777" s="143"/>
    </row>
    <row r="1778" spans="1:20" s="139" customFormat="1">
      <c r="A1778" s="142"/>
      <c r="B1778" s="42"/>
      <c r="C1778" s="142"/>
      <c r="D1778" s="141"/>
      <c r="E1778" s="141"/>
      <c r="F1778" s="54"/>
      <c r="G1778" s="54"/>
      <c r="H1778" s="141"/>
      <c r="I1778" s="42"/>
      <c r="J1778" s="141"/>
      <c r="K1778" s="141"/>
      <c r="L1778" s="141"/>
      <c r="M1778" s="55"/>
      <c r="N1778" s="141"/>
      <c r="O1778" s="56"/>
      <c r="P1778" s="56"/>
      <c r="Q1778" s="42"/>
      <c r="R1778" s="18">
        <f t="shared" si="54"/>
        <v>0</v>
      </c>
      <c r="S1778" s="18">
        <f t="shared" si="55"/>
        <v>0</v>
      </c>
      <c r="T1778" s="143"/>
    </row>
    <row r="1779" spans="1:20" s="139" customFormat="1">
      <c r="A1779" s="142"/>
      <c r="B1779" s="42"/>
      <c r="C1779" s="142"/>
      <c r="D1779" s="141"/>
      <c r="E1779" s="141"/>
      <c r="F1779" s="54"/>
      <c r="G1779" s="54"/>
      <c r="H1779" s="141"/>
      <c r="I1779" s="42"/>
      <c r="J1779" s="141"/>
      <c r="K1779" s="141"/>
      <c r="L1779" s="141"/>
      <c r="M1779" s="55"/>
      <c r="N1779" s="141"/>
      <c r="O1779" s="56"/>
      <c r="P1779" s="56"/>
      <c r="Q1779" s="42"/>
      <c r="R1779" s="18">
        <f t="shared" si="54"/>
        <v>0</v>
      </c>
      <c r="S1779" s="18">
        <f t="shared" si="55"/>
        <v>0</v>
      </c>
      <c r="T1779" s="143"/>
    </row>
    <row r="1780" spans="1:20" s="139" customFormat="1">
      <c r="A1780" s="142"/>
      <c r="B1780" s="42"/>
      <c r="C1780" s="142"/>
      <c r="D1780" s="141"/>
      <c r="E1780" s="141"/>
      <c r="F1780" s="54"/>
      <c r="G1780" s="54"/>
      <c r="H1780" s="141"/>
      <c r="I1780" s="42"/>
      <c r="J1780" s="141"/>
      <c r="K1780" s="141"/>
      <c r="L1780" s="141"/>
      <c r="M1780" s="55"/>
      <c r="N1780" s="141"/>
      <c r="O1780" s="56"/>
      <c r="P1780" s="56"/>
      <c r="Q1780" s="42"/>
      <c r="R1780" s="18">
        <f t="shared" si="54"/>
        <v>0</v>
      </c>
      <c r="S1780" s="18">
        <f t="shared" si="55"/>
        <v>0</v>
      </c>
      <c r="T1780" s="143"/>
    </row>
    <row r="1781" spans="1:20" s="139" customFormat="1">
      <c r="A1781" s="142"/>
      <c r="B1781" s="42"/>
      <c r="C1781" s="142"/>
      <c r="D1781" s="141"/>
      <c r="E1781" s="141"/>
      <c r="F1781" s="54"/>
      <c r="G1781" s="54"/>
      <c r="H1781" s="141"/>
      <c r="I1781" s="42"/>
      <c r="J1781" s="141"/>
      <c r="K1781" s="141"/>
      <c r="L1781" s="141"/>
      <c r="M1781" s="55"/>
      <c r="N1781" s="141"/>
      <c r="O1781" s="56"/>
      <c r="P1781" s="56"/>
      <c r="Q1781" s="42"/>
      <c r="R1781" s="18">
        <f t="shared" si="54"/>
        <v>0</v>
      </c>
      <c r="S1781" s="18">
        <f t="shared" si="55"/>
        <v>0</v>
      </c>
      <c r="T1781" s="143"/>
    </row>
    <row r="1782" spans="1:20" s="139" customFormat="1">
      <c r="A1782" s="142"/>
      <c r="B1782" s="42"/>
      <c r="C1782" s="142"/>
      <c r="D1782" s="141"/>
      <c r="E1782" s="141"/>
      <c r="F1782" s="54"/>
      <c r="G1782" s="54"/>
      <c r="H1782" s="141"/>
      <c r="I1782" s="42"/>
      <c r="J1782" s="141"/>
      <c r="K1782" s="141"/>
      <c r="L1782" s="141"/>
      <c r="M1782" s="55"/>
      <c r="N1782" s="141"/>
      <c r="O1782" s="56"/>
      <c r="P1782" s="56"/>
      <c r="Q1782" s="42"/>
      <c r="R1782" s="18">
        <f t="shared" si="54"/>
        <v>0</v>
      </c>
      <c r="S1782" s="18">
        <f t="shared" si="55"/>
        <v>0</v>
      </c>
      <c r="T1782" s="143"/>
    </row>
    <row r="1783" spans="1:20" s="139" customFormat="1">
      <c r="A1783" s="142"/>
      <c r="B1783" s="42"/>
      <c r="C1783" s="142"/>
      <c r="D1783" s="141"/>
      <c r="E1783" s="141"/>
      <c r="F1783" s="54"/>
      <c r="G1783" s="54"/>
      <c r="H1783" s="141"/>
      <c r="I1783" s="42"/>
      <c r="J1783" s="141"/>
      <c r="K1783" s="141"/>
      <c r="L1783" s="141"/>
      <c r="M1783" s="55"/>
      <c r="N1783" s="141"/>
      <c r="O1783" s="56"/>
      <c r="P1783" s="56"/>
      <c r="Q1783" s="42"/>
      <c r="R1783" s="18">
        <f t="shared" si="54"/>
        <v>0</v>
      </c>
      <c r="S1783" s="18">
        <f t="shared" si="55"/>
        <v>0</v>
      </c>
      <c r="T1783" s="143"/>
    </row>
    <row r="1784" spans="1:20" s="139" customFormat="1">
      <c r="A1784" s="142"/>
      <c r="B1784" s="42"/>
      <c r="C1784" s="142"/>
      <c r="D1784" s="141"/>
      <c r="E1784" s="141"/>
      <c r="F1784" s="54"/>
      <c r="G1784" s="54"/>
      <c r="H1784" s="141"/>
      <c r="I1784" s="42"/>
      <c r="J1784" s="141"/>
      <c r="K1784" s="141"/>
      <c r="L1784" s="141"/>
      <c r="M1784" s="55"/>
      <c r="N1784" s="141"/>
      <c r="O1784" s="56"/>
      <c r="P1784" s="56"/>
      <c r="Q1784" s="42"/>
      <c r="R1784" s="18">
        <f t="shared" si="54"/>
        <v>0</v>
      </c>
      <c r="S1784" s="18">
        <f t="shared" si="55"/>
        <v>0</v>
      </c>
      <c r="T1784" s="143"/>
    </row>
    <row r="1785" spans="1:20" s="139" customFormat="1">
      <c r="A1785" s="142"/>
      <c r="B1785" s="42"/>
      <c r="C1785" s="142"/>
      <c r="D1785" s="141"/>
      <c r="E1785" s="141"/>
      <c r="F1785" s="54"/>
      <c r="G1785" s="54"/>
      <c r="H1785" s="141"/>
      <c r="I1785" s="42"/>
      <c r="J1785" s="141"/>
      <c r="K1785" s="141"/>
      <c r="L1785" s="141"/>
      <c r="M1785" s="55"/>
      <c r="N1785" s="141"/>
      <c r="O1785" s="56"/>
      <c r="P1785" s="56"/>
      <c r="Q1785" s="42"/>
      <c r="R1785" s="18">
        <f t="shared" si="54"/>
        <v>0</v>
      </c>
      <c r="S1785" s="18">
        <f t="shared" si="55"/>
        <v>0</v>
      </c>
      <c r="T1785" s="143"/>
    </row>
    <row r="1786" spans="1:20" s="139" customFormat="1">
      <c r="A1786" s="142"/>
      <c r="B1786" s="42"/>
      <c r="C1786" s="142"/>
      <c r="D1786" s="141"/>
      <c r="E1786" s="141"/>
      <c r="F1786" s="54"/>
      <c r="G1786" s="54"/>
      <c r="H1786" s="141"/>
      <c r="I1786" s="42"/>
      <c r="J1786" s="141"/>
      <c r="K1786" s="141"/>
      <c r="L1786" s="141"/>
      <c r="M1786" s="55"/>
      <c r="N1786" s="141"/>
      <c r="O1786" s="56"/>
      <c r="P1786" s="56"/>
      <c r="Q1786" s="42"/>
      <c r="R1786" s="18">
        <f t="shared" si="54"/>
        <v>0</v>
      </c>
      <c r="S1786" s="18">
        <f t="shared" si="55"/>
        <v>0</v>
      </c>
      <c r="T1786" s="143"/>
    </row>
    <row r="1787" spans="1:20" s="139" customFormat="1">
      <c r="A1787" s="142"/>
      <c r="B1787" s="42"/>
      <c r="C1787" s="142"/>
      <c r="D1787" s="141"/>
      <c r="E1787" s="141"/>
      <c r="F1787" s="54"/>
      <c r="G1787" s="54"/>
      <c r="H1787" s="141"/>
      <c r="I1787" s="42"/>
      <c r="J1787" s="141"/>
      <c r="K1787" s="141"/>
      <c r="L1787" s="141"/>
      <c r="M1787" s="55"/>
      <c r="N1787" s="141"/>
      <c r="O1787" s="56"/>
      <c r="P1787" s="56"/>
      <c r="Q1787" s="42"/>
      <c r="R1787" s="18">
        <f t="shared" si="54"/>
        <v>0</v>
      </c>
      <c r="S1787" s="18">
        <f t="shared" si="55"/>
        <v>0</v>
      </c>
      <c r="T1787" s="143"/>
    </row>
    <row r="1788" spans="1:20" s="139" customFormat="1">
      <c r="A1788" s="142"/>
      <c r="B1788" s="42"/>
      <c r="C1788" s="142"/>
      <c r="D1788" s="141"/>
      <c r="E1788" s="141"/>
      <c r="F1788" s="54"/>
      <c r="G1788" s="54"/>
      <c r="H1788" s="141"/>
      <c r="I1788" s="42"/>
      <c r="J1788" s="141"/>
      <c r="K1788" s="141"/>
      <c r="L1788" s="141"/>
      <c r="M1788" s="55"/>
      <c r="N1788" s="141"/>
      <c r="O1788" s="56"/>
      <c r="P1788" s="56"/>
      <c r="Q1788" s="42"/>
      <c r="R1788" s="18">
        <f t="shared" si="54"/>
        <v>0</v>
      </c>
      <c r="S1788" s="18">
        <f t="shared" si="55"/>
        <v>0</v>
      </c>
      <c r="T1788" s="143"/>
    </row>
    <row r="1789" spans="1:20" s="139" customFormat="1">
      <c r="A1789" s="142"/>
      <c r="B1789" s="42"/>
      <c r="C1789" s="142"/>
      <c r="D1789" s="141"/>
      <c r="E1789" s="141"/>
      <c r="F1789" s="54"/>
      <c r="G1789" s="54"/>
      <c r="H1789" s="141"/>
      <c r="I1789" s="42"/>
      <c r="J1789" s="141"/>
      <c r="K1789" s="141"/>
      <c r="L1789" s="141"/>
      <c r="M1789" s="55"/>
      <c r="N1789" s="141"/>
      <c r="O1789" s="56"/>
      <c r="P1789" s="56"/>
      <c r="Q1789" s="42"/>
      <c r="R1789" s="18">
        <f t="shared" si="54"/>
        <v>0</v>
      </c>
      <c r="S1789" s="18">
        <f t="shared" si="55"/>
        <v>0</v>
      </c>
      <c r="T1789" s="143"/>
    </row>
    <row r="1790" spans="1:20" s="139" customFormat="1">
      <c r="A1790" s="142"/>
      <c r="B1790" s="42"/>
      <c r="C1790" s="142"/>
      <c r="D1790" s="141"/>
      <c r="E1790" s="141"/>
      <c r="F1790" s="54"/>
      <c r="G1790" s="54"/>
      <c r="H1790" s="141"/>
      <c r="I1790" s="42"/>
      <c r="J1790" s="141"/>
      <c r="K1790" s="141"/>
      <c r="L1790" s="141"/>
      <c r="M1790" s="55"/>
      <c r="N1790" s="141"/>
      <c r="O1790" s="56"/>
      <c r="P1790" s="56"/>
      <c r="Q1790" s="42"/>
      <c r="R1790" s="18">
        <f t="shared" si="54"/>
        <v>0</v>
      </c>
      <c r="S1790" s="18">
        <f t="shared" si="55"/>
        <v>0</v>
      </c>
      <c r="T1790" s="143"/>
    </row>
    <row r="1791" spans="1:20" s="139" customFormat="1">
      <c r="A1791" s="142"/>
      <c r="B1791" s="42"/>
      <c r="C1791" s="142"/>
      <c r="D1791" s="141"/>
      <c r="E1791" s="141"/>
      <c r="F1791" s="54"/>
      <c r="G1791" s="54"/>
      <c r="H1791" s="141"/>
      <c r="I1791" s="42"/>
      <c r="J1791" s="141"/>
      <c r="K1791" s="141"/>
      <c r="L1791" s="141"/>
      <c r="M1791" s="55"/>
      <c r="N1791" s="141"/>
      <c r="O1791" s="56"/>
      <c r="P1791" s="56"/>
      <c r="Q1791" s="42"/>
      <c r="R1791" s="18">
        <f t="shared" si="54"/>
        <v>0</v>
      </c>
      <c r="S1791" s="18">
        <f t="shared" si="55"/>
        <v>0</v>
      </c>
      <c r="T1791" s="143"/>
    </row>
    <row r="1792" spans="1:20" s="139" customFormat="1">
      <c r="A1792" s="142"/>
      <c r="B1792" s="42"/>
      <c r="C1792" s="142"/>
      <c r="D1792" s="141"/>
      <c r="E1792" s="141"/>
      <c r="F1792" s="54"/>
      <c r="G1792" s="54"/>
      <c r="H1792" s="141"/>
      <c r="I1792" s="42"/>
      <c r="J1792" s="141"/>
      <c r="K1792" s="141"/>
      <c r="L1792" s="141"/>
      <c r="M1792" s="55"/>
      <c r="N1792" s="141"/>
      <c r="O1792" s="56"/>
      <c r="P1792" s="56"/>
      <c r="Q1792" s="42"/>
      <c r="R1792" s="18">
        <f t="shared" si="54"/>
        <v>0</v>
      </c>
      <c r="S1792" s="18">
        <f t="shared" si="55"/>
        <v>0</v>
      </c>
      <c r="T1792" s="143"/>
    </row>
    <row r="1793" spans="1:20" s="139" customFormat="1">
      <c r="A1793" s="142"/>
      <c r="B1793" s="42"/>
      <c r="C1793" s="142"/>
      <c r="D1793" s="141"/>
      <c r="E1793" s="141"/>
      <c r="F1793" s="54"/>
      <c r="G1793" s="54"/>
      <c r="H1793" s="141"/>
      <c r="I1793" s="42"/>
      <c r="J1793" s="141"/>
      <c r="K1793" s="141"/>
      <c r="L1793" s="141"/>
      <c r="M1793" s="55"/>
      <c r="N1793" s="141"/>
      <c r="O1793" s="56"/>
      <c r="P1793" s="56"/>
      <c r="Q1793" s="42"/>
      <c r="R1793" s="18">
        <f t="shared" si="54"/>
        <v>0</v>
      </c>
      <c r="S1793" s="18">
        <f t="shared" si="55"/>
        <v>0</v>
      </c>
      <c r="T1793" s="143"/>
    </row>
    <row r="1794" spans="1:20" s="139" customFormat="1">
      <c r="A1794" s="142"/>
      <c r="B1794" s="42"/>
      <c r="C1794" s="142"/>
      <c r="D1794" s="141"/>
      <c r="E1794" s="141"/>
      <c r="F1794" s="54"/>
      <c r="G1794" s="54"/>
      <c r="H1794" s="141"/>
      <c r="I1794" s="42"/>
      <c r="J1794" s="141"/>
      <c r="K1794" s="141"/>
      <c r="L1794" s="141"/>
      <c r="M1794" s="55"/>
      <c r="N1794" s="141"/>
      <c r="O1794" s="56"/>
      <c r="P1794" s="56"/>
      <c r="Q1794" s="42"/>
      <c r="R1794" s="18">
        <f t="shared" si="54"/>
        <v>0</v>
      </c>
      <c r="S1794" s="18">
        <f t="shared" si="55"/>
        <v>0</v>
      </c>
      <c r="T1794" s="143"/>
    </row>
    <row r="1795" spans="1:20" s="139" customFormat="1">
      <c r="A1795" s="142"/>
      <c r="B1795" s="42"/>
      <c r="C1795" s="142"/>
      <c r="D1795" s="141"/>
      <c r="E1795" s="141"/>
      <c r="F1795" s="54"/>
      <c r="G1795" s="54"/>
      <c r="H1795" s="141"/>
      <c r="I1795" s="42"/>
      <c r="J1795" s="141"/>
      <c r="K1795" s="141"/>
      <c r="L1795" s="141"/>
      <c r="M1795" s="55"/>
      <c r="N1795" s="141"/>
      <c r="O1795" s="56"/>
      <c r="P1795" s="56"/>
      <c r="Q1795" s="42"/>
      <c r="R1795" s="18">
        <f t="shared" si="54"/>
        <v>0</v>
      </c>
      <c r="S1795" s="18">
        <f t="shared" si="55"/>
        <v>0</v>
      </c>
      <c r="T1795" s="143"/>
    </row>
    <row r="1796" spans="1:20" s="139" customFormat="1">
      <c r="A1796" s="142"/>
      <c r="B1796" s="42"/>
      <c r="C1796" s="142"/>
      <c r="D1796" s="141"/>
      <c r="E1796" s="141"/>
      <c r="F1796" s="54"/>
      <c r="G1796" s="54"/>
      <c r="H1796" s="141"/>
      <c r="I1796" s="42"/>
      <c r="J1796" s="141"/>
      <c r="K1796" s="141"/>
      <c r="L1796" s="141"/>
      <c r="M1796" s="55"/>
      <c r="N1796" s="141"/>
      <c r="O1796" s="56"/>
      <c r="P1796" s="56"/>
      <c r="Q1796" s="42"/>
      <c r="R1796" s="18">
        <f t="shared" si="54"/>
        <v>0</v>
      </c>
      <c r="S1796" s="18">
        <f t="shared" si="55"/>
        <v>0</v>
      </c>
      <c r="T1796" s="143"/>
    </row>
    <row r="1797" spans="1:20" s="139" customFormat="1">
      <c r="A1797" s="142"/>
      <c r="B1797" s="42"/>
      <c r="C1797" s="142"/>
      <c r="D1797" s="141"/>
      <c r="E1797" s="141"/>
      <c r="F1797" s="54"/>
      <c r="G1797" s="54"/>
      <c r="H1797" s="141"/>
      <c r="I1797" s="42"/>
      <c r="J1797" s="141"/>
      <c r="K1797" s="141"/>
      <c r="L1797" s="141"/>
      <c r="M1797" s="55"/>
      <c r="N1797" s="141"/>
      <c r="O1797" s="56"/>
      <c r="P1797" s="56"/>
      <c r="Q1797" s="42"/>
      <c r="R1797" s="18">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8">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143"/>
    </row>
    <row r="1798" spans="1:20" s="139" customFormat="1">
      <c r="A1798" s="142"/>
      <c r="B1798" s="42"/>
      <c r="C1798" s="142"/>
      <c r="D1798" s="141"/>
      <c r="E1798" s="141"/>
      <c r="F1798" s="54"/>
      <c r="G1798" s="54"/>
      <c r="H1798" s="141"/>
      <c r="I1798" s="42"/>
      <c r="J1798" s="141"/>
      <c r="K1798" s="141"/>
      <c r="L1798" s="141"/>
      <c r="M1798" s="55"/>
      <c r="N1798" s="141"/>
      <c r="O1798" s="56"/>
      <c r="P1798" s="56"/>
      <c r="Q1798" s="42"/>
      <c r="R1798" s="18">
        <f t="shared" si="56"/>
        <v>0</v>
      </c>
      <c r="S1798" s="18">
        <f t="shared" si="57"/>
        <v>0</v>
      </c>
      <c r="T1798" s="143"/>
    </row>
    <row r="1799" spans="1:20" s="139" customFormat="1">
      <c r="A1799" s="142"/>
      <c r="B1799" s="42"/>
      <c r="C1799" s="142"/>
      <c r="D1799" s="141"/>
      <c r="E1799" s="141"/>
      <c r="F1799" s="54"/>
      <c r="G1799" s="54"/>
      <c r="H1799" s="141"/>
      <c r="I1799" s="42"/>
      <c r="J1799" s="141"/>
      <c r="K1799" s="141"/>
      <c r="L1799" s="141"/>
      <c r="M1799" s="55"/>
      <c r="N1799" s="141"/>
      <c r="O1799" s="56"/>
      <c r="P1799" s="56"/>
      <c r="Q1799" s="42"/>
      <c r="R1799" s="18">
        <f t="shared" si="56"/>
        <v>0</v>
      </c>
      <c r="S1799" s="18">
        <f t="shared" si="57"/>
        <v>0</v>
      </c>
      <c r="T1799" s="143"/>
    </row>
    <row r="1800" spans="1:20" s="139" customFormat="1">
      <c r="A1800" s="142"/>
      <c r="B1800" s="42"/>
      <c r="C1800" s="142"/>
      <c r="D1800" s="141"/>
      <c r="E1800" s="141"/>
      <c r="F1800" s="54"/>
      <c r="G1800" s="54"/>
      <c r="H1800" s="141"/>
      <c r="I1800" s="42"/>
      <c r="J1800" s="141"/>
      <c r="K1800" s="141"/>
      <c r="L1800" s="141"/>
      <c r="M1800" s="55"/>
      <c r="N1800" s="141"/>
      <c r="O1800" s="56"/>
      <c r="P1800" s="56"/>
      <c r="Q1800" s="42"/>
      <c r="R1800" s="18">
        <f t="shared" si="56"/>
        <v>0</v>
      </c>
      <c r="S1800" s="18">
        <f t="shared" si="57"/>
        <v>0</v>
      </c>
      <c r="T1800" s="143"/>
    </row>
    <row r="1801" spans="1:20" s="139" customFormat="1">
      <c r="A1801" s="142"/>
      <c r="B1801" s="42"/>
      <c r="C1801" s="142"/>
      <c r="D1801" s="141"/>
      <c r="E1801" s="141"/>
      <c r="F1801" s="54"/>
      <c r="G1801" s="54"/>
      <c r="H1801" s="141"/>
      <c r="I1801" s="42"/>
      <c r="J1801" s="141"/>
      <c r="K1801" s="141"/>
      <c r="L1801" s="141"/>
      <c r="M1801" s="55"/>
      <c r="N1801" s="141"/>
      <c r="O1801" s="56"/>
      <c r="P1801" s="56"/>
      <c r="Q1801" s="42"/>
      <c r="R1801" s="18">
        <f t="shared" si="56"/>
        <v>0</v>
      </c>
      <c r="S1801" s="18">
        <f t="shared" si="57"/>
        <v>0</v>
      </c>
      <c r="T1801" s="143"/>
    </row>
    <row r="1802" spans="1:20" s="139" customFormat="1">
      <c r="A1802" s="142"/>
      <c r="B1802" s="42"/>
      <c r="C1802" s="142"/>
      <c r="D1802" s="141"/>
      <c r="E1802" s="141"/>
      <c r="F1802" s="54"/>
      <c r="G1802" s="54"/>
      <c r="H1802" s="141"/>
      <c r="I1802" s="42"/>
      <c r="J1802" s="141"/>
      <c r="K1802" s="141"/>
      <c r="L1802" s="141"/>
      <c r="M1802" s="55"/>
      <c r="N1802" s="141"/>
      <c r="O1802" s="56"/>
      <c r="P1802" s="56"/>
      <c r="Q1802" s="42"/>
      <c r="R1802" s="18">
        <f t="shared" si="56"/>
        <v>0</v>
      </c>
      <c r="S1802" s="18">
        <f t="shared" si="57"/>
        <v>0</v>
      </c>
      <c r="T1802" s="143"/>
    </row>
    <row r="1803" spans="1:20" s="139" customFormat="1">
      <c r="A1803" s="142"/>
      <c r="B1803" s="42"/>
      <c r="C1803" s="142"/>
      <c r="D1803" s="141"/>
      <c r="E1803" s="141"/>
      <c r="F1803" s="54"/>
      <c r="G1803" s="54"/>
      <c r="H1803" s="141"/>
      <c r="I1803" s="42"/>
      <c r="J1803" s="141"/>
      <c r="K1803" s="141"/>
      <c r="L1803" s="141"/>
      <c r="M1803" s="55"/>
      <c r="N1803" s="141"/>
      <c r="O1803" s="56"/>
      <c r="P1803" s="56"/>
      <c r="Q1803" s="42"/>
      <c r="R1803" s="18">
        <f t="shared" si="56"/>
        <v>0</v>
      </c>
      <c r="S1803" s="18">
        <f t="shared" si="57"/>
        <v>0</v>
      </c>
      <c r="T1803" s="143"/>
    </row>
    <row r="1804" spans="1:20" s="139" customFormat="1">
      <c r="A1804" s="142"/>
      <c r="B1804" s="42"/>
      <c r="C1804" s="142"/>
      <c r="D1804" s="141"/>
      <c r="E1804" s="141"/>
      <c r="F1804" s="54"/>
      <c r="G1804" s="54"/>
      <c r="H1804" s="141"/>
      <c r="I1804" s="42"/>
      <c r="J1804" s="141"/>
      <c r="K1804" s="141"/>
      <c r="L1804" s="141"/>
      <c r="M1804" s="55"/>
      <c r="N1804" s="141"/>
      <c r="O1804" s="56"/>
      <c r="P1804" s="56"/>
      <c r="Q1804" s="42"/>
      <c r="R1804" s="18">
        <f t="shared" si="56"/>
        <v>0</v>
      </c>
      <c r="S1804" s="18">
        <f t="shared" si="57"/>
        <v>0</v>
      </c>
      <c r="T1804" s="143"/>
    </row>
    <row r="1805" spans="1:20" s="139" customFormat="1">
      <c r="A1805" s="142"/>
      <c r="B1805" s="42"/>
      <c r="C1805" s="142"/>
      <c r="D1805" s="141"/>
      <c r="E1805" s="141"/>
      <c r="F1805" s="54"/>
      <c r="G1805" s="54"/>
      <c r="H1805" s="141"/>
      <c r="I1805" s="42"/>
      <c r="J1805" s="141"/>
      <c r="K1805" s="141"/>
      <c r="L1805" s="141"/>
      <c r="M1805" s="55"/>
      <c r="N1805" s="141"/>
      <c r="O1805" s="56"/>
      <c r="P1805" s="56"/>
      <c r="Q1805" s="42"/>
      <c r="R1805" s="18">
        <f t="shared" si="56"/>
        <v>0</v>
      </c>
      <c r="S1805" s="18">
        <f t="shared" si="57"/>
        <v>0</v>
      </c>
      <c r="T1805" s="143"/>
    </row>
    <row r="1806" spans="1:20" s="139" customFormat="1">
      <c r="A1806" s="142"/>
      <c r="B1806" s="42"/>
      <c r="C1806" s="142"/>
      <c r="D1806" s="141"/>
      <c r="E1806" s="141"/>
      <c r="F1806" s="54"/>
      <c r="G1806" s="54"/>
      <c r="H1806" s="141"/>
      <c r="I1806" s="42"/>
      <c r="J1806" s="141"/>
      <c r="K1806" s="141"/>
      <c r="L1806" s="141"/>
      <c r="M1806" s="55"/>
      <c r="N1806" s="141"/>
      <c r="O1806" s="56"/>
      <c r="P1806" s="56"/>
      <c r="Q1806" s="42"/>
      <c r="R1806" s="18">
        <f t="shared" si="56"/>
        <v>0</v>
      </c>
      <c r="S1806" s="18">
        <f t="shared" si="57"/>
        <v>0</v>
      </c>
      <c r="T1806" s="143"/>
    </row>
    <row r="1807" spans="1:20" s="139" customFormat="1">
      <c r="A1807" s="142"/>
      <c r="B1807" s="42"/>
      <c r="C1807" s="142"/>
      <c r="D1807" s="141"/>
      <c r="E1807" s="141"/>
      <c r="F1807" s="54"/>
      <c r="G1807" s="54"/>
      <c r="H1807" s="141"/>
      <c r="I1807" s="42"/>
      <c r="J1807" s="141"/>
      <c r="K1807" s="141"/>
      <c r="L1807" s="141"/>
      <c r="M1807" s="55"/>
      <c r="N1807" s="141"/>
      <c r="O1807" s="56"/>
      <c r="P1807" s="56"/>
      <c r="Q1807" s="42"/>
      <c r="R1807" s="18">
        <f t="shared" si="56"/>
        <v>0</v>
      </c>
      <c r="S1807" s="18">
        <f t="shared" si="57"/>
        <v>0</v>
      </c>
      <c r="T1807" s="143"/>
    </row>
    <row r="1808" spans="1:20" s="139" customFormat="1">
      <c r="A1808" s="142"/>
      <c r="B1808" s="42"/>
      <c r="C1808" s="142"/>
      <c r="D1808" s="141"/>
      <c r="E1808" s="141"/>
      <c r="F1808" s="54"/>
      <c r="G1808" s="54"/>
      <c r="H1808" s="141"/>
      <c r="I1808" s="42"/>
      <c r="J1808" s="141"/>
      <c r="K1808" s="141"/>
      <c r="L1808" s="141"/>
      <c r="M1808" s="55"/>
      <c r="N1808" s="141"/>
      <c r="O1808" s="56"/>
      <c r="P1808" s="56"/>
      <c r="Q1808" s="42"/>
      <c r="R1808" s="18">
        <f t="shared" si="56"/>
        <v>0</v>
      </c>
      <c r="S1808" s="18">
        <f t="shared" si="57"/>
        <v>0</v>
      </c>
      <c r="T1808" s="143"/>
    </row>
    <row r="1809" spans="1:20" s="139" customFormat="1">
      <c r="A1809" s="142"/>
      <c r="B1809" s="42"/>
      <c r="C1809" s="142"/>
      <c r="D1809" s="141"/>
      <c r="E1809" s="141"/>
      <c r="F1809" s="54"/>
      <c r="G1809" s="54"/>
      <c r="H1809" s="141"/>
      <c r="I1809" s="42"/>
      <c r="J1809" s="141"/>
      <c r="K1809" s="141"/>
      <c r="L1809" s="141"/>
      <c r="M1809" s="55"/>
      <c r="N1809" s="141"/>
      <c r="O1809" s="56"/>
      <c r="P1809" s="56"/>
      <c r="Q1809" s="42"/>
      <c r="R1809" s="18">
        <f t="shared" si="56"/>
        <v>0</v>
      </c>
      <c r="S1809" s="18">
        <f t="shared" si="57"/>
        <v>0</v>
      </c>
      <c r="T1809" s="143"/>
    </row>
    <row r="1810" spans="1:20" s="139" customFormat="1">
      <c r="A1810" s="142"/>
      <c r="B1810" s="42"/>
      <c r="C1810" s="142"/>
      <c r="D1810" s="141"/>
      <c r="E1810" s="141"/>
      <c r="F1810" s="54"/>
      <c r="G1810" s="54"/>
      <c r="H1810" s="141"/>
      <c r="I1810" s="42"/>
      <c r="J1810" s="141"/>
      <c r="K1810" s="141"/>
      <c r="L1810" s="141"/>
      <c r="M1810" s="55"/>
      <c r="N1810" s="141"/>
      <c r="O1810" s="56"/>
      <c r="P1810" s="56"/>
      <c r="Q1810" s="42"/>
      <c r="R1810" s="18">
        <f t="shared" si="56"/>
        <v>0</v>
      </c>
      <c r="S1810" s="18">
        <f t="shared" si="57"/>
        <v>0</v>
      </c>
      <c r="T1810" s="143"/>
    </row>
    <row r="1811" spans="1:20" s="139" customFormat="1">
      <c r="A1811" s="142"/>
      <c r="B1811" s="42"/>
      <c r="C1811" s="142"/>
      <c r="D1811" s="141"/>
      <c r="E1811" s="141"/>
      <c r="F1811" s="54"/>
      <c r="G1811" s="54"/>
      <c r="H1811" s="141"/>
      <c r="I1811" s="42"/>
      <c r="J1811" s="141"/>
      <c r="K1811" s="141"/>
      <c r="L1811" s="141"/>
      <c r="M1811" s="55"/>
      <c r="N1811" s="141"/>
      <c r="O1811" s="56"/>
      <c r="P1811" s="56"/>
      <c r="Q1811" s="42"/>
      <c r="R1811" s="18">
        <f t="shared" si="56"/>
        <v>0</v>
      </c>
      <c r="S1811" s="18">
        <f t="shared" si="57"/>
        <v>0</v>
      </c>
      <c r="T1811" s="143"/>
    </row>
    <row r="1812" spans="1:20" s="139" customFormat="1">
      <c r="A1812" s="142"/>
      <c r="B1812" s="42"/>
      <c r="C1812" s="142"/>
      <c r="D1812" s="141"/>
      <c r="E1812" s="141"/>
      <c r="F1812" s="54"/>
      <c r="G1812" s="54"/>
      <c r="H1812" s="141"/>
      <c r="I1812" s="42"/>
      <c r="J1812" s="141"/>
      <c r="K1812" s="141"/>
      <c r="L1812" s="141"/>
      <c r="M1812" s="55"/>
      <c r="N1812" s="141"/>
      <c r="O1812" s="56"/>
      <c r="P1812" s="56"/>
      <c r="Q1812" s="42"/>
      <c r="R1812" s="18">
        <f t="shared" si="56"/>
        <v>0</v>
      </c>
      <c r="S1812" s="18">
        <f t="shared" si="57"/>
        <v>0</v>
      </c>
      <c r="T1812" s="143"/>
    </row>
    <row r="1813" spans="1:20" s="139" customFormat="1">
      <c r="A1813" s="142"/>
      <c r="B1813" s="42"/>
      <c r="C1813" s="142"/>
      <c r="D1813" s="141"/>
      <c r="E1813" s="141"/>
      <c r="F1813" s="54"/>
      <c r="G1813" s="54"/>
      <c r="H1813" s="141"/>
      <c r="I1813" s="42"/>
      <c r="J1813" s="141"/>
      <c r="K1813" s="141"/>
      <c r="L1813" s="141"/>
      <c r="M1813" s="55"/>
      <c r="N1813" s="141"/>
      <c r="O1813" s="56"/>
      <c r="P1813" s="56"/>
      <c r="Q1813" s="42"/>
      <c r="R1813" s="18">
        <f t="shared" si="56"/>
        <v>0</v>
      </c>
      <c r="S1813" s="18">
        <f t="shared" si="57"/>
        <v>0</v>
      </c>
      <c r="T1813" s="143"/>
    </row>
    <row r="1814" spans="1:20" s="139" customFormat="1">
      <c r="A1814" s="142"/>
      <c r="B1814" s="42"/>
      <c r="C1814" s="142"/>
      <c r="D1814" s="141"/>
      <c r="E1814" s="141"/>
      <c r="F1814" s="54"/>
      <c r="G1814" s="54"/>
      <c r="H1814" s="141"/>
      <c r="I1814" s="42"/>
      <c r="J1814" s="141"/>
      <c r="K1814" s="141"/>
      <c r="L1814" s="141"/>
      <c r="M1814" s="55"/>
      <c r="N1814" s="141"/>
      <c r="O1814" s="56"/>
      <c r="P1814" s="56"/>
      <c r="Q1814" s="42"/>
      <c r="R1814" s="18">
        <f t="shared" si="56"/>
        <v>0</v>
      </c>
      <c r="S1814" s="18">
        <f t="shared" si="57"/>
        <v>0</v>
      </c>
      <c r="T1814" s="143"/>
    </row>
    <row r="1815" spans="1:20" s="139" customFormat="1">
      <c r="A1815" s="142"/>
      <c r="B1815" s="42"/>
      <c r="C1815" s="142"/>
      <c r="D1815" s="141"/>
      <c r="E1815" s="141"/>
      <c r="F1815" s="54"/>
      <c r="G1815" s="54"/>
      <c r="H1815" s="141"/>
      <c r="I1815" s="42"/>
      <c r="J1815" s="141"/>
      <c r="K1815" s="141"/>
      <c r="L1815" s="141"/>
      <c r="M1815" s="55"/>
      <c r="N1815" s="141"/>
      <c r="O1815" s="56"/>
      <c r="P1815" s="56"/>
      <c r="Q1815" s="42"/>
      <c r="R1815" s="18">
        <f t="shared" si="56"/>
        <v>0</v>
      </c>
      <c r="S1815" s="18">
        <f t="shared" si="57"/>
        <v>0</v>
      </c>
      <c r="T1815" s="143"/>
    </row>
    <row r="1816" spans="1:20" s="139" customFormat="1">
      <c r="A1816" s="142"/>
      <c r="B1816" s="42"/>
      <c r="C1816" s="142"/>
      <c r="D1816" s="141"/>
      <c r="E1816" s="141"/>
      <c r="F1816" s="54"/>
      <c r="G1816" s="54"/>
      <c r="H1816" s="141"/>
      <c r="I1816" s="42"/>
      <c r="J1816" s="141"/>
      <c r="K1816" s="141"/>
      <c r="L1816" s="141"/>
      <c r="M1816" s="55"/>
      <c r="N1816" s="141"/>
      <c r="O1816" s="56"/>
      <c r="P1816" s="56"/>
      <c r="Q1816" s="42"/>
      <c r="R1816" s="18">
        <f t="shared" si="56"/>
        <v>0</v>
      </c>
      <c r="S1816" s="18">
        <f t="shared" si="57"/>
        <v>0</v>
      </c>
      <c r="T1816" s="143"/>
    </row>
    <row r="1817" spans="1:20" s="139" customFormat="1">
      <c r="A1817" s="142"/>
      <c r="B1817" s="42"/>
      <c r="C1817" s="142"/>
      <c r="D1817" s="141"/>
      <c r="E1817" s="141"/>
      <c r="F1817" s="54"/>
      <c r="G1817" s="54"/>
      <c r="H1817" s="141"/>
      <c r="I1817" s="42"/>
      <c r="J1817" s="141"/>
      <c r="K1817" s="141"/>
      <c r="L1817" s="141"/>
      <c r="M1817" s="55"/>
      <c r="N1817" s="141"/>
      <c r="O1817" s="56"/>
      <c r="P1817" s="56"/>
      <c r="Q1817" s="42"/>
      <c r="R1817" s="18">
        <f t="shared" si="56"/>
        <v>0</v>
      </c>
      <c r="S1817" s="18">
        <f t="shared" si="57"/>
        <v>0</v>
      </c>
      <c r="T1817" s="143"/>
    </row>
    <row r="1818" spans="1:20" s="139" customFormat="1">
      <c r="A1818" s="142"/>
      <c r="B1818" s="42"/>
      <c r="C1818" s="142"/>
      <c r="D1818" s="141"/>
      <c r="E1818" s="141"/>
      <c r="F1818" s="54"/>
      <c r="G1818" s="54"/>
      <c r="H1818" s="141"/>
      <c r="I1818" s="42"/>
      <c r="J1818" s="141"/>
      <c r="K1818" s="141"/>
      <c r="L1818" s="141"/>
      <c r="M1818" s="55"/>
      <c r="N1818" s="141"/>
      <c r="O1818" s="56"/>
      <c r="P1818" s="56"/>
      <c r="Q1818" s="42"/>
      <c r="R1818" s="18">
        <f t="shared" si="56"/>
        <v>0</v>
      </c>
      <c r="S1818" s="18">
        <f t="shared" si="57"/>
        <v>0</v>
      </c>
      <c r="T1818" s="143"/>
    </row>
    <row r="1819" spans="1:20" s="139" customFormat="1">
      <c r="A1819" s="142"/>
      <c r="B1819" s="42"/>
      <c r="C1819" s="142"/>
      <c r="D1819" s="141"/>
      <c r="E1819" s="141"/>
      <c r="F1819" s="54"/>
      <c r="G1819" s="54"/>
      <c r="H1819" s="141"/>
      <c r="I1819" s="42"/>
      <c r="J1819" s="141"/>
      <c r="K1819" s="141"/>
      <c r="L1819" s="141"/>
      <c r="M1819" s="55"/>
      <c r="N1819" s="141"/>
      <c r="O1819" s="56"/>
      <c r="P1819" s="56"/>
      <c r="Q1819" s="42"/>
      <c r="R1819" s="18">
        <f t="shared" si="56"/>
        <v>0</v>
      </c>
      <c r="S1819" s="18">
        <f t="shared" si="57"/>
        <v>0</v>
      </c>
      <c r="T1819" s="143"/>
    </row>
    <row r="1820" spans="1:20" s="139" customFormat="1">
      <c r="A1820" s="142"/>
      <c r="B1820" s="42"/>
      <c r="C1820" s="142"/>
      <c r="D1820" s="141"/>
      <c r="E1820" s="141"/>
      <c r="F1820" s="54"/>
      <c r="G1820" s="54"/>
      <c r="H1820" s="141"/>
      <c r="I1820" s="42"/>
      <c r="J1820" s="141"/>
      <c r="K1820" s="141"/>
      <c r="L1820" s="141"/>
      <c r="M1820" s="55"/>
      <c r="N1820" s="141"/>
      <c r="O1820" s="56"/>
      <c r="P1820" s="56"/>
      <c r="Q1820" s="42"/>
      <c r="R1820" s="18">
        <f t="shared" si="56"/>
        <v>0</v>
      </c>
      <c r="S1820" s="18">
        <f t="shared" si="57"/>
        <v>0</v>
      </c>
      <c r="T1820" s="143"/>
    </row>
    <row r="1821" spans="1:20" s="139" customFormat="1">
      <c r="A1821" s="142"/>
      <c r="B1821" s="42"/>
      <c r="C1821" s="142"/>
      <c r="D1821" s="141"/>
      <c r="E1821" s="141"/>
      <c r="F1821" s="54"/>
      <c r="G1821" s="54"/>
      <c r="H1821" s="141"/>
      <c r="I1821" s="42"/>
      <c r="J1821" s="141"/>
      <c r="K1821" s="141"/>
      <c r="L1821" s="141"/>
      <c r="M1821" s="55"/>
      <c r="N1821" s="141"/>
      <c r="O1821" s="56"/>
      <c r="P1821" s="56"/>
      <c r="Q1821" s="42"/>
      <c r="R1821" s="18">
        <f t="shared" si="56"/>
        <v>0</v>
      </c>
      <c r="S1821" s="18">
        <f t="shared" si="57"/>
        <v>0</v>
      </c>
      <c r="T1821" s="143"/>
    </row>
    <row r="1822" spans="1:20" s="139" customFormat="1">
      <c r="A1822" s="142"/>
      <c r="B1822" s="42"/>
      <c r="C1822" s="142"/>
      <c r="D1822" s="141"/>
      <c r="E1822" s="141"/>
      <c r="F1822" s="54"/>
      <c r="G1822" s="54"/>
      <c r="H1822" s="141"/>
      <c r="I1822" s="42"/>
      <c r="J1822" s="141"/>
      <c r="K1822" s="141"/>
      <c r="L1822" s="141"/>
      <c r="M1822" s="55"/>
      <c r="N1822" s="141"/>
      <c r="O1822" s="56"/>
      <c r="P1822" s="56"/>
      <c r="Q1822" s="42"/>
      <c r="R1822" s="18">
        <f t="shared" si="56"/>
        <v>0</v>
      </c>
      <c r="S1822" s="18">
        <f t="shared" si="57"/>
        <v>0</v>
      </c>
      <c r="T1822" s="143"/>
    </row>
    <row r="1823" spans="1:20" s="139" customFormat="1">
      <c r="A1823" s="142"/>
      <c r="B1823" s="42"/>
      <c r="C1823" s="142"/>
      <c r="D1823" s="141"/>
      <c r="E1823" s="141"/>
      <c r="F1823" s="54"/>
      <c r="G1823" s="54"/>
      <c r="H1823" s="141"/>
      <c r="I1823" s="42"/>
      <c r="J1823" s="141"/>
      <c r="K1823" s="141"/>
      <c r="L1823" s="141"/>
      <c r="M1823" s="55"/>
      <c r="N1823" s="141"/>
      <c r="O1823" s="56"/>
      <c r="P1823" s="56"/>
      <c r="Q1823" s="42"/>
      <c r="R1823" s="18">
        <f t="shared" si="56"/>
        <v>0</v>
      </c>
      <c r="S1823" s="18">
        <f t="shared" si="57"/>
        <v>0</v>
      </c>
      <c r="T1823" s="143"/>
    </row>
    <row r="1824" spans="1:20" s="139" customFormat="1">
      <c r="A1824" s="142"/>
      <c r="B1824" s="42"/>
      <c r="C1824" s="142"/>
      <c r="D1824" s="141"/>
      <c r="E1824" s="141"/>
      <c r="F1824" s="54"/>
      <c r="G1824" s="54"/>
      <c r="H1824" s="141"/>
      <c r="I1824" s="42"/>
      <c r="J1824" s="141"/>
      <c r="K1824" s="141"/>
      <c r="L1824" s="141"/>
      <c r="M1824" s="55"/>
      <c r="N1824" s="141"/>
      <c r="O1824" s="56"/>
      <c r="P1824" s="56"/>
      <c r="Q1824" s="42"/>
      <c r="R1824" s="18">
        <f t="shared" si="56"/>
        <v>0</v>
      </c>
      <c r="S1824" s="18">
        <f t="shared" si="57"/>
        <v>0</v>
      </c>
      <c r="T1824" s="143"/>
    </row>
    <row r="1825" spans="1:20" s="139" customFormat="1">
      <c r="A1825" s="142"/>
      <c r="B1825" s="42"/>
      <c r="C1825" s="142"/>
      <c r="D1825" s="141"/>
      <c r="E1825" s="141"/>
      <c r="F1825" s="54"/>
      <c r="G1825" s="54"/>
      <c r="H1825" s="141"/>
      <c r="I1825" s="42"/>
      <c r="J1825" s="141"/>
      <c r="K1825" s="141"/>
      <c r="L1825" s="141"/>
      <c r="M1825" s="55"/>
      <c r="N1825" s="141"/>
      <c r="O1825" s="56"/>
      <c r="P1825" s="56"/>
      <c r="Q1825" s="42"/>
      <c r="R1825" s="18">
        <f t="shared" si="56"/>
        <v>0</v>
      </c>
      <c r="S1825" s="18">
        <f t="shared" si="57"/>
        <v>0</v>
      </c>
      <c r="T1825" s="143"/>
    </row>
    <row r="1826" spans="1:20" s="139" customFormat="1">
      <c r="A1826" s="142"/>
      <c r="B1826" s="42"/>
      <c r="C1826" s="142"/>
      <c r="D1826" s="141"/>
      <c r="E1826" s="141"/>
      <c r="F1826" s="54"/>
      <c r="G1826" s="54"/>
      <c r="H1826" s="141"/>
      <c r="I1826" s="42"/>
      <c r="J1826" s="141"/>
      <c r="K1826" s="141"/>
      <c r="L1826" s="141"/>
      <c r="M1826" s="55"/>
      <c r="N1826" s="141"/>
      <c r="O1826" s="56"/>
      <c r="P1826" s="56"/>
      <c r="Q1826" s="42"/>
      <c r="R1826" s="18">
        <f t="shared" si="56"/>
        <v>0</v>
      </c>
      <c r="S1826" s="18">
        <f t="shared" si="57"/>
        <v>0</v>
      </c>
      <c r="T1826" s="143"/>
    </row>
    <row r="1827" spans="1:20" s="139" customFormat="1">
      <c r="A1827" s="142"/>
      <c r="B1827" s="42"/>
      <c r="C1827" s="142"/>
      <c r="D1827" s="141"/>
      <c r="E1827" s="141"/>
      <c r="F1827" s="54"/>
      <c r="G1827" s="54"/>
      <c r="H1827" s="141"/>
      <c r="I1827" s="42"/>
      <c r="J1827" s="141"/>
      <c r="K1827" s="141"/>
      <c r="L1827" s="141"/>
      <c r="M1827" s="55"/>
      <c r="N1827" s="141"/>
      <c r="O1827" s="56"/>
      <c r="P1827" s="56"/>
      <c r="Q1827" s="42"/>
      <c r="R1827" s="18">
        <f t="shared" si="56"/>
        <v>0</v>
      </c>
      <c r="S1827" s="18">
        <f t="shared" si="57"/>
        <v>0</v>
      </c>
      <c r="T1827" s="143"/>
    </row>
    <row r="1828" spans="1:20" s="139" customFormat="1">
      <c r="A1828" s="142"/>
      <c r="B1828" s="42"/>
      <c r="C1828" s="142"/>
      <c r="D1828" s="141"/>
      <c r="E1828" s="141"/>
      <c r="F1828" s="54"/>
      <c r="G1828" s="54"/>
      <c r="H1828" s="141"/>
      <c r="I1828" s="42"/>
      <c r="J1828" s="141"/>
      <c r="K1828" s="141"/>
      <c r="L1828" s="141"/>
      <c r="M1828" s="55"/>
      <c r="N1828" s="141"/>
      <c r="O1828" s="56"/>
      <c r="P1828" s="56"/>
      <c r="Q1828" s="42"/>
      <c r="R1828" s="18">
        <f t="shared" si="56"/>
        <v>0</v>
      </c>
      <c r="S1828" s="18">
        <f t="shared" si="57"/>
        <v>0</v>
      </c>
      <c r="T1828" s="143"/>
    </row>
    <row r="1829" spans="1:20" s="139" customFormat="1">
      <c r="A1829" s="142"/>
      <c r="B1829" s="42"/>
      <c r="C1829" s="142"/>
      <c r="D1829" s="141"/>
      <c r="E1829" s="141"/>
      <c r="F1829" s="54"/>
      <c r="G1829" s="54"/>
      <c r="H1829" s="141"/>
      <c r="I1829" s="42"/>
      <c r="J1829" s="141"/>
      <c r="K1829" s="141"/>
      <c r="L1829" s="141"/>
      <c r="M1829" s="55"/>
      <c r="N1829" s="141"/>
      <c r="O1829" s="56"/>
      <c r="P1829" s="56"/>
      <c r="Q1829" s="42"/>
      <c r="R1829" s="18">
        <f t="shared" si="56"/>
        <v>0</v>
      </c>
      <c r="S1829" s="18">
        <f t="shared" si="57"/>
        <v>0</v>
      </c>
      <c r="T1829" s="143"/>
    </row>
    <row r="1830" spans="1:20" s="139" customFormat="1">
      <c r="A1830" s="142"/>
      <c r="B1830" s="42"/>
      <c r="C1830" s="142"/>
      <c r="D1830" s="141"/>
      <c r="E1830" s="141"/>
      <c r="F1830" s="54"/>
      <c r="G1830" s="54"/>
      <c r="H1830" s="141"/>
      <c r="I1830" s="42"/>
      <c r="J1830" s="141"/>
      <c r="K1830" s="141"/>
      <c r="L1830" s="141"/>
      <c r="M1830" s="55"/>
      <c r="N1830" s="141"/>
      <c r="O1830" s="56"/>
      <c r="P1830" s="56"/>
      <c r="Q1830" s="42"/>
      <c r="R1830" s="18">
        <f t="shared" si="56"/>
        <v>0</v>
      </c>
      <c r="S1830" s="18">
        <f t="shared" si="57"/>
        <v>0</v>
      </c>
      <c r="T1830" s="143"/>
    </row>
    <row r="1831" spans="1:20" s="139" customFormat="1">
      <c r="A1831" s="142"/>
      <c r="B1831" s="42"/>
      <c r="C1831" s="142"/>
      <c r="D1831" s="141"/>
      <c r="E1831" s="141"/>
      <c r="F1831" s="54"/>
      <c r="G1831" s="54"/>
      <c r="H1831" s="141"/>
      <c r="I1831" s="42"/>
      <c r="J1831" s="141"/>
      <c r="K1831" s="141"/>
      <c r="L1831" s="141"/>
      <c r="M1831" s="55"/>
      <c r="N1831" s="141"/>
      <c r="O1831" s="56"/>
      <c r="P1831" s="56"/>
      <c r="Q1831" s="42"/>
      <c r="R1831" s="18">
        <f t="shared" si="56"/>
        <v>0</v>
      </c>
      <c r="S1831" s="18">
        <f t="shared" si="57"/>
        <v>0</v>
      </c>
      <c r="T1831" s="143"/>
    </row>
    <row r="1832" spans="1:20" s="139" customFormat="1">
      <c r="A1832" s="142"/>
      <c r="B1832" s="42"/>
      <c r="C1832" s="142"/>
      <c r="D1832" s="141"/>
      <c r="E1832" s="141"/>
      <c r="F1832" s="54"/>
      <c r="G1832" s="54"/>
      <c r="H1832" s="141"/>
      <c r="I1832" s="42"/>
      <c r="J1832" s="141"/>
      <c r="K1832" s="141"/>
      <c r="L1832" s="141"/>
      <c r="M1832" s="55"/>
      <c r="N1832" s="141"/>
      <c r="O1832" s="56"/>
      <c r="P1832" s="56"/>
      <c r="Q1832" s="42"/>
      <c r="R1832" s="18">
        <f t="shared" si="56"/>
        <v>0</v>
      </c>
      <c r="S1832" s="18">
        <f t="shared" si="57"/>
        <v>0</v>
      </c>
      <c r="T1832" s="143"/>
    </row>
    <row r="1833" spans="1:20" s="139" customFormat="1">
      <c r="A1833" s="142"/>
      <c r="B1833" s="42"/>
      <c r="C1833" s="142"/>
      <c r="D1833" s="141"/>
      <c r="E1833" s="141"/>
      <c r="F1833" s="54"/>
      <c r="G1833" s="54"/>
      <c r="H1833" s="141"/>
      <c r="I1833" s="42"/>
      <c r="J1833" s="141"/>
      <c r="K1833" s="141"/>
      <c r="L1833" s="141"/>
      <c r="M1833" s="55"/>
      <c r="N1833" s="141"/>
      <c r="O1833" s="56"/>
      <c r="P1833" s="56"/>
      <c r="Q1833" s="42"/>
      <c r="R1833" s="18">
        <f t="shared" si="56"/>
        <v>0</v>
      </c>
      <c r="S1833" s="18">
        <f t="shared" si="57"/>
        <v>0</v>
      </c>
      <c r="T1833" s="143"/>
    </row>
    <row r="1834" spans="1:20" s="139" customFormat="1">
      <c r="A1834" s="142"/>
      <c r="B1834" s="42"/>
      <c r="C1834" s="142"/>
      <c r="D1834" s="141"/>
      <c r="E1834" s="141"/>
      <c r="F1834" s="54"/>
      <c r="G1834" s="54"/>
      <c r="H1834" s="141"/>
      <c r="I1834" s="42"/>
      <c r="J1834" s="141"/>
      <c r="K1834" s="141"/>
      <c r="L1834" s="141"/>
      <c r="M1834" s="55"/>
      <c r="N1834" s="141"/>
      <c r="O1834" s="56"/>
      <c r="P1834" s="56"/>
      <c r="Q1834" s="42"/>
      <c r="R1834" s="18">
        <f t="shared" si="56"/>
        <v>0</v>
      </c>
      <c r="S1834" s="18">
        <f t="shared" si="57"/>
        <v>0</v>
      </c>
      <c r="T1834" s="143"/>
    </row>
    <row r="1835" spans="1:20" s="139" customFormat="1">
      <c r="A1835" s="142"/>
      <c r="B1835" s="42"/>
      <c r="C1835" s="142"/>
      <c r="D1835" s="141"/>
      <c r="E1835" s="141"/>
      <c r="F1835" s="54"/>
      <c r="G1835" s="54"/>
      <c r="H1835" s="141"/>
      <c r="I1835" s="42"/>
      <c r="J1835" s="141"/>
      <c r="K1835" s="141"/>
      <c r="L1835" s="141"/>
      <c r="M1835" s="55"/>
      <c r="N1835" s="141"/>
      <c r="O1835" s="56"/>
      <c r="P1835" s="56"/>
      <c r="Q1835" s="42"/>
      <c r="R1835" s="18">
        <f t="shared" si="56"/>
        <v>0</v>
      </c>
      <c r="S1835" s="18">
        <f t="shared" si="57"/>
        <v>0</v>
      </c>
      <c r="T1835" s="143"/>
    </row>
    <row r="1836" spans="1:20" s="139" customFormat="1">
      <c r="A1836" s="142"/>
      <c r="B1836" s="42"/>
      <c r="C1836" s="142"/>
      <c r="D1836" s="141"/>
      <c r="E1836" s="141"/>
      <c r="F1836" s="54"/>
      <c r="G1836" s="54"/>
      <c r="H1836" s="141"/>
      <c r="I1836" s="42"/>
      <c r="J1836" s="141"/>
      <c r="K1836" s="141"/>
      <c r="L1836" s="141"/>
      <c r="M1836" s="55"/>
      <c r="N1836" s="141"/>
      <c r="O1836" s="56"/>
      <c r="P1836" s="56"/>
      <c r="Q1836" s="42"/>
      <c r="R1836" s="18">
        <f t="shared" si="56"/>
        <v>0</v>
      </c>
      <c r="S1836" s="18">
        <f t="shared" si="57"/>
        <v>0</v>
      </c>
      <c r="T1836" s="143"/>
    </row>
    <row r="1837" spans="1:20" s="139" customFormat="1">
      <c r="A1837" s="142"/>
      <c r="B1837" s="42"/>
      <c r="C1837" s="142"/>
      <c r="D1837" s="141"/>
      <c r="E1837" s="141"/>
      <c r="F1837" s="54"/>
      <c r="G1837" s="54"/>
      <c r="H1837" s="141"/>
      <c r="I1837" s="42"/>
      <c r="J1837" s="141"/>
      <c r="K1837" s="141"/>
      <c r="L1837" s="141"/>
      <c r="M1837" s="55"/>
      <c r="N1837" s="141"/>
      <c r="O1837" s="56"/>
      <c r="P1837" s="56"/>
      <c r="Q1837" s="42"/>
      <c r="R1837" s="18">
        <f t="shared" si="56"/>
        <v>0</v>
      </c>
      <c r="S1837" s="18">
        <f t="shared" si="57"/>
        <v>0</v>
      </c>
      <c r="T1837" s="143"/>
    </row>
    <row r="1838" spans="1:20" s="139" customFormat="1">
      <c r="A1838" s="142"/>
      <c r="B1838" s="42"/>
      <c r="C1838" s="142"/>
      <c r="D1838" s="141"/>
      <c r="E1838" s="141"/>
      <c r="F1838" s="54"/>
      <c r="G1838" s="54"/>
      <c r="H1838" s="141"/>
      <c r="I1838" s="42"/>
      <c r="J1838" s="141"/>
      <c r="K1838" s="141"/>
      <c r="L1838" s="141"/>
      <c r="M1838" s="55"/>
      <c r="N1838" s="141"/>
      <c r="O1838" s="56"/>
      <c r="P1838" s="56"/>
      <c r="Q1838" s="42"/>
      <c r="R1838" s="18">
        <f t="shared" si="56"/>
        <v>0</v>
      </c>
      <c r="S1838" s="18">
        <f t="shared" si="57"/>
        <v>0</v>
      </c>
      <c r="T1838" s="143"/>
    </row>
    <row r="1839" spans="1:20" s="139" customFormat="1">
      <c r="A1839" s="142"/>
      <c r="B1839" s="42"/>
      <c r="C1839" s="142"/>
      <c r="D1839" s="141"/>
      <c r="E1839" s="141"/>
      <c r="F1839" s="54"/>
      <c r="G1839" s="54"/>
      <c r="H1839" s="141"/>
      <c r="I1839" s="42"/>
      <c r="J1839" s="141"/>
      <c r="K1839" s="141"/>
      <c r="L1839" s="141"/>
      <c r="M1839" s="55"/>
      <c r="N1839" s="141"/>
      <c r="O1839" s="56"/>
      <c r="P1839" s="56"/>
      <c r="Q1839" s="42"/>
      <c r="R1839" s="18">
        <f t="shared" si="56"/>
        <v>0</v>
      </c>
      <c r="S1839" s="18">
        <f t="shared" si="57"/>
        <v>0</v>
      </c>
      <c r="T1839" s="143"/>
    </row>
    <row r="1840" spans="1:20" s="139" customFormat="1">
      <c r="A1840" s="142"/>
      <c r="B1840" s="42"/>
      <c r="C1840" s="142"/>
      <c r="D1840" s="141"/>
      <c r="E1840" s="141"/>
      <c r="F1840" s="54"/>
      <c r="G1840" s="54"/>
      <c r="H1840" s="141"/>
      <c r="I1840" s="42"/>
      <c r="J1840" s="141"/>
      <c r="K1840" s="141"/>
      <c r="L1840" s="141"/>
      <c r="M1840" s="55"/>
      <c r="N1840" s="141"/>
      <c r="O1840" s="56"/>
      <c r="P1840" s="56"/>
      <c r="Q1840" s="42"/>
      <c r="R1840" s="18">
        <f t="shared" si="56"/>
        <v>0</v>
      </c>
      <c r="S1840" s="18">
        <f t="shared" si="57"/>
        <v>0</v>
      </c>
      <c r="T1840" s="143"/>
    </row>
    <row r="1841" spans="1:20" s="139" customFormat="1">
      <c r="A1841" s="142"/>
      <c r="B1841" s="42"/>
      <c r="C1841" s="142"/>
      <c r="D1841" s="141"/>
      <c r="E1841" s="141"/>
      <c r="F1841" s="54"/>
      <c r="G1841" s="54"/>
      <c r="H1841" s="141"/>
      <c r="I1841" s="42"/>
      <c r="J1841" s="141"/>
      <c r="K1841" s="141"/>
      <c r="L1841" s="141"/>
      <c r="M1841" s="55"/>
      <c r="N1841" s="141"/>
      <c r="O1841" s="56"/>
      <c r="P1841" s="56"/>
      <c r="Q1841" s="42"/>
      <c r="R1841" s="18">
        <f t="shared" si="56"/>
        <v>0</v>
      </c>
      <c r="S1841" s="18">
        <f t="shared" si="57"/>
        <v>0</v>
      </c>
      <c r="T1841" s="143"/>
    </row>
    <row r="1842" spans="1:20" s="139" customFormat="1">
      <c r="A1842" s="142"/>
      <c r="B1842" s="42"/>
      <c r="C1842" s="142"/>
      <c r="D1842" s="141"/>
      <c r="E1842" s="141"/>
      <c r="F1842" s="54"/>
      <c r="G1842" s="54"/>
      <c r="H1842" s="141"/>
      <c r="I1842" s="42"/>
      <c r="J1842" s="141"/>
      <c r="K1842" s="141"/>
      <c r="L1842" s="141"/>
      <c r="M1842" s="55"/>
      <c r="N1842" s="141"/>
      <c r="O1842" s="56"/>
      <c r="P1842" s="56"/>
      <c r="Q1842" s="42"/>
      <c r="R1842" s="18">
        <f t="shared" si="56"/>
        <v>0</v>
      </c>
      <c r="S1842" s="18">
        <f t="shared" si="57"/>
        <v>0</v>
      </c>
      <c r="T1842" s="143"/>
    </row>
    <row r="1843" spans="1:20" s="139" customFormat="1">
      <c r="A1843" s="142"/>
      <c r="B1843" s="42"/>
      <c r="C1843" s="142"/>
      <c r="D1843" s="141"/>
      <c r="E1843" s="141"/>
      <c r="F1843" s="54"/>
      <c r="G1843" s="54"/>
      <c r="H1843" s="141"/>
      <c r="I1843" s="42"/>
      <c r="J1843" s="141"/>
      <c r="K1843" s="141"/>
      <c r="L1843" s="141"/>
      <c r="M1843" s="55"/>
      <c r="N1843" s="141"/>
      <c r="O1843" s="56"/>
      <c r="P1843" s="56"/>
      <c r="Q1843" s="42"/>
      <c r="R1843" s="18">
        <f t="shared" si="56"/>
        <v>0</v>
      </c>
      <c r="S1843" s="18">
        <f t="shared" si="57"/>
        <v>0</v>
      </c>
      <c r="T1843" s="143"/>
    </row>
    <row r="1844" spans="1:20" s="139" customFormat="1">
      <c r="A1844" s="142"/>
      <c r="B1844" s="42"/>
      <c r="C1844" s="142"/>
      <c r="D1844" s="141"/>
      <c r="E1844" s="141"/>
      <c r="F1844" s="54"/>
      <c r="G1844" s="54"/>
      <c r="H1844" s="141"/>
      <c r="I1844" s="42"/>
      <c r="J1844" s="141"/>
      <c r="K1844" s="141"/>
      <c r="L1844" s="141"/>
      <c r="M1844" s="55"/>
      <c r="N1844" s="141"/>
      <c r="O1844" s="56"/>
      <c r="P1844" s="56"/>
      <c r="Q1844" s="42"/>
      <c r="R1844" s="18">
        <f t="shared" si="56"/>
        <v>0</v>
      </c>
      <c r="S1844" s="18">
        <f t="shared" si="57"/>
        <v>0</v>
      </c>
      <c r="T1844" s="143"/>
    </row>
    <row r="1845" spans="1:20" s="139" customFormat="1">
      <c r="A1845" s="142"/>
      <c r="B1845" s="42"/>
      <c r="C1845" s="142"/>
      <c r="D1845" s="141"/>
      <c r="E1845" s="141"/>
      <c r="F1845" s="54"/>
      <c r="G1845" s="54"/>
      <c r="H1845" s="141"/>
      <c r="I1845" s="42"/>
      <c r="J1845" s="141"/>
      <c r="K1845" s="141"/>
      <c r="L1845" s="141"/>
      <c r="M1845" s="55"/>
      <c r="N1845" s="141"/>
      <c r="O1845" s="56"/>
      <c r="P1845" s="56"/>
      <c r="Q1845" s="42"/>
      <c r="R1845" s="18">
        <f t="shared" si="56"/>
        <v>0</v>
      </c>
      <c r="S1845" s="18">
        <f t="shared" si="57"/>
        <v>0</v>
      </c>
      <c r="T1845" s="143"/>
    </row>
    <row r="1846" spans="1:20" s="139" customFormat="1">
      <c r="A1846" s="142"/>
      <c r="B1846" s="42"/>
      <c r="C1846" s="142"/>
      <c r="D1846" s="141"/>
      <c r="E1846" s="141"/>
      <c r="F1846" s="54"/>
      <c r="G1846" s="54"/>
      <c r="H1846" s="141"/>
      <c r="I1846" s="42"/>
      <c r="J1846" s="141"/>
      <c r="K1846" s="141"/>
      <c r="L1846" s="141"/>
      <c r="M1846" s="55"/>
      <c r="N1846" s="141"/>
      <c r="O1846" s="56"/>
      <c r="P1846" s="56"/>
      <c r="Q1846" s="42"/>
      <c r="R1846" s="18">
        <f t="shared" si="56"/>
        <v>0</v>
      </c>
      <c r="S1846" s="18">
        <f t="shared" si="57"/>
        <v>0</v>
      </c>
      <c r="T1846" s="143"/>
    </row>
    <row r="1847" spans="1:20" s="139" customFormat="1">
      <c r="A1847" s="142"/>
      <c r="B1847" s="42"/>
      <c r="C1847" s="142"/>
      <c r="D1847" s="141"/>
      <c r="E1847" s="141"/>
      <c r="F1847" s="54"/>
      <c r="G1847" s="54"/>
      <c r="H1847" s="141"/>
      <c r="I1847" s="42"/>
      <c r="J1847" s="141"/>
      <c r="K1847" s="141"/>
      <c r="L1847" s="141"/>
      <c r="M1847" s="55"/>
      <c r="N1847" s="141"/>
      <c r="O1847" s="56"/>
      <c r="P1847" s="56"/>
      <c r="Q1847" s="42"/>
      <c r="R1847" s="18">
        <f t="shared" si="56"/>
        <v>0</v>
      </c>
      <c r="S1847" s="18">
        <f t="shared" si="57"/>
        <v>0</v>
      </c>
      <c r="T1847" s="143"/>
    </row>
    <row r="1848" spans="1:20" s="139" customFormat="1">
      <c r="A1848" s="142"/>
      <c r="B1848" s="42"/>
      <c r="C1848" s="142"/>
      <c r="D1848" s="141"/>
      <c r="E1848" s="141"/>
      <c r="F1848" s="54"/>
      <c r="G1848" s="54"/>
      <c r="H1848" s="141"/>
      <c r="I1848" s="42"/>
      <c r="J1848" s="141"/>
      <c r="K1848" s="141"/>
      <c r="L1848" s="141"/>
      <c r="M1848" s="55"/>
      <c r="N1848" s="141"/>
      <c r="O1848" s="56"/>
      <c r="P1848" s="56"/>
      <c r="Q1848" s="42"/>
      <c r="R1848" s="18">
        <f t="shared" si="56"/>
        <v>0</v>
      </c>
      <c r="S1848" s="18">
        <f t="shared" si="57"/>
        <v>0</v>
      </c>
      <c r="T1848" s="143"/>
    </row>
    <row r="1849" spans="1:20" s="139" customFormat="1">
      <c r="A1849" s="142"/>
      <c r="B1849" s="42"/>
      <c r="C1849" s="142"/>
      <c r="D1849" s="141"/>
      <c r="E1849" s="141"/>
      <c r="F1849" s="54"/>
      <c r="G1849" s="54"/>
      <c r="H1849" s="141"/>
      <c r="I1849" s="42"/>
      <c r="J1849" s="141"/>
      <c r="K1849" s="141"/>
      <c r="L1849" s="141"/>
      <c r="M1849" s="55"/>
      <c r="N1849" s="141"/>
      <c r="O1849" s="56"/>
      <c r="P1849" s="56"/>
      <c r="Q1849" s="42"/>
      <c r="R1849" s="18">
        <f t="shared" si="56"/>
        <v>0</v>
      </c>
      <c r="S1849" s="18">
        <f t="shared" si="57"/>
        <v>0</v>
      </c>
      <c r="T1849" s="143"/>
    </row>
    <row r="1850" spans="1:20" s="139" customFormat="1">
      <c r="A1850" s="142"/>
      <c r="B1850" s="42"/>
      <c r="C1850" s="142"/>
      <c r="D1850" s="141"/>
      <c r="E1850" s="141"/>
      <c r="F1850" s="54"/>
      <c r="G1850" s="54"/>
      <c r="H1850" s="141"/>
      <c r="I1850" s="42"/>
      <c r="J1850" s="141"/>
      <c r="K1850" s="141"/>
      <c r="L1850" s="141"/>
      <c r="M1850" s="55"/>
      <c r="N1850" s="141"/>
      <c r="O1850" s="56"/>
      <c r="P1850" s="56"/>
      <c r="Q1850" s="42"/>
      <c r="R1850" s="18">
        <f t="shared" si="56"/>
        <v>0</v>
      </c>
      <c r="S1850" s="18">
        <f t="shared" si="57"/>
        <v>0</v>
      </c>
      <c r="T1850" s="143"/>
    </row>
    <row r="1851" spans="1:20" s="139" customFormat="1">
      <c r="A1851" s="142"/>
      <c r="B1851" s="42"/>
      <c r="C1851" s="142"/>
      <c r="D1851" s="141"/>
      <c r="E1851" s="141"/>
      <c r="F1851" s="54"/>
      <c r="G1851" s="54"/>
      <c r="H1851" s="141"/>
      <c r="I1851" s="42"/>
      <c r="J1851" s="141"/>
      <c r="K1851" s="141"/>
      <c r="L1851" s="141"/>
      <c r="M1851" s="55"/>
      <c r="N1851" s="141"/>
      <c r="O1851" s="56"/>
      <c r="P1851" s="56"/>
      <c r="Q1851" s="42"/>
      <c r="R1851" s="18">
        <f t="shared" si="56"/>
        <v>0</v>
      </c>
      <c r="S1851" s="18">
        <f t="shared" si="57"/>
        <v>0</v>
      </c>
      <c r="T1851" s="143"/>
    </row>
    <row r="1852" spans="1:20" s="139" customFormat="1">
      <c r="A1852" s="142"/>
      <c r="B1852" s="42"/>
      <c r="C1852" s="142"/>
      <c r="D1852" s="141"/>
      <c r="E1852" s="141"/>
      <c r="F1852" s="54"/>
      <c r="G1852" s="54"/>
      <c r="H1852" s="141"/>
      <c r="I1852" s="42"/>
      <c r="J1852" s="141"/>
      <c r="K1852" s="141"/>
      <c r="L1852" s="141"/>
      <c r="M1852" s="55"/>
      <c r="N1852" s="141"/>
      <c r="O1852" s="56"/>
      <c r="P1852" s="56"/>
      <c r="Q1852" s="42"/>
      <c r="R1852" s="18">
        <f t="shared" si="56"/>
        <v>0</v>
      </c>
      <c r="S1852" s="18">
        <f t="shared" si="57"/>
        <v>0</v>
      </c>
      <c r="T1852" s="143"/>
    </row>
    <row r="1853" spans="1:20" s="139" customFormat="1">
      <c r="A1853" s="142"/>
      <c r="B1853" s="42"/>
      <c r="C1853" s="142"/>
      <c r="D1853" s="141"/>
      <c r="E1853" s="141"/>
      <c r="F1853" s="54"/>
      <c r="G1853" s="54"/>
      <c r="H1853" s="141"/>
      <c r="I1853" s="42"/>
      <c r="J1853" s="141"/>
      <c r="K1853" s="141"/>
      <c r="L1853" s="141"/>
      <c r="M1853" s="55"/>
      <c r="N1853" s="141"/>
      <c r="O1853" s="56"/>
      <c r="P1853" s="56"/>
      <c r="Q1853" s="42"/>
      <c r="R1853" s="18">
        <f t="shared" si="56"/>
        <v>0</v>
      </c>
      <c r="S1853" s="18">
        <f t="shared" si="57"/>
        <v>0</v>
      </c>
      <c r="T1853" s="143"/>
    </row>
    <row r="1854" spans="1:20" s="139" customFormat="1">
      <c r="A1854" s="142"/>
      <c r="B1854" s="42"/>
      <c r="C1854" s="142"/>
      <c r="D1854" s="141"/>
      <c r="E1854" s="141"/>
      <c r="F1854" s="54"/>
      <c r="G1854" s="54"/>
      <c r="H1854" s="141"/>
      <c r="I1854" s="42"/>
      <c r="J1854" s="141"/>
      <c r="K1854" s="141"/>
      <c r="L1854" s="141"/>
      <c r="M1854" s="55"/>
      <c r="N1854" s="141"/>
      <c r="O1854" s="56"/>
      <c r="P1854" s="56"/>
      <c r="Q1854" s="42"/>
      <c r="R1854" s="18">
        <f t="shared" si="56"/>
        <v>0</v>
      </c>
      <c r="S1854" s="18">
        <f t="shared" si="57"/>
        <v>0</v>
      </c>
      <c r="T1854" s="143"/>
    </row>
    <row r="1855" spans="1:20" s="139" customFormat="1">
      <c r="A1855" s="142"/>
      <c r="B1855" s="42"/>
      <c r="C1855" s="142"/>
      <c r="D1855" s="141"/>
      <c r="E1855" s="141"/>
      <c r="F1855" s="54"/>
      <c r="G1855" s="54"/>
      <c r="H1855" s="141"/>
      <c r="I1855" s="42"/>
      <c r="J1855" s="141"/>
      <c r="K1855" s="141"/>
      <c r="L1855" s="141"/>
      <c r="M1855" s="55"/>
      <c r="N1855" s="141"/>
      <c r="O1855" s="56"/>
      <c r="P1855" s="56"/>
      <c r="Q1855" s="42"/>
      <c r="R1855" s="18">
        <f t="shared" si="56"/>
        <v>0</v>
      </c>
      <c r="S1855" s="18">
        <f t="shared" si="57"/>
        <v>0</v>
      </c>
      <c r="T1855" s="143"/>
    </row>
    <row r="1856" spans="1:20" s="139" customFormat="1">
      <c r="A1856" s="142"/>
      <c r="B1856" s="42"/>
      <c r="C1856" s="142"/>
      <c r="D1856" s="141"/>
      <c r="E1856" s="141"/>
      <c r="F1856" s="54"/>
      <c r="G1856" s="54"/>
      <c r="H1856" s="141"/>
      <c r="I1856" s="42"/>
      <c r="J1856" s="141"/>
      <c r="K1856" s="141"/>
      <c r="L1856" s="141"/>
      <c r="M1856" s="55"/>
      <c r="N1856" s="141"/>
      <c r="O1856" s="56"/>
      <c r="P1856" s="56"/>
      <c r="Q1856" s="42"/>
      <c r="R1856" s="18">
        <f t="shared" si="56"/>
        <v>0</v>
      </c>
      <c r="S1856" s="18">
        <f t="shared" si="57"/>
        <v>0</v>
      </c>
      <c r="T1856" s="143"/>
    </row>
    <row r="1857" spans="1:20" s="139" customFormat="1">
      <c r="A1857" s="142"/>
      <c r="B1857" s="42"/>
      <c r="C1857" s="142"/>
      <c r="D1857" s="141"/>
      <c r="E1857" s="141"/>
      <c r="F1857" s="54"/>
      <c r="G1857" s="54"/>
      <c r="H1857" s="141"/>
      <c r="I1857" s="42"/>
      <c r="J1857" s="141"/>
      <c r="K1857" s="141"/>
      <c r="L1857" s="141"/>
      <c r="M1857" s="55"/>
      <c r="N1857" s="141"/>
      <c r="O1857" s="56"/>
      <c r="P1857" s="56"/>
      <c r="Q1857" s="42"/>
      <c r="R1857" s="18">
        <f t="shared" si="56"/>
        <v>0</v>
      </c>
      <c r="S1857" s="18">
        <f t="shared" si="57"/>
        <v>0</v>
      </c>
      <c r="T1857" s="143"/>
    </row>
    <row r="1858" spans="1:20" s="139" customFormat="1">
      <c r="A1858" s="142"/>
      <c r="B1858" s="42"/>
      <c r="C1858" s="142"/>
      <c r="D1858" s="141"/>
      <c r="E1858" s="141"/>
      <c r="F1858" s="54"/>
      <c r="G1858" s="54"/>
      <c r="H1858" s="141"/>
      <c r="I1858" s="42"/>
      <c r="J1858" s="141"/>
      <c r="K1858" s="141"/>
      <c r="L1858" s="141"/>
      <c r="M1858" s="55"/>
      <c r="N1858" s="141"/>
      <c r="O1858" s="56"/>
      <c r="P1858" s="56"/>
      <c r="Q1858" s="42"/>
      <c r="R1858" s="18">
        <f t="shared" si="56"/>
        <v>0</v>
      </c>
      <c r="S1858" s="18">
        <f t="shared" si="57"/>
        <v>0</v>
      </c>
      <c r="T1858" s="143"/>
    </row>
    <row r="1859" spans="1:20" s="139" customFormat="1">
      <c r="A1859" s="142"/>
      <c r="B1859" s="42"/>
      <c r="C1859" s="142"/>
      <c r="D1859" s="141"/>
      <c r="E1859" s="141"/>
      <c r="F1859" s="54"/>
      <c r="G1859" s="54"/>
      <c r="H1859" s="141"/>
      <c r="I1859" s="42"/>
      <c r="J1859" s="141"/>
      <c r="K1859" s="141"/>
      <c r="L1859" s="141"/>
      <c r="M1859" s="55"/>
      <c r="N1859" s="141"/>
      <c r="O1859" s="56"/>
      <c r="P1859" s="56"/>
      <c r="Q1859" s="42"/>
      <c r="R1859" s="18">
        <f t="shared" si="56"/>
        <v>0</v>
      </c>
      <c r="S1859" s="18">
        <f t="shared" si="57"/>
        <v>0</v>
      </c>
      <c r="T1859" s="143"/>
    </row>
    <row r="1860" spans="1:20" s="139" customFormat="1">
      <c r="A1860" s="142"/>
      <c r="B1860" s="42"/>
      <c r="C1860" s="142"/>
      <c r="D1860" s="141"/>
      <c r="E1860" s="141"/>
      <c r="F1860" s="54"/>
      <c r="G1860" s="54"/>
      <c r="H1860" s="141"/>
      <c r="I1860" s="42"/>
      <c r="J1860" s="141"/>
      <c r="K1860" s="141"/>
      <c r="L1860" s="141"/>
      <c r="M1860" s="55"/>
      <c r="N1860" s="141"/>
      <c r="O1860" s="56"/>
      <c r="P1860" s="56"/>
      <c r="Q1860" s="42"/>
      <c r="R1860" s="18">
        <f t="shared" si="56"/>
        <v>0</v>
      </c>
      <c r="S1860" s="18">
        <f t="shared" si="57"/>
        <v>0</v>
      </c>
      <c r="T1860" s="143"/>
    </row>
    <row r="1861" spans="1:20" s="139" customFormat="1">
      <c r="A1861" s="142"/>
      <c r="B1861" s="42"/>
      <c r="C1861" s="142"/>
      <c r="D1861" s="141"/>
      <c r="E1861" s="141"/>
      <c r="F1861" s="54"/>
      <c r="G1861" s="54"/>
      <c r="H1861" s="141"/>
      <c r="I1861" s="42"/>
      <c r="J1861" s="141"/>
      <c r="K1861" s="141"/>
      <c r="L1861" s="141"/>
      <c r="M1861" s="55"/>
      <c r="N1861" s="141"/>
      <c r="O1861" s="56"/>
      <c r="P1861" s="56"/>
      <c r="Q1861" s="42"/>
      <c r="R1861" s="18">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8">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143"/>
    </row>
    <row r="1862" spans="1:20" s="139" customFormat="1">
      <c r="A1862" s="142"/>
      <c r="B1862" s="42"/>
      <c r="C1862" s="142"/>
      <c r="D1862" s="141"/>
      <c r="E1862" s="141"/>
      <c r="F1862" s="54"/>
      <c r="G1862" s="54"/>
      <c r="H1862" s="141"/>
      <c r="I1862" s="42"/>
      <c r="J1862" s="141"/>
      <c r="K1862" s="141"/>
      <c r="L1862" s="141"/>
      <c r="M1862" s="55"/>
      <c r="N1862" s="141"/>
      <c r="O1862" s="56"/>
      <c r="P1862" s="56"/>
      <c r="Q1862" s="42"/>
      <c r="R1862" s="18">
        <f t="shared" si="58"/>
        <v>0</v>
      </c>
      <c r="S1862" s="18">
        <f t="shared" si="59"/>
        <v>0</v>
      </c>
      <c r="T1862" s="143"/>
    </row>
    <row r="1863" spans="1:20" s="139" customFormat="1">
      <c r="A1863" s="142"/>
      <c r="B1863" s="42"/>
      <c r="C1863" s="142"/>
      <c r="D1863" s="141"/>
      <c r="E1863" s="141"/>
      <c r="F1863" s="54"/>
      <c r="G1863" s="54"/>
      <c r="H1863" s="141"/>
      <c r="I1863" s="42"/>
      <c r="J1863" s="141"/>
      <c r="K1863" s="141"/>
      <c r="L1863" s="141"/>
      <c r="M1863" s="55"/>
      <c r="N1863" s="141"/>
      <c r="O1863" s="56"/>
      <c r="P1863" s="56"/>
      <c r="Q1863" s="42"/>
      <c r="R1863" s="18">
        <f t="shared" si="58"/>
        <v>0</v>
      </c>
      <c r="S1863" s="18">
        <f t="shared" si="59"/>
        <v>0</v>
      </c>
      <c r="T1863" s="143"/>
    </row>
    <row r="1864" spans="1:20" s="139" customFormat="1">
      <c r="A1864" s="142"/>
      <c r="B1864" s="42"/>
      <c r="C1864" s="142"/>
      <c r="D1864" s="141"/>
      <c r="E1864" s="141"/>
      <c r="F1864" s="54"/>
      <c r="G1864" s="54"/>
      <c r="H1864" s="141"/>
      <c r="I1864" s="42"/>
      <c r="J1864" s="141"/>
      <c r="K1864" s="141"/>
      <c r="L1864" s="141"/>
      <c r="M1864" s="55"/>
      <c r="N1864" s="141"/>
      <c r="O1864" s="56"/>
      <c r="P1864" s="56"/>
      <c r="Q1864" s="42"/>
      <c r="R1864" s="18">
        <f t="shared" si="58"/>
        <v>0</v>
      </c>
      <c r="S1864" s="18">
        <f t="shared" si="59"/>
        <v>0</v>
      </c>
      <c r="T1864" s="143"/>
    </row>
    <row r="1865" spans="1:20" s="139" customFormat="1">
      <c r="A1865" s="142"/>
      <c r="B1865" s="42"/>
      <c r="C1865" s="142"/>
      <c r="D1865" s="141"/>
      <c r="E1865" s="141"/>
      <c r="F1865" s="54"/>
      <c r="G1865" s="54"/>
      <c r="H1865" s="141"/>
      <c r="I1865" s="42"/>
      <c r="J1865" s="141"/>
      <c r="K1865" s="141"/>
      <c r="L1865" s="141"/>
      <c r="M1865" s="55"/>
      <c r="N1865" s="141"/>
      <c r="O1865" s="56"/>
      <c r="P1865" s="56"/>
      <c r="Q1865" s="42"/>
      <c r="R1865" s="18">
        <f t="shared" si="58"/>
        <v>0</v>
      </c>
      <c r="S1865" s="18">
        <f t="shared" si="59"/>
        <v>0</v>
      </c>
      <c r="T1865" s="143"/>
    </row>
    <row r="1866" spans="1:20" s="139" customFormat="1">
      <c r="A1866" s="142"/>
      <c r="B1866" s="42"/>
      <c r="C1866" s="142"/>
      <c r="D1866" s="141"/>
      <c r="E1866" s="141"/>
      <c r="F1866" s="54"/>
      <c r="G1866" s="54"/>
      <c r="H1866" s="141"/>
      <c r="I1866" s="42"/>
      <c r="J1866" s="141"/>
      <c r="K1866" s="141"/>
      <c r="L1866" s="141"/>
      <c r="M1866" s="55"/>
      <c r="N1866" s="141"/>
      <c r="O1866" s="56"/>
      <c r="P1866" s="56"/>
      <c r="Q1866" s="42"/>
      <c r="R1866" s="18">
        <f t="shared" si="58"/>
        <v>0</v>
      </c>
      <c r="S1866" s="18">
        <f t="shared" si="59"/>
        <v>0</v>
      </c>
      <c r="T1866" s="143"/>
    </row>
    <row r="1867" spans="1:20" s="139" customFormat="1">
      <c r="A1867" s="142"/>
      <c r="B1867" s="42"/>
      <c r="C1867" s="142"/>
      <c r="D1867" s="141"/>
      <c r="E1867" s="141"/>
      <c r="F1867" s="54"/>
      <c r="G1867" s="54"/>
      <c r="H1867" s="141"/>
      <c r="I1867" s="42"/>
      <c r="J1867" s="141"/>
      <c r="K1867" s="141"/>
      <c r="L1867" s="141"/>
      <c r="M1867" s="55"/>
      <c r="N1867" s="141"/>
      <c r="O1867" s="56"/>
      <c r="P1867" s="56"/>
      <c r="Q1867" s="42"/>
      <c r="R1867" s="18">
        <f t="shared" si="58"/>
        <v>0</v>
      </c>
      <c r="S1867" s="18">
        <f t="shared" si="59"/>
        <v>0</v>
      </c>
      <c r="T1867" s="143"/>
    </row>
    <row r="1868" spans="1:20" s="139" customFormat="1">
      <c r="A1868" s="142"/>
      <c r="B1868" s="42"/>
      <c r="C1868" s="142"/>
      <c r="D1868" s="141"/>
      <c r="E1868" s="141"/>
      <c r="F1868" s="54"/>
      <c r="G1868" s="54"/>
      <c r="H1868" s="141"/>
      <c r="I1868" s="42"/>
      <c r="J1868" s="141"/>
      <c r="K1868" s="141"/>
      <c r="L1868" s="141"/>
      <c r="M1868" s="55"/>
      <c r="N1868" s="141"/>
      <c r="O1868" s="56"/>
      <c r="P1868" s="56"/>
      <c r="Q1868" s="42"/>
      <c r="R1868" s="18">
        <f t="shared" si="58"/>
        <v>0</v>
      </c>
      <c r="S1868" s="18">
        <f t="shared" si="59"/>
        <v>0</v>
      </c>
      <c r="T1868" s="143"/>
    </row>
    <row r="1869" spans="1:20" s="139" customFormat="1">
      <c r="A1869" s="142"/>
      <c r="B1869" s="42"/>
      <c r="C1869" s="142"/>
      <c r="D1869" s="141"/>
      <c r="E1869" s="141"/>
      <c r="F1869" s="54"/>
      <c r="G1869" s="54"/>
      <c r="H1869" s="141"/>
      <c r="I1869" s="42"/>
      <c r="J1869" s="141"/>
      <c r="K1869" s="141"/>
      <c r="L1869" s="141"/>
      <c r="M1869" s="55"/>
      <c r="N1869" s="141"/>
      <c r="O1869" s="56"/>
      <c r="P1869" s="56"/>
      <c r="Q1869" s="42"/>
      <c r="R1869" s="18">
        <f t="shared" si="58"/>
        <v>0</v>
      </c>
      <c r="S1869" s="18">
        <f t="shared" si="59"/>
        <v>0</v>
      </c>
      <c r="T1869" s="143"/>
    </row>
    <row r="1870" spans="1:20" s="139" customFormat="1">
      <c r="A1870" s="142"/>
      <c r="B1870" s="42"/>
      <c r="C1870" s="142"/>
      <c r="D1870" s="141"/>
      <c r="E1870" s="141"/>
      <c r="F1870" s="54"/>
      <c r="G1870" s="54"/>
      <c r="H1870" s="141"/>
      <c r="I1870" s="42"/>
      <c r="J1870" s="141"/>
      <c r="K1870" s="141"/>
      <c r="L1870" s="141"/>
      <c r="M1870" s="55"/>
      <c r="N1870" s="141"/>
      <c r="O1870" s="56"/>
      <c r="P1870" s="56"/>
      <c r="Q1870" s="42"/>
      <c r="R1870" s="18">
        <f t="shared" si="58"/>
        <v>0</v>
      </c>
      <c r="S1870" s="18">
        <f t="shared" si="59"/>
        <v>0</v>
      </c>
      <c r="T1870" s="143"/>
    </row>
    <row r="1871" spans="1:20" s="139" customFormat="1">
      <c r="A1871" s="142"/>
      <c r="B1871" s="42"/>
      <c r="C1871" s="142"/>
      <c r="D1871" s="141"/>
      <c r="E1871" s="141"/>
      <c r="F1871" s="54"/>
      <c r="G1871" s="54"/>
      <c r="H1871" s="141"/>
      <c r="I1871" s="42"/>
      <c r="J1871" s="141"/>
      <c r="K1871" s="141"/>
      <c r="L1871" s="141"/>
      <c r="M1871" s="55"/>
      <c r="N1871" s="141"/>
      <c r="O1871" s="56"/>
      <c r="P1871" s="56"/>
      <c r="Q1871" s="42"/>
      <c r="R1871" s="18">
        <f t="shared" si="58"/>
        <v>0</v>
      </c>
      <c r="S1871" s="18">
        <f t="shared" si="59"/>
        <v>0</v>
      </c>
      <c r="T1871" s="143"/>
    </row>
    <row r="1872" spans="1:20" s="139" customFormat="1">
      <c r="A1872" s="142"/>
      <c r="B1872" s="42"/>
      <c r="C1872" s="142"/>
      <c r="D1872" s="141"/>
      <c r="E1872" s="141"/>
      <c r="F1872" s="54"/>
      <c r="G1872" s="54"/>
      <c r="H1872" s="141"/>
      <c r="I1872" s="42"/>
      <c r="J1872" s="141"/>
      <c r="K1872" s="141"/>
      <c r="L1872" s="141"/>
      <c r="M1872" s="55"/>
      <c r="N1872" s="141"/>
      <c r="O1872" s="56"/>
      <c r="P1872" s="56"/>
      <c r="Q1872" s="42"/>
      <c r="R1872" s="18">
        <f t="shared" si="58"/>
        <v>0</v>
      </c>
      <c r="S1872" s="18">
        <f t="shared" si="59"/>
        <v>0</v>
      </c>
      <c r="T1872" s="143"/>
    </row>
    <row r="1873" spans="1:20" s="139" customFormat="1">
      <c r="A1873" s="142"/>
      <c r="B1873" s="42"/>
      <c r="C1873" s="142"/>
      <c r="D1873" s="141"/>
      <c r="E1873" s="141"/>
      <c r="F1873" s="54"/>
      <c r="G1873" s="54"/>
      <c r="H1873" s="141"/>
      <c r="I1873" s="42"/>
      <c r="J1873" s="141"/>
      <c r="K1873" s="141"/>
      <c r="L1873" s="141"/>
      <c r="M1873" s="55"/>
      <c r="N1873" s="141"/>
      <c r="O1873" s="56"/>
      <c r="P1873" s="56"/>
      <c r="Q1873" s="42"/>
      <c r="R1873" s="18">
        <f t="shared" si="58"/>
        <v>0</v>
      </c>
      <c r="S1873" s="18">
        <f t="shared" si="59"/>
        <v>0</v>
      </c>
      <c r="T1873" s="143"/>
    </row>
    <row r="1874" spans="1:20" s="139" customFormat="1">
      <c r="A1874" s="142"/>
      <c r="B1874" s="42"/>
      <c r="C1874" s="142"/>
      <c r="D1874" s="141"/>
      <c r="E1874" s="141"/>
      <c r="F1874" s="54"/>
      <c r="G1874" s="54"/>
      <c r="H1874" s="141"/>
      <c r="I1874" s="42"/>
      <c r="J1874" s="141"/>
      <c r="K1874" s="141"/>
      <c r="L1874" s="141"/>
      <c r="M1874" s="55"/>
      <c r="N1874" s="141"/>
      <c r="O1874" s="56"/>
      <c r="P1874" s="56"/>
      <c r="Q1874" s="42"/>
      <c r="R1874" s="18">
        <f t="shared" si="58"/>
        <v>0</v>
      </c>
      <c r="S1874" s="18">
        <f t="shared" si="59"/>
        <v>0</v>
      </c>
      <c r="T1874" s="143"/>
    </row>
    <row r="1875" spans="1:20" s="139" customFormat="1">
      <c r="A1875" s="142"/>
      <c r="B1875" s="42"/>
      <c r="C1875" s="142"/>
      <c r="D1875" s="141"/>
      <c r="E1875" s="141"/>
      <c r="F1875" s="54"/>
      <c r="G1875" s="54"/>
      <c r="H1875" s="141"/>
      <c r="I1875" s="42"/>
      <c r="J1875" s="141"/>
      <c r="K1875" s="141"/>
      <c r="L1875" s="141"/>
      <c r="M1875" s="55"/>
      <c r="N1875" s="141"/>
      <c r="O1875" s="56"/>
      <c r="P1875" s="56"/>
      <c r="Q1875" s="42"/>
      <c r="R1875" s="18">
        <f t="shared" si="58"/>
        <v>0</v>
      </c>
      <c r="S1875" s="18">
        <f t="shared" si="59"/>
        <v>0</v>
      </c>
      <c r="T1875" s="143"/>
    </row>
    <row r="1876" spans="1:20" s="139" customFormat="1">
      <c r="A1876" s="142"/>
      <c r="B1876" s="42"/>
      <c r="C1876" s="142"/>
      <c r="D1876" s="141"/>
      <c r="E1876" s="141"/>
      <c r="F1876" s="54"/>
      <c r="G1876" s="54"/>
      <c r="H1876" s="141"/>
      <c r="I1876" s="42"/>
      <c r="J1876" s="141"/>
      <c r="K1876" s="141"/>
      <c r="L1876" s="141"/>
      <c r="M1876" s="55"/>
      <c r="N1876" s="141"/>
      <c r="O1876" s="56"/>
      <c r="P1876" s="56"/>
      <c r="Q1876" s="42"/>
      <c r="R1876" s="18">
        <f t="shared" si="58"/>
        <v>0</v>
      </c>
      <c r="S1876" s="18">
        <f t="shared" si="59"/>
        <v>0</v>
      </c>
      <c r="T1876" s="143"/>
    </row>
    <row r="1877" spans="1:20" s="139" customFormat="1">
      <c r="A1877" s="142"/>
      <c r="B1877" s="42"/>
      <c r="C1877" s="142"/>
      <c r="D1877" s="141"/>
      <c r="E1877" s="141"/>
      <c r="F1877" s="54"/>
      <c r="G1877" s="54"/>
      <c r="H1877" s="141"/>
      <c r="I1877" s="42"/>
      <c r="J1877" s="141"/>
      <c r="K1877" s="141"/>
      <c r="L1877" s="141"/>
      <c r="M1877" s="55"/>
      <c r="N1877" s="141"/>
      <c r="O1877" s="56"/>
      <c r="P1877" s="56"/>
      <c r="Q1877" s="42"/>
      <c r="R1877" s="18">
        <f t="shared" si="58"/>
        <v>0</v>
      </c>
      <c r="S1877" s="18">
        <f t="shared" si="59"/>
        <v>0</v>
      </c>
      <c r="T1877" s="143"/>
    </row>
    <row r="1878" spans="1:20" s="139" customFormat="1">
      <c r="A1878" s="142"/>
      <c r="B1878" s="42"/>
      <c r="C1878" s="142"/>
      <c r="D1878" s="141"/>
      <c r="E1878" s="141"/>
      <c r="F1878" s="54"/>
      <c r="G1878" s="54"/>
      <c r="H1878" s="141"/>
      <c r="I1878" s="42"/>
      <c r="J1878" s="141"/>
      <c r="K1878" s="141"/>
      <c r="L1878" s="141"/>
      <c r="M1878" s="55"/>
      <c r="N1878" s="141"/>
      <c r="O1878" s="56"/>
      <c r="P1878" s="56"/>
      <c r="Q1878" s="42"/>
      <c r="R1878" s="18">
        <f t="shared" si="58"/>
        <v>0</v>
      </c>
      <c r="S1878" s="18">
        <f t="shared" si="59"/>
        <v>0</v>
      </c>
      <c r="T1878" s="143"/>
    </row>
    <row r="1879" spans="1:20" s="139" customFormat="1">
      <c r="A1879" s="142"/>
      <c r="B1879" s="42"/>
      <c r="C1879" s="142"/>
      <c r="D1879" s="141"/>
      <c r="E1879" s="141"/>
      <c r="F1879" s="54"/>
      <c r="G1879" s="54"/>
      <c r="H1879" s="141"/>
      <c r="I1879" s="42"/>
      <c r="J1879" s="141"/>
      <c r="K1879" s="141"/>
      <c r="L1879" s="141"/>
      <c r="M1879" s="55"/>
      <c r="N1879" s="141"/>
      <c r="O1879" s="56"/>
      <c r="P1879" s="56"/>
      <c r="Q1879" s="42"/>
      <c r="R1879" s="18">
        <f t="shared" si="58"/>
        <v>0</v>
      </c>
      <c r="S1879" s="18">
        <f t="shared" si="59"/>
        <v>0</v>
      </c>
      <c r="T1879" s="143"/>
    </row>
    <row r="1880" spans="1:20" s="139" customFormat="1">
      <c r="A1880" s="142"/>
      <c r="B1880" s="42"/>
      <c r="C1880" s="142"/>
      <c r="D1880" s="141"/>
      <c r="E1880" s="141"/>
      <c r="F1880" s="54"/>
      <c r="G1880" s="54"/>
      <c r="H1880" s="141"/>
      <c r="I1880" s="42"/>
      <c r="J1880" s="141"/>
      <c r="K1880" s="141"/>
      <c r="L1880" s="141"/>
      <c r="M1880" s="55"/>
      <c r="N1880" s="141"/>
      <c r="O1880" s="56"/>
      <c r="P1880" s="56"/>
      <c r="Q1880" s="42"/>
      <c r="R1880" s="18">
        <f t="shared" si="58"/>
        <v>0</v>
      </c>
      <c r="S1880" s="18">
        <f t="shared" si="59"/>
        <v>0</v>
      </c>
      <c r="T1880" s="143"/>
    </row>
    <row r="1881" spans="1:20" s="139" customFormat="1">
      <c r="A1881" s="142"/>
      <c r="B1881" s="42"/>
      <c r="C1881" s="142"/>
      <c r="D1881" s="141"/>
      <c r="E1881" s="141"/>
      <c r="F1881" s="54"/>
      <c r="G1881" s="54"/>
      <c r="H1881" s="141"/>
      <c r="I1881" s="42"/>
      <c r="J1881" s="141"/>
      <c r="K1881" s="141"/>
      <c r="L1881" s="141"/>
      <c r="M1881" s="55"/>
      <c r="N1881" s="141"/>
      <c r="O1881" s="56"/>
      <c r="P1881" s="56"/>
      <c r="Q1881" s="42"/>
      <c r="R1881" s="18">
        <f t="shared" si="58"/>
        <v>0</v>
      </c>
      <c r="S1881" s="18">
        <f t="shared" si="59"/>
        <v>0</v>
      </c>
      <c r="T1881" s="143"/>
    </row>
    <row r="1882" spans="1:20" s="139" customFormat="1">
      <c r="A1882" s="142"/>
      <c r="B1882" s="42"/>
      <c r="C1882" s="142"/>
      <c r="D1882" s="141"/>
      <c r="E1882" s="141"/>
      <c r="F1882" s="54"/>
      <c r="G1882" s="54"/>
      <c r="H1882" s="141"/>
      <c r="I1882" s="42"/>
      <c r="J1882" s="141"/>
      <c r="K1882" s="141"/>
      <c r="L1882" s="141"/>
      <c r="M1882" s="55"/>
      <c r="N1882" s="141"/>
      <c r="O1882" s="56"/>
      <c r="P1882" s="56"/>
      <c r="Q1882" s="42"/>
      <c r="R1882" s="18">
        <f t="shared" si="58"/>
        <v>0</v>
      </c>
      <c r="S1882" s="18">
        <f t="shared" si="59"/>
        <v>0</v>
      </c>
      <c r="T1882" s="143"/>
    </row>
    <row r="1883" spans="1:20" s="139" customFormat="1">
      <c r="A1883" s="142"/>
      <c r="B1883" s="42"/>
      <c r="C1883" s="142"/>
      <c r="D1883" s="141"/>
      <c r="E1883" s="141"/>
      <c r="F1883" s="54"/>
      <c r="G1883" s="54"/>
      <c r="H1883" s="141"/>
      <c r="I1883" s="42"/>
      <c r="J1883" s="141"/>
      <c r="K1883" s="141"/>
      <c r="L1883" s="141"/>
      <c r="M1883" s="55"/>
      <c r="N1883" s="141"/>
      <c r="O1883" s="56"/>
      <c r="P1883" s="56"/>
      <c r="Q1883" s="42"/>
      <c r="R1883" s="18">
        <f t="shared" si="58"/>
        <v>0</v>
      </c>
      <c r="S1883" s="18">
        <f t="shared" si="59"/>
        <v>0</v>
      </c>
      <c r="T1883" s="143"/>
    </row>
    <row r="1884" spans="1:20" s="139" customFormat="1">
      <c r="A1884" s="142"/>
      <c r="B1884" s="42"/>
      <c r="C1884" s="142"/>
      <c r="D1884" s="141"/>
      <c r="E1884" s="141"/>
      <c r="F1884" s="54"/>
      <c r="G1884" s="54"/>
      <c r="H1884" s="141"/>
      <c r="I1884" s="42"/>
      <c r="J1884" s="141"/>
      <c r="K1884" s="141"/>
      <c r="L1884" s="141"/>
      <c r="M1884" s="55"/>
      <c r="N1884" s="141"/>
      <c r="O1884" s="56"/>
      <c r="P1884" s="56"/>
      <c r="Q1884" s="42"/>
      <c r="R1884" s="18">
        <f t="shared" si="58"/>
        <v>0</v>
      </c>
      <c r="S1884" s="18">
        <f t="shared" si="59"/>
        <v>0</v>
      </c>
      <c r="T1884" s="143"/>
    </row>
    <row r="1885" spans="1:20" s="139" customFormat="1">
      <c r="A1885" s="142"/>
      <c r="B1885" s="42"/>
      <c r="C1885" s="142"/>
      <c r="D1885" s="141"/>
      <c r="E1885" s="141"/>
      <c r="F1885" s="54"/>
      <c r="G1885" s="54"/>
      <c r="H1885" s="141"/>
      <c r="I1885" s="42"/>
      <c r="J1885" s="141"/>
      <c r="K1885" s="141"/>
      <c r="L1885" s="141"/>
      <c r="M1885" s="55"/>
      <c r="N1885" s="141"/>
      <c r="O1885" s="56"/>
      <c r="P1885" s="56"/>
      <c r="Q1885" s="42"/>
      <c r="R1885" s="18">
        <f t="shared" si="58"/>
        <v>0</v>
      </c>
      <c r="S1885" s="18">
        <f t="shared" si="59"/>
        <v>0</v>
      </c>
      <c r="T1885" s="143"/>
    </row>
    <row r="1886" spans="1:20" s="139" customFormat="1">
      <c r="A1886" s="142"/>
      <c r="B1886" s="42"/>
      <c r="C1886" s="142"/>
      <c r="D1886" s="141"/>
      <c r="E1886" s="141"/>
      <c r="F1886" s="54"/>
      <c r="G1886" s="54"/>
      <c r="H1886" s="141"/>
      <c r="I1886" s="42"/>
      <c r="J1886" s="141"/>
      <c r="K1886" s="141"/>
      <c r="L1886" s="141"/>
      <c r="M1886" s="55"/>
      <c r="N1886" s="141"/>
      <c r="O1886" s="56"/>
      <c r="P1886" s="56"/>
      <c r="Q1886" s="42"/>
      <c r="R1886" s="18">
        <f t="shared" si="58"/>
        <v>0</v>
      </c>
      <c r="S1886" s="18">
        <f t="shared" si="59"/>
        <v>0</v>
      </c>
      <c r="T1886" s="143"/>
    </row>
    <row r="1887" spans="1:20" s="139" customFormat="1">
      <c r="A1887" s="142"/>
      <c r="B1887" s="42"/>
      <c r="C1887" s="142"/>
      <c r="D1887" s="141"/>
      <c r="E1887" s="141"/>
      <c r="F1887" s="54"/>
      <c r="G1887" s="54"/>
      <c r="H1887" s="141"/>
      <c r="I1887" s="42"/>
      <c r="J1887" s="141"/>
      <c r="K1887" s="141"/>
      <c r="L1887" s="141"/>
      <c r="M1887" s="55"/>
      <c r="N1887" s="141"/>
      <c r="O1887" s="56"/>
      <c r="P1887" s="56"/>
      <c r="Q1887" s="42"/>
      <c r="R1887" s="18">
        <f t="shared" si="58"/>
        <v>0</v>
      </c>
      <c r="S1887" s="18">
        <f t="shared" si="59"/>
        <v>0</v>
      </c>
      <c r="T1887" s="143"/>
    </row>
    <row r="1888" spans="1:20" s="139" customFormat="1">
      <c r="A1888" s="142"/>
      <c r="B1888" s="42"/>
      <c r="C1888" s="142"/>
      <c r="D1888" s="141"/>
      <c r="E1888" s="141"/>
      <c r="F1888" s="54"/>
      <c r="G1888" s="54"/>
      <c r="H1888" s="141"/>
      <c r="I1888" s="42"/>
      <c r="J1888" s="141"/>
      <c r="K1888" s="141"/>
      <c r="L1888" s="141"/>
      <c r="M1888" s="55"/>
      <c r="N1888" s="141"/>
      <c r="O1888" s="56"/>
      <c r="P1888" s="56"/>
      <c r="Q1888" s="42"/>
      <c r="R1888" s="18">
        <f t="shared" si="58"/>
        <v>0</v>
      </c>
      <c r="S1888" s="18">
        <f t="shared" si="59"/>
        <v>0</v>
      </c>
      <c r="T1888" s="143"/>
    </row>
    <row r="1889" spans="1:20" s="139" customFormat="1">
      <c r="A1889" s="142"/>
      <c r="B1889" s="42"/>
      <c r="C1889" s="142"/>
      <c r="D1889" s="141"/>
      <c r="E1889" s="141"/>
      <c r="F1889" s="54"/>
      <c r="G1889" s="54"/>
      <c r="H1889" s="141"/>
      <c r="I1889" s="42"/>
      <c r="J1889" s="141"/>
      <c r="K1889" s="141"/>
      <c r="L1889" s="141"/>
      <c r="M1889" s="55"/>
      <c r="N1889" s="141"/>
      <c r="O1889" s="56"/>
      <c r="P1889" s="56"/>
      <c r="Q1889" s="42"/>
      <c r="R1889" s="18">
        <f t="shared" si="58"/>
        <v>0</v>
      </c>
      <c r="S1889" s="18">
        <f t="shared" si="59"/>
        <v>0</v>
      </c>
      <c r="T1889" s="143"/>
    </row>
    <row r="1890" spans="1:20" s="139" customFormat="1">
      <c r="A1890" s="142"/>
      <c r="B1890" s="42"/>
      <c r="C1890" s="142"/>
      <c r="D1890" s="141"/>
      <c r="E1890" s="141"/>
      <c r="F1890" s="54"/>
      <c r="G1890" s="54"/>
      <c r="H1890" s="141"/>
      <c r="I1890" s="42"/>
      <c r="J1890" s="141"/>
      <c r="K1890" s="141"/>
      <c r="L1890" s="141"/>
      <c r="M1890" s="55"/>
      <c r="N1890" s="141"/>
      <c r="O1890" s="56"/>
      <c r="P1890" s="56"/>
      <c r="Q1890" s="42"/>
      <c r="R1890" s="18">
        <f t="shared" si="58"/>
        <v>0</v>
      </c>
      <c r="S1890" s="18">
        <f t="shared" si="59"/>
        <v>0</v>
      </c>
      <c r="T1890" s="143"/>
    </row>
    <row r="1891" spans="1:20" s="139" customFormat="1">
      <c r="A1891" s="142"/>
      <c r="B1891" s="42"/>
      <c r="C1891" s="142"/>
      <c r="D1891" s="141"/>
      <c r="E1891" s="141"/>
      <c r="F1891" s="54"/>
      <c r="G1891" s="54"/>
      <c r="H1891" s="141"/>
      <c r="I1891" s="42"/>
      <c r="J1891" s="141"/>
      <c r="K1891" s="141"/>
      <c r="L1891" s="141"/>
      <c r="M1891" s="55"/>
      <c r="N1891" s="141"/>
      <c r="O1891" s="56"/>
      <c r="P1891" s="56"/>
      <c r="Q1891" s="42"/>
      <c r="R1891" s="18">
        <f t="shared" si="58"/>
        <v>0</v>
      </c>
      <c r="S1891" s="18">
        <f t="shared" si="59"/>
        <v>0</v>
      </c>
      <c r="T1891" s="143"/>
    </row>
    <row r="1892" spans="1:20" s="139" customFormat="1">
      <c r="A1892" s="142"/>
      <c r="B1892" s="42"/>
      <c r="C1892" s="142"/>
      <c r="D1892" s="141"/>
      <c r="E1892" s="141"/>
      <c r="F1892" s="54"/>
      <c r="G1892" s="54"/>
      <c r="H1892" s="141"/>
      <c r="I1892" s="42"/>
      <c r="J1892" s="141"/>
      <c r="K1892" s="141"/>
      <c r="L1892" s="141"/>
      <c r="M1892" s="55"/>
      <c r="N1892" s="141"/>
      <c r="O1892" s="56"/>
      <c r="P1892" s="56"/>
      <c r="Q1892" s="42"/>
      <c r="R1892" s="18">
        <f t="shared" si="58"/>
        <v>0</v>
      </c>
      <c r="S1892" s="18">
        <f t="shared" si="59"/>
        <v>0</v>
      </c>
      <c r="T1892" s="143"/>
    </row>
    <row r="1893" spans="1:20" s="139" customFormat="1">
      <c r="A1893" s="142"/>
      <c r="B1893" s="42"/>
      <c r="C1893" s="142"/>
      <c r="D1893" s="141"/>
      <c r="E1893" s="141"/>
      <c r="F1893" s="54"/>
      <c r="G1893" s="54"/>
      <c r="H1893" s="141"/>
      <c r="I1893" s="42"/>
      <c r="J1893" s="141"/>
      <c r="K1893" s="141"/>
      <c r="L1893" s="141"/>
      <c r="M1893" s="55"/>
      <c r="N1893" s="141"/>
      <c r="O1893" s="56"/>
      <c r="P1893" s="56"/>
      <c r="Q1893" s="42"/>
      <c r="R1893" s="18">
        <f t="shared" si="58"/>
        <v>0</v>
      </c>
      <c r="S1893" s="18">
        <f t="shared" si="59"/>
        <v>0</v>
      </c>
      <c r="T1893" s="143"/>
    </row>
    <row r="1894" spans="1:20" s="139" customFormat="1">
      <c r="A1894" s="142"/>
      <c r="B1894" s="42"/>
      <c r="C1894" s="142"/>
      <c r="D1894" s="141"/>
      <c r="E1894" s="141"/>
      <c r="F1894" s="54"/>
      <c r="G1894" s="54"/>
      <c r="H1894" s="141"/>
      <c r="I1894" s="42"/>
      <c r="J1894" s="141"/>
      <c r="K1894" s="141"/>
      <c r="L1894" s="141"/>
      <c r="M1894" s="55"/>
      <c r="N1894" s="141"/>
      <c r="O1894" s="56"/>
      <c r="P1894" s="56"/>
      <c r="Q1894" s="42"/>
      <c r="R1894" s="18">
        <f t="shared" si="58"/>
        <v>0</v>
      </c>
      <c r="S1894" s="18">
        <f t="shared" si="59"/>
        <v>0</v>
      </c>
      <c r="T1894" s="143"/>
    </row>
    <row r="1895" spans="1:20" s="139" customFormat="1">
      <c r="A1895" s="142"/>
      <c r="B1895" s="42"/>
      <c r="C1895" s="142"/>
      <c r="D1895" s="141"/>
      <c r="E1895" s="141"/>
      <c r="F1895" s="54"/>
      <c r="G1895" s="54"/>
      <c r="H1895" s="141"/>
      <c r="I1895" s="42"/>
      <c r="J1895" s="141"/>
      <c r="K1895" s="141"/>
      <c r="L1895" s="141"/>
      <c r="M1895" s="55"/>
      <c r="N1895" s="141"/>
      <c r="O1895" s="56"/>
      <c r="P1895" s="56"/>
      <c r="Q1895" s="42"/>
      <c r="R1895" s="18">
        <f t="shared" si="58"/>
        <v>0</v>
      </c>
      <c r="S1895" s="18">
        <f t="shared" si="59"/>
        <v>0</v>
      </c>
      <c r="T1895" s="143"/>
    </row>
    <row r="1896" spans="1:20" s="139" customFormat="1">
      <c r="A1896" s="142"/>
      <c r="B1896" s="42"/>
      <c r="C1896" s="142"/>
      <c r="D1896" s="141"/>
      <c r="E1896" s="141"/>
      <c r="F1896" s="54"/>
      <c r="G1896" s="54"/>
      <c r="H1896" s="141"/>
      <c r="I1896" s="42"/>
      <c r="J1896" s="141"/>
      <c r="K1896" s="141"/>
      <c r="L1896" s="141"/>
      <c r="M1896" s="55"/>
      <c r="N1896" s="141"/>
      <c r="O1896" s="56"/>
      <c r="P1896" s="56"/>
      <c r="Q1896" s="42"/>
      <c r="R1896" s="18">
        <f t="shared" si="58"/>
        <v>0</v>
      </c>
      <c r="S1896" s="18">
        <f t="shared" si="59"/>
        <v>0</v>
      </c>
      <c r="T1896" s="143"/>
    </row>
    <row r="1897" spans="1:20" s="139" customFormat="1">
      <c r="A1897" s="142"/>
      <c r="B1897" s="42"/>
      <c r="C1897" s="142"/>
      <c r="D1897" s="141"/>
      <c r="E1897" s="141"/>
      <c r="F1897" s="54"/>
      <c r="G1897" s="54"/>
      <c r="H1897" s="141"/>
      <c r="I1897" s="42"/>
      <c r="J1897" s="141"/>
      <c r="K1897" s="141"/>
      <c r="L1897" s="141"/>
      <c r="M1897" s="55"/>
      <c r="N1897" s="141"/>
      <c r="O1897" s="56"/>
      <c r="P1897" s="56"/>
      <c r="Q1897" s="42"/>
      <c r="R1897" s="18">
        <f t="shared" si="58"/>
        <v>0</v>
      </c>
      <c r="S1897" s="18">
        <f t="shared" si="59"/>
        <v>0</v>
      </c>
      <c r="T1897" s="143"/>
    </row>
    <row r="1898" spans="1:20" s="139" customFormat="1">
      <c r="A1898" s="142"/>
      <c r="B1898" s="42"/>
      <c r="C1898" s="142"/>
      <c r="D1898" s="141"/>
      <c r="E1898" s="141"/>
      <c r="F1898" s="54"/>
      <c r="G1898" s="54"/>
      <c r="H1898" s="141"/>
      <c r="I1898" s="42"/>
      <c r="J1898" s="141"/>
      <c r="K1898" s="141"/>
      <c r="L1898" s="141"/>
      <c r="M1898" s="55"/>
      <c r="N1898" s="141"/>
      <c r="O1898" s="56"/>
      <c r="P1898" s="56"/>
      <c r="Q1898" s="42"/>
      <c r="R1898" s="18">
        <f t="shared" si="58"/>
        <v>0</v>
      </c>
      <c r="S1898" s="18">
        <f t="shared" si="59"/>
        <v>0</v>
      </c>
      <c r="T1898" s="143"/>
    </row>
    <row r="1899" spans="1:20" s="139" customFormat="1">
      <c r="A1899" s="142"/>
      <c r="B1899" s="42"/>
      <c r="C1899" s="142"/>
      <c r="D1899" s="141"/>
      <c r="E1899" s="141"/>
      <c r="F1899" s="54"/>
      <c r="G1899" s="54"/>
      <c r="H1899" s="141"/>
      <c r="I1899" s="42"/>
      <c r="J1899" s="141"/>
      <c r="K1899" s="141"/>
      <c r="L1899" s="141"/>
      <c r="M1899" s="55"/>
      <c r="N1899" s="141"/>
      <c r="O1899" s="56"/>
      <c r="P1899" s="56"/>
      <c r="Q1899" s="42"/>
      <c r="R1899" s="18">
        <f t="shared" si="58"/>
        <v>0</v>
      </c>
      <c r="S1899" s="18">
        <f t="shared" si="59"/>
        <v>0</v>
      </c>
      <c r="T1899" s="143"/>
    </row>
    <row r="1900" spans="1:20" s="139" customFormat="1">
      <c r="A1900" s="142"/>
      <c r="B1900" s="42"/>
      <c r="C1900" s="142"/>
      <c r="D1900" s="141"/>
      <c r="E1900" s="141"/>
      <c r="F1900" s="54"/>
      <c r="G1900" s="54"/>
      <c r="H1900" s="141"/>
      <c r="I1900" s="42"/>
      <c r="J1900" s="141"/>
      <c r="K1900" s="141"/>
      <c r="L1900" s="141"/>
      <c r="M1900" s="55"/>
      <c r="N1900" s="141"/>
      <c r="O1900" s="56"/>
      <c r="P1900" s="56"/>
      <c r="Q1900" s="42"/>
      <c r="R1900" s="18">
        <f t="shared" si="58"/>
        <v>0</v>
      </c>
      <c r="S1900" s="18">
        <f t="shared" si="59"/>
        <v>0</v>
      </c>
      <c r="T1900" s="143"/>
    </row>
    <row r="1901" spans="1:20" s="139" customFormat="1">
      <c r="A1901" s="142"/>
      <c r="B1901" s="42"/>
      <c r="C1901" s="142"/>
      <c r="D1901" s="141"/>
      <c r="E1901" s="141"/>
      <c r="F1901" s="54"/>
      <c r="G1901" s="54"/>
      <c r="H1901" s="141"/>
      <c r="I1901" s="42"/>
      <c r="J1901" s="141"/>
      <c r="K1901" s="141"/>
      <c r="L1901" s="141"/>
      <c r="M1901" s="55"/>
      <c r="N1901" s="141"/>
      <c r="O1901" s="56"/>
      <c r="P1901" s="56"/>
      <c r="Q1901" s="42"/>
      <c r="R1901" s="18">
        <f t="shared" si="58"/>
        <v>0</v>
      </c>
      <c r="S1901" s="18">
        <f t="shared" si="59"/>
        <v>0</v>
      </c>
      <c r="T1901" s="143"/>
    </row>
    <row r="1902" spans="1:20" s="139" customFormat="1">
      <c r="A1902" s="142"/>
      <c r="B1902" s="42"/>
      <c r="C1902" s="142"/>
      <c r="D1902" s="141"/>
      <c r="E1902" s="141"/>
      <c r="F1902" s="54"/>
      <c r="G1902" s="54"/>
      <c r="H1902" s="141"/>
      <c r="I1902" s="42"/>
      <c r="J1902" s="141"/>
      <c r="K1902" s="141"/>
      <c r="L1902" s="141"/>
      <c r="M1902" s="55"/>
      <c r="N1902" s="141"/>
      <c r="O1902" s="56"/>
      <c r="P1902" s="56"/>
      <c r="Q1902" s="42"/>
      <c r="R1902" s="18">
        <f t="shared" si="58"/>
        <v>0</v>
      </c>
      <c r="S1902" s="18">
        <f t="shared" si="59"/>
        <v>0</v>
      </c>
      <c r="T1902" s="143"/>
    </row>
    <row r="1903" spans="1:20" s="139" customFormat="1">
      <c r="A1903" s="142"/>
      <c r="B1903" s="42"/>
      <c r="C1903" s="142"/>
      <c r="D1903" s="141"/>
      <c r="E1903" s="141"/>
      <c r="F1903" s="54"/>
      <c r="G1903" s="54"/>
      <c r="H1903" s="141"/>
      <c r="I1903" s="42"/>
      <c r="J1903" s="141"/>
      <c r="K1903" s="141"/>
      <c r="L1903" s="141"/>
      <c r="M1903" s="55"/>
      <c r="N1903" s="141"/>
      <c r="O1903" s="56"/>
      <c r="P1903" s="56"/>
      <c r="Q1903" s="42"/>
      <c r="R1903" s="18">
        <f t="shared" si="58"/>
        <v>0</v>
      </c>
      <c r="S1903" s="18">
        <f t="shared" si="59"/>
        <v>0</v>
      </c>
      <c r="T1903" s="143"/>
    </row>
    <row r="1904" spans="1:20" s="139" customFormat="1">
      <c r="A1904" s="142"/>
      <c r="B1904" s="42"/>
      <c r="C1904" s="142"/>
      <c r="D1904" s="141"/>
      <c r="E1904" s="141"/>
      <c r="F1904" s="54"/>
      <c r="G1904" s="54"/>
      <c r="H1904" s="141"/>
      <c r="I1904" s="42"/>
      <c r="J1904" s="141"/>
      <c r="K1904" s="141"/>
      <c r="L1904" s="141"/>
      <c r="M1904" s="55"/>
      <c r="N1904" s="141"/>
      <c r="O1904" s="56"/>
      <c r="P1904" s="56"/>
      <c r="Q1904" s="42"/>
      <c r="R1904" s="18">
        <f t="shared" si="58"/>
        <v>0</v>
      </c>
      <c r="S1904" s="18">
        <f t="shared" si="59"/>
        <v>0</v>
      </c>
      <c r="T1904" s="143"/>
    </row>
    <row r="1905" spans="1:20" s="139" customFormat="1">
      <c r="A1905" s="142"/>
      <c r="B1905" s="42"/>
      <c r="C1905" s="142"/>
      <c r="D1905" s="141"/>
      <c r="E1905" s="141"/>
      <c r="F1905" s="54"/>
      <c r="G1905" s="54"/>
      <c r="H1905" s="141"/>
      <c r="I1905" s="42"/>
      <c r="J1905" s="141"/>
      <c r="K1905" s="141"/>
      <c r="L1905" s="141"/>
      <c r="M1905" s="55"/>
      <c r="N1905" s="141"/>
      <c r="O1905" s="56"/>
      <c r="P1905" s="56"/>
      <c r="Q1905" s="42"/>
      <c r="R1905" s="18">
        <f t="shared" si="58"/>
        <v>0</v>
      </c>
      <c r="S1905" s="18">
        <f t="shared" si="59"/>
        <v>0</v>
      </c>
      <c r="T1905" s="143"/>
    </row>
    <row r="1906" spans="1:20" s="139" customFormat="1">
      <c r="A1906" s="142"/>
      <c r="B1906" s="42"/>
      <c r="C1906" s="142"/>
      <c r="D1906" s="141"/>
      <c r="E1906" s="141"/>
      <c r="F1906" s="54"/>
      <c r="G1906" s="54"/>
      <c r="H1906" s="141"/>
      <c r="I1906" s="42"/>
      <c r="J1906" s="141"/>
      <c r="K1906" s="141"/>
      <c r="L1906" s="141"/>
      <c r="M1906" s="55"/>
      <c r="N1906" s="141"/>
      <c r="O1906" s="56"/>
      <c r="P1906" s="56"/>
      <c r="Q1906" s="42"/>
      <c r="R1906" s="18">
        <f t="shared" si="58"/>
        <v>0</v>
      </c>
      <c r="S1906" s="18">
        <f t="shared" si="59"/>
        <v>0</v>
      </c>
      <c r="T1906" s="143"/>
    </row>
    <row r="1907" spans="1:20" s="139" customFormat="1">
      <c r="A1907" s="142"/>
      <c r="B1907" s="42"/>
      <c r="C1907" s="142"/>
      <c r="D1907" s="141"/>
      <c r="E1907" s="141"/>
      <c r="F1907" s="54"/>
      <c r="G1907" s="54"/>
      <c r="H1907" s="141"/>
      <c r="I1907" s="42"/>
      <c r="J1907" s="141"/>
      <c r="K1907" s="141"/>
      <c r="L1907" s="141"/>
      <c r="M1907" s="55"/>
      <c r="N1907" s="141"/>
      <c r="O1907" s="56"/>
      <c r="P1907" s="56"/>
      <c r="Q1907" s="42"/>
      <c r="R1907" s="18">
        <f t="shared" si="58"/>
        <v>0</v>
      </c>
      <c r="S1907" s="18">
        <f t="shared" si="59"/>
        <v>0</v>
      </c>
      <c r="T1907" s="143"/>
    </row>
    <row r="1908" spans="1:20" s="139" customFormat="1">
      <c r="A1908" s="142"/>
      <c r="B1908" s="42"/>
      <c r="C1908" s="142"/>
      <c r="D1908" s="141"/>
      <c r="E1908" s="141"/>
      <c r="F1908" s="54"/>
      <c r="G1908" s="54"/>
      <c r="H1908" s="141"/>
      <c r="I1908" s="42"/>
      <c r="J1908" s="141"/>
      <c r="K1908" s="141"/>
      <c r="L1908" s="141"/>
      <c r="M1908" s="55"/>
      <c r="N1908" s="141"/>
      <c r="O1908" s="56"/>
      <c r="P1908" s="56"/>
      <c r="Q1908" s="42"/>
      <c r="R1908" s="18">
        <f t="shared" si="58"/>
        <v>0</v>
      </c>
      <c r="S1908" s="18">
        <f t="shared" si="59"/>
        <v>0</v>
      </c>
      <c r="T1908" s="143"/>
    </row>
    <row r="1909" spans="1:20" s="139" customFormat="1">
      <c r="A1909" s="142"/>
      <c r="B1909" s="42"/>
      <c r="C1909" s="142"/>
      <c r="D1909" s="141"/>
      <c r="E1909" s="141"/>
      <c r="F1909" s="54"/>
      <c r="G1909" s="54"/>
      <c r="H1909" s="141"/>
      <c r="I1909" s="42"/>
      <c r="J1909" s="141"/>
      <c r="K1909" s="141"/>
      <c r="L1909" s="141"/>
      <c r="M1909" s="55"/>
      <c r="N1909" s="141"/>
      <c r="O1909" s="56"/>
      <c r="P1909" s="56"/>
      <c r="Q1909" s="42"/>
      <c r="R1909" s="18">
        <f t="shared" si="58"/>
        <v>0</v>
      </c>
      <c r="S1909" s="18">
        <f t="shared" si="59"/>
        <v>0</v>
      </c>
      <c r="T1909" s="143"/>
    </row>
    <row r="1910" spans="1:20" s="139" customFormat="1">
      <c r="A1910" s="142"/>
      <c r="B1910" s="42"/>
      <c r="C1910" s="142"/>
      <c r="D1910" s="141"/>
      <c r="E1910" s="141"/>
      <c r="F1910" s="54"/>
      <c r="G1910" s="54"/>
      <c r="H1910" s="141"/>
      <c r="I1910" s="42"/>
      <c r="J1910" s="141"/>
      <c r="K1910" s="141"/>
      <c r="L1910" s="141"/>
      <c r="M1910" s="55"/>
      <c r="N1910" s="141"/>
      <c r="O1910" s="56"/>
      <c r="P1910" s="56"/>
      <c r="Q1910" s="42"/>
      <c r="R1910" s="18">
        <f t="shared" si="58"/>
        <v>0</v>
      </c>
      <c r="S1910" s="18">
        <f t="shared" si="59"/>
        <v>0</v>
      </c>
      <c r="T1910" s="143"/>
    </row>
    <row r="1911" spans="1:20" s="139" customFormat="1">
      <c r="A1911" s="142"/>
      <c r="B1911" s="42"/>
      <c r="C1911" s="142"/>
      <c r="D1911" s="141"/>
      <c r="E1911" s="141"/>
      <c r="F1911" s="54"/>
      <c r="G1911" s="54"/>
      <c r="H1911" s="141"/>
      <c r="I1911" s="42"/>
      <c r="J1911" s="141"/>
      <c r="K1911" s="141"/>
      <c r="L1911" s="141"/>
      <c r="M1911" s="55"/>
      <c r="N1911" s="141"/>
      <c r="O1911" s="56"/>
      <c r="P1911" s="56"/>
      <c r="Q1911" s="42"/>
      <c r="R1911" s="18">
        <f t="shared" si="58"/>
        <v>0</v>
      </c>
      <c r="S1911" s="18">
        <f t="shared" si="59"/>
        <v>0</v>
      </c>
      <c r="T1911" s="143"/>
    </row>
    <row r="1912" spans="1:20" s="139" customFormat="1">
      <c r="A1912" s="142"/>
      <c r="B1912" s="42"/>
      <c r="C1912" s="142"/>
      <c r="D1912" s="141"/>
      <c r="E1912" s="141"/>
      <c r="F1912" s="54"/>
      <c r="G1912" s="54"/>
      <c r="H1912" s="141"/>
      <c r="I1912" s="42"/>
      <c r="J1912" s="141"/>
      <c r="K1912" s="141"/>
      <c r="L1912" s="141"/>
      <c r="M1912" s="55"/>
      <c r="N1912" s="141"/>
      <c r="O1912" s="56"/>
      <c r="P1912" s="56"/>
      <c r="Q1912" s="42"/>
      <c r="R1912" s="18">
        <f t="shared" si="58"/>
        <v>0</v>
      </c>
      <c r="S1912" s="18">
        <f t="shared" si="59"/>
        <v>0</v>
      </c>
      <c r="T1912" s="143"/>
    </row>
    <row r="1913" spans="1:20" s="139" customFormat="1">
      <c r="A1913" s="142"/>
      <c r="B1913" s="42"/>
      <c r="C1913" s="142"/>
      <c r="D1913" s="141"/>
      <c r="E1913" s="141"/>
      <c r="F1913" s="54"/>
      <c r="G1913" s="54"/>
      <c r="H1913" s="141"/>
      <c r="I1913" s="42"/>
      <c r="J1913" s="141"/>
      <c r="K1913" s="141"/>
      <c r="L1913" s="141"/>
      <c r="M1913" s="55"/>
      <c r="N1913" s="141"/>
      <c r="O1913" s="56"/>
      <c r="P1913" s="56"/>
      <c r="Q1913" s="42"/>
      <c r="R1913" s="18">
        <f t="shared" si="58"/>
        <v>0</v>
      </c>
      <c r="S1913" s="18">
        <f t="shared" si="59"/>
        <v>0</v>
      </c>
      <c r="T1913" s="143"/>
    </row>
    <row r="1914" spans="1:20" s="139" customFormat="1">
      <c r="A1914" s="142"/>
      <c r="B1914" s="42"/>
      <c r="C1914" s="142"/>
      <c r="D1914" s="141"/>
      <c r="E1914" s="141"/>
      <c r="F1914" s="54"/>
      <c r="G1914" s="54"/>
      <c r="H1914" s="141"/>
      <c r="I1914" s="42"/>
      <c r="J1914" s="141"/>
      <c r="K1914" s="141"/>
      <c r="L1914" s="141"/>
      <c r="M1914" s="55"/>
      <c r="N1914" s="141"/>
      <c r="O1914" s="56"/>
      <c r="P1914" s="56"/>
      <c r="Q1914" s="42"/>
      <c r="R1914" s="18">
        <f t="shared" si="58"/>
        <v>0</v>
      </c>
      <c r="S1914" s="18">
        <f t="shared" si="59"/>
        <v>0</v>
      </c>
      <c r="T1914" s="143"/>
    </row>
    <row r="1915" spans="1:20" s="139" customFormat="1">
      <c r="A1915" s="142"/>
      <c r="B1915" s="42"/>
      <c r="C1915" s="142"/>
      <c r="D1915" s="141"/>
      <c r="E1915" s="141"/>
      <c r="F1915" s="54"/>
      <c r="G1915" s="54"/>
      <c r="H1915" s="141"/>
      <c r="I1915" s="42"/>
      <c r="J1915" s="141"/>
      <c r="K1915" s="141"/>
      <c r="L1915" s="141"/>
      <c r="M1915" s="55"/>
      <c r="N1915" s="141"/>
      <c r="O1915" s="56"/>
      <c r="P1915" s="56"/>
      <c r="Q1915" s="42"/>
      <c r="R1915" s="18">
        <f t="shared" si="58"/>
        <v>0</v>
      </c>
      <c r="S1915" s="18">
        <f t="shared" si="59"/>
        <v>0</v>
      </c>
      <c r="T1915" s="143"/>
    </row>
    <row r="1916" spans="1:20" s="139" customFormat="1">
      <c r="A1916" s="142"/>
      <c r="B1916" s="42"/>
      <c r="C1916" s="142"/>
      <c r="D1916" s="141"/>
      <c r="E1916" s="141"/>
      <c r="F1916" s="54"/>
      <c r="G1916" s="54"/>
      <c r="H1916" s="141"/>
      <c r="I1916" s="42"/>
      <c r="J1916" s="141"/>
      <c r="K1916" s="141"/>
      <c r="L1916" s="141"/>
      <c r="M1916" s="55"/>
      <c r="N1916" s="141"/>
      <c r="O1916" s="56"/>
      <c r="P1916" s="56"/>
      <c r="Q1916" s="42"/>
      <c r="R1916" s="18">
        <f t="shared" si="58"/>
        <v>0</v>
      </c>
      <c r="S1916" s="18">
        <f t="shared" si="59"/>
        <v>0</v>
      </c>
      <c r="T1916" s="143"/>
    </row>
    <row r="1917" spans="1:20" s="139" customFormat="1">
      <c r="A1917" s="142"/>
      <c r="B1917" s="42"/>
      <c r="C1917" s="142"/>
      <c r="D1917" s="141"/>
      <c r="E1917" s="141"/>
      <c r="F1917" s="54"/>
      <c r="G1917" s="54"/>
      <c r="H1917" s="141"/>
      <c r="I1917" s="42"/>
      <c r="J1917" s="141"/>
      <c r="K1917" s="141"/>
      <c r="L1917" s="141"/>
      <c r="M1917" s="55"/>
      <c r="N1917" s="141"/>
      <c r="O1917" s="56"/>
      <c r="P1917" s="56"/>
      <c r="Q1917" s="42"/>
      <c r="R1917" s="18">
        <f t="shared" si="58"/>
        <v>0</v>
      </c>
      <c r="S1917" s="18">
        <f t="shared" si="59"/>
        <v>0</v>
      </c>
      <c r="T1917" s="143"/>
    </row>
    <row r="1918" spans="1:20" s="139" customFormat="1">
      <c r="A1918" s="142"/>
      <c r="B1918" s="42"/>
      <c r="C1918" s="142"/>
      <c r="D1918" s="141"/>
      <c r="E1918" s="141"/>
      <c r="F1918" s="54"/>
      <c r="G1918" s="54"/>
      <c r="H1918" s="141"/>
      <c r="I1918" s="42"/>
      <c r="J1918" s="141"/>
      <c r="K1918" s="141"/>
      <c r="L1918" s="141"/>
      <c r="M1918" s="55"/>
      <c r="N1918" s="141"/>
      <c r="O1918" s="56"/>
      <c r="P1918" s="56"/>
      <c r="Q1918" s="42"/>
      <c r="R1918" s="18">
        <f t="shared" si="58"/>
        <v>0</v>
      </c>
      <c r="S1918" s="18">
        <f t="shared" si="59"/>
        <v>0</v>
      </c>
      <c r="T1918" s="143"/>
    </row>
    <row r="1919" spans="1:20" s="139" customFormat="1">
      <c r="A1919" s="142"/>
      <c r="B1919" s="42"/>
      <c r="C1919" s="142"/>
      <c r="D1919" s="141"/>
      <c r="E1919" s="141"/>
      <c r="F1919" s="54"/>
      <c r="G1919" s="54"/>
      <c r="H1919" s="141"/>
      <c r="I1919" s="42"/>
      <c r="J1919" s="141"/>
      <c r="K1919" s="141"/>
      <c r="L1919" s="141"/>
      <c r="M1919" s="55"/>
      <c r="N1919" s="141"/>
      <c r="O1919" s="56"/>
      <c r="P1919" s="56"/>
      <c r="Q1919" s="42"/>
      <c r="R1919" s="18">
        <f t="shared" si="58"/>
        <v>0</v>
      </c>
      <c r="S1919" s="18">
        <f t="shared" si="59"/>
        <v>0</v>
      </c>
      <c r="T1919" s="143"/>
    </row>
    <row r="1920" spans="1:20" s="139" customFormat="1">
      <c r="A1920" s="142"/>
      <c r="B1920" s="42"/>
      <c r="C1920" s="142"/>
      <c r="D1920" s="141"/>
      <c r="E1920" s="141"/>
      <c r="F1920" s="54"/>
      <c r="G1920" s="54"/>
      <c r="H1920" s="141"/>
      <c r="I1920" s="42"/>
      <c r="J1920" s="141"/>
      <c r="K1920" s="141"/>
      <c r="L1920" s="141"/>
      <c r="M1920" s="55"/>
      <c r="N1920" s="141"/>
      <c r="O1920" s="56"/>
      <c r="P1920" s="56"/>
      <c r="Q1920" s="42"/>
      <c r="R1920" s="18">
        <f t="shared" si="58"/>
        <v>0</v>
      </c>
      <c r="S1920" s="18">
        <f t="shared" si="59"/>
        <v>0</v>
      </c>
      <c r="T1920" s="143"/>
    </row>
    <row r="1921" spans="1:20" s="139" customFormat="1">
      <c r="A1921" s="142"/>
      <c r="B1921" s="42"/>
      <c r="C1921" s="142"/>
      <c r="D1921" s="141"/>
      <c r="E1921" s="141"/>
      <c r="F1921" s="54"/>
      <c r="G1921" s="54"/>
      <c r="H1921" s="141"/>
      <c r="I1921" s="42"/>
      <c r="J1921" s="141"/>
      <c r="K1921" s="141"/>
      <c r="L1921" s="141"/>
      <c r="M1921" s="55"/>
      <c r="N1921" s="141"/>
      <c r="O1921" s="56"/>
      <c r="P1921" s="56"/>
      <c r="Q1921" s="42"/>
      <c r="R1921" s="18">
        <f t="shared" si="58"/>
        <v>0</v>
      </c>
      <c r="S1921" s="18">
        <f t="shared" si="59"/>
        <v>0</v>
      </c>
      <c r="T1921" s="143"/>
    </row>
    <row r="1922" spans="1:20" s="139" customFormat="1">
      <c r="A1922" s="142"/>
      <c r="B1922" s="42"/>
      <c r="C1922" s="142"/>
      <c r="D1922" s="141"/>
      <c r="E1922" s="141"/>
      <c r="F1922" s="54"/>
      <c r="G1922" s="54"/>
      <c r="H1922" s="141"/>
      <c r="I1922" s="42"/>
      <c r="J1922" s="141"/>
      <c r="K1922" s="141"/>
      <c r="L1922" s="141"/>
      <c r="M1922" s="55"/>
      <c r="N1922" s="141"/>
      <c r="O1922" s="56"/>
      <c r="P1922" s="56"/>
      <c r="Q1922" s="42"/>
      <c r="R1922" s="18">
        <f t="shared" si="58"/>
        <v>0</v>
      </c>
      <c r="S1922" s="18">
        <f t="shared" si="59"/>
        <v>0</v>
      </c>
      <c r="T1922" s="143"/>
    </row>
    <row r="1923" spans="1:20" s="139" customFormat="1">
      <c r="A1923" s="142"/>
      <c r="B1923" s="42"/>
      <c r="C1923" s="142"/>
      <c r="D1923" s="141"/>
      <c r="E1923" s="141"/>
      <c r="F1923" s="54"/>
      <c r="G1923" s="54"/>
      <c r="H1923" s="141"/>
      <c r="I1923" s="42"/>
      <c r="J1923" s="141"/>
      <c r="K1923" s="141"/>
      <c r="L1923" s="141"/>
      <c r="M1923" s="55"/>
      <c r="N1923" s="141"/>
      <c r="O1923" s="56"/>
      <c r="P1923" s="56"/>
      <c r="Q1923" s="42"/>
      <c r="R1923" s="18">
        <f t="shared" si="58"/>
        <v>0</v>
      </c>
      <c r="S1923" s="18">
        <f t="shared" si="59"/>
        <v>0</v>
      </c>
      <c r="T1923" s="143"/>
    </row>
    <row r="1924" spans="1:20" s="139" customFormat="1">
      <c r="A1924" s="142"/>
      <c r="B1924" s="42"/>
      <c r="C1924" s="142"/>
      <c r="D1924" s="141"/>
      <c r="E1924" s="141"/>
      <c r="F1924" s="54"/>
      <c r="G1924" s="54"/>
      <c r="H1924" s="141"/>
      <c r="I1924" s="42"/>
      <c r="J1924" s="141"/>
      <c r="K1924" s="141"/>
      <c r="L1924" s="141"/>
      <c r="M1924" s="55"/>
      <c r="N1924" s="141"/>
      <c r="O1924" s="56"/>
      <c r="P1924" s="56"/>
      <c r="Q1924" s="42"/>
      <c r="R1924" s="18">
        <f t="shared" si="58"/>
        <v>0</v>
      </c>
      <c r="S1924" s="18">
        <f t="shared" si="59"/>
        <v>0</v>
      </c>
      <c r="T1924" s="143"/>
    </row>
    <row r="1925" spans="1:20" s="139" customFormat="1">
      <c r="A1925" s="142"/>
      <c r="B1925" s="42"/>
      <c r="C1925" s="142"/>
      <c r="D1925" s="141"/>
      <c r="E1925" s="141"/>
      <c r="F1925" s="54"/>
      <c r="G1925" s="54"/>
      <c r="H1925" s="141"/>
      <c r="I1925" s="42"/>
      <c r="J1925" s="141"/>
      <c r="K1925" s="141"/>
      <c r="L1925" s="141"/>
      <c r="M1925" s="55"/>
      <c r="N1925" s="141"/>
      <c r="O1925" s="56"/>
      <c r="P1925" s="56"/>
      <c r="Q1925" s="42"/>
      <c r="R1925" s="18">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8">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143"/>
    </row>
    <row r="1926" spans="1:20" s="139" customFormat="1">
      <c r="A1926" s="142"/>
      <c r="B1926" s="42"/>
      <c r="C1926" s="142"/>
      <c r="D1926" s="141"/>
      <c r="E1926" s="141"/>
      <c r="F1926" s="54"/>
      <c r="G1926" s="54"/>
      <c r="H1926" s="141"/>
      <c r="I1926" s="42"/>
      <c r="J1926" s="141"/>
      <c r="K1926" s="141"/>
      <c r="L1926" s="141"/>
      <c r="M1926" s="55"/>
      <c r="N1926" s="141"/>
      <c r="O1926" s="56"/>
      <c r="P1926" s="56"/>
      <c r="Q1926" s="42"/>
      <c r="R1926" s="18">
        <f t="shared" si="60"/>
        <v>0</v>
      </c>
      <c r="S1926" s="18">
        <f t="shared" si="61"/>
        <v>0</v>
      </c>
      <c r="T1926" s="143"/>
    </row>
    <row r="1927" spans="1:20" s="139" customFormat="1">
      <c r="A1927" s="142"/>
      <c r="B1927" s="42"/>
      <c r="C1927" s="142"/>
      <c r="D1927" s="141"/>
      <c r="E1927" s="141"/>
      <c r="F1927" s="54"/>
      <c r="G1927" s="54"/>
      <c r="H1927" s="141"/>
      <c r="I1927" s="42"/>
      <c r="J1927" s="141"/>
      <c r="K1927" s="141"/>
      <c r="L1927" s="141"/>
      <c r="M1927" s="55"/>
      <c r="N1927" s="141"/>
      <c r="O1927" s="56"/>
      <c r="P1927" s="56"/>
      <c r="Q1927" s="42"/>
      <c r="R1927" s="18">
        <f t="shared" si="60"/>
        <v>0</v>
      </c>
      <c r="S1927" s="18">
        <f t="shared" si="61"/>
        <v>0</v>
      </c>
      <c r="T1927" s="143"/>
    </row>
    <row r="1928" spans="1:20" s="139" customFormat="1">
      <c r="A1928" s="142"/>
      <c r="B1928" s="42"/>
      <c r="C1928" s="142"/>
      <c r="D1928" s="141"/>
      <c r="E1928" s="141"/>
      <c r="F1928" s="54"/>
      <c r="G1928" s="54"/>
      <c r="H1928" s="141"/>
      <c r="I1928" s="42"/>
      <c r="J1928" s="141"/>
      <c r="K1928" s="141"/>
      <c r="L1928" s="141"/>
      <c r="M1928" s="55"/>
      <c r="N1928" s="141"/>
      <c r="O1928" s="56"/>
      <c r="P1928" s="56"/>
      <c r="Q1928" s="42"/>
      <c r="R1928" s="18">
        <f t="shared" si="60"/>
        <v>0</v>
      </c>
      <c r="S1928" s="18">
        <f t="shared" si="61"/>
        <v>0</v>
      </c>
      <c r="T1928" s="143"/>
    </row>
    <row r="1929" spans="1:20" s="139" customFormat="1">
      <c r="A1929" s="142"/>
      <c r="B1929" s="42"/>
      <c r="C1929" s="142"/>
      <c r="D1929" s="141"/>
      <c r="E1929" s="141"/>
      <c r="F1929" s="54"/>
      <c r="G1929" s="54"/>
      <c r="H1929" s="141"/>
      <c r="I1929" s="42"/>
      <c r="J1929" s="141"/>
      <c r="K1929" s="141"/>
      <c r="L1929" s="141"/>
      <c r="M1929" s="55"/>
      <c r="N1929" s="141"/>
      <c r="O1929" s="56"/>
      <c r="P1929" s="56"/>
      <c r="Q1929" s="42"/>
      <c r="R1929" s="18">
        <f t="shared" si="60"/>
        <v>0</v>
      </c>
      <c r="S1929" s="18">
        <f t="shared" si="61"/>
        <v>0</v>
      </c>
      <c r="T1929" s="143"/>
    </row>
    <row r="1930" spans="1:20" s="139" customFormat="1">
      <c r="A1930" s="142"/>
      <c r="B1930" s="42"/>
      <c r="C1930" s="142"/>
      <c r="D1930" s="141"/>
      <c r="E1930" s="141"/>
      <c r="F1930" s="54"/>
      <c r="G1930" s="54"/>
      <c r="H1930" s="141"/>
      <c r="I1930" s="42"/>
      <c r="J1930" s="141"/>
      <c r="K1930" s="141"/>
      <c r="L1930" s="141"/>
      <c r="M1930" s="55"/>
      <c r="N1930" s="141"/>
      <c r="O1930" s="56"/>
      <c r="P1930" s="56"/>
      <c r="Q1930" s="42"/>
      <c r="R1930" s="18">
        <f t="shared" si="60"/>
        <v>0</v>
      </c>
      <c r="S1930" s="18">
        <f t="shared" si="61"/>
        <v>0</v>
      </c>
      <c r="T1930" s="143"/>
    </row>
    <row r="1931" spans="1:20" s="139" customFormat="1">
      <c r="A1931" s="142"/>
      <c r="B1931" s="42"/>
      <c r="C1931" s="142"/>
      <c r="D1931" s="141"/>
      <c r="E1931" s="141"/>
      <c r="F1931" s="54"/>
      <c r="G1931" s="54"/>
      <c r="H1931" s="141"/>
      <c r="I1931" s="42"/>
      <c r="J1931" s="141"/>
      <c r="K1931" s="141"/>
      <c r="L1931" s="141"/>
      <c r="M1931" s="55"/>
      <c r="N1931" s="141"/>
      <c r="O1931" s="56"/>
      <c r="P1931" s="56"/>
      <c r="Q1931" s="42"/>
      <c r="R1931" s="18">
        <f t="shared" si="60"/>
        <v>0</v>
      </c>
      <c r="S1931" s="18">
        <f t="shared" si="61"/>
        <v>0</v>
      </c>
      <c r="T1931" s="143"/>
    </row>
    <row r="1932" spans="1:20" s="139" customFormat="1">
      <c r="A1932" s="142"/>
      <c r="B1932" s="42"/>
      <c r="C1932" s="142"/>
      <c r="D1932" s="141"/>
      <c r="E1932" s="141"/>
      <c r="F1932" s="54"/>
      <c r="G1932" s="54"/>
      <c r="H1932" s="141"/>
      <c r="I1932" s="42"/>
      <c r="J1932" s="141"/>
      <c r="K1932" s="141"/>
      <c r="L1932" s="141"/>
      <c r="M1932" s="55"/>
      <c r="N1932" s="141"/>
      <c r="O1932" s="56"/>
      <c r="P1932" s="56"/>
      <c r="Q1932" s="42"/>
      <c r="R1932" s="18">
        <f t="shared" si="60"/>
        <v>0</v>
      </c>
      <c r="S1932" s="18">
        <f t="shared" si="61"/>
        <v>0</v>
      </c>
      <c r="T1932" s="143"/>
    </row>
    <row r="1933" spans="1:20" s="139" customFormat="1">
      <c r="A1933" s="142"/>
      <c r="B1933" s="42"/>
      <c r="C1933" s="142"/>
      <c r="D1933" s="141"/>
      <c r="E1933" s="141"/>
      <c r="F1933" s="54"/>
      <c r="G1933" s="54"/>
      <c r="H1933" s="141"/>
      <c r="I1933" s="42"/>
      <c r="J1933" s="141"/>
      <c r="K1933" s="141"/>
      <c r="L1933" s="141"/>
      <c r="M1933" s="55"/>
      <c r="N1933" s="141"/>
      <c r="O1933" s="56"/>
      <c r="P1933" s="56"/>
      <c r="Q1933" s="42"/>
      <c r="R1933" s="18">
        <f t="shared" si="60"/>
        <v>0</v>
      </c>
      <c r="S1933" s="18">
        <f t="shared" si="61"/>
        <v>0</v>
      </c>
      <c r="T1933" s="143"/>
    </row>
    <row r="1934" spans="1:20" s="139" customFormat="1">
      <c r="A1934" s="142"/>
      <c r="B1934" s="42"/>
      <c r="C1934" s="142"/>
      <c r="D1934" s="141"/>
      <c r="E1934" s="141"/>
      <c r="F1934" s="54"/>
      <c r="G1934" s="54"/>
      <c r="H1934" s="141"/>
      <c r="I1934" s="42"/>
      <c r="J1934" s="141"/>
      <c r="K1934" s="141"/>
      <c r="L1934" s="141"/>
      <c r="M1934" s="55"/>
      <c r="N1934" s="141"/>
      <c r="O1934" s="56"/>
      <c r="P1934" s="56"/>
      <c r="Q1934" s="42"/>
      <c r="R1934" s="18">
        <f t="shared" si="60"/>
        <v>0</v>
      </c>
      <c r="S1934" s="18">
        <f t="shared" si="61"/>
        <v>0</v>
      </c>
      <c r="T1934" s="143"/>
    </row>
    <row r="1935" spans="1:20" s="139" customFormat="1">
      <c r="A1935" s="142"/>
      <c r="B1935" s="42"/>
      <c r="C1935" s="142"/>
      <c r="D1935" s="141"/>
      <c r="E1935" s="141"/>
      <c r="F1935" s="54"/>
      <c r="G1935" s="54"/>
      <c r="H1935" s="141"/>
      <c r="I1935" s="42"/>
      <c r="J1935" s="141"/>
      <c r="K1935" s="141"/>
      <c r="L1935" s="141"/>
      <c r="M1935" s="55"/>
      <c r="N1935" s="141"/>
      <c r="O1935" s="56"/>
      <c r="P1935" s="56"/>
      <c r="Q1935" s="42"/>
      <c r="R1935" s="18">
        <f t="shared" si="60"/>
        <v>0</v>
      </c>
      <c r="S1935" s="18">
        <f t="shared" si="61"/>
        <v>0</v>
      </c>
      <c r="T1935" s="143"/>
    </row>
    <row r="1936" spans="1:20" s="139" customFormat="1">
      <c r="A1936" s="142"/>
      <c r="B1936" s="42"/>
      <c r="C1936" s="142"/>
      <c r="D1936" s="141"/>
      <c r="E1936" s="141"/>
      <c r="F1936" s="54"/>
      <c r="G1936" s="54"/>
      <c r="H1936" s="141"/>
      <c r="I1936" s="42"/>
      <c r="J1936" s="141"/>
      <c r="K1936" s="141"/>
      <c r="L1936" s="141"/>
      <c r="M1936" s="55"/>
      <c r="N1936" s="141"/>
      <c r="O1936" s="56"/>
      <c r="P1936" s="56"/>
      <c r="Q1936" s="42"/>
      <c r="R1936" s="18">
        <f t="shared" si="60"/>
        <v>0</v>
      </c>
      <c r="S1936" s="18">
        <f t="shared" si="61"/>
        <v>0</v>
      </c>
      <c r="T1936" s="143"/>
    </row>
    <row r="1937" spans="1:20" s="139" customFormat="1">
      <c r="A1937" s="142"/>
      <c r="B1937" s="42"/>
      <c r="C1937" s="142"/>
      <c r="D1937" s="141"/>
      <c r="E1937" s="141"/>
      <c r="F1937" s="54"/>
      <c r="G1937" s="54"/>
      <c r="H1937" s="141"/>
      <c r="I1937" s="42"/>
      <c r="J1937" s="141"/>
      <c r="K1937" s="141"/>
      <c r="L1937" s="141"/>
      <c r="M1937" s="55"/>
      <c r="N1937" s="141"/>
      <c r="O1937" s="56"/>
      <c r="P1937" s="56"/>
      <c r="Q1937" s="42"/>
      <c r="R1937" s="18">
        <f t="shared" si="60"/>
        <v>0</v>
      </c>
      <c r="S1937" s="18">
        <f t="shared" si="61"/>
        <v>0</v>
      </c>
      <c r="T1937" s="143"/>
    </row>
    <row r="1938" spans="1:20" s="139" customFormat="1">
      <c r="A1938" s="142"/>
      <c r="B1938" s="42"/>
      <c r="C1938" s="142"/>
      <c r="D1938" s="141"/>
      <c r="E1938" s="141"/>
      <c r="F1938" s="54"/>
      <c r="G1938" s="54"/>
      <c r="H1938" s="141"/>
      <c r="I1938" s="42"/>
      <c r="J1938" s="141"/>
      <c r="K1938" s="141"/>
      <c r="L1938" s="141"/>
      <c r="M1938" s="55"/>
      <c r="N1938" s="141"/>
      <c r="O1938" s="56"/>
      <c r="P1938" s="56"/>
      <c r="Q1938" s="42"/>
      <c r="R1938" s="18">
        <f t="shared" si="60"/>
        <v>0</v>
      </c>
      <c r="S1938" s="18">
        <f t="shared" si="61"/>
        <v>0</v>
      </c>
      <c r="T1938" s="143"/>
    </row>
    <row r="1939" spans="1:20" s="139" customFormat="1">
      <c r="A1939" s="142"/>
      <c r="B1939" s="42"/>
      <c r="C1939" s="142"/>
      <c r="D1939" s="141"/>
      <c r="E1939" s="141"/>
      <c r="F1939" s="54"/>
      <c r="G1939" s="54"/>
      <c r="H1939" s="141"/>
      <c r="I1939" s="42"/>
      <c r="J1939" s="141"/>
      <c r="K1939" s="141"/>
      <c r="L1939" s="141"/>
      <c r="M1939" s="55"/>
      <c r="N1939" s="141"/>
      <c r="O1939" s="56"/>
      <c r="P1939" s="56"/>
      <c r="Q1939" s="42"/>
      <c r="R1939" s="18">
        <f t="shared" si="60"/>
        <v>0</v>
      </c>
      <c r="S1939" s="18">
        <f t="shared" si="61"/>
        <v>0</v>
      </c>
      <c r="T1939" s="143"/>
    </row>
    <row r="1940" spans="1:20" s="139" customFormat="1">
      <c r="A1940" s="142"/>
      <c r="B1940" s="42"/>
      <c r="C1940" s="142"/>
      <c r="D1940" s="141"/>
      <c r="E1940" s="141"/>
      <c r="F1940" s="54"/>
      <c r="G1940" s="54"/>
      <c r="H1940" s="141"/>
      <c r="I1940" s="42"/>
      <c r="J1940" s="141"/>
      <c r="K1940" s="141"/>
      <c r="L1940" s="141"/>
      <c r="M1940" s="55"/>
      <c r="N1940" s="141"/>
      <c r="O1940" s="56"/>
      <c r="P1940" s="56"/>
      <c r="Q1940" s="42"/>
      <c r="R1940" s="18">
        <f t="shared" si="60"/>
        <v>0</v>
      </c>
      <c r="S1940" s="18">
        <f t="shared" si="61"/>
        <v>0</v>
      </c>
      <c r="T1940" s="143"/>
    </row>
    <row r="1941" spans="1:20" s="139" customFormat="1">
      <c r="A1941" s="142"/>
      <c r="B1941" s="42"/>
      <c r="C1941" s="142"/>
      <c r="D1941" s="141"/>
      <c r="E1941" s="141"/>
      <c r="F1941" s="54"/>
      <c r="G1941" s="54"/>
      <c r="H1941" s="141"/>
      <c r="I1941" s="42"/>
      <c r="J1941" s="141"/>
      <c r="K1941" s="141"/>
      <c r="L1941" s="141"/>
      <c r="M1941" s="55"/>
      <c r="N1941" s="141"/>
      <c r="O1941" s="56"/>
      <c r="P1941" s="56"/>
      <c r="Q1941" s="42"/>
      <c r="R1941" s="18">
        <f t="shared" si="60"/>
        <v>0</v>
      </c>
      <c r="S1941" s="18">
        <f t="shared" si="61"/>
        <v>0</v>
      </c>
      <c r="T1941" s="143"/>
    </row>
    <row r="1942" spans="1:20" s="139" customFormat="1">
      <c r="A1942" s="142"/>
      <c r="B1942" s="42"/>
      <c r="C1942" s="142"/>
      <c r="D1942" s="141"/>
      <c r="E1942" s="141"/>
      <c r="F1942" s="54"/>
      <c r="G1942" s="54"/>
      <c r="H1942" s="141"/>
      <c r="I1942" s="42"/>
      <c r="J1942" s="141"/>
      <c r="K1942" s="141"/>
      <c r="L1942" s="141"/>
      <c r="M1942" s="55"/>
      <c r="N1942" s="141"/>
      <c r="O1942" s="56"/>
      <c r="P1942" s="56"/>
      <c r="Q1942" s="42"/>
      <c r="R1942" s="18">
        <f t="shared" si="60"/>
        <v>0</v>
      </c>
      <c r="S1942" s="18">
        <f t="shared" si="61"/>
        <v>0</v>
      </c>
      <c r="T1942" s="143"/>
    </row>
    <row r="1943" spans="1:20" s="139" customFormat="1">
      <c r="A1943" s="142"/>
      <c r="B1943" s="42"/>
      <c r="C1943" s="142"/>
      <c r="D1943" s="141"/>
      <c r="E1943" s="141"/>
      <c r="F1943" s="54"/>
      <c r="G1943" s="54"/>
      <c r="H1943" s="141"/>
      <c r="I1943" s="42"/>
      <c r="J1943" s="141"/>
      <c r="K1943" s="141"/>
      <c r="L1943" s="141"/>
      <c r="M1943" s="55"/>
      <c r="N1943" s="141"/>
      <c r="O1943" s="56"/>
      <c r="P1943" s="56"/>
      <c r="Q1943" s="42"/>
      <c r="R1943" s="18">
        <f t="shared" si="60"/>
        <v>0</v>
      </c>
      <c r="S1943" s="18">
        <f t="shared" si="61"/>
        <v>0</v>
      </c>
      <c r="T1943" s="143"/>
    </row>
    <row r="1944" spans="1:20" s="139" customFormat="1">
      <c r="A1944" s="142"/>
      <c r="B1944" s="42"/>
      <c r="C1944" s="142"/>
      <c r="D1944" s="141"/>
      <c r="E1944" s="141"/>
      <c r="F1944" s="54"/>
      <c r="G1944" s="54"/>
      <c r="H1944" s="141"/>
      <c r="I1944" s="42"/>
      <c r="J1944" s="141"/>
      <c r="K1944" s="141"/>
      <c r="L1944" s="141"/>
      <c r="M1944" s="55"/>
      <c r="N1944" s="141"/>
      <c r="O1944" s="56"/>
      <c r="P1944" s="56"/>
      <c r="Q1944" s="42"/>
      <c r="R1944" s="18">
        <f t="shared" si="60"/>
        <v>0</v>
      </c>
      <c r="S1944" s="18">
        <f t="shared" si="61"/>
        <v>0</v>
      </c>
      <c r="T1944" s="143"/>
    </row>
    <row r="1945" spans="1:20" s="139" customFormat="1">
      <c r="A1945" s="142"/>
      <c r="B1945" s="42"/>
      <c r="C1945" s="142"/>
      <c r="D1945" s="141"/>
      <c r="E1945" s="141"/>
      <c r="F1945" s="54"/>
      <c r="G1945" s="54"/>
      <c r="H1945" s="141"/>
      <c r="I1945" s="42"/>
      <c r="J1945" s="141"/>
      <c r="K1945" s="141"/>
      <c r="L1945" s="141"/>
      <c r="M1945" s="55"/>
      <c r="N1945" s="141"/>
      <c r="O1945" s="56"/>
      <c r="P1945" s="56"/>
      <c r="Q1945" s="42"/>
      <c r="R1945" s="18">
        <f t="shared" si="60"/>
        <v>0</v>
      </c>
      <c r="S1945" s="18">
        <f t="shared" si="61"/>
        <v>0</v>
      </c>
      <c r="T1945" s="143"/>
    </row>
    <row r="1946" spans="1:20" s="139" customFormat="1">
      <c r="A1946" s="142"/>
      <c r="B1946" s="42"/>
      <c r="C1946" s="142"/>
      <c r="D1946" s="141"/>
      <c r="E1946" s="141"/>
      <c r="F1946" s="54"/>
      <c r="G1946" s="54"/>
      <c r="H1946" s="141"/>
      <c r="I1946" s="42"/>
      <c r="J1946" s="141"/>
      <c r="K1946" s="141"/>
      <c r="L1946" s="141"/>
      <c r="M1946" s="55"/>
      <c r="N1946" s="141"/>
      <c r="O1946" s="56"/>
      <c r="P1946" s="56"/>
      <c r="Q1946" s="42"/>
      <c r="R1946" s="18">
        <f t="shared" si="60"/>
        <v>0</v>
      </c>
      <c r="S1946" s="18">
        <f t="shared" si="61"/>
        <v>0</v>
      </c>
      <c r="T1946" s="143"/>
    </row>
    <row r="1947" spans="1:20" s="139" customFormat="1">
      <c r="A1947" s="142"/>
      <c r="B1947" s="42"/>
      <c r="C1947" s="142"/>
      <c r="D1947" s="141"/>
      <c r="E1947" s="141"/>
      <c r="F1947" s="54"/>
      <c r="G1947" s="54"/>
      <c r="H1947" s="141"/>
      <c r="I1947" s="42"/>
      <c r="J1947" s="141"/>
      <c r="K1947" s="141"/>
      <c r="L1947" s="141"/>
      <c r="M1947" s="55"/>
      <c r="N1947" s="141"/>
      <c r="O1947" s="56"/>
      <c r="P1947" s="56"/>
      <c r="Q1947" s="42"/>
      <c r="R1947" s="18">
        <f t="shared" si="60"/>
        <v>0</v>
      </c>
      <c r="S1947" s="18">
        <f t="shared" si="61"/>
        <v>0</v>
      </c>
      <c r="T1947" s="143"/>
    </row>
    <row r="1948" spans="1:20" s="139" customFormat="1">
      <c r="A1948" s="142"/>
      <c r="B1948" s="42"/>
      <c r="C1948" s="142"/>
      <c r="D1948" s="141"/>
      <c r="E1948" s="141"/>
      <c r="F1948" s="54"/>
      <c r="G1948" s="54"/>
      <c r="H1948" s="141"/>
      <c r="I1948" s="42"/>
      <c r="J1948" s="141"/>
      <c r="K1948" s="141"/>
      <c r="L1948" s="141"/>
      <c r="M1948" s="55"/>
      <c r="N1948" s="141"/>
      <c r="O1948" s="56"/>
      <c r="P1948" s="56"/>
      <c r="Q1948" s="42"/>
      <c r="R1948" s="18">
        <f t="shared" si="60"/>
        <v>0</v>
      </c>
      <c r="S1948" s="18">
        <f t="shared" si="61"/>
        <v>0</v>
      </c>
      <c r="T1948" s="143"/>
    </row>
    <row r="1949" spans="1:20" s="139" customFormat="1">
      <c r="A1949" s="142"/>
      <c r="B1949" s="42"/>
      <c r="C1949" s="142"/>
      <c r="D1949" s="141"/>
      <c r="E1949" s="141"/>
      <c r="F1949" s="54"/>
      <c r="G1949" s="54"/>
      <c r="H1949" s="141"/>
      <c r="I1949" s="42"/>
      <c r="J1949" s="141"/>
      <c r="K1949" s="141"/>
      <c r="L1949" s="141"/>
      <c r="M1949" s="55"/>
      <c r="N1949" s="141"/>
      <c r="O1949" s="56"/>
      <c r="P1949" s="56"/>
      <c r="Q1949" s="42"/>
      <c r="R1949" s="18">
        <f t="shared" si="60"/>
        <v>0</v>
      </c>
      <c r="S1949" s="18">
        <f t="shared" si="61"/>
        <v>0</v>
      </c>
      <c r="T1949" s="143"/>
    </row>
    <row r="1950" spans="1:20" s="139" customFormat="1">
      <c r="A1950" s="142"/>
      <c r="B1950" s="42"/>
      <c r="C1950" s="142"/>
      <c r="D1950" s="141"/>
      <c r="E1950" s="141"/>
      <c r="F1950" s="54"/>
      <c r="G1950" s="54"/>
      <c r="H1950" s="141"/>
      <c r="I1950" s="42"/>
      <c r="J1950" s="141"/>
      <c r="K1950" s="141"/>
      <c r="L1950" s="141"/>
      <c r="M1950" s="55"/>
      <c r="N1950" s="141"/>
      <c r="O1950" s="56"/>
      <c r="P1950" s="56"/>
      <c r="Q1950" s="42"/>
      <c r="R1950" s="18">
        <f t="shared" si="60"/>
        <v>0</v>
      </c>
      <c r="S1950" s="18">
        <f t="shared" si="61"/>
        <v>0</v>
      </c>
      <c r="T1950" s="143"/>
    </row>
    <row r="1951" spans="1:20" s="139" customFormat="1">
      <c r="A1951" s="142"/>
      <c r="B1951" s="42"/>
      <c r="C1951" s="142"/>
      <c r="D1951" s="141"/>
      <c r="E1951" s="141"/>
      <c r="F1951" s="54"/>
      <c r="G1951" s="54"/>
      <c r="H1951" s="141"/>
      <c r="I1951" s="42"/>
      <c r="J1951" s="141"/>
      <c r="K1951" s="141"/>
      <c r="L1951" s="141"/>
      <c r="M1951" s="55"/>
      <c r="N1951" s="141"/>
      <c r="O1951" s="56"/>
      <c r="P1951" s="56"/>
      <c r="Q1951" s="42"/>
      <c r="R1951" s="18">
        <f t="shared" si="60"/>
        <v>0</v>
      </c>
      <c r="S1951" s="18">
        <f t="shared" si="61"/>
        <v>0</v>
      </c>
      <c r="T1951" s="143"/>
    </row>
    <row r="1952" spans="1:20" s="139" customFormat="1">
      <c r="A1952" s="142"/>
      <c r="B1952" s="42"/>
      <c r="C1952" s="142"/>
      <c r="D1952" s="141"/>
      <c r="E1952" s="141"/>
      <c r="F1952" s="54"/>
      <c r="G1952" s="54"/>
      <c r="H1952" s="141"/>
      <c r="I1952" s="42"/>
      <c r="J1952" s="141"/>
      <c r="K1952" s="141"/>
      <c r="L1952" s="141"/>
      <c r="M1952" s="55"/>
      <c r="N1952" s="141"/>
      <c r="O1952" s="56"/>
      <c r="P1952" s="56"/>
      <c r="Q1952" s="42"/>
      <c r="R1952" s="18">
        <f t="shared" si="60"/>
        <v>0</v>
      </c>
      <c r="S1952" s="18">
        <f t="shared" si="61"/>
        <v>0</v>
      </c>
      <c r="T1952" s="143"/>
    </row>
    <row r="1953" spans="1:20" s="139" customFormat="1">
      <c r="A1953" s="142"/>
      <c r="B1953" s="42"/>
      <c r="C1953" s="142"/>
      <c r="D1953" s="141"/>
      <c r="E1953" s="141"/>
      <c r="F1953" s="54"/>
      <c r="G1953" s="54"/>
      <c r="H1953" s="141"/>
      <c r="I1953" s="42"/>
      <c r="J1953" s="141"/>
      <c r="K1953" s="141"/>
      <c r="L1953" s="141"/>
      <c r="M1953" s="55"/>
      <c r="N1953" s="141"/>
      <c r="O1953" s="56"/>
      <c r="P1953" s="56"/>
      <c r="Q1953" s="42"/>
      <c r="R1953" s="18">
        <f t="shared" si="60"/>
        <v>0</v>
      </c>
      <c r="S1953" s="18">
        <f t="shared" si="61"/>
        <v>0</v>
      </c>
      <c r="T1953" s="143"/>
    </row>
    <row r="1954" spans="1:20" s="139" customFormat="1">
      <c r="A1954" s="142"/>
      <c r="B1954" s="42"/>
      <c r="C1954" s="142"/>
      <c r="D1954" s="141"/>
      <c r="E1954" s="141"/>
      <c r="F1954" s="54"/>
      <c r="G1954" s="54"/>
      <c r="H1954" s="141"/>
      <c r="I1954" s="42"/>
      <c r="J1954" s="141"/>
      <c r="K1954" s="141"/>
      <c r="L1954" s="141"/>
      <c r="M1954" s="55"/>
      <c r="N1954" s="141"/>
      <c r="O1954" s="56"/>
      <c r="P1954" s="56"/>
      <c r="Q1954" s="42"/>
      <c r="R1954" s="18">
        <f t="shared" si="60"/>
        <v>0</v>
      </c>
      <c r="S1954" s="18">
        <f t="shared" si="61"/>
        <v>0</v>
      </c>
      <c r="T1954" s="143"/>
    </row>
    <row r="1955" spans="1:20" s="139" customFormat="1">
      <c r="A1955" s="142"/>
      <c r="B1955" s="42"/>
      <c r="C1955" s="142"/>
      <c r="D1955" s="141"/>
      <c r="E1955" s="141"/>
      <c r="F1955" s="54"/>
      <c r="G1955" s="54"/>
      <c r="H1955" s="141"/>
      <c r="I1955" s="42"/>
      <c r="J1955" s="141"/>
      <c r="K1955" s="141"/>
      <c r="L1955" s="141"/>
      <c r="M1955" s="55"/>
      <c r="N1955" s="141"/>
      <c r="O1955" s="56"/>
      <c r="P1955" s="56"/>
      <c r="Q1955" s="42"/>
      <c r="R1955" s="18">
        <f t="shared" si="60"/>
        <v>0</v>
      </c>
      <c r="S1955" s="18">
        <f t="shared" si="61"/>
        <v>0</v>
      </c>
      <c r="T1955" s="143"/>
    </row>
    <row r="1956" spans="1:20" s="139" customFormat="1">
      <c r="A1956" s="142"/>
      <c r="B1956" s="42"/>
      <c r="C1956" s="142"/>
      <c r="D1956" s="141"/>
      <c r="E1956" s="141"/>
      <c r="F1956" s="54"/>
      <c r="G1956" s="54"/>
      <c r="H1956" s="141"/>
      <c r="I1956" s="42"/>
      <c r="J1956" s="141"/>
      <c r="K1956" s="141"/>
      <c r="L1956" s="141"/>
      <c r="M1956" s="55"/>
      <c r="N1956" s="141"/>
      <c r="O1956" s="56"/>
      <c r="P1956" s="56"/>
      <c r="Q1956" s="42"/>
      <c r="R1956" s="18">
        <f t="shared" si="60"/>
        <v>0</v>
      </c>
      <c r="S1956" s="18">
        <f t="shared" si="61"/>
        <v>0</v>
      </c>
      <c r="T1956" s="143"/>
    </row>
    <row r="1957" spans="1:20" s="139" customFormat="1">
      <c r="A1957" s="142"/>
      <c r="B1957" s="42"/>
      <c r="C1957" s="142"/>
      <c r="D1957" s="141"/>
      <c r="E1957" s="141"/>
      <c r="F1957" s="54"/>
      <c r="G1957" s="54"/>
      <c r="H1957" s="141"/>
      <c r="I1957" s="42"/>
      <c r="J1957" s="141"/>
      <c r="K1957" s="141"/>
      <c r="L1957" s="141"/>
      <c r="M1957" s="55"/>
      <c r="N1957" s="141"/>
      <c r="O1957" s="56"/>
      <c r="P1957" s="56"/>
      <c r="Q1957" s="42"/>
      <c r="R1957" s="18">
        <f t="shared" si="60"/>
        <v>0</v>
      </c>
      <c r="S1957" s="18">
        <f t="shared" si="61"/>
        <v>0</v>
      </c>
      <c r="T1957" s="143"/>
    </row>
    <row r="1958" spans="1:20" s="139" customFormat="1">
      <c r="A1958" s="142"/>
      <c r="B1958" s="42"/>
      <c r="C1958" s="142"/>
      <c r="D1958" s="141"/>
      <c r="E1958" s="141"/>
      <c r="F1958" s="54"/>
      <c r="G1958" s="54"/>
      <c r="H1958" s="141"/>
      <c r="I1958" s="42"/>
      <c r="J1958" s="141"/>
      <c r="K1958" s="141"/>
      <c r="L1958" s="141"/>
      <c r="M1958" s="55"/>
      <c r="N1958" s="141"/>
      <c r="O1958" s="56"/>
      <c r="P1958" s="56"/>
      <c r="Q1958" s="42"/>
      <c r="R1958" s="18">
        <f t="shared" si="60"/>
        <v>0</v>
      </c>
      <c r="S1958" s="18">
        <f t="shared" si="61"/>
        <v>0</v>
      </c>
      <c r="T1958" s="143"/>
    </row>
    <row r="1959" spans="1:20" s="139" customFormat="1">
      <c r="A1959" s="142"/>
      <c r="B1959" s="42"/>
      <c r="C1959" s="142"/>
      <c r="D1959" s="141"/>
      <c r="E1959" s="141"/>
      <c r="F1959" s="54"/>
      <c r="G1959" s="54"/>
      <c r="H1959" s="141"/>
      <c r="I1959" s="42"/>
      <c r="J1959" s="141"/>
      <c r="K1959" s="141"/>
      <c r="L1959" s="141"/>
      <c r="M1959" s="55"/>
      <c r="N1959" s="141"/>
      <c r="O1959" s="56"/>
      <c r="P1959" s="56"/>
      <c r="Q1959" s="42"/>
      <c r="R1959" s="18">
        <f t="shared" si="60"/>
        <v>0</v>
      </c>
      <c r="S1959" s="18">
        <f t="shared" si="61"/>
        <v>0</v>
      </c>
      <c r="T1959" s="143"/>
    </row>
    <row r="1960" spans="1:20" s="139" customFormat="1">
      <c r="A1960" s="142"/>
      <c r="B1960" s="42"/>
      <c r="C1960" s="142"/>
      <c r="D1960" s="141"/>
      <c r="E1960" s="141"/>
      <c r="F1960" s="54"/>
      <c r="G1960" s="54"/>
      <c r="H1960" s="141"/>
      <c r="I1960" s="42"/>
      <c r="J1960" s="141"/>
      <c r="K1960" s="141"/>
      <c r="L1960" s="141"/>
      <c r="M1960" s="55"/>
      <c r="N1960" s="141"/>
      <c r="O1960" s="56"/>
      <c r="P1960" s="56"/>
      <c r="Q1960" s="42"/>
      <c r="R1960" s="18">
        <f t="shared" si="60"/>
        <v>0</v>
      </c>
      <c r="S1960" s="18">
        <f t="shared" si="61"/>
        <v>0</v>
      </c>
      <c r="T1960" s="143"/>
    </row>
    <row r="1961" spans="1:20" s="139" customFormat="1">
      <c r="A1961" s="142"/>
      <c r="B1961" s="42"/>
      <c r="C1961" s="142"/>
      <c r="D1961" s="141"/>
      <c r="E1961" s="141"/>
      <c r="F1961" s="54"/>
      <c r="G1961" s="54"/>
      <c r="H1961" s="141"/>
      <c r="I1961" s="42"/>
      <c r="J1961" s="141"/>
      <c r="K1961" s="141"/>
      <c r="L1961" s="141"/>
      <c r="M1961" s="55"/>
      <c r="N1961" s="141"/>
      <c r="O1961" s="56"/>
      <c r="P1961" s="56"/>
      <c r="Q1961" s="42"/>
      <c r="R1961" s="18">
        <f t="shared" si="60"/>
        <v>0</v>
      </c>
      <c r="S1961" s="18">
        <f t="shared" si="61"/>
        <v>0</v>
      </c>
      <c r="T1961" s="143"/>
    </row>
    <row r="1962" spans="1:20" s="139" customFormat="1">
      <c r="A1962" s="142"/>
      <c r="B1962" s="42"/>
      <c r="C1962" s="142"/>
      <c r="D1962" s="141"/>
      <c r="E1962" s="141"/>
      <c r="F1962" s="54"/>
      <c r="G1962" s="54"/>
      <c r="H1962" s="141"/>
      <c r="I1962" s="42"/>
      <c r="J1962" s="141"/>
      <c r="K1962" s="141"/>
      <c r="L1962" s="141"/>
      <c r="M1962" s="55"/>
      <c r="N1962" s="141"/>
      <c r="O1962" s="56"/>
      <c r="P1962" s="56"/>
      <c r="Q1962" s="42"/>
      <c r="R1962" s="18">
        <f t="shared" si="60"/>
        <v>0</v>
      </c>
      <c r="S1962" s="18">
        <f t="shared" si="61"/>
        <v>0</v>
      </c>
      <c r="T1962" s="143"/>
    </row>
    <row r="1963" spans="1:20" s="139" customFormat="1">
      <c r="A1963" s="142"/>
      <c r="B1963" s="42"/>
      <c r="C1963" s="142"/>
      <c r="D1963" s="141"/>
      <c r="E1963" s="141"/>
      <c r="F1963" s="54"/>
      <c r="G1963" s="54"/>
      <c r="H1963" s="141"/>
      <c r="I1963" s="42"/>
      <c r="J1963" s="141"/>
      <c r="K1963" s="141"/>
      <c r="L1963" s="141"/>
      <c r="M1963" s="55"/>
      <c r="N1963" s="141"/>
      <c r="O1963" s="56"/>
      <c r="P1963" s="56"/>
      <c r="Q1963" s="42"/>
      <c r="R1963" s="18">
        <f t="shared" si="60"/>
        <v>0</v>
      </c>
      <c r="S1963" s="18">
        <f t="shared" si="61"/>
        <v>0</v>
      </c>
      <c r="T1963" s="143"/>
    </row>
    <row r="1964" spans="1:20" s="139" customFormat="1">
      <c r="A1964" s="142"/>
      <c r="B1964" s="42"/>
      <c r="C1964" s="142"/>
      <c r="D1964" s="141"/>
      <c r="E1964" s="141"/>
      <c r="F1964" s="54"/>
      <c r="G1964" s="54"/>
      <c r="H1964" s="141"/>
      <c r="I1964" s="42"/>
      <c r="J1964" s="141"/>
      <c r="K1964" s="141"/>
      <c r="L1964" s="141"/>
      <c r="M1964" s="55"/>
      <c r="N1964" s="141"/>
      <c r="O1964" s="56"/>
      <c r="P1964" s="56"/>
      <c r="Q1964" s="42"/>
      <c r="R1964" s="18">
        <f t="shared" si="60"/>
        <v>0</v>
      </c>
      <c r="S1964" s="18">
        <f t="shared" si="61"/>
        <v>0</v>
      </c>
      <c r="T1964" s="143"/>
    </row>
    <row r="1965" spans="1:20" s="139" customFormat="1">
      <c r="A1965" s="142"/>
      <c r="B1965" s="42"/>
      <c r="C1965" s="142"/>
      <c r="D1965" s="141"/>
      <c r="E1965" s="141"/>
      <c r="F1965" s="54"/>
      <c r="G1965" s="54"/>
      <c r="H1965" s="141"/>
      <c r="I1965" s="42"/>
      <c r="J1965" s="141"/>
      <c r="K1965" s="141"/>
      <c r="L1965" s="141"/>
      <c r="M1965" s="55"/>
      <c r="N1965" s="141"/>
      <c r="O1965" s="56"/>
      <c r="P1965" s="56"/>
      <c r="Q1965" s="42"/>
      <c r="R1965" s="18">
        <f t="shared" si="60"/>
        <v>0</v>
      </c>
      <c r="S1965" s="18">
        <f t="shared" si="61"/>
        <v>0</v>
      </c>
      <c r="T1965" s="143"/>
    </row>
    <row r="1966" spans="1:20" s="139" customFormat="1">
      <c r="A1966" s="142"/>
      <c r="B1966" s="42"/>
      <c r="C1966" s="142"/>
      <c r="D1966" s="141"/>
      <c r="E1966" s="141"/>
      <c r="F1966" s="54"/>
      <c r="G1966" s="54"/>
      <c r="H1966" s="141"/>
      <c r="I1966" s="42"/>
      <c r="J1966" s="141"/>
      <c r="K1966" s="141"/>
      <c r="L1966" s="141"/>
      <c r="M1966" s="55"/>
      <c r="N1966" s="141"/>
      <c r="O1966" s="56"/>
      <c r="P1966" s="56"/>
      <c r="Q1966" s="42"/>
      <c r="R1966" s="18">
        <f t="shared" si="60"/>
        <v>0</v>
      </c>
      <c r="S1966" s="18">
        <f t="shared" si="61"/>
        <v>0</v>
      </c>
      <c r="T1966" s="143"/>
    </row>
    <row r="1967" spans="1:20" s="139" customFormat="1">
      <c r="A1967" s="142"/>
      <c r="B1967" s="42"/>
      <c r="C1967" s="142"/>
      <c r="D1967" s="141"/>
      <c r="E1967" s="141"/>
      <c r="F1967" s="54"/>
      <c r="G1967" s="54"/>
      <c r="H1967" s="141"/>
      <c r="I1967" s="42"/>
      <c r="J1967" s="141"/>
      <c r="K1967" s="141"/>
      <c r="L1967" s="141"/>
      <c r="M1967" s="55"/>
      <c r="N1967" s="141"/>
      <c r="O1967" s="56"/>
      <c r="P1967" s="56"/>
      <c r="Q1967" s="42"/>
      <c r="R1967" s="18">
        <f t="shared" si="60"/>
        <v>0</v>
      </c>
      <c r="S1967" s="18">
        <f t="shared" si="61"/>
        <v>0</v>
      </c>
      <c r="T1967" s="143"/>
    </row>
    <row r="1968" spans="1:20" s="139" customFormat="1">
      <c r="A1968" s="142"/>
      <c r="B1968" s="42"/>
      <c r="C1968" s="142"/>
      <c r="D1968" s="141"/>
      <c r="E1968" s="141"/>
      <c r="F1968" s="54"/>
      <c r="G1968" s="54"/>
      <c r="H1968" s="141"/>
      <c r="I1968" s="42"/>
      <c r="J1968" s="141"/>
      <c r="K1968" s="141"/>
      <c r="L1968" s="141"/>
      <c r="M1968" s="55"/>
      <c r="N1968" s="141"/>
      <c r="O1968" s="56"/>
      <c r="P1968" s="56"/>
      <c r="Q1968" s="42"/>
      <c r="R1968" s="18">
        <f t="shared" si="60"/>
        <v>0</v>
      </c>
      <c r="S1968" s="18">
        <f t="shared" si="61"/>
        <v>0</v>
      </c>
      <c r="T1968" s="143"/>
    </row>
    <row r="1969" spans="1:20" s="139" customFormat="1">
      <c r="A1969" s="142"/>
      <c r="B1969" s="42"/>
      <c r="C1969" s="142"/>
      <c r="D1969" s="141"/>
      <c r="E1969" s="141"/>
      <c r="F1969" s="54"/>
      <c r="G1969" s="54"/>
      <c r="H1969" s="141"/>
      <c r="I1969" s="42"/>
      <c r="J1969" s="141"/>
      <c r="K1969" s="141"/>
      <c r="L1969" s="141"/>
      <c r="M1969" s="55"/>
      <c r="N1969" s="141"/>
      <c r="O1969" s="56"/>
      <c r="P1969" s="56"/>
      <c r="Q1969" s="42"/>
      <c r="R1969" s="18">
        <f t="shared" si="60"/>
        <v>0</v>
      </c>
      <c r="S1969" s="18">
        <f t="shared" si="61"/>
        <v>0</v>
      </c>
      <c r="T1969" s="143"/>
    </row>
    <row r="1970" spans="1:20" s="139" customFormat="1">
      <c r="A1970" s="142"/>
      <c r="B1970" s="42"/>
      <c r="C1970" s="142"/>
      <c r="D1970" s="141"/>
      <c r="E1970" s="141"/>
      <c r="F1970" s="54"/>
      <c r="G1970" s="54"/>
      <c r="H1970" s="141"/>
      <c r="I1970" s="42"/>
      <c r="J1970" s="141"/>
      <c r="K1970" s="141"/>
      <c r="L1970" s="141"/>
      <c r="M1970" s="55"/>
      <c r="N1970" s="141"/>
      <c r="O1970" s="56"/>
      <c r="P1970" s="56"/>
      <c r="Q1970" s="42"/>
      <c r="R1970" s="18">
        <f t="shared" si="60"/>
        <v>0</v>
      </c>
      <c r="S1970" s="18">
        <f t="shared" si="61"/>
        <v>0</v>
      </c>
      <c r="T1970" s="143"/>
    </row>
    <row r="1971" spans="1:20" s="139" customFormat="1">
      <c r="A1971" s="142"/>
      <c r="B1971" s="42"/>
      <c r="C1971" s="142"/>
      <c r="D1971" s="141"/>
      <c r="E1971" s="141"/>
      <c r="F1971" s="54"/>
      <c r="G1971" s="54"/>
      <c r="H1971" s="141"/>
      <c r="I1971" s="42"/>
      <c r="J1971" s="141"/>
      <c r="K1971" s="141"/>
      <c r="L1971" s="141"/>
      <c r="M1971" s="55"/>
      <c r="N1971" s="141"/>
      <c r="O1971" s="56"/>
      <c r="P1971" s="56"/>
      <c r="Q1971" s="42"/>
      <c r="R1971" s="18">
        <f t="shared" si="60"/>
        <v>0</v>
      </c>
      <c r="S1971" s="18">
        <f t="shared" si="61"/>
        <v>0</v>
      </c>
      <c r="T1971" s="143"/>
    </row>
    <row r="1972" spans="1:20" s="139" customFormat="1">
      <c r="A1972" s="142"/>
      <c r="B1972" s="42"/>
      <c r="C1972" s="142"/>
      <c r="D1972" s="141"/>
      <c r="E1972" s="141"/>
      <c r="F1972" s="54"/>
      <c r="G1972" s="54"/>
      <c r="H1972" s="141"/>
      <c r="I1972" s="42"/>
      <c r="J1972" s="141"/>
      <c r="K1972" s="141"/>
      <c r="L1972" s="141"/>
      <c r="M1972" s="55"/>
      <c r="N1972" s="141"/>
      <c r="O1972" s="56"/>
      <c r="P1972" s="56"/>
      <c r="Q1972" s="42"/>
      <c r="R1972" s="18">
        <f t="shared" si="60"/>
        <v>0</v>
      </c>
      <c r="S1972" s="18">
        <f t="shared" si="61"/>
        <v>0</v>
      </c>
      <c r="T1972" s="143"/>
    </row>
    <row r="1973" spans="1:20" s="139" customFormat="1">
      <c r="A1973" s="142"/>
      <c r="B1973" s="42"/>
      <c r="C1973" s="142"/>
      <c r="D1973" s="141"/>
      <c r="E1973" s="141"/>
      <c r="F1973" s="54"/>
      <c r="G1973" s="54"/>
      <c r="H1973" s="141"/>
      <c r="I1973" s="42"/>
      <c r="J1973" s="141"/>
      <c r="K1973" s="141"/>
      <c r="L1973" s="141"/>
      <c r="M1973" s="55"/>
      <c r="N1973" s="141"/>
      <c r="O1973" s="56"/>
      <c r="P1973" s="56"/>
      <c r="Q1973" s="42"/>
      <c r="R1973" s="18">
        <f t="shared" si="60"/>
        <v>0</v>
      </c>
      <c r="S1973" s="18">
        <f t="shared" si="61"/>
        <v>0</v>
      </c>
      <c r="T1973" s="143"/>
    </row>
    <row r="1974" spans="1:20" s="139" customFormat="1">
      <c r="A1974" s="142"/>
      <c r="B1974" s="42"/>
      <c r="C1974" s="142"/>
      <c r="D1974" s="141"/>
      <c r="E1974" s="141"/>
      <c r="F1974" s="54"/>
      <c r="G1974" s="54"/>
      <c r="H1974" s="141"/>
      <c r="I1974" s="42"/>
      <c r="J1974" s="141"/>
      <c r="K1974" s="141"/>
      <c r="L1974" s="141"/>
      <c r="M1974" s="55"/>
      <c r="N1974" s="141"/>
      <c r="O1974" s="56"/>
      <c r="P1974" s="56"/>
      <c r="Q1974" s="42"/>
      <c r="R1974" s="18">
        <f t="shared" si="60"/>
        <v>0</v>
      </c>
      <c r="S1974" s="18">
        <f t="shared" si="61"/>
        <v>0</v>
      </c>
      <c r="T1974" s="143"/>
    </row>
    <row r="1975" spans="1:20" s="139" customFormat="1">
      <c r="A1975" s="142"/>
      <c r="B1975" s="42"/>
      <c r="C1975" s="142"/>
      <c r="D1975" s="141"/>
      <c r="E1975" s="141"/>
      <c r="F1975" s="54"/>
      <c r="G1975" s="54"/>
      <c r="H1975" s="141"/>
      <c r="I1975" s="42"/>
      <c r="J1975" s="141"/>
      <c r="K1975" s="141"/>
      <c r="L1975" s="141"/>
      <c r="M1975" s="55"/>
      <c r="N1975" s="141"/>
      <c r="O1975" s="56"/>
      <c r="P1975" s="56"/>
      <c r="Q1975" s="42"/>
      <c r="R1975" s="18">
        <f t="shared" si="60"/>
        <v>0</v>
      </c>
      <c r="S1975" s="18">
        <f t="shared" si="61"/>
        <v>0</v>
      </c>
      <c r="T1975" s="143"/>
    </row>
    <row r="1976" spans="1:20" s="139" customFormat="1">
      <c r="A1976" s="142"/>
      <c r="B1976" s="42"/>
      <c r="C1976" s="142"/>
      <c r="D1976" s="141"/>
      <c r="E1976" s="141"/>
      <c r="F1976" s="54"/>
      <c r="G1976" s="54"/>
      <c r="H1976" s="141"/>
      <c r="I1976" s="42"/>
      <c r="J1976" s="141"/>
      <c r="K1976" s="141"/>
      <c r="L1976" s="141"/>
      <c r="M1976" s="55"/>
      <c r="N1976" s="141"/>
      <c r="O1976" s="56"/>
      <c r="P1976" s="56"/>
      <c r="Q1976" s="42"/>
      <c r="R1976" s="18">
        <f t="shared" si="60"/>
        <v>0</v>
      </c>
      <c r="S1976" s="18">
        <f t="shared" si="61"/>
        <v>0</v>
      </c>
      <c r="T1976" s="143"/>
    </row>
    <row r="1977" spans="1:20" s="139" customFormat="1">
      <c r="A1977" s="142"/>
      <c r="B1977" s="42"/>
      <c r="C1977" s="142"/>
      <c r="D1977" s="141"/>
      <c r="E1977" s="141"/>
      <c r="F1977" s="54"/>
      <c r="G1977" s="54"/>
      <c r="H1977" s="141"/>
      <c r="I1977" s="42"/>
      <c r="J1977" s="141"/>
      <c r="K1977" s="141"/>
      <c r="L1977" s="141"/>
      <c r="M1977" s="55"/>
      <c r="N1977" s="141"/>
      <c r="O1977" s="56"/>
      <c r="P1977" s="56"/>
      <c r="Q1977" s="42"/>
      <c r="R1977" s="18">
        <f t="shared" si="60"/>
        <v>0</v>
      </c>
      <c r="S1977" s="18">
        <f t="shared" si="61"/>
        <v>0</v>
      </c>
      <c r="T1977" s="143"/>
    </row>
    <row r="1978" spans="1:20" s="139" customFormat="1">
      <c r="A1978" s="142"/>
      <c r="B1978" s="42"/>
      <c r="C1978" s="142"/>
      <c r="D1978" s="141"/>
      <c r="E1978" s="141"/>
      <c r="F1978" s="54"/>
      <c r="G1978" s="54"/>
      <c r="H1978" s="141"/>
      <c r="I1978" s="42"/>
      <c r="J1978" s="141"/>
      <c r="K1978" s="141"/>
      <c r="L1978" s="141"/>
      <c r="M1978" s="55"/>
      <c r="N1978" s="141"/>
      <c r="O1978" s="56"/>
      <c r="P1978" s="56"/>
      <c r="Q1978" s="42"/>
      <c r="R1978" s="18">
        <f t="shared" si="60"/>
        <v>0</v>
      </c>
      <c r="S1978" s="18">
        <f t="shared" si="61"/>
        <v>0</v>
      </c>
      <c r="T1978" s="143"/>
    </row>
    <row r="1979" spans="1:20" s="139" customFormat="1">
      <c r="A1979" s="142"/>
      <c r="B1979" s="42"/>
      <c r="C1979" s="142"/>
      <c r="D1979" s="141"/>
      <c r="E1979" s="141"/>
      <c r="F1979" s="54"/>
      <c r="G1979" s="54"/>
      <c r="H1979" s="141"/>
      <c r="I1979" s="42"/>
      <c r="J1979" s="141"/>
      <c r="K1979" s="141"/>
      <c r="L1979" s="141"/>
      <c r="M1979" s="55"/>
      <c r="N1979" s="141"/>
      <c r="O1979" s="56"/>
      <c r="P1979" s="56"/>
      <c r="Q1979" s="42"/>
      <c r="R1979" s="18">
        <f t="shared" si="60"/>
        <v>0</v>
      </c>
      <c r="S1979" s="18">
        <f t="shared" si="61"/>
        <v>0</v>
      </c>
      <c r="T1979" s="143"/>
    </row>
    <row r="1980" spans="1:20" s="139" customFormat="1">
      <c r="A1980" s="142"/>
      <c r="B1980" s="42"/>
      <c r="C1980" s="142"/>
      <c r="D1980" s="141"/>
      <c r="E1980" s="141"/>
      <c r="F1980" s="54"/>
      <c r="G1980" s="54"/>
      <c r="H1980" s="141"/>
      <c r="I1980" s="42"/>
      <c r="J1980" s="141"/>
      <c r="K1980" s="141"/>
      <c r="L1980" s="141"/>
      <c r="M1980" s="55"/>
      <c r="N1980" s="141"/>
      <c r="O1980" s="56"/>
      <c r="P1980" s="56"/>
      <c r="Q1980" s="42"/>
      <c r="R1980" s="18">
        <f t="shared" si="60"/>
        <v>0</v>
      </c>
      <c r="S1980" s="18">
        <f t="shared" si="61"/>
        <v>0</v>
      </c>
      <c r="T1980" s="143"/>
    </row>
    <row r="1981" spans="1:20" s="139" customFormat="1">
      <c r="A1981" s="142"/>
      <c r="B1981" s="42"/>
      <c r="C1981" s="142"/>
      <c r="D1981" s="141"/>
      <c r="E1981" s="141"/>
      <c r="F1981" s="54"/>
      <c r="G1981" s="54"/>
      <c r="H1981" s="141"/>
      <c r="I1981" s="42"/>
      <c r="J1981" s="141"/>
      <c r="K1981" s="141"/>
      <c r="L1981" s="141"/>
      <c r="M1981" s="55"/>
      <c r="N1981" s="141"/>
      <c r="O1981" s="56"/>
      <c r="P1981" s="56"/>
      <c r="Q1981" s="42"/>
      <c r="R1981" s="18">
        <f t="shared" si="60"/>
        <v>0</v>
      </c>
      <c r="S1981" s="18">
        <f t="shared" si="61"/>
        <v>0</v>
      </c>
      <c r="T1981" s="143"/>
    </row>
    <row r="1982" spans="1:20" s="139" customFormat="1">
      <c r="A1982" s="142"/>
      <c r="B1982" s="42"/>
      <c r="C1982" s="142"/>
      <c r="D1982" s="141"/>
      <c r="E1982" s="141"/>
      <c r="F1982" s="54"/>
      <c r="G1982" s="54"/>
      <c r="H1982" s="141"/>
      <c r="I1982" s="42"/>
      <c r="J1982" s="141"/>
      <c r="K1982" s="141"/>
      <c r="L1982" s="141"/>
      <c r="M1982" s="55"/>
      <c r="N1982" s="141"/>
      <c r="O1982" s="56"/>
      <c r="P1982" s="56"/>
      <c r="Q1982" s="42"/>
      <c r="R1982" s="18">
        <f t="shared" si="60"/>
        <v>0</v>
      </c>
      <c r="S1982" s="18">
        <f t="shared" si="61"/>
        <v>0</v>
      </c>
      <c r="T1982" s="143"/>
    </row>
    <row r="1983" spans="1:20" s="139" customFormat="1">
      <c r="A1983" s="142"/>
      <c r="B1983" s="42"/>
      <c r="C1983" s="142"/>
      <c r="D1983" s="141"/>
      <c r="E1983" s="141"/>
      <c r="F1983" s="54"/>
      <c r="G1983" s="54"/>
      <c r="H1983" s="141"/>
      <c r="I1983" s="42"/>
      <c r="J1983" s="141"/>
      <c r="K1983" s="141"/>
      <c r="L1983" s="141"/>
      <c r="M1983" s="55"/>
      <c r="N1983" s="141"/>
      <c r="O1983" s="56"/>
      <c r="P1983" s="56"/>
      <c r="Q1983" s="42"/>
      <c r="R1983" s="18">
        <f t="shared" si="60"/>
        <v>0</v>
      </c>
      <c r="S1983" s="18">
        <f t="shared" si="61"/>
        <v>0</v>
      </c>
      <c r="T1983" s="143"/>
    </row>
    <row r="1984" spans="1:20" s="139" customFormat="1">
      <c r="A1984" s="142"/>
      <c r="B1984" s="42"/>
      <c r="C1984" s="142"/>
      <c r="D1984" s="141"/>
      <c r="E1984" s="141"/>
      <c r="F1984" s="54"/>
      <c r="G1984" s="54"/>
      <c r="H1984" s="141"/>
      <c r="I1984" s="42"/>
      <c r="J1984" s="141"/>
      <c r="K1984" s="141"/>
      <c r="L1984" s="141"/>
      <c r="M1984" s="55"/>
      <c r="N1984" s="141"/>
      <c r="O1984" s="56"/>
      <c r="P1984" s="56"/>
      <c r="Q1984" s="42"/>
      <c r="R1984" s="18">
        <f t="shared" si="60"/>
        <v>0</v>
      </c>
      <c r="S1984" s="18">
        <f t="shared" si="61"/>
        <v>0</v>
      </c>
      <c r="T1984" s="143"/>
    </row>
    <row r="1985" spans="1:20" s="139" customFormat="1">
      <c r="A1985" s="142"/>
      <c r="B1985" s="42"/>
      <c r="C1985" s="142"/>
      <c r="D1985" s="141"/>
      <c r="E1985" s="141"/>
      <c r="F1985" s="54"/>
      <c r="G1985" s="54"/>
      <c r="H1985" s="141"/>
      <c r="I1985" s="42"/>
      <c r="J1985" s="141"/>
      <c r="K1985" s="141"/>
      <c r="L1985" s="141"/>
      <c r="M1985" s="55"/>
      <c r="N1985" s="141"/>
      <c r="O1985" s="56"/>
      <c r="P1985" s="56"/>
      <c r="Q1985" s="42"/>
      <c r="R1985" s="18">
        <f t="shared" si="60"/>
        <v>0</v>
      </c>
      <c r="S1985" s="18">
        <f t="shared" si="61"/>
        <v>0</v>
      </c>
      <c r="T1985" s="143"/>
    </row>
    <row r="1986" spans="1:20" s="139" customFormat="1">
      <c r="A1986" s="142"/>
      <c r="B1986" s="42"/>
      <c r="C1986" s="142"/>
      <c r="D1986" s="141"/>
      <c r="E1986" s="141"/>
      <c r="F1986" s="54"/>
      <c r="G1986" s="54"/>
      <c r="H1986" s="141"/>
      <c r="I1986" s="42"/>
      <c r="J1986" s="141"/>
      <c r="K1986" s="141"/>
      <c r="L1986" s="141"/>
      <c r="M1986" s="55"/>
      <c r="N1986" s="141"/>
      <c r="O1986" s="56"/>
      <c r="P1986" s="56"/>
      <c r="Q1986" s="42"/>
      <c r="R1986" s="18">
        <f t="shared" si="60"/>
        <v>0</v>
      </c>
      <c r="S1986" s="18">
        <f t="shared" si="61"/>
        <v>0</v>
      </c>
      <c r="T1986" s="143"/>
    </row>
    <row r="1987" spans="1:20" s="139" customFormat="1">
      <c r="A1987" s="142"/>
      <c r="B1987" s="42"/>
      <c r="C1987" s="142"/>
      <c r="D1987" s="141"/>
      <c r="E1987" s="141"/>
      <c r="F1987" s="54"/>
      <c r="G1987" s="54"/>
      <c r="H1987" s="141"/>
      <c r="I1987" s="42"/>
      <c r="J1987" s="141"/>
      <c r="K1987" s="141"/>
      <c r="L1987" s="141"/>
      <c r="M1987" s="55"/>
      <c r="N1987" s="141"/>
      <c r="O1987" s="56"/>
      <c r="P1987" s="56"/>
      <c r="Q1987" s="42"/>
      <c r="R1987" s="18">
        <f t="shared" si="60"/>
        <v>0</v>
      </c>
      <c r="S1987" s="18">
        <f t="shared" si="61"/>
        <v>0</v>
      </c>
      <c r="T1987" s="143"/>
    </row>
    <row r="1988" spans="1:20" s="139" customFormat="1">
      <c r="A1988" s="142"/>
      <c r="B1988" s="42"/>
      <c r="C1988" s="142"/>
      <c r="D1988" s="141"/>
      <c r="E1988" s="141"/>
      <c r="F1988" s="54"/>
      <c r="G1988" s="54"/>
      <c r="H1988" s="141"/>
      <c r="I1988" s="42"/>
      <c r="J1988" s="141"/>
      <c r="K1988" s="141"/>
      <c r="L1988" s="141"/>
      <c r="M1988" s="55"/>
      <c r="N1988" s="141"/>
      <c r="O1988" s="56"/>
      <c r="P1988" s="56"/>
      <c r="Q1988" s="42"/>
      <c r="R1988" s="18">
        <f t="shared" si="60"/>
        <v>0</v>
      </c>
      <c r="S1988" s="18">
        <f t="shared" si="61"/>
        <v>0</v>
      </c>
      <c r="T1988" s="143"/>
    </row>
    <row r="1989" spans="1:20" s="139" customFormat="1">
      <c r="A1989" s="142"/>
      <c r="B1989" s="42"/>
      <c r="C1989" s="142"/>
      <c r="D1989" s="141"/>
      <c r="E1989" s="141"/>
      <c r="F1989" s="54"/>
      <c r="G1989" s="54"/>
      <c r="H1989" s="141"/>
      <c r="I1989" s="42"/>
      <c r="J1989" s="141"/>
      <c r="K1989" s="141"/>
      <c r="L1989" s="141"/>
      <c r="M1989" s="55"/>
      <c r="N1989" s="141"/>
      <c r="O1989" s="56"/>
      <c r="P1989" s="56"/>
      <c r="Q1989" s="42"/>
      <c r="R1989" s="18">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8">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143"/>
    </row>
    <row r="1990" spans="1:20" s="139" customFormat="1">
      <c r="A1990" s="142"/>
      <c r="B1990" s="42"/>
      <c r="C1990" s="142"/>
      <c r="D1990" s="141"/>
      <c r="E1990" s="141"/>
      <c r="F1990" s="54"/>
      <c r="G1990" s="54"/>
      <c r="H1990" s="141"/>
      <c r="I1990" s="42"/>
      <c r="J1990" s="141"/>
      <c r="K1990" s="141"/>
      <c r="L1990" s="141"/>
      <c r="M1990" s="55"/>
      <c r="N1990" s="141"/>
      <c r="O1990" s="56"/>
      <c r="P1990" s="56"/>
      <c r="Q1990" s="42"/>
      <c r="R1990" s="18">
        <f t="shared" si="62"/>
        <v>0</v>
      </c>
      <c r="S1990" s="18">
        <f t="shared" si="63"/>
        <v>0</v>
      </c>
      <c r="T1990" s="143"/>
    </row>
    <row r="1991" spans="1:20" s="139" customFormat="1">
      <c r="A1991" s="142"/>
      <c r="B1991" s="42"/>
      <c r="C1991" s="142"/>
      <c r="D1991" s="141"/>
      <c r="E1991" s="141"/>
      <c r="F1991" s="54"/>
      <c r="G1991" s="54"/>
      <c r="H1991" s="141"/>
      <c r="I1991" s="42"/>
      <c r="J1991" s="141"/>
      <c r="K1991" s="141"/>
      <c r="L1991" s="141"/>
      <c r="M1991" s="55"/>
      <c r="N1991" s="141"/>
      <c r="O1991" s="56"/>
      <c r="P1991" s="56"/>
      <c r="Q1991" s="42"/>
      <c r="R1991" s="18">
        <f t="shared" si="62"/>
        <v>0</v>
      </c>
      <c r="S1991" s="18">
        <f t="shared" si="63"/>
        <v>0</v>
      </c>
      <c r="T1991" s="143"/>
    </row>
    <row r="1992" spans="1:20" s="139" customFormat="1">
      <c r="A1992" s="142"/>
      <c r="B1992" s="42"/>
      <c r="C1992" s="142"/>
      <c r="D1992" s="141"/>
      <c r="E1992" s="141"/>
      <c r="F1992" s="54"/>
      <c r="G1992" s="54"/>
      <c r="H1992" s="141"/>
      <c r="I1992" s="42"/>
      <c r="J1992" s="141"/>
      <c r="K1992" s="141"/>
      <c r="L1992" s="141"/>
      <c r="M1992" s="55"/>
      <c r="N1992" s="141"/>
      <c r="O1992" s="56"/>
      <c r="P1992" s="56"/>
      <c r="Q1992" s="42"/>
      <c r="R1992" s="18">
        <f t="shared" si="62"/>
        <v>0</v>
      </c>
      <c r="S1992" s="18">
        <f t="shared" si="63"/>
        <v>0</v>
      </c>
      <c r="T1992" s="143"/>
    </row>
    <row r="1993" spans="1:20" s="139" customFormat="1">
      <c r="A1993" s="142"/>
      <c r="B1993" s="42"/>
      <c r="C1993" s="142"/>
      <c r="D1993" s="141"/>
      <c r="E1993" s="141"/>
      <c r="F1993" s="54"/>
      <c r="G1993" s="54"/>
      <c r="H1993" s="141"/>
      <c r="I1993" s="42"/>
      <c r="J1993" s="141"/>
      <c r="K1993" s="141"/>
      <c r="L1993" s="141"/>
      <c r="M1993" s="55"/>
      <c r="N1993" s="141"/>
      <c r="O1993" s="56"/>
      <c r="P1993" s="56"/>
      <c r="Q1993" s="42"/>
      <c r="R1993" s="18">
        <f t="shared" si="62"/>
        <v>0</v>
      </c>
      <c r="S1993" s="18">
        <f t="shared" si="63"/>
        <v>0</v>
      </c>
      <c r="T1993" s="143"/>
    </row>
    <row r="1994" spans="1:20" s="139" customFormat="1">
      <c r="A1994" s="142"/>
      <c r="B1994" s="42"/>
      <c r="C1994" s="142"/>
      <c r="D1994" s="141"/>
      <c r="E1994" s="141"/>
      <c r="F1994" s="54"/>
      <c r="G1994" s="54"/>
      <c r="H1994" s="141"/>
      <c r="I1994" s="42"/>
      <c r="J1994" s="141"/>
      <c r="K1994" s="141"/>
      <c r="L1994" s="141"/>
      <c r="M1994" s="55"/>
      <c r="N1994" s="141"/>
      <c r="O1994" s="56"/>
      <c r="P1994" s="56"/>
      <c r="Q1994" s="42"/>
      <c r="R1994" s="18">
        <f t="shared" si="62"/>
        <v>0</v>
      </c>
      <c r="S1994" s="18">
        <f t="shared" si="63"/>
        <v>0</v>
      </c>
      <c r="T1994" s="143"/>
    </row>
    <row r="1995" spans="1:20" s="139" customFormat="1">
      <c r="A1995" s="142"/>
      <c r="B1995" s="42"/>
      <c r="C1995" s="142"/>
      <c r="D1995" s="141"/>
      <c r="E1995" s="141"/>
      <c r="F1995" s="54"/>
      <c r="G1995" s="54"/>
      <c r="H1995" s="141"/>
      <c r="I1995" s="42"/>
      <c r="J1995" s="141"/>
      <c r="K1995" s="141"/>
      <c r="L1995" s="141"/>
      <c r="M1995" s="55"/>
      <c r="N1995" s="141"/>
      <c r="O1995" s="56"/>
      <c r="P1995" s="56"/>
      <c r="Q1995" s="42"/>
      <c r="R1995" s="18">
        <f t="shared" si="62"/>
        <v>0</v>
      </c>
      <c r="S1995" s="18">
        <f t="shared" si="63"/>
        <v>0</v>
      </c>
      <c r="T1995" s="143"/>
    </row>
    <row r="1996" spans="1:20" s="139" customFormat="1">
      <c r="A1996" s="142"/>
      <c r="B1996" s="42"/>
      <c r="C1996" s="142"/>
      <c r="D1996" s="141"/>
      <c r="E1996" s="141"/>
      <c r="F1996" s="54"/>
      <c r="G1996" s="54"/>
      <c r="H1996" s="141"/>
      <c r="I1996" s="42"/>
      <c r="J1996" s="141"/>
      <c r="K1996" s="141"/>
      <c r="L1996" s="141"/>
      <c r="M1996" s="55"/>
      <c r="N1996" s="141"/>
      <c r="O1996" s="56"/>
      <c r="P1996" s="56"/>
      <c r="Q1996" s="42"/>
      <c r="R1996" s="18">
        <f t="shared" si="62"/>
        <v>0</v>
      </c>
      <c r="S1996" s="18">
        <f t="shared" si="63"/>
        <v>0</v>
      </c>
      <c r="T1996" s="143"/>
    </row>
    <row r="1997" spans="1:20" s="139" customFormat="1">
      <c r="A1997" s="142"/>
      <c r="B1997" s="42"/>
      <c r="C1997" s="142"/>
      <c r="D1997" s="141"/>
      <c r="E1997" s="141"/>
      <c r="F1997" s="54"/>
      <c r="G1997" s="54"/>
      <c r="H1997" s="141"/>
      <c r="I1997" s="42"/>
      <c r="J1997" s="141"/>
      <c r="K1997" s="141"/>
      <c r="L1997" s="141"/>
      <c r="M1997" s="55"/>
      <c r="N1997" s="141"/>
      <c r="O1997" s="56"/>
      <c r="P1997" s="56"/>
      <c r="Q1997" s="42"/>
      <c r="R1997" s="18">
        <f t="shared" si="62"/>
        <v>0</v>
      </c>
      <c r="S1997" s="18">
        <f t="shared" si="63"/>
        <v>0</v>
      </c>
      <c r="T1997" s="143"/>
    </row>
    <row r="1998" spans="1:20" s="139" customFormat="1">
      <c r="A1998" s="142"/>
      <c r="B1998" s="42"/>
      <c r="C1998" s="142"/>
      <c r="D1998" s="141"/>
      <c r="E1998" s="141"/>
      <c r="F1998" s="54"/>
      <c r="G1998" s="54"/>
      <c r="H1998" s="141"/>
      <c r="I1998" s="42"/>
      <c r="J1998" s="141"/>
      <c r="K1998" s="141"/>
      <c r="L1998" s="141"/>
      <c r="M1998" s="55"/>
      <c r="N1998" s="141"/>
      <c r="O1998" s="56"/>
      <c r="P1998" s="56"/>
      <c r="Q1998" s="42"/>
      <c r="R1998" s="18">
        <f t="shared" si="62"/>
        <v>0</v>
      </c>
      <c r="S1998" s="18">
        <f t="shared" si="63"/>
        <v>0</v>
      </c>
      <c r="T1998" s="143"/>
    </row>
    <row r="1999" spans="1:20" s="139" customFormat="1">
      <c r="A1999" s="142"/>
      <c r="B1999" s="42"/>
      <c r="C1999" s="142"/>
      <c r="D1999" s="141"/>
      <c r="E1999" s="141"/>
      <c r="F1999" s="54"/>
      <c r="G1999" s="54"/>
      <c r="H1999" s="141"/>
      <c r="I1999" s="42"/>
      <c r="J1999" s="141"/>
      <c r="K1999" s="141"/>
      <c r="L1999" s="141"/>
      <c r="M1999" s="55"/>
      <c r="N1999" s="141"/>
      <c r="O1999" s="56"/>
      <c r="P1999" s="56"/>
      <c r="Q1999" s="42"/>
      <c r="R1999" s="18">
        <f t="shared" si="62"/>
        <v>0</v>
      </c>
      <c r="S1999" s="18">
        <f t="shared" si="63"/>
        <v>0</v>
      </c>
      <c r="T1999" s="143"/>
    </row>
    <row r="2000" spans="1:20" s="139" customFormat="1">
      <c r="A2000" s="142"/>
      <c r="B2000" s="42"/>
      <c r="C2000" s="142"/>
      <c r="D2000" s="141"/>
      <c r="E2000" s="141"/>
      <c r="F2000" s="54"/>
      <c r="G2000" s="54"/>
      <c r="H2000" s="141"/>
      <c r="I2000" s="42"/>
      <c r="J2000" s="141"/>
      <c r="K2000" s="141"/>
      <c r="L2000" s="141"/>
      <c r="M2000" s="55"/>
      <c r="N2000" s="141"/>
      <c r="O2000" s="56"/>
      <c r="P2000" s="56"/>
      <c r="Q2000" s="42"/>
      <c r="R2000" s="18">
        <f t="shared" si="62"/>
        <v>0</v>
      </c>
      <c r="S2000" s="18">
        <f t="shared" si="63"/>
        <v>0</v>
      </c>
      <c r="T2000" s="143"/>
    </row>
  </sheetData>
  <dataConsolidate/>
  <mergeCells count="2">
    <mergeCell ref="O2:P2"/>
    <mergeCell ref="A1:T1"/>
  </mergeCells>
  <conditionalFormatting sqref="H4:H2000">
    <cfRule type="containsBlanks" dxfId="22" priority="14">
      <formula>LEN(TRIM(H4))=0</formula>
    </cfRule>
  </conditionalFormatting>
  <conditionalFormatting sqref="A4:T12 A15:T2000 A13:L14 N13:T14">
    <cfRule type="expression" dxfId="21" priority="1">
      <formula>$O4="Formatting / non-linguistic"</formula>
    </cfRule>
    <cfRule type="expression" dxfId="20" priority="2">
      <formula>$O4="Legacy Data Error"</formula>
    </cfRule>
    <cfRule type="expression" dxfId="19" priority="3">
      <formula>$O4="Source Text Error"</formula>
    </cfRule>
    <cfRule type="expression" dxfId="18" priority="4">
      <formula>$F4="Legacy Data Error"</formula>
    </cfRule>
    <cfRule type="expression" dxfId="17" priority="5">
      <formula>$F4="Formatting / non-linguistic"</formula>
    </cfRule>
    <cfRule type="expression" dxfId="16" priority="6">
      <formula>$F4="Source Text Error"</formula>
    </cfRule>
    <cfRule type="expression" dxfId="15" priority="7">
      <formula>$P4="Repeated"</formula>
    </cfRule>
    <cfRule type="expression" dxfId="14" priority="8">
      <formula>$P4="Preferential improvement"</formula>
    </cfRule>
    <cfRule type="expression" dxfId="13" priority="9">
      <formula>$Q4="Invalid"</formula>
    </cfRule>
    <cfRule type="expression" dxfId="12" priority="10">
      <formula>$G4="Repeated"</formula>
    </cfRule>
    <cfRule type="expression" dxfId="11" priority="11">
      <formula>$G4="Preferential improvement"</formula>
    </cfRule>
  </conditionalFormatting>
  <conditionalFormatting sqref="M13">
    <cfRule type="expression" dxfId="10" priority="79">
      <formula>$O14="Formatting / non-linguistic"</formula>
    </cfRule>
    <cfRule type="expression" dxfId="9" priority="80">
      <formula>$O14="Legacy Data Error"</formula>
    </cfRule>
    <cfRule type="expression" dxfId="8" priority="81">
      <formula>$O14="Source Text Error"</formula>
    </cfRule>
    <cfRule type="expression" dxfId="7" priority="82">
      <formula>$F14="Legacy Data Error"</formula>
    </cfRule>
    <cfRule type="expression" dxfId="6" priority="83">
      <formula>$F14="Formatting / non-linguistic"</formula>
    </cfRule>
    <cfRule type="expression" dxfId="5" priority="84">
      <formula>$F14="Source Text Error"</formula>
    </cfRule>
    <cfRule type="expression" dxfId="4" priority="85">
      <formula>$P14="Repeated"</formula>
    </cfRule>
    <cfRule type="expression" dxfId="3" priority="86">
      <formula>$P14="Preferential improvement"</formula>
    </cfRule>
    <cfRule type="expression" dxfId="2" priority="87">
      <formula>$Q14="Invalid"</formula>
    </cfRule>
    <cfRule type="expression" dxfId="1" priority="88">
      <formula>$G14="Repeated"</formula>
    </cfRule>
    <cfRule type="expression" dxfId="0" priority="89">
      <formula>$G14="Preferential improvement"</formula>
    </cfRule>
  </conditionalFormatting>
  <dataValidations count="8">
    <dataValidation type="list" allowBlank="1" showInputMessage="1" showErrorMessage="1" sqref="Q4:Q2000">
      <formula1>"Implemented, Not implemented, Invalid"</formula1>
    </dataValidation>
    <dataValidation type="list" allowBlank="1" showInputMessage="1" showErrorMessage="1" sqref="M4:M13 M15: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legacyDrawing r:id="rId2"/>
  <controls>
    <mc:AlternateContent xmlns:mc="http://schemas.openxmlformats.org/markup-compatibility/2006">
      <mc:Choice Requires="x14">
        <control shapeId="11281" r:id="rId3" name="ComboBox2">
          <controlPr defaultSize="0" autoLine="0" r:id="rId4">
            <anchor moveWithCells="1">
              <from>
                <xdr:col>12</xdr:col>
                <xdr:colOff>438150</xdr:colOff>
                <xdr:row>1</xdr:row>
                <xdr:rowOff>676275</xdr:rowOff>
              </from>
              <to>
                <xdr:col>12</xdr:col>
                <xdr:colOff>2009775</xdr:colOff>
                <xdr:row>1</xdr:row>
                <xdr:rowOff>923925</xdr:rowOff>
              </to>
            </anchor>
          </controlPr>
        </control>
      </mc:Choice>
      <mc:Fallback>
        <control shapeId="11281" r:id="rId3" name="ComboBox2"/>
      </mc:Fallback>
    </mc:AlternateContent>
    <mc:AlternateContent xmlns:mc="http://schemas.openxmlformats.org/markup-compatibility/2006">
      <mc:Choice Requires="x14">
        <control shapeId="11279" r:id="rId5" name="Button 15">
          <controlPr defaultSize="0" print="0" autoFill="0" autoPict="0" macro="[0]!Sheet1.CommandButton1_Click">
            <anchor moveWithCells="1" sizeWithCells="1">
              <from>
                <xdr:col>15</xdr:col>
                <xdr:colOff>419100</xdr:colOff>
                <xdr:row>0</xdr:row>
                <xdr:rowOff>571500</xdr:rowOff>
              </from>
              <to>
                <xdr:col>19</xdr:col>
                <xdr:colOff>923925</xdr:colOff>
                <xdr:row>0</xdr:row>
                <xdr:rowOff>1285875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Report_Initial'!$L$11="Economy",IF(OR($F4="Punctuation",$F4="Style",$F4="Miscellaneous"),Sheet1!$G$7,Error_categories),Error_categories)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492"/>
  <sheetViews>
    <sheetView showGridLines="0" zoomScaleNormal="100" zoomScaleSheetLayoutView="50" workbookViewId="0">
      <selection activeCell="A5" sqref="A5:E5"/>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Bot="1">
      <c r="A1" s="525" t="s">
        <v>1081</v>
      </c>
      <c r="B1" s="525"/>
      <c r="C1" s="525"/>
      <c r="D1" s="525"/>
      <c r="E1" s="525"/>
      <c r="F1" s="32"/>
      <c r="G1" s="32"/>
      <c r="H1" s="32"/>
      <c r="I1" s="32"/>
    </row>
    <row r="2" spans="1:9" ht="13.5" thickTop="1"/>
    <row r="3" spans="1:9" ht="42.95" customHeight="1">
      <c r="A3" s="526" t="s">
        <v>973</v>
      </c>
      <c r="B3" s="526"/>
      <c r="C3" s="526"/>
      <c r="D3" s="526"/>
      <c r="E3" s="526"/>
    </row>
    <row r="5" spans="1:9" ht="15.75">
      <c r="A5" s="524" t="s">
        <v>879</v>
      </c>
      <c r="B5" s="524"/>
      <c r="C5" s="524"/>
      <c r="D5" s="524"/>
      <c r="E5" s="524"/>
    </row>
    <row r="6" spans="1:9" ht="15.75">
      <c r="A6" s="522" t="s">
        <v>974</v>
      </c>
      <c r="B6" s="522"/>
      <c r="C6" s="522"/>
      <c r="D6" s="147"/>
      <c r="E6" s="147"/>
    </row>
    <row r="7" spans="1:9" ht="15.75">
      <c r="A7" s="522" t="s">
        <v>975</v>
      </c>
      <c r="B7" s="522"/>
      <c r="C7" s="522"/>
      <c r="D7" s="147"/>
      <c r="E7" s="147"/>
    </row>
    <row r="8" spans="1:9" ht="15.75">
      <c r="A8" s="522" t="s">
        <v>976</v>
      </c>
      <c r="B8" s="522"/>
      <c r="C8" s="522"/>
      <c r="D8" s="147"/>
      <c r="E8" s="147"/>
    </row>
    <row r="9" spans="1:9" ht="15.75">
      <c r="A9" s="522" t="s">
        <v>977</v>
      </c>
      <c r="B9" s="522"/>
      <c r="C9" s="522"/>
      <c r="D9" s="147"/>
      <c r="E9" s="147"/>
    </row>
    <row r="10" spans="1:9" ht="15.75">
      <c r="A10" s="522" t="s">
        <v>978</v>
      </c>
      <c r="B10" s="522"/>
      <c r="C10" s="522"/>
      <c r="D10" s="147"/>
      <c r="E10" s="147"/>
    </row>
    <row r="11" spans="1:9" ht="15.75">
      <c r="A11" s="522" t="s">
        <v>979</v>
      </c>
      <c r="B11" s="522"/>
      <c r="C11" s="522"/>
      <c r="D11" s="147"/>
      <c r="E11" s="147"/>
    </row>
    <row r="12" spans="1:9" ht="15.75">
      <c r="A12" s="522" t="s">
        <v>980</v>
      </c>
      <c r="B12" s="522"/>
      <c r="C12" s="522"/>
      <c r="D12" s="147"/>
      <c r="E12" s="147"/>
    </row>
    <row r="13" spans="1:9" ht="15.75">
      <c r="A13" s="522" t="s">
        <v>981</v>
      </c>
      <c r="B13" s="522"/>
      <c r="C13" s="522"/>
      <c r="D13" s="147"/>
      <c r="E13" s="147"/>
    </row>
    <row r="14" spans="1:9" ht="15.75">
      <c r="A14" s="522" t="s">
        <v>982</v>
      </c>
      <c r="B14" s="522"/>
      <c r="C14" s="522"/>
      <c r="D14" s="147"/>
      <c r="E14" s="147"/>
    </row>
    <row r="15" spans="1:9" ht="15.75">
      <c r="A15" s="522" t="s">
        <v>983</v>
      </c>
      <c r="B15" s="522"/>
      <c r="C15" s="522"/>
      <c r="D15" s="147"/>
      <c r="E15" s="147"/>
    </row>
    <row r="16" spans="1:9" ht="15.75">
      <c r="A16" s="522" t="s">
        <v>984</v>
      </c>
      <c r="B16" s="522"/>
      <c r="C16" s="522"/>
      <c r="D16" s="147"/>
      <c r="E16" s="147"/>
    </row>
    <row r="17" spans="1:5" ht="15.75">
      <c r="A17" s="147"/>
      <c r="B17" s="147"/>
      <c r="C17" s="147"/>
      <c r="D17" s="147"/>
    </row>
    <row r="18" spans="1:5" ht="15.75">
      <c r="A18" s="524" t="s">
        <v>950</v>
      </c>
      <c r="B18" s="524"/>
      <c r="C18" s="524"/>
      <c r="D18" s="524"/>
      <c r="E18" s="524"/>
    </row>
    <row r="19" spans="1:5" ht="15.75">
      <c r="A19" s="522" t="s">
        <v>50</v>
      </c>
      <c r="B19" s="522"/>
      <c r="C19" s="522"/>
      <c r="D19" s="205"/>
      <c r="E19" s="205"/>
    </row>
    <row r="20" spans="1:5" ht="15.75">
      <c r="A20" s="522" t="s">
        <v>51</v>
      </c>
      <c r="B20" s="522"/>
      <c r="C20" s="522"/>
      <c r="D20" s="147"/>
      <c r="E20" s="147"/>
    </row>
    <row r="21" spans="1:5" ht="15.75">
      <c r="A21" s="522" t="s">
        <v>856</v>
      </c>
      <c r="B21" s="522"/>
      <c r="C21" s="522"/>
      <c r="D21" s="147"/>
      <c r="E21" s="147"/>
    </row>
    <row r="22" spans="1:5" ht="15.75">
      <c r="A22" s="522" t="s">
        <v>958</v>
      </c>
      <c r="B22" s="522"/>
      <c r="C22" s="522"/>
      <c r="D22" s="147"/>
      <c r="E22" s="147"/>
    </row>
    <row r="23" spans="1:5" ht="15.75">
      <c r="A23" s="522" t="s">
        <v>721</v>
      </c>
      <c r="B23" s="522"/>
      <c r="C23" s="522"/>
      <c r="D23" s="147"/>
      <c r="E23" s="147"/>
    </row>
    <row r="24" spans="1:5" ht="15.75">
      <c r="A24" s="147"/>
      <c r="B24" s="147"/>
      <c r="C24" s="147"/>
      <c r="D24" s="147"/>
      <c r="E24" s="147"/>
    </row>
    <row r="25" spans="1:5" ht="15.75">
      <c r="A25" s="523" t="s">
        <v>985</v>
      </c>
      <c r="B25" s="523"/>
      <c r="C25" s="523"/>
      <c r="D25" s="523"/>
      <c r="E25" s="206" t="s">
        <v>986</v>
      </c>
    </row>
    <row r="26" spans="1:5" ht="15.75">
      <c r="A26" s="207"/>
      <c r="B26" s="147"/>
      <c r="C26" s="147"/>
      <c r="D26" s="147"/>
      <c r="E26" s="147"/>
    </row>
    <row r="27" spans="1:5" ht="15.75">
      <c r="A27" s="519" t="s">
        <v>987</v>
      </c>
      <c r="B27" s="519"/>
      <c r="C27" s="519"/>
      <c r="D27" s="519"/>
      <c r="E27" s="519"/>
    </row>
    <row r="29" spans="1:5" s="146" customFormat="1" ht="20.100000000000001" customHeight="1">
      <c r="A29" s="513" t="s">
        <v>879</v>
      </c>
      <c r="B29" s="513"/>
      <c r="C29" s="513"/>
      <c r="D29" s="513"/>
      <c r="E29" s="513"/>
    </row>
    <row r="30" spans="1:5" ht="15.75">
      <c r="A30" s="147"/>
      <c r="B30" s="147"/>
      <c r="C30" s="147"/>
      <c r="D30" s="147"/>
      <c r="E30" s="147"/>
    </row>
    <row r="31" spans="1:5" s="144" customFormat="1" ht="15.75">
      <c r="A31" s="482" t="s">
        <v>880</v>
      </c>
      <c r="B31" s="483"/>
      <c r="C31" s="483"/>
      <c r="D31" s="483"/>
      <c r="E31" s="483"/>
    </row>
    <row r="32" spans="1:5" s="144" customFormat="1">
      <c r="C32" s="145"/>
    </row>
    <row r="33" spans="1:5" s="144" customFormat="1">
      <c r="A33" s="520" t="s">
        <v>198</v>
      </c>
      <c r="B33" s="520"/>
      <c r="C33" s="520"/>
      <c r="D33" s="520"/>
      <c r="E33" s="520"/>
    </row>
    <row r="34" spans="1:5" s="144" customFormat="1">
      <c r="A34" s="518" t="s">
        <v>881</v>
      </c>
      <c r="B34" s="518"/>
      <c r="C34" s="518"/>
      <c r="D34" s="518"/>
      <c r="E34" s="518"/>
    </row>
    <row r="35" spans="1:5" s="144" customFormat="1">
      <c r="A35" s="518" t="s">
        <v>882</v>
      </c>
      <c r="B35" s="518"/>
      <c r="C35" s="518"/>
      <c r="D35" s="518"/>
      <c r="E35" s="518"/>
    </row>
    <row r="36" spans="1:5" s="144" customFormat="1">
      <c r="A36" s="518" t="s">
        <v>883</v>
      </c>
      <c r="B36" s="518"/>
      <c r="C36" s="518"/>
      <c r="D36" s="518"/>
      <c r="E36" s="518"/>
    </row>
    <row r="37" spans="1:5" s="144" customFormat="1">
      <c r="A37" s="518" t="s">
        <v>884</v>
      </c>
      <c r="B37" s="518"/>
      <c r="C37" s="518"/>
      <c r="D37" s="518"/>
      <c r="E37" s="518"/>
    </row>
    <row r="38" spans="1:5" s="144" customFormat="1">
      <c r="A38" s="518" t="s">
        <v>885</v>
      </c>
      <c r="B38" s="518"/>
      <c r="C38" s="518"/>
      <c r="D38" s="518"/>
      <c r="E38" s="518"/>
    </row>
    <row r="39" spans="1:5" s="144" customFormat="1">
      <c r="A39" s="518" t="s">
        <v>886</v>
      </c>
      <c r="B39" s="518"/>
      <c r="C39" s="518"/>
      <c r="D39" s="518"/>
      <c r="E39" s="518"/>
    </row>
    <row r="40" spans="1:5" s="144" customFormat="1">
      <c r="A40" s="518" t="s">
        <v>887</v>
      </c>
      <c r="B40" s="518"/>
      <c r="C40" s="518"/>
      <c r="D40" s="518"/>
      <c r="E40" s="518"/>
    </row>
    <row r="41" spans="1:5" s="144" customFormat="1">
      <c r="A41" s="520"/>
      <c r="B41" s="520"/>
      <c r="C41" s="520"/>
      <c r="D41" s="520"/>
      <c r="E41" s="520"/>
    </row>
    <row r="42" spans="1:5" s="144" customFormat="1" ht="42.75" customHeight="1">
      <c r="A42" s="521" t="s">
        <v>888</v>
      </c>
      <c r="B42" s="521"/>
      <c r="C42" s="521"/>
      <c r="D42" s="521"/>
      <c r="E42" s="521"/>
    </row>
    <row r="43" spans="1:5" s="144" customFormat="1" ht="12.75" customHeight="1">
      <c r="A43" s="196"/>
      <c r="B43" s="196"/>
      <c r="C43" s="196"/>
      <c r="D43" s="196"/>
      <c r="E43" s="196"/>
    </row>
    <row r="44" spans="1:5" s="144" customFormat="1">
      <c r="A44" s="470" t="s">
        <v>889</v>
      </c>
      <c r="B44" s="470"/>
      <c r="C44" s="470"/>
      <c r="D44" s="470"/>
      <c r="E44" s="470"/>
    </row>
    <row r="45" spans="1:5" s="144" customFormat="1">
      <c r="A45" s="520" t="s">
        <v>890</v>
      </c>
      <c r="B45" s="520"/>
      <c r="C45" s="520"/>
      <c r="D45" s="520"/>
      <c r="E45" s="520"/>
    </row>
    <row r="46" spans="1:5" s="144" customFormat="1">
      <c r="A46" s="479" t="s">
        <v>57</v>
      </c>
      <c r="B46" s="479"/>
      <c r="C46" s="479"/>
      <c r="D46" s="479"/>
      <c r="E46" s="479"/>
    </row>
    <row r="47" spans="1:5" s="144" customFormat="1">
      <c r="A47" s="479" t="s">
        <v>891</v>
      </c>
      <c r="B47" s="479"/>
      <c r="C47" s="479"/>
      <c r="D47" s="479"/>
      <c r="E47" s="479"/>
    </row>
    <row r="48" spans="1:5" s="144" customFormat="1" ht="42.75" customHeight="1">
      <c r="A48" s="478" t="s">
        <v>892</v>
      </c>
      <c r="B48" s="478"/>
      <c r="C48" s="478"/>
      <c r="D48" s="478"/>
      <c r="E48" s="478"/>
    </row>
    <row r="49" spans="1:5" s="144" customFormat="1" ht="14.25" customHeight="1">
      <c r="A49" s="195"/>
      <c r="B49" s="195"/>
      <c r="C49" s="195"/>
      <c r="D49" s="195"/>
      <c r="E49" s="195"/>
    </row>
    <row r="50" spans="1:5" s="144" customFormat="1" ht="14.25" customHeight="1">
      <c r="A50" s="470" t="s">
        <v>893</v>
      </c>
      <c r="B50" s="470"/>
      <c r="C50" s="470"/>
      <c r="D50" s="470"/>
      <c r="E50" s="470"/>
    </row>
    <row r="51" spans="1:5" s="144" customFormat="1" ht="42.75" customHeight="1">
      <c r="A51" s="478" t="s">
        <v>894</v>
      </c>
      <c r="B51" s="478"/>
      <c r="C51" s="478"/>
      <c r="D51" s="478"/>
      <c r="E51" s="478"/>
    </row>
    <row r="52" spans="1:5" s="144" customFormat="1" ht="54.95" customHeight="1">
      <c r="A52" s="478" t="s">
        <v>895</v>
      </c>
      <c r="B52" s="478"/>
      <c r="C52" s="478"/>
      <c r="D52" s="478"/>
      <c r="E52" s="478"/>
    </row>
    <row r="53" spans="1:5" s="144" customFormat="1" ht="14.25" customHeight="1">
      <c r="A53" s="195"/>
      <c r="B53" s="195"/>
      <c r="C53" s="195"/>
      <c r="D53" s="195"/>
      <c r="E53" s="195"/>
    </row>
    <row r="54" spans="1:5" s="144" customFormat="1" ht="14.25" customHeight="1">
      <c r="A54" s="470" t="s">
        <v>697</v>
      </c>
      <c r="B54" s="470"/>
      <c r="C54" s="470"/>
      <c r="D54" s="470"/>
      <c r="E54" s="470"/>
    </row>
    <row r="55" spans="1:5" s="260" customFormat="1" ht="14.25" customHeight="1">
      <c r="A55" s="259" t="s">
        <v>2758</v>
      </c>
      <c r="B55" s="259"/>
      <c r="C55" s="259"/>
      <c r="D55" s="259"/>
      <c r="E55" s="259"/>
    </row>
    <row r="56" spans="1:5" s="144" customFormat="1" ht="14.25" customHeight="1">
      <c r="A56" s="468" t="s">
        <v>997</v>
      </c>
      <c r="B56" s="468"/>
      <c r="C56" s="168" t="s">
        <v>998</v>
      </c>
      <c r="D56" s="152"/>
      <c r="E56" s="152"/>
    </row>
    <row r="57" spans="1:5" s="144" customFormat="1" ht="14.25" customHeight="1">
      <c r="A57" s="468" t="s">
        <v>999</v>
      </c>
      <c r="B57" s="468"/>
      <c r="C57" s="168" t="s">
        <v>1000</v>
      </c>
      <c r="D57" s="152"/>
      <c r="E57" s="152"/>
    </row>
    <row r="58" spans="1:5" s="144" customFormat="1" ht="14.25" customHeight="1">
      <c r="A58" s="468" t="s">
        <v>1001</v>
      </c>
      <c r="B58" s="468"/>
      <c r="C58" s="168" t="s">
        <v>1002</v>
      </c>
      <c r="D58" s="152"/>
      <c r="E58" s="152"/>
    </row>
    <row r="59" spans="1:5" s="144" customFormat="1" ht="14.25" customHeight="1">
      <c r="A59" s="468" t="s">
        <v>1003</v>
      </c>
      <c r="B59" s="468"/>
      <c r="C59" s="168" t="s">
        <v>1004</v>
      </c>
      <c r="D59" s="152"/>
      <c r="E59" s="152"/>
    </row>
    <row r="60" spans="1:5" s="144" customFormat="1" ht="14.25" customHeight="1">
      <c r="A60" s="468" t="s">
        <v>2760</v>
      </c>
      <c r="B60" s="468"/>
      <c r="C60" s="168" t="s">
        <v>1004</v>
      </c>
      <c r="D60" s="152"/>
      <c r="E60" s="152"/>
    </row>
    <row r="61" spans="1:5" s="144" customFormat="1" ht="14.25" customHeight="1">
      <c r="A61" s="257"/>
      <c r="B61" s="257"/>
      <c r="C61" s="168"/>
      <c r="D61" s="152"/>
      <c r="E61" s="152"/>
    </row>
    <row r="62" spans="1:5" s="144" customFormat="1" ht="14.25" customHeight="1">
      <c r="A62" s="259" t="s">
        <v>2759</v>
      </c>
      <c r="B62" s="261"/>
      <c r="C62" s="168"/>
      <c r="D62" s="152"/>
      <c r="E62" s="152"/>
    </row>
    <row r="63" spans="1:5" s="144" customFormat="1" ht="14.25" customHeight="1">
      <c r="A63" s="468" t="s">
        <v>997</v>
      </c>
      <c r="B63" s="468"/>
      <c r="C63" s="168" t="s">
        <v>998</v>
      </c>
      <c r="D63" s="152"/>
      <c r="E63" s="152"/>
    </row>
    <row r="64" spans="1:5" s="144" customFormat="1" ht="14.25" customHeight="1">
      <c r="A64" s="468" t="s">
        <v>999</v>
      </c>
      <c r="B64" s="468"/>
      <c r="C64" s="168" t="s">
        <v>1000</v>
      </c>
      <c r="D64" s="152"/>
      <c r="E64" s="152"/>
    </row>
    <row r="65" spans="1:5" s="144" customFormat="1" ht="14.25" customHeight="1">
      <c r="A65" s="468" t="s">
        <v>1001</v>
      </c>
      <c r="B65" s="468"/>
      <c r="C65" s="168" t="s">
        <v>1002</v>
      </c>
      <c r="D65" s="152"/>
      <c r="E65" s="152"/>
    </row>
    <row r="66" spans="1:5" s="144" customFormat="1" ht="14.25" customHeight="1">
      <c r="A66" s="468" t="s">
        <v>1003</v>
      </c>
      <c r="B66" s="468"/>
      <c r="C66" s="168" t="s">
        <v>1004</v>
      </c>
      <c r="D66" s="152"/>
      <c r="E66" s="152"/>
    </row>
    <row r="67" spans="1:5" s="144" customFormat="1" ht="14.25" customHeight="1">
      <c r="A67" s="468" t="s">
        <v>2760</v>
      </c>
      <c r="B67" s="468"/>
      <c r="C67" s="168" t="s">
        <v>1004</v>
      </c>
      <c r="D67" s="152"/>
      <c r="E67" s="152"/>
    </row>
    <row r="68" spans="1:5" s="144" customFormat="1" ht="14.25" customHeight="1">
      <c r="A68" s="257"/>
      <c r="B68" s="257"/>
      <c r="C68" s="168"/>
      <c r="D68" s="152"/>
      <c r="E68" s="152"/>
    </row>
    <row r="69" spans="1:5" s="144" customFormat="1" ht="14.25" customHeight="1">
      <c r="A69" s="259" t="s">
        <v>2761</v>
      </c>
      <c r="B69" s="261"/>
      <c r="C69" s="168"/>
      <c r="D69" s="152"/>
      <c r="E69" s="152"/>
    </row>
    <row r="70" spans="1:5" s="144" customFormat="1" ht="14.25" customHeight="1">
      <c r="A70" s="468" t="s">
        <v>997</v>
      </c>
      <c r="B70" s="468"/>
      <c r="C70" s="168" t="s">
        <v>998</v>
      </c>
      <c r="D70" s="152"/>
      <c r="E70" s="152"/>
    </row>
    <row r="71" spans="1:5" s="144" customFormat="1" ht="14.25" customHeight="1">
      <c r="A71" s="468" t="s">
        <v>999</v>
      </c>
      <c r="B71" s="468"/>
      <c r="C71" s="168" t="s">
        <v>1000</v>
      </c>
      <c r="D71" s="152"/>
      <c r="E71" s="152"/>
    </row>
    <row r="72" spans="1:5" s="144" customFormat="1" ht="14.25" customHeight="1">
      <c r="A72" s="468" t="s">
        <v>1001</v>
      </c>
      <c r="B72" s="468"/>
      <c r="C72" s="168" t="s">
        <v>1004</v>
      </c>
      <c r="D72" s="152"/>
      <c r="E72" s="152"/>
    </row>
    <row r="73" spans="1:5" s="144" customFormat="1" ht="14.25" customHeight="1">
      <c r="A73" s="468" t="s">
        <v>1003</v>
      </c>
      <c r="B73" s="468"/>
      <c r="C73" s="168" t="s">
        <v>1004</v>
      </c>
      <c r="D73" s="152"/>
      <c r="E73" s="152"/>
    </row>
    <row r="74" spans="1:5" s="144" customFormat="1" ht="14.25" customHeight="1">
      <c r="A74" s="468" t="s">
        <v>2760</v>
      </c>
      <c r="B74" s="468"/>
      <c r="C74" s="168" t="s">
        <v>1004</v>
      </c>
      <c r="D74" s="152"/>
      <c r="E74" s="152"/>
    </row>
    <row r="75" spans="1:5" s="144" customFormat="1" ht="14.25" customHeight="1">
      <c r="A75" s="469" t="s">
        <v>988</v>
      </c>
      <c r="B75" s="469"/>
      <c r="C75" s="469"/>
      <c r="D75" s="469"/>
      <c r="E75" s="469"/>
    </row>
    <row r="76" spans="1:5" s="144" customFormat="1"/>
    <row r="77" spans="1:5" s="144" customFormat="1" ht="15.75" customHeight="1">
      <c r="A77" s="482" t="s">
        <v>896</v>
      </c>
      <c r="B77" s="483"/>
      <c r="C77" s="483"/>
      <c r="D77" s="483"/>
      <c r="E77" s="483"/>
    </row>
    <row r="78" spans="1:5" s="144" customFormat="1"/>
    <row r="79" spans="1:5" s="144" customFormat="1">
      <c r="A79" s="470" t="s">
        <v>889</v>
      </c>
      <c r="B79" s="470"/>
      <c r="C79" s="470"/>
      <c r="D79" s="470"/>
      <c r="E79" s="470"/>
    </row>
    <row r="80" spans="1:5" s="144" customFormat="1">
      <c r="A80" s="476" t="s">
        <v>897</v>
      </c>
      <c r="B80" s="476"/>
      <c r="C80" s="476"/>
      <c r="D80" s="476"/>
      <c r="E80" s="476"/>
    </row>
    <row r="81" spans="1:5" s="144" customFormat="1" ht="26.25" customHeight="1">
      <c r="A81" s="517" t="s">
        <v>898</v>
      </c>
      <c r="B81" s="517"/>
      <c r="C81" s="517"/>
      <c r="D81" s="517"/>
      <c r="E81" s="517"/>
    </row>
    <row r="82" spans="1:5" s="144" customFormat="1">
      <c r="A82" s="479" t="s">
        <v>899</v>
      </c>
      <c r="B82" s="479"/>
      <c r="C82" s="479"/>
      <c r="D82" s="479"/>
      <c r="E82" s="479"/>
    </row>
    <row r="83" spans="1:5" s="144" customFormat="1"/>
    <row r="84" spans="1:5" s="144" customFormat="1">
      <c r="A84" s="470" t="s">
        <v>893</v>
      </c>
      <c r="B84" s="470"/>
      <c r="C84" s="470"/>
      <c r="D84" s="470"/>
      <c r="E84" s="470"/>
    </row>
    <row r="85" spans="1:5" s="144" customFormat="1" ht="30" customHeight="1">
      <c r="A85" s="478" t="s">
        <v>900</v>
      </c>
      <c r="B85" s="478"/>
      <c r="C85" s="478"/>
      <c r="D85" s="478"/>
      <c r="E85" s="478"/>
    </row>
    <row r="86" spans="1:5" s="144" customFormat="1">
      <c r="A86" s="479" t="s">
        <v>901</v>
      </c>
      <c r="B86" s="479"/>
      <c r="C86" s="479"/>
      <c r="D86" s="479"/>
      <c r="E86" s="479"/>
    </row>
    <row r="87" spans="1:5" s="144" customFormat="1"/>
    <row r="88" spans="1:5" s="144" customFormat="1">
      <c r="A88" s="470" t="s">
        <v>697</v>
      </c>
      <c r="B88" s="470"/>
      <c r="C88" s="470"/>
      <c r="D88" s="470"/>
      <c r="E88" s="470"/>
    </row>
    <row r="89" spans="1:5" s="144" customFormat="1">
      <c r="A89" s="259" t="s">
        <v>2758</v>
      </c>
      <c r="B89" s="258"/>
      <c r="C89" s="258"/>
      <c r="D89" s="258"/>
      <c r="E89" s="258"/>
    </row>
    <row r="90" spans="1:5" s="144" customFormat="1">
      <c r="A90" s="468" t="s">
        <v>997</v>
      </c>
      <c r="B90" s="468"/>
      <c r="C90" s="168" t="s">
        <v>998</v>
      </c>
      <c r="D90" s="152"/>
      <c r="E90" s="152"/>
    </row>
    <row r="91" spans="1:5" s="144" customFormat="1">
      <c r="A91" s="468" t="s">
        <v>999</v>
      </c>
      <c r="B91" s="468"/>
      <c r="C91" s="168" t="s">
        <v>1000</v>
      </c>
      <c r="D91" s="152"/>
      <c r="E91" s="152"/>
    </row>
    <row r="92" spans="1:5" s="144" customFormat="1">
      <c r="A92" s="468" t="s">
        <v>1001</v>
      </c>
      <c r="B92" s="468"/>
      <c r="C92" s="168" t="s">
        <v>1002</v>
      </c>
      <c r="D92" s="152"/>
      <c r="E92" s="152"/>
    </row>
    <row r="93" spans="1:5" s="144" customFormat="1">
      <c r="A93" s="468" t="s">
        <v>1003</v>
      </c>
      <c r="B93" s="468"/>
      <c r="C93" s="168" t="s">
        <v>1004</v>
      </c>
      <c r="D93" s="152"/>
      <c r="E93" s="152"/>
    </row>
    <row r="94" spans="1:5" s="144" customFormat="1">
      <c r="A94" s="468" t="s">
        <v>2760</v>
      </c>
      <c r="B94" s="468"/>
      <c r="C94" s="168" t="s">
        <v>1004</v>
      </c>
      <c r="D94" s="152"/>
      <c r="E94" s="152"/>
    </row>
    <row r="95" spans="1:5" s="144" customFormat="1">
      <c r="A95" s="257"/>
      <c r="B95" s="257"/>
      <c r="C95" s="168"/>
      <c r="D95" s="152"/>
      <c r="E95" s="152"/>
    </row>
    <row r="96" spans="1:5" s="144" customFormat="1">
      <c r="A96" s="259" t="s">
        <v>2759</v>
      </c>
      <c r="B96" s="257"/>
      <c r="C96" s="168"/>
      <c r="D96" s="152"/>
      <c r="E96" s="152"/>
    </row>
    <row r="97" spans="1:7" s="144" customFormat="1">
      <c r="A97" s="468" t="s">
        <v>997</v>
      </c>
      <c r="B97" s="468"/>
      <c r="C97" s="168" t="s">
        <v>998</v>
      </c>
      <c r="D97" s="152"/>
      <c r="E97" s="152"/>
    </row>
    <row r="98" spans="1:7" s="144" customFormat="1">
      <c r="A98" s="468" t="s">
        <v>999</v>
      </c>
      <c r="B98" s="468"/>
      <c r="C98" s="168" t="s">
        <v>1000</v>
      </c>
      <c r="D98" s="152"/>
      <c r="E98" s="152"/>
    </row>
    <row r="99" spans="1:7" s="144" customFormat="1">
      <c r="A99" s="468" t="s">
        <v>1001</v>
      </c>
      <c r="B99" s="468"/>
      <c r="C99" s="168" t="s">
        <v>1002</v>
      </c>
      <c r="D99" s="152"/>
      <c r="E99" s="152"/>
    </row>
    <row r="100" spans="1:7" s="144" customFormat="1">
      <c r="A100" s="468" t="s">
        <v>1003</v>
      </c>
      <c r="B100" s="468"/>
      <c r="C100" s="168" t="s">
        <v>1004</v>
      </c>
      <c r="D100" s="152"/>
      <c r="E100" s="152"/>
    </row>
    <row r="101" spans="1:7" s="144" customFormat="1">
      <c r="A101" s="468" t="s">
        <v>2760</v>
      </c>
      <c r="B101" s="468"/>
      <c r="C101" s="168" t="s">
        <v>1004</v>
      </c>
      <c r="D101" s="152"/>
      <c r="E101" s="152"/>
    </row>
    <row r="102" spans="1:7" s="144" customFormat="1">
      <c r="A102" s="257"/>
      <c r="B102" s="257"/>
      <c r="C102" s="168"/>
      <c r="D102" s="152"/>
      <c r="E102" s="152"/>
    </row>
    <row r="103" spans="1:7" s="144" customFormat="1">
      <c r="A103" s="259" t="s">
        <v>2761</v>
      </c>
      <c r="B103" s="257"/>
      <c r="C103" s="168"/>
      <c r="D103" s="152"/>
      <c r="E103" s="152"/>
    </row>
    <row r="104" spans="1:7" s="144" customFormat="1">
      <c r="A104" s="468" t="s">
        <v>997</v>
      </c>
      <c r="B104" s="468"/>
      <c r="C104" s="168" t="s">
        <v>998</v>
      </c>
      <c r="D104" s="152"/>
      <c r="E104" s="152"/>
    </row>
    <row r="105" spans="1:7" s="144" customFormat="1">
      <c r="A105" s="468" t="s">
        <v>999</v>
      </c>
      <c r="B105" s="468"/>
      <c r="C105" s="168" t="s">
        <v>1000</v>
      </c>
      <c r="D105" s="152"/>
      <c r="E105" s="152"/>
    </row>
    <row r="106" spans="1:7" s="144" customFormat="1">
      <c r="A106" s="468" t="s">
        <v>1001</v>
      </c>
      <c r="B106" s="468"/>
      <c r="C106" s="168" t="s">
        <v>1004</v>
      </c>
      <c r="D106" s="152"/>
      <c r="E106" s="152"/>
    </row>
    <row r="107" spans="1:7" s="144" customFormat="1">
      <c r="A107" s="468" t="s">
        <v>1003</v>
      </c>
      <c r="B107" s="468"/>
      <c r="C107" s="168" t="s">
        <v>1004</v>
      </c>
      <c r="D107" s="152"/>
      <c r="E107" s="152"/>
    </row>
    <row r="108" spans="1:7" s="144" customFormat="1">
      <c r="A108" s="468" t="s">
        <v>2760</v>
      </c>
      <c r="B108" s="468"/>
      <c r="C108" s="168" t="s">
        <v>1004</v>
      </c>
      <c r="D108" s="152"/>
      <c r="E108" s="152"/>
    </row>
    <row r="109" spans="1:7" s="144" customFormat="1" ht="12.6" customHeight="1">
      <c r="A109" s="469" t="s">
        <v>988</v>
      </c>
      <c r="B109" s="469"/>
      <c r="C109" s="469"/>
      <c r="D109" s="469"/>
      <c r="E109" s="469"/>
    </row>
    <row r="110" spans="1:7" s="144" customFormat="1"/>
    <row r="111" spans="1:7" s="144" customFormat="1" ht="15.75" customHeight="1">
      <c r="A111" s="482" t="s">
        <v>902</v>
      </c>
      <c r="B111" s="483"/>
      <c r="C111" s="483"/>
      <c r="D111" s="483"/>
      <c r="E111" s="483"/>
      <c r="F111" s="148"/>
      <c r="G111" s="149"/>
    </row>
    <row r="112" spans="1:7" s="144" customFormat="1"/>
    <row r="113" spans="1:7" s="144" customFormat="1">
      <c r="A113" s="470" t="s">
        <v>889</v>
      </c>
      <c r="B113" s="470"/>
      <c r="C113" s="470"/>
      <c r="D113" s="470"/>
      <c r="E113" s="470"/>
      <c r="F113" s="148"/>
      <c r="G113" s="149"/>
    </row>
    <row r="114" spans="1:7" s="144" customFormat="1">
      <c r="A114" s="476" t="s">
        <v>199</v>
      </c>
      <c r="B114" s="476"/>
      <c r="C114" s="476"/>
      <c r="D114" s="476"/>
      <c r="E114" s="476"/>
    </row>
    <row r="115" spans="1:7" s="198" customFormat="1" ht="42.75" customHeight="1">
      <c r="A115" s="478" t="s">
        <v>903</v>
      </c>
      <c r="B115" s="478"/>
      <c r="C115" s="478"/>
      <c r="D115" s="478"/>
      <c r="E115" s="478"/>
      <c r="F115" s="150"/>
      <c r="G115" s="151"/>
    </row>
    <row r="116" spans="1:7" s="144" customFormat="1">
      <c r="A116" s="479" t="s">
        <v>58</v>
      </c>
      <c r="B116" s="479"/>
      <c r="C116" s="479"/>
      <c r="D116" s="479"/>
      <c r="E116" s="479"/>
    </row>
    <row r="117" spans="1:7" s="144" customFormat="1">
      <c r="F117" s="148"/>
      <c r="G117" s="149"/>
    </row>
    <row r="118" spans="1:7" s="144" customFormat="1">
      <c r="A118" s="470" t="s">
        <v>893</v>
      </c>
      <c r="B118" s="470"/>
      <c r="C118" s="470"/>
      <c r="D118" s="470"/>
      <c r="E118" s="470"/>
    </row>
    <row r="119" spans="1:7" s="144" customFormat="1" ht="28.5" customHeight="1">
      <c r="A119" s="480" t="s">
        <v>904</v>
      </c>
      <c r="B119" s="481"/>
      <c r="C119" s="481"/>
      <c r="D119" s="481"/>
      <c r="E119" s="481"/>
      <c r="F119" s="148"/>
      <c r="G119" s="149"/>
    </row>
    <row r="120" spans="1:7" s="144" customFormat="1" ht="67.5" customHeight="1">
      <c r="A120" s="478" t="s">
        <v>905</v>
      </c>
      <c r="B120" s="478"/>
      <c r="C120" s="478"/>
      <c r="D120" s="478"/>
      <c r="E120" s="478"/>
    </row>
    <row r="121" spans="1:7" s="144" customFormat="1" ht="75.95" customHeight="1">
      <c r="A121" s="478" t="s">
        <v>906</v>
      </c>
      <c r="B121" s="478"/>
      <c r="C121" s="478"/>
      <c r="D121" s="478"/>
      <c r="E121" s="478"/>
      <c r="F121" s="148"/>
      <c r="G121" s="149"/>
    </row>
    <row r="122" spans="1:7" s="144" customFormat="1"/>
    <row r="123" spans="1:7" s="144" customFormat="1">
      <c r="A123" s="470" t="s">
        <v>697</v>
      </c>
      <c r="B123" s="470"/>
      <c r="C123" s="470"/>
      <c r="D123" s="470"/>
      <c r="E123" s="470"/>
      <c r="F123" s="148"/>
      <c r="G123" s="149"/>
    </row>
    <row r="124" spans="1:7" s="144" customFormat="1">
      <c r="A124" s="259" t="s">
        <v>2758</v>
      </c>
      <c r="B124" s="258"/>
      <c r="C124" s="258"/>
      <c r="D124" s="258"/>
      <c r="E124" s="258"/>
    </row>
    <row r="125" spans="1:7" s="144" customFormat="1">
      <c r="A125" s="468" t="s">
        <v>997</v>
      </c>
      <c r="B125" s="468"/>
      <c r="C125" s="168" t="s">
        <v>998</v>
      </c>
      <c r="D125" s="152"/>
      <c r="E125" s="152"/>
    </row>
    <row r="126" spans="1:7" s="144" customFormat="1">
      <c r="A126" s="468" t="s">
        <v>999</v>
      </c>
      <c r="B126" s="468"/>
      <c r="C126" s="168" t="s">
        <v>1005</v>
      </c>
      <c r="D126" s="152"/>
      <c r="E126" s="152"/>
    </row>
    <row r="127" spans="1:7" s="144" customFormat="1">
      <c r="A127" s="468" t="s">
        <v>1001</v>
      </c>
      <c r="B127" s="468"/>
      <c r="C127" s="168" t="s">
        <v>1002</v>
      </c>
      <c r="D127" s="152"/>
      <c r="E127" s="152"/>
    </row>
    <row r="128" spans="1:7" s="144" customFormat="1">
      <c r="A128" s="468" t="s">
        <v>1003</v>
      </c>
      <c r="B128" s="468"/>
      <c r="C128" s="168" t="s">
        <v>1004</v>
      </c>
      <c r="D128" s="152"/>
      <c r="E128" s="152"/>
    </row>
    <row r="129" spans="1:5" s="144" customFormat="1">
      <c r="A129" s="468" t="s">
        <v>2760</v>
      </c>
      <c r="B129" s="468"/>
      <c r="C129" s="168" t="s">
        <v>1004</v>
      </c>
      <c r="D129" s="152"/>
      <c r="E129" s="152"/>
    </row>
    <row r="130" spans="1:5" s="144" customFormat="1">
      <c r="A130" s="257"/>
      <c r="B130" s="257"/>
      <c r="C130" s="168"/>
      <c r="D130" s="152"/>
      <c r="E130" s="152"/>
    </row>
    <row r="131" spans="1:5" s="144" customFormat="1">
      <c r="A131" s="259" t="s">
        <v>2759</v>
      </c>
      <c r="B131" s="257"/>
      <c r="C131" s="168"/>
      <c r="D131" s="152"/>
      <c r="E131" s="152"/>
    </row>
    <row r="132" spans="1:5" s="144" customFormat="1">
      <c r="A132" s="468" t="s">
        <v>997</v>
      </c>
      <c r="B132" s="468"/>
      <c r="C132" s="168" t="s">
        <v>998</v>
      </c>
      <c r="D132" s="152"/>
      <c r="E132" s="152"/>
    </row>
    <row r="133" spans="1:5" s="144" customFormat="1">
      <c r="A133" s="468" t="s">
        <v>999</v>
      </c>
      <c r="B133" s="468"/>
      <c r="C133" s="168" t="s">
        <v>1005</v>
      </c>
      <c r="D133" s="152"/>
      <c r="E133" s="152"/>
    </row>
    <row r="134" spans="1:5" s="144" customFormat="1">
      <c r="A134" s="468" t="s">
        <v>1001</v>
      </c>
      <c r="B134" s="468"/>
      <c r="C134" s="168" t="s">
        <v>1002</v>
      </c>
      <c r="D134" s="152"/>
      <c r="E134" s="152"/>
    </row>
    <row r="135" spans="1:5" s="144" customFormat="1">
      <c r="A135" s="468" t="s">
        <v>1003</v>
      </c>
      <c r="B135" s="468"/>
      <c r="C135" s="168" t="s">
        <v>1004</v>
      </c>
      <c r="D135" s="152"/>
      <c r="E135" s="152"/>
    </row>
    <row r="136" spans="1:5" s="144" customFormat="1">
      <c r="A136" s="468" t="s">
        <v>2760</v>
      </c>
      <c r="B136" s="468"/>
      <c r="C136" s="168" t="s">
        <v>1004</v>
      </c>
      <c r="D136" s="152"/>
      <c r="E136" s="152"/>
    </row>
    <row r="137" spans="1:5" s="144" customFormat="1">
      <c r="A137" s="257"/>
      <c r="B137" s="257"/>
      <c r="C137" s="168"/>
      <c r="D137" s="152"/>
      <c r="E137" s="152"/>
    </row>
    <row r="138" spans="1:5" s="144" customFormat="1">
      <c r="A138" s="259" t="s">
        <v>2761</v>
      </c>
      <c r="B138" s="257"/>
      <c r="C138" s="168"/>
      <c r="D138" s="152"/>
      <c r="E138" s="152"/>
    </row>
    <row r="139" spans="1:5" s="144" customFormat="1">
      <c r="A139" s="468" t="s">
        <v>997</v>
      </c>
      <c r="B139" s="468"/>
      <c r="C139" s="168" t="s">
        <v>998</v>
      </c>
      <c r="D139" s="152"/>
      <c r="E139" s="152"/>
    </row>
    <row r="140" spans="1:5" s="144" customFormat="1">
      <c r="A140" s="468" t="s">
        <v>999</v>
      </c>
      <c r="B140" s="468"/>
      <c r="C140" s="168" t="s">
        <v>1005</v>
      </c>
      <c r="D140" s="152"/>
      <c r="E140" s="152"/>
    </row>
    <row r="141" spans="1:5" s="144" customFormat="1">
      <c r="A141" s="468" t="s">
        <v>1001</v>
      </c>
      <c r="B141" s="468"/>
      <c r="C141" s="168" t="s">
        <v>1004</v>
      </c>
      <c r="D141" s="152"/>
      <c r="E141" s="152"/>
    </row>
    <row r="142" spans="1:5" s="144" customFormat="1">
      <c r="A142" s="468" t="s">
        <v>1003</v>
      </c>
      <c r="B142" s="468"/>
      <c r="C142" s="168" t="s">
        <v>1004</v>
      </c>
      <c r="D142" s="152"/>
      <c r="E142" s="152"/>
    </row>
    <row r="143" spans="1:5" s="144" customFormat="1">
      <c r="A143" s="468" t="s">
        <v>2760</v>
      </c>
      <c r="B143" s="468"/>
      <c r="C143" s="168" t="s">
        <v>1004</v>
      </c>
      <c r="D143" s="152"/>
      <c r="E143" s="152"/>
    </row>
    <row r="144" spans="1:5" s="144" customFormat="1" ht="12.95" customHeight="1">
      <c r="A144" s="469" t="s">
        <v>988</v>
      </c>
      <c r="B144" s="469"/>
      <c r="C144" s="469"/>
      <c r="D144" s="469"/>
      <c r="E144" s="469"/>
    </row>
    <row r="145" spans="1:7" s="144" customFormat="1">
      <c r="A145" s="152"/>
      <c r="B145" s="152"/>
      <c r="C145" s="152"/>
      <c r="D145" s="152"/>
      <c r="E145" s="152"/>
    </row>
    <row r="146" spans="1:7" s="144" customFormat="1" ht="15.75" customHeight="1">
      <c r="A146" s="482" t="s">
        <v>907</v>
      </c>
      <c r="B146" s="483"/>
      <c r="C146" s="483"/>
      <c r="D146" s="483"/>
      <c r="E146" s="483"/>
    </row>
    <row r="147" spans="1:7" s="144" customFormat="1">
      <c r="A147" s="152"/>
      <c r="B147" s="152"/>
      <c r="C147" s="152"/>
      <c r="D147" s="152"/>
      <c r="E147" s="152"/>
    </row>
    <row r="148" spans="1:7" s="144" customFormat="1">
      <c r="A148" s="470" t="s">
        <v>889</v>
      </c>
      <c r="B148" s="470"/>
      <c r="C148" s="470"/>
      <c r="D148" s="470"/>
      <c r="E148" s="470"/>
    </row>
    <row r="149" spans="1:7" s="144" customFormat="1">
      <c r="A149" s="476" t="s">
        <v>200</v>
      </c>
      <c r="B149" s="476"/>
      <c r="C149" s="476"/>
      <c r="D149" s="476"/>
      <c r="E149" s="476"/>
      <c r="F149" s="153"/>
      <c r="G149" s="153"/>
    </row>
    <row r="150" spans="1:7" s="144" customFormat="1">
      <c r="A150" s="477" t="s">
        <v>67</v>
      </c>
      <c r="B150" s="477"/>
      <c r="C150" s="477"/>
      <c r="D150" s="477"/>
      <c r="E150" s="477"/>
      <c r="F150" s="153"/>
      <c r="G150" s="153"/>
    </row>
    <row r="151" spans="1:7" s="144" customFormat="1">
      <c r="A151" s="477" t="s">
        <v>908</v>
      </c>
      <c r="B151" s="477"/>
      <c r="C151" s="477"/>
      <c r="D151" s="477"/>
      <c r="E151" s="477"/>
      <c r="F151" s="153"/>
      <c r="G151" s="153"/>
    </row>
    <row r="152" spans="1:7" s="144" customFormat="1">
      <c r="A152" s="477" t="s">
        <v>909</v>
      </c>
      <c r="B152" s="477"/>
      <c r="C152" s="477"/>
      <c r="D152" s="477"/>
      <c r="E152" s="477"/>
      <c r="F152" s="153"/>
      <c r="G152" s="153"/>
    </row>
    <row r="153" spans="1:7" s="155" customFormat="1" ht="28.5" customHeight="1">
      <c r="A153" s="471" t="s">
        <v>910</v>
      </c>
      <c r="B153" s="471"/>
      <c r="C153" s="471"/>
      <c r="D153" s="471"/>
      <c r="E153" s="471"/>
      <c r="F153" s="154"/>
      <c r="G153" s="154"/>
    </row>
    <row r="154" spans="1:7" s="144" customFormat="1" ht="28.5" customHeight="1">
      <c r="A154" s="471" t="s">
        <v>911</v>
      </c>
      <c r="B154" s="471"/>
      <c r="C154" s="471"/>
      <c r="D154" s="471"/>
      <c r="E154" s="471"/>
      <c r="F154" s="153"/>
      <c r="G154" s="153"/>
    </row>
    <row r="155" spans="1:7" s="144" customFormat="1">
      <c r="A155" s="193"/>
      <c r="B155" s="193"/>
      <c r="C155" s="193"/>
      <c r="D155" s="193"/>
      <c r="E155" s="193"/>
      <c r="F155" s="153"/>
      <c r="G155" s="153"/>
    </row>
    <row r="156" spans="1:7" s="144" customFormat="1">
      <c r="A156" s="470" t="s">
        <v>893</v>
      </c>
      <c r="B156" s="470"/>
      <c r="C156" s="470"/>
      <c r="D156" s="470"/>
      <c r="E156" s="470"/>
      <c r="F156" s="153"/>
      <c r="G156" s="153"/>
    </row>
    <row r="157" spans="1:7" s="198" customFormat="1" ht="42.75" customHeight="1">
      <c r="A157" s="471" t="s">
        <v>912</v>
      </c>
      <c r="B157" s="471"/>
      <c r="C157" s="471"/>
      <c r="D157" s="471"/>
      <c r="E157" s="471"/>
      <c r="F157" s="156"/>
      <c r="G157" s="156"/>
    </row>
    <row r="158" spans="1:7" s="144" customFormat="1" ht="69" customHeight="1">
      <c r="A158" s="471" t="s">
        <v>913</v>
      </c>
      <c r="B158" s="471"/>
      <c r="C158" s="471"/>
      <c r="D158" s="471"/>
      <c r="E158" s="471"/>
      <c r="F158" s="153"/>
      <c r="G158" s="153"/>
    </row>
    <row r="159" spans="1:7" s="144" customFormat="1" ht="67.349999999999994" customHeight="1">
      <c r="A159" s="471" t="s">
        <v>914</v>
      </c>
      <c r="B159" s="471"/>
      <c r="C159" s="471"/>
      <c r="D159" s="471"/>
      <c r="E159" s="471"/>
      <c r="F159" s="153"/>
      <c r="G159" s="153"/>
    </row>
    <row r="160" spans="1:7" s="144" customFormat="1" ht="113.45" customHeight="1">
      <c r="A160" s="471" t="s">
        <v>915</v>
      </c>
      <c r="B160" s="471"/>
      <c r="C160" s="471"/>
      <c r="D160" s="471"/>
      <c r="E160" s="471"/>
      <c r="F160" s="153"/>
      <c r="G160" s="153"/>
    </row>
    <row r="161" spans="1:7" s="144" customFormat="1">
      <c r="A161" s="193"/>
      <c r="B161" s="193"/>
      <c r="C161" s="193"/>
      <c r="D161" s="193"/>
      <c r="E161" s="193"/>
      <c r="F161" s="153"/>
      <c r="G161" s="153"/>
    </row>
    <row r="162" spans="1:7" s="144" customFormat="1">
      <c r="A162" s="470" t="s">
        <v>697</v>
      </c>
      <c r="B162" s="470"/>
      <c r="C162" s="470"/>
      <c r="D162" s="470"/>
      <c r="E162" s="470"/>
      <c r="F162" s="153"/>
      <c r="G162" s="153"/>
    </row>
    <row r="163" spans="1:7" s="144" customFormat="1">
      <c r="A163" s="259" t="s">
        <v>2758</v>
      </c>
      <c r="B163" s="258"/>
      <c r="C163" s="258"/>
      <c r="D163" s="258"/>
      <c r="E163" s="258"/>
      <c r="F163" s="153"/>
      <c r="G163" s="153"/>
    </row>
    <row r="164" spans="1:7" s="144" customFormat="1">
      <c r="A164" s="468" t="s">
        <v>997</v>
      </c>
      <c r="B164" s="468"/>
      <c r="C164" s="168" t="s">
        <v>998</v>
      </c>
      <c r="D164" s="152"/>
      <c r="E164" s="152"/>
      <c r="F164" s="153"/>
      <c r="G164" s="153"/>
    </row>
    <row r="165" spans="1:7" s="144" customFormat="1">
      <c r="A165" s="468" t="s">
        <v>999</v>
      </c>
      <c r="B165" s="468"/>
      <c r="C165" s="168" t="s">
        <v>1005</v>
      </c>
      <c r="D165" s="152"/>
      <c r="E165" s="152"/>
      <c r="F165" s="153"/>
      <c r="G165" s="153"/>
    </row>
    <row r="166" spans="1:7" s="144" customFormat="1">
      <c r="A166" s="468" t="s">
        <v>1001</v>
      </c>
      <c r="B166" s="468"/>
      <c r="C166" s="168" t="s">
        <v>1002</v>
      </c>
      <c r="D166" s="152"/>
      <c r="E166" s="152"/>
      <c r="F166" s="153"/>
      <c r="G166" s="153"/>
    </row>
    <row r="167" spans="1:7" s="144" customFormat="1">
      <c r="A167" s="468" t="s">
        <v>1003</v>
      </c>
      <c r="B167" s="468"/>
      <c r="C167" s="168" t="s">
        <v>1004</v>
      </c>
      <c r="D167" s="152"/>
      <c r="E167" s="152"/>
      <c r="F167" s="153"/>
      <c r="G167" s="153"/>
    </row>
    <row r="168" spans="1:7" s="144" customFormat="1">
      <c r="A168" s="468" t="s">
        <v>2760</v>
      </c>
      <c r="B168" s="468"/>
      <c r="C168" s="168" t="s">
        <v>1004</v>
      </c>
      <c r="D168" s="152"/>
      <c r="E168" s="152"/>
      <c r="F168" s="153"/>
      <c r="G168" s="153"/>
    </row>
    <row r="169" spans="1:7" s="144" customFormat="1">
      <c r="A169" s="257"/>
      <c r="B169" s="257"/>
      <c r="C169" s="168"/>
      <c r="D169" s="152"/>
      <c r="E169" s="152"/>
      <c r="F169" s="153"/>
      <c r="G169" s="153"/>
    </row>
    <row r="170" spans="1:7" s="144" customFormat="1">
      <c r="A170" s="259" t="s">
        <v>2759</v>
      </c>
      <c r="B170" s="257"/>
      <c r="C170" s="168"/>
      <c r="D170" s="152"/>
      <c r="E170" s="152"/>
      <c r="F170" s="153"/>
      <c r="G170" s="153"/>
    </row>
    <row r="171" spans="1:7" s="144" customFormat="1">
      <c r="A171" s="468" t="s">
        <v>997</v>
      </c>
      <c r="B171" s="468"/>
      <c r="C171" s="168" t="s">
        <v>998</v>
      </c>
      <c r="D171" s="152"/>
      <c r="E171" s="152"/>
      <c r="F171" s="153"/>
      <c r="G171" s="153"/>
    </row>
    <row r="172" spans="1:7" s="144" customFormat="1">
      <c r="A172" s="468" t="s">
        <v>999</v>
      </c>
      <c r="B172" s="468"/>
      <c r="C172" s="168" t="s">
        <v>1002</v>
      </c>
      <c r="D172" s="152"/>
      <c r="E172" s="152"/>
      <c r="F172" s="153"/>
      <c r="G172" s="153"/>
    </row>
    <row r="173" spans="1:7" s="144" customFormat="1">
      <c r="A173" s="468" t="s">
        <v>1001</v>
      </c>
      <c r="B173" s="468"/>
      <c r="C173" s="168" t="s">
        <v>2762</v>
      </c>
      <c r="D173" s="152"/>
      <c r="E173" s="152"/>
      <c r="F173" s="153"/>
      <c r="G173" s="153"/>
    </row>
    <row r="174" spans="1:7" s="144" customFormat="1">
      <c r="A174" s="468" t="s">
        <v>1003</v>
      </c>
      <c r="B174" s="468"/>
      <c r="C174" s="168" t="s">
        <v>1004</v>
      </c>
      <c r="D174" s="152"/>
      <c r="E174" s="152"/>
      <c r="F174" s="153"/>
      <c r="G174" s="153"/>
    </row>
    <row r="175" spans="1:7" s="144" customFormat="1">
      <c r="A175" s="468" t="s">
        <v>2760</v>
      </c>
      <c r="B175" s="468"/>
      <c r="C175" s="168" t="s">
        <v>1004</v>
      </c>
      <c r="D175" s="152"/>
      <c r="E175" s="152"/>
      <c r="F175" s="153"/>
      <c r="G175" s="153"/>
    </row>
    <row r="176" spans="1:7" s="144" customFormat="1">
      <c r="A176" s="257"/>
      <c r="B176" s="257"/>
      <c r="C176" s="168"/>
      <c r="D176" s="152"/>
      <c r="E176" s="152"/>
      <c r="F176" s="153"/>
      <c r="G176" s="153"/>
    </row>
    <row r="177" spans="1:29" s="144" customFormat="1">
      <c r="A177" s="259" t="s">
        <v>2761</v>
      </c>
      <c r="B177" s="257"/>
      <c r="C177" s="168"/>
      <c r="D177" s="152"/>
      <c r="E177" s="152"/>
      <c r="F177" s="153"/>
      <c r="G177" s="153"/>
    </row>
    <row r="178" spans="1:29" s="144" customFormat="1">
      <c r="A178" s="468" t="s">
        <v>997</v>
      </c>
      <c r="B178" s="468"/>
      <c r="C178" s="168" t="s">
        <v>998</v>
      </c>
      <c r="D178" s="152"/>
      <c r="E178" s="152"/>
      <c r="F178" s="153"/>
      <c r="G178" s="153"/>
    </row>
    <row r="179" spans="1:29" s="144" customFormat="1">
      <c r="A179" s="468" t="s">
        <v>999</v>
      </c>
      <c r="B179" s="468"/>
      <c r="C179" s="168" t="s">
        <v>1002</v>
      </c>
      <c r="D179" s="152"/>
      <c r="E179" s="152"/>
      <c r="F179" s="153"/>
      <c r="G179" s="153"/>
    </row>
    <row r="180" spans="1:29" s="144" customFormat="1">
      <c r="A180" s="468" t="s">
        <v>1001</v>
      </c>
      <c r="B180" s="468"/>
      <c r="C180" s="168" t="s">
        <v>1004</v>
      </c>
      <c r="D180" s="152"/>
      <c r="E180" s="152"/>
      <c r="F180" s="153"/>
      <c r="G180" s="153"/>
    </row>
    <row r="181" spans="1:29" s="144" customFormat="1">
      <c r="A181" s="468" t="s">
        <v>1003</v>
      </c>
      <c r="B181" s="468"/>
      <c r="C181" s="168" t="s">
        <v>1004</v>
      </c>
      <c r="D181" s="152"/>
      <c r="E181" s="152"/>
      <c r="F181" s="153"/>
      <c r="G181" s="153"/>
    </row>
    <row r="182" spans="1:29" s="144" customFormat="1">
      <c r="A182" s="468" t="s">
        <v>2760</v>
      </c>
      <c r="B182" s="468"/>
      <c r="C182" s="168" t="s">
        <v>1004</v>
      </c>
      <c r="D182" s="152"/>
      <c r="E182" s="152"/>
      <c r="F182" s="153"/>
      <c r="G182" s="153"/>
    </row>
    <row r="183" spans="1:29" s="144" customFormat="1" ht="12.6" customHeight="1">
      <c r="A183" s="469" t="s">
        <v>988</v>
      </c>
      <c r="B183" s="469"/>
      <c r="C183" s="469"/>
      <c r="D183" s="469"/>
      <c r="E183" s="469"/>
      <c r="F183" s="153"/>
      <c r="G183" s="153"/>
    </row>
    <row r="184" spans="1:29" s="144" customFormat="1">
      <c r="A184" s="153"/>
      <c r="B184" s="153"/>
      <c r="C184" s="153"/>
      <c r="D184" s="153"/>
      <c r="E184" s="153"/>
      <c r="F184" s="153"/>
      <c r="G184" s="153"/>
    </row>
    <row r="185" spans="1:29" s="144" customFormat="1" ht="15.75" customHeight="1">
      <c r="A185" s="472" t="s">
        <v>916</v>
      </c>
      <c r="B185" s="472"/>
      <c r="C185" s="472"/>
      <c r="D185" s="472"/>
      <c r="E185" s="472"/>
      <c r="F185" s="153"/>
      <c r="G185" s="153"/>
      <c r="L185" s="153"/>
      <c r="M185" s="153"/>
      <c r="N185" s="153"/>
      <c r="O185" s="153"/>
      <c r="P185" s="153"/>
      <c r="Q185" s="153"/>
      <c r="R185" s="153"/>
      <c r="W185" s="153"/>
      <c r="X185" s="153"/>
      <c r="Y185" s="153"/>
      <c r="Z185" s="153"/>
      <c r="AA185" s="153"/>
      <c r="AB185" s="153"/>
      <c r="AC185" s="153"/>
    </row>
    <row r="186" spans="1:29" s="144" customFormat="1">
      <c r="A186" s="152"/>
      <c r="B186" s="153"/>
      <c r="C186" s="153"/>
      <c r="D186" s="153"/>
      <c r="E186" s="153"/>
      <c r="F186" s="153"/>
      <c r="G186" s="153"/>
      <c r="L186" s="153"/>
      <c r="M186" s="153"/>
      <c r="N186" s="153"/>
      <c r="O186" s="153"/>
      <c r="P186" s="153"/>
      <c r="Q186" s="153"/>
      <c r="R186" s="153"/>
      <c r="W186" s="153"/>
      <c r="X186" s="153"/>
      <c r="Y186" s="153"/>
      <c r="Z186" s="153"/>
      <c r="AA186" s="153"/>
      <c r="AB186" s="153"/>
      <c r="AC186" s="153"/>
    </row>
    <row r="187" spans="1:29" s="144" customFormat="1">
      <c r="A187" s="192" t="s">
        <v>889</v>
      </c>
      <c r="B187" s="153"/>
      <c r="C187" s="153"/>
      <c r="D187" s="153"/>
      <c r="E187" s="153"/>
      <c r="F187" s="153"/>
      <c r="G187" s="153"/>
      <c r="L187" s="153"/>
      <c r="M187" s="153"/>
      <c r="N187" s="153"/>
      <c r="O187" s="153"/>
      <c r="P187" s="153"/>
      <c r="Q187" s="153"/>
      <c r="R187" s="153"/>
      <c r="W187" s="153"/>
      <c r="X187" s="153"/>
      <c r="Y187" s="153"/>
      <c r="Z187" s="153"/>
      <c r="AA187" s="153"/>
      <c r="AB187" s="153"/>
      <c r="AC187" s="153"/>
    </row>
    <row r="188" spans="1:29" s="144" customFormat="1">
      <c r="A188" s="476" t="s">
        <v>202</v>
      </c>
      <c r="B188" s="476"/>
      <c r="C188" s="476"/>
      <c r="D188" s="476"/>
      <c r="E188" s="476"/>
      <c r="F188" s="153"/>
      <c r="G188" s="153"/>
      <c r="L188" s="153"/>
      <c r="M188" s="153"/>
      <c r="N188" s="153"/>
      <c r="O188" s="153"/>
      <c r="P188" s="153"/>
      <c r="Q188" s="153"/>
      <c r="R188" s="153"/>
      <c r="W188" s="153"/>
      <c r="X188" s="153"/>
      <c r="Y188" s="153"/>
      <c r="Z188" s="153"/>
      <c r="AA188" s="153"/>
      <c r="AB188" s="153"/>
      <c r="AC188" s="153"/>
    </row>
    <row r="189" spans="1:29" s="144" customFormat="1">
      <c r="A189" s="477" t="s">
        <v>68</v>
      </c>
      <c r="B189" s="477"/>
      <c r="C189" s="477"/>
      <c r="D189" s="477"/>
      <c r="E189" s="477"/>
      <c r="F189" s="153"/>
      <c r="G189" s="153"/>
      <c r="L189" s="153"/>
      <c r="M189" s="153"/>
      <c r="N189" s="153"/>
      <c r="O189" s="153"/>
      <c r="P189" s="153"/>
      <c r="Q189" s="153"/>
      <c r="R189" s="153"/>
      <c r="W189" s="153"/>
      <c r="X189" s="153"/>
      <c r="Y189" s="153"/>
      <c r="Z189" s="153"/>
      <c r="AA189" s="153"/>
      <c r="AB189" s="153"/>
      <c r="AC189" s="153"/>
    </row>
    <row r="190" spans="1:29" s="144" customFormat="1">
      <c r="A190" s="477" t="s">
        <v>69</v>
      </c>
      <c r="B190" s="477"/>
      <c r="C190" s="477"/>
      <c r="D190" s="477"/>
      <c r="E190" s="477"/>
      <c r="F190" s="153"/>
      <c r="G190" s="153"/>
      <c r="L190" s="153"/>
      <c r="M190" s="153"/>
      <c r="N190" s="153"/>
      <c r="O190" s="153"/>
      <c r="P190" s="153"/>
      <c r="Q190" s="153"/>
      <c r="R190" s="153"/>
      <c r="W190" s="153"/>
      <c r="X190" s="153"/>
      <c r="Y190" s="153"/>
      <c r="Z190" s="153"/>
      <c r="AA190" s="153"/>
      <c r="AB190" s="153"/>
      <c r="AC190" s="153"/>
    </row>
    <row r="191" spans="1:29" s="144" customFormat="1">
      <c r="A191" s="477" t="s">
        <v>59</v>
      </c>
      <c r="B191" s="477"/>
      <c r="C191" s="477"/>
      <c r="D191" s="477"/>
      <c r="E191" s="477"/>
      <c r="F191" s="153"/>
      <c r="G191" s="153"/>
      <c r="L191" s="153"/>
      <c r="M191" s="153"/>
      <c r="N191" s="153"/>
      <c r="O191" s="153"/>
      <c r="P191" s="153"/>
      <c r="Q191" s="153"/>
      <c r="R191" s="153"/>
      <c r="W191" s="153"/>
      <c r="X191" s="153"/>
      <c r="Y191" s="153"/>
      <c r="Z191" s="153"/>
      <c r="AA191" s="153"/>
      <c r="AB191" s="153"/>
      <c r="AC191" s="153"/>
    </row>
    <row r="192" spans="1:29" s="144" customFormat="1">
      <c r="A192" s="153"/>
      <c r="B192" s="153"/>
      <c r="C192" s="153"/>
      <c r="D192" s="153"/>
      <c r="E192" s="153"/>
      <c r="F192" s="153"/>
      <c r="G192" s="153"/>
      <c r="L192" s="153"/>
      <c r="M192" s="153"/>
      <c r="N192" s="153"/>
      <c r="O192" s="153"/>
      <c r="P192" s="153"/>
      <c r="Q192" s="153"/>
      <c r="R192" s="153"/>
      <c r="W192" s="153"/>
      <c r="X192" s="153"/>
      <c r="Y192" s="153"/>
      <c r="Z192" s="153"/>
      <c r="AA192" s="153"/>
      <c r="AB192" s="153"/>
      <c r="AC192" s="153"/>
    </row>
    <row r="193" spans="1:29" s="144" customFormat="1">
      <c r="A193" s="476" t="s">
        <v>201</v>
      </c>
      <c r="B193" s="476"/>
      <c r="C193" s="476"/>
      <c r="D193" s="476"/>
      <c r="E193" s="476"/>
      <c r="F193" s="153"/>
      <c r="G193" s="153"/>
      <c r="L193" s="153"/>
      <c r="M193" s="153"/>
      <c r="N193" s="153"/>
      <c r="O193" s="153"/>
      <c r="P193" s="153"/>
      <c r="Q193" s="153"/>
      <c r="R193" s="153"/>
      <c r="W193" s="153"/>
      <c r="X193" s="153"/>
      <c r="Y193" s="153"/>
      <c r="Z193" s="153"/>
      <c r="AA193" s="153"/>
      <c r="AB193" s="153"/>
      <c r="AC193" s="153"/>
    </row>
    <row r="194" spans="1:29" s="144" customFormat="1">
      <c r="A194" s="153"/>
      <c r="B194" s="153"/>
      <c r="C194" s="153"/>
      <c r="D194" s="153"/>
      <c r="E194" s="153"/>
      <c r="F194" s="153"/>
      <c r="G194" s="153"/>
      <c r="L194" s="153"/>
      <c r="M194" s="153"/>
      <c r="N194" s="153"/>
      <c r="O194" s="153"/>
      <c r="P194" s="153"/>
      <c r="Q194" s="153"/>
      <c r="R194" s="153"/>
      <c r="W194" s="153"/>
      <c r="X194" s="153"/>
      <c r="Y194" s="153"/>
      <c r="Z194" s="153"/>
      <c r="AA194" s="153"/>
      <c r="AB194" s="153"/>
      <c r="AC194" s="153"/>
    </row>
    <row r="195" spans="1:29" s="144" customFormat="1">
      <c r="A195" s="470" t="s">
        <v>893</v>
      </c>
      <c r="B195" s="470"/>
      <c r="C195" s="470"/>
      <c r="D195" s="470"/>
      <c r="E195" s="470"/>
      <c r="F195" s="153"/>
      <c r="G195" s="153"/>
      <c r="L195" s="153"/>
      <c r="M195" s="153"/>
      <c r="N195" s="153"/>
      <c r="O195" s="153"/>
      <c r="P195" s="153"/>
      <c r="Q195" s="153"/>
      <c r="R195" s="153"/>
      <c r="W195" s="153"/>
      <c r="X195" s="153"/>
      <c r="Y195" s="153"/>
      <c r="Z195" s="153"/>
      <c r="AA195" s="153"/>
      <c r="AB195" s="153"/>
      <c r="AC195" s="153"/>
    </row>
    <row r="196" spans="1:29" s="198" customFormat="1" ht="43.5" customHeight="1">
      <c r="A196" s="471" t="s">
        <v>917</v>
      </c>
      <c r="B196" s="471"/>
      <c r="C196" s="471"/>
      <c r="D196" s="471"/>
      <c r="E196" s="471"/>
      <c r="F196" s="156"/>
      <c r="G196" s="156"/>
      <c r="L196" s="156"/>
      <c r="M196" s="156"/>
      <c r="N196" s="156"/>
      <c r="O196" s="156"/>
      <c r="P196" s="156"/>
      <c r="Q196" s="156"/>
      <c r="R196" s="156"/>
      <c r="W196" s="156"/>
      <c r="X196" s="156"/>
      <c r="Y196" s="156"/>
      <c r="Z196" s="156"/>
      <c r="AA196" s="156"/>
      <c r="AB196" s="156"/>
      <c r="AC196" s="156"/>
    </row>
    <row r="197" spans="1:29" s="198" customFormat="1" ht="52.5" customHeight="1">
      <c r="A197" s="471" t="s">
        <v>918</v>
      </c>
      <c r="B197" s="471"/>
      <c r="C197" s="471"/>
      <c r="D197" s="471"/>
      <c r="E197" s="471"/>
      <c r="F197" s="156"/>
      <c r="G197" s="156"/>
      <c r="L197" s="156"/>
      <c r="M197" s="156"/>
      <c r="N197" s="156"/>
      <c r="O197" s="156"/>
      <c r="P197" s="156"/>
      <c r="Q197" s="156"/>
      <c r="R197" s="156"/>
      <c r="W197" s="156"/>
      <c r="X197" s="156"/>
      <c r="Y197" s="156"/>
      <c r="Z197" s="156"/>
      <c r="AA197" s="156"/>
      <c r="AB197" s="156"/>
      <c r="AC197" s="156"/>
    </row>
    <row r="198" spans="1:29" s="144" customFormat="1">
      <c r="A198" s="153"/>
      <c r="B198" s="153"/>
      <c r="C198" s="153"/>
      <c r="D198" s="153"/>
      <c r="E198" s="153"/>
      <c r="F198" s="153"/>
      <c r="G198" s="153"/>
      <c r="L198" s="153"/>
      <c r="M198" s="153"/>
      <c r="N198" s="153"/>
      <c r="O198" s="153"/>
      <c r="P198" s="153"/>
      <c r="Q198" s="153"/>
      <c r="R198" s="153"/>
      <c r="W198" s="153"/>
      <c r="X198" s="153"/>
      <c r="Y198" s="153"/>
      <c r="Z198" s="153"/>
      <c r="AA198" s="153"/>
      <c r="AB198" s="153"/>
      <c r="AC198" s="153"/>
    </row>
    <row r="199" spans="1:29" s="144" customFormat="1">
      <c r="A199" s="470" t="s">
        <v>697</v>
      </c>
      <c r="B199" s="470"/>
      <c r="C199" s="470"/>
      <c r="D199" s="470"/>
      <c r="E199" s="470"/>
      <c r="F199" s="153"/>
      <c r="G199" s="153"/>
      <c r="L199" s="153"/>
      <c r="M199" s="153"/>
      <c r="N199" s="153"/>
      <c r="O199" s="153"/>
      <c r="P199" s="153"/>
      <c r="Q199" s="153"/>
      <c r="R199" s="153"/>
      <c r="W199" s="153"/>
      <c r="X199" s="153"/>
      <c r="Y199" s="153"/>
      <c r="Z199" s="153"/>
      <c r="AA199" s="153"/>
      <c r="AB199" s="153"/>
      <c r="AC199" s="153"/>
    </row>
    <row r="200" spans="1:29" s="144" customFormat="1">
      <c r="A200" s="259" t="s">
        <v>2758</v>
      </c>
      <c r="B200" s="258"/>
      <c r="C200" s="258"/>
      <c r="D200" s="258"/>
      <c r="E200" s="258"/>
      <c r="F200" s="153"/>
      <c r="G200" s="153"/>
      <c r="L200" s="153"/>
      <c r="M200" s="153"/>
      <c r="N200" s="153"/>
      <c r="O200" s="153"/>
      <c r="P200" s="153"/>
      <c r="Q200" s="153"/>
      <c r="R200" s="153"/>
      <c r="W200" s="153"/>
      <c r="X200" s="153"/>
      <c r="Y200" s="153"/>
      <c r="Z200" s="153"/>
      <c r="AA200" s="153"/>
      <c r="AB200" s="153"/>
      <c r="AC200" s="153"/>
    </row>
    <row r="201" spans="1:29" s="144" customFormat="1">
      <c r="A201" s="468" t="s">
        <v>997</v>
      </c>
      <c r="B201" s="468"/>
      <c r="C201" s="168" t="s">
        <v>998</v>
      </c>
      <c r="D201" s="152"/>
      <c r="E201" s="152"/>
      <c r="F201" s="153"/>
      <c r="G201" s="153"/>
      <c r="L201" s="153"/>
      <c r="M201" s="153"/>
      <c r="N201" s="153"/>
      <c r="O201" s="153"/>
      <c r="P201" s="153"/>
      <c r="Q201" s="153"/>
      <c r="R201" s="153"/>
      <c r="W201" s="153"/>
      <c r="X201" s="153"/>
      <c r="Y201" s="153"/>
      <c r="Z201" s="153"/>
      <c r="AA201" s="153"/>
      <c r="AB201" s="153"/>
      <c r="AC201" s="153"/>
    </row>
    <row r="202" spans="1:29" s="144" customFormat="1">
      <c r="A202" s="468" t="s">
        <v>999</v>
      </c>
      <c r="B202" s="468"/>
      <c r="C202" s="168" t="s">
        <v>1006</v>
      </c>
      <c r="D202" s="152"/>
      <c r="E202" s="152"/>
      <c r="F202" s="153"/>
      <c r="G202" s="153"/>
      <c r="L202" s="153"/>
      <c r="M202" s="153"/>
      <c r="N202" s="153"/>
      <c r="O202" s="153"/>
      <c r="P202" s="153"/>
      <c r="Q202" s="153"/>
      <c r="R202" s="153"/>
      <c r="W202" s="153"/>
      <c r="X202" s="153"/>
      <c r="Y202" s="153"/>
      <c r="Z202" s="153"/>
      <c r="AA202" s="153"/>
      <c r="AB202" s="153"/>
      <c r="AC202" s="153"/>
    </row>
    <row r="203" spans="1:29" s="144" customFormat="1">
      <c r="A203" s="468" t="s">
        <v>1001</v>
      </c>
      <c r="B203" s="468"/>
      <c r="C203" s="168" t="s">
        <v>2762</v>
      </c>
      <c r="D203" s="152"/>
      <c r="E203" s="152"/>
      <c r="F203" s="153"/>
      <c r="G203" s="153"/>
      <c r="L203" s="153"/>
      <c r="M203" s="153"/>
      <c r="N203" s="153"/>
      <c r="O203" s="153"/>
      <c r="P203" s="153"/>
      <c r="Q203" s="153"/>
      <c r="R203" s="153"/>
      <c r="W203" s="153"/>
      <c r="X203" s="153"/>
      <c r="Y203" s="153"/>
      <c r="Z203" s="153"/>
      <c r="AA203" s="153"/>
      <c r="AB203" s="153"/>
      <c r="AC203" s="153"/>
    </row>
    <row r="204" spans="1:29" s="144" customFormat="1">
      <c r="A204" s="468" t="s">
        <v>1003</v>
      </c>
      <c r="B204" s="468"/>
      <c r="C204" s="168" t="s">
        <v>1004</v>
      </c>
      <c r="D204" s="152"/>
      <c r="E204" s="152"/>
      <c r="F204" s="153"/>
      <c r="G204" s="153"/>
      <c r="L204" s="153"/>
      <c r="M204" s="153"/>
      <c r="N204" s="153"/>
      <c r="O204" s="153"/>
      <c r="P204" s="153"/>
      <c r="Q204" s="153"/>
      <c r="R204" s="153"/>
      <c r="W204" s="153"/>
      <c r="X204" s="153"/>
      <c r="Y204" s="153"/>
      <c r="Z204" s="153"/>
      <c r="AA204" s="153"/>
      <c r="AB204" s="153"/>
      <c r="AC204" s="153"/>
    </row>
    <row r="205" spans="1:29" s="144" customFormat="1">
      <c r="A205" s="468" t="s">
        <v>2760</v>
      </c>
      <c r="B205" s="468"/>
      <c r="C205" s="168" t="s">
        <v>1004</v>
      </c>
      <c r="D205" s="152"/>
      <c r="E205" s="152"/>
      <c r="F205" s="153"/>
      <c r="G205" s="153"/>
      <c r="L205" s="153"/>
      <c r="M205" s="153"/>
      <c r="N205" s="153"/>
      <c r="O205" s="153"/>
      <c r="P205" s="153"/>
      <c r="Q205" s="153"/>
      <c r="R205" s="153"/>
      <c r="W205" s="153"/>
      <c r="X205" s="153"/>
      <c r="Y205" s="153"/>
      <c r="Z205" s="153"/>
      <c r="AA205" s="153"/>
      <c r="AB205" s="153"/>
      <c r="AC205" s="153"/>
    </row>
    <row r="206" spans="1:29" s="144" customFormat="1">
      <c r="A206" s="257"/>
      <c r="B206" s="257"/>
      <c r="C206" s="168"/>
      <c r="D206" s="152"/>
      <c r="E206" s="152"/>
      <c r="F206" s="153"/>
      <c r="G206" s="153"/>
      <c r="L206" s="153"/>
      <c r="M206" s="153"/>
      <c r="N206" s="153"/>
      <c r="O206" s="153"/>
      <c r="P206" s="153"/>
      <c r="Q206" s="153"/>
      <c r="R206" s="153"/>
      <c r="W206" s="153"/>
      <c r="X206" s="153"/>
      <c r="Y206" s="153"/>
      <c r="Z206" s="153"/>
      <c r="AA206" s="153"/>
      <c r="AB206" s="153"/>
      <c r="AC206" s="153"/>
    </row>
    <row r="207" spans="1:29" s="144" customFormat="1">
      <c r="A207" s="259" t="s">
        <v>2759</v>
      </c>
      <c r="B207" s="257"/>
      <c r="C207" s="168"/>
      <c r="D207" s="152"/>
      <c r="E207" s="152"/>
      <c r="F207" s="153"/>
      <c r="G207" s="153"/>
      <c r="L207" s="153"/>
      <c r="M207" s="153"/>
      <c r="N207" s="153"/>
      <c r="O207" s="153"/>
      <c r="P207" s="153"/>
      <c r="Q207" s="153"/>
      <c r="R207" s="153"/>
      <c r="W207" s="153"/>
      <c r="X207" s="153"/>
      <c r="Y207" s="153"/>
      <c r="Z207" s="153"/>
      <c r="AA207" s="153"/>
      <c r="AB207" s="153"/>
      <c r="AC207" s="153"/>
    </row>
    <row r="208" spans="1:29" s="144" customFormat="1">
      <c r="A208" s="468" t="s">
        <v>997</v>
      </c>
      <c r="B208" s="468"/>
      <c r="C208" s="168" t="s">
        <v>998</v>
      </c>
      <c r="D208" s="152"/>
      <c r="E208" s="152"/>
      <c r="F208" s="153"/>
      <c r="G208" s="153"/>
      <c r="L208" s="153"/>
      <c r="M208" s="153"/>
      <c r="N208" s="153"/>
      <c r="O208" s="153"/>
      <c r="P208" s="153"/>
      <c r="Q208" s="153"/>
      <c r="R208" s="153"/>
      <c r="W208" s="153"/>
      <c r="X208" s="153"/>
      <c r="Y208" s="153"/>
      <c r="Z208" s="153"/>
      <c r="AA208" s="153"/>
      <c r="AB208" s="153"/>
      <c r="AC208" s="153"/>
    </row>
    <row r="209" spans="1:29" s="144" customFormat="1">
      <c r="A209" s="468" t="s">
        <v>999</v>
      </c>
      <c r="B209" s="468"/>
      <c r="C209" s="168" t="s">
        <v>1002</v>
      </c>
      <c r="D209" s="152"/>
      <c r="E209" s="152"/>
      <c r="F209" s="153"/>
      <c r="G209" s="153"/>
      <c r="L209" s="153"/>
      <c r="M209" s="153"/>
      <c r="N209" s="153"/>
      <c r="O209" s="153"/>
      <c r="P209" s="153"/>
      <c r="Q209" s="153"/>
      <c r="R209" s="153"/>
      <c r="W209" s="153"/>
      <c r="X209" s="153"/>
      <c r="Y209" s="153"/>
      <c r="Z209" s="153"/>
      <c r="AA209" s="153"/>
      <c r="AB209" s="153"/>
      <c r="AC209" s="153"/>
    </row>
    <row r="210" spans="1:29" s="144" customFormat="1">
      <c r="A210" s="468" t="s">
        <v>1001</v>
      </c>
      <c r="B210" s="468"/>
      <c r="C210" s="168" t="s">
        <v>2762</v>
      </c>
      <c r="D210" s="152"/>
      <c r="E210" s="152"/>
      <c r="F210" s="153"/>
      <c r="G210" s="153"/>
      <c r="L210" s="153"/>
      <c r="M210" s="153"/>
      <c r="N210" s="153"/>
      <c r="O210" s="153"/>
      <c r="P210" s="153"/>
      <c r="Q210" s="153"/>
      <c r="R210" s="153"/>
      <c r="W210" s="153"/>
      <c r="X210" s="153"/>
      <c r="Y210" s="153"/>
      <c r="Z210" s="153"/>
      <c r="AA210" s="153"/>
      <c r="AB210" s="153"/>
      <c r="AC210" s="153"/>
    </row>
    <row r="211" spans="1:29" s="144" customFormat="1">
      <c r="A211" s="468" t="s">
        <v>1003</v>
      </c>
      <c r="B211" s="468"/>
      <c r="C211" s="168" t="s">
        <v>1004</v>
      </c>
      <c r="D211" s="152"/>
      <c r="E211" s="152"/>
      <c r="F211" s="153"/>
      <c r="G211" s="153"/>
      <c r="L211" s="153"/>
      <c r="M211" s="153"/>
      <c r="N211" s="153"/>
      <c r="O211" s="153"/>
      <c r="P211" s="153"/>
      <c r="Q211" s="153"/>
      <c r="R211" s="153"/>
      <c r="W211" s="153"/>
      <c r="X211" s="153"/>
      <c r="Y211" s="153"/>
      <c r="Z211" s="153"/>
      <c r="AA211" s="153"/>
      <c r="AB211" s="153"/>
      <c r="AC211" s="153"/>
    </row>
    <row r="212" spans="1:29" s="144" customFormat="1">
      <c r="A212" s="468" t="s">
        <v>2760</v>
      </c>
      <c r="B212" s="468"/>
      <c r="C212" s="168" t="s">
        <v>1004</v>
      </c>
      <c r="D212" s="152"/>
      <c r="E212" s="152"/>
      <c r="F212" s="153"/>
      <c r="G212" s="153"/>
      <c r="L212" s="153"/>
      <c r="M212" s="153"/>
      <c r="N212" s="153"/>
      <c r="O212" s="153"/>
      <c r="P212" s="153"/>
      <c r="Q212" s="153"/>
      <c r="R212" s="153"/>
      <c r="W212" s="153"/>
      <c r="X212" s="153"/>
      <c r="Y212" s="153"/>
      <c r="Z212" s="153"/>
      <c r="AA212" s="153"/>
      <c r="AB212" s="153"/>
      <c r="AC212" s="153"/>
    </row>
    <row r="213" spans="1:29" s="144" customFormat="1">
      <c r="A213" s="257"/>
      <c r="B213" s="257"/>
      <c r="C213" s="168"/>
      <c r="D213" s="152"/>
      <c r="E213" s="152"/>
      <c r="F213" s="153"/>
      <c r="G213" s="153"/>
      <c r="L213" s="153"/>
      <c r="M213" s="153"/>
      <c r="N213" s="153"/>
      <c r="O213" s="153"/>
      <c r="P213" s="153"/>
      <c r="Q213" s="153"/>
      <c r="R213" s="153"/>
      <c r="W213" s="153"/>
      <c r="X213" s="153"/>
      <c r="Y213" s="153"/>
      <c r="Z213" s="153"/>
      <c r="AA213" s="153"/>
      <c r="AB213" s="153"/>
      <c r="AC213" s="153"/>
    </row>
    <row r="214" spans="1:29" s="144" customFormat="1">
      <c r="A214" s="259" t="s">
        <v>2761</v>
      </c>
      <c r="B214" s="257"/>
      <c r="C214" s="168"/>
      <c r="D214" s="152"/>
      <c r="E214" s="152"/>
      <c r="F214" s="153"/>
      <c r="G214" s="153"/>
      <c r="L214" s="153"/>
      <c r="M214" s="153"/>
      <c r="N214" s="153"/>
      <c r="O214" s="153"/>
      <c r="P214" s="153"/>
      <c r="Q214" s="153"/>
      <c r="R214" s="153"/>
      <c r="W214" s="153"/>
      <c r="X214" s="153"/>
      <c r="Y214" s="153"/>
      <c r="Z214" s="153"/>
      <c r="AA214" s="153"/>
      <c r="AB214" s="153"/>
      <c r="AC214" s="153"/>
    </row>
    <row r="215" spans="1:29" s="144" customFormat="1">
      <c r="A215" s="468" t="s">
        <v>997</v>
      </c>
      <c r="B215" s="468"/>
      <c r="C215" s="168" t="s">
        <v>998</v>
      </c>
      <c r="D215" s="152"/>
      <c r="E215" s="152"/>
      <c r="F215" s="153"/>
      <c r="G215" s="153"/>
      <c r="L215" s="153"/>
      <c r="M215" s="153"/>
      <c r="N215" s="153"/>
      <c r="O215" s="153"/>
      <c r="P215" s="153"/>
      <c r="Q215" s="153"/>
      <c r="R215" s="153"/>
      <c r="W215" s="153"/>
      <c r="X215" s="153"/>
      <c r="Y215" s="153"/>
      <c r="Z215" s="153"/>
      <c r="AA215" s="153"/>
      <c r="AB215" s="153"/>
      <c r="AC215" s="153"/>
    </row>
    <row r="216" spans="1:29" s="144" customFormat="1">
      <c r="A216" s="468" t="s">
        <v>999</v>
      </c>
      <c r="B216" s="468"/>
      <c r="C216" s="168" t="s">
        <v>1002</v>
      </c>
      <c r="D216" s="152"/>
      <c r="E216" s="152"/>
      <c r="F216" s="153"/>
      <c r="G216" s="153"/>
      <c r="L216" s="153"/>
      <c r="M216" s="153"/>
      <c r="N216" s="153"/>
      <c r="O216" s="153"/>
      <c r="P216" s="153"/>
      <c r="Q216" s="153"/>
      <c r="R216" s="153"/>
      <c r="W216" s="153"/>
      <c r="X216" s="153"/>
      <c r="Y216" s="153"/>
      <c r="Z216" s="153"/>
      <c r="AA216" s="153"/>
      <c r="AB216" s="153"/>
      <c r="AC216" s="153"/>
    </row>
    <row r="217" spans="1:29" s="144" customFormat="1">
      <c r="A217" s="468" t="s">
        <v>1001</v>
      </c>
      <c r="B217" s="468"/>
      <c r="C217" s="168" t="s">
        <v>1004</v>
      </c>
      <c r="D217" s="152"/>
      <c r="E217" s="152"/>
      <c r="F217" s="153"/>
      <c r="G217" s="153"/>
      <c r="L217" s="153"/>
      <c r="M217" s="153"/>
      <c r="N217" s="153"/>
      <c r="O217" s="153"/>
      <c r="P217" s="153"/>
      <c r="Q217" s="153"/>
      <c r="R217" s="153"/>
      <c r="W217" s="153"/>
      <c r="X217" s="153"/>
      <c r="Y217" s="153"/>
      <c r="Z217" s="153"/>
      <c r="AA217" s="153"/>
      <c r="AB217" s="153"/>
      <c r="AC217" s="153"/>
    </row>
    <row r="218" spans="1:29" s="144" customFormat="1">
      <c r="A218" s="468" t="s">
        <v>1003</v>
      </c>
      <c r="B218" s="468"/>
      <c r="C218" s="168" t="s">
        <v>1004</v>
      </c>
      <c r="D218" s="152"/>
      <c r="E218" s="152"/>
      <c r="F218" s="153"/>
      <c r="G218" s="153"/>
      <c r="L218" s="153"/>
      <c r="M218" s="153"/>
      <c r="N218" s="153"/>
      <c r="O218" s="153"/>
      <c r="P218" s="153"/>
      <c r="Q218" s="153"/>
      <c r="R218" s="153"/>
      <c r="W218" s="153"/>
      <c r="X218" s="153"/>
      <c r="Y218" s="153"/>
      <c r="Z218" s="153"/>
      <c r="AA218" s="153"/>
      <c r="AB218" s="153"/>
      <c r="AC218" s="153"/>
    </row>
    <row r="219" spans="1:29" s="144" customFormat="1">
      <c r="A219" s="468" t="s">
        <v>2760</v>
      </c>
      <c r="B219" s="468"/>
      <c r="C219" s="168" t="s">
        <v>1004</v>
      </c>
      <c r="D219" s="152"/>
      <c r="E219" s="152"/>
      <c r="F219" s="153"/>
      <c r="G219" s="153"/>
      <c r="L219" s="153"/>
      <c r="M219" s="153"/>
      <c r="N219" s="153"/>
      <c r="O219" s="153"/>
      <c r="P219" s="153"/>
      <c r="Q219" s="153"/>
      <c r="R219" s="153"/>
      <c r="W219" s="153"/>
      <c r="X219" s="153"/>
      <c r="Y219" s="153"/>
      <c r="Z219" s="153"/>
      <c r="AA219" s="153"/>
      <c r="AB219" s="153"/>
      <c r="AC219" s="153"/>
    </row>
    <row r="220" spans="1:29" s="144" customFormat="1" ht="12.95" customHeight="1">
      <c r="A220" s="469" t="s">
        <v>988</v>
      </c>
      <c r="B220" s="469"/>
      <c r="C220" s="469"/>
      <c r="D220" s="469"/>
      <c r="E220" s="469"/>
      <c r="F220" s="153"/>
      <c r="G220" s="153"/>
      <c r="L220" s="153"/>
      <c r="M220" s="153"/>
      <c r="N220" s="153"/>
      <c r="O220" s="153"/>
      <c r="P220" s="153"/>
      <c r="Q220" s="153"/>
      <c r="R220" s="153"/>
      <c r="W220" s="153"/>
      <c r="X220" s="153"/>
      <c r="Y220" s="153"/>
      <c r="Z220" s="153"/>
      <c r="AA220" s="153"/>
      <c r="AB220" s="153"/>
      <c r="AC220" s="153"/>
    </row>
    <row r="221" spans="1:29" s="144" customFormat="1">
      <c r="A221" s="153"/>
      <c r="B221" s="153"/>
      <c r="C221" s="153"/>
      <c r="D221" s="153"/>
      <c r="E221" s="153"/>
      <c r="F221" s="153"/>
      <c r="G221" s="153"/>
      <c r="L221" s="153"/>
      <c r="M221" s="153"/>
      <c r="N221" s="153"/>
      <c r="O221" s="153"/>
      <c r="P221" s="153"/>
      <c r="Q221" s="153"/>
      <c r="R221" s="153"/>
      <c r="W221" s="153"/>
      <c r="X221" s="153"/>
      <c r="Y221" s="153"/>
      <c r="Z221" s="153"/>
      <c r="AA221" s="153"/>
      <c r="AB221" s="153"/>
      <c r="AC221" s="153"/>
    </row>
    <row r="222" spans="1:29" s="144" customFormat="1" ht="15.75" customHeight="1">
      <c r="A222" s="472" t="s">
        <v>919</v>
      </c>
      <c r="B222" s="472"/>
      <c r="C222" s="472"/>
      <c r="D222" s="472"/>
      <c r="E222" s="472"/>
      <c r="F222" s="153"/>
      <c r="G222" s="153"/>
      <c r="L222" s="153"/>
      <c r="M222" s="153"/>
      <c r="N222" s="153"/>
      <c r="O222" s="153"/>
      <c r="P222" s="153"/>
      <c r="Q222" s="153"/>
      <c r="R222" s="153"/>
      <c r="W222" s="153"/>
      <c r="X222" s="153"/>
      <c r="Y222" s="153"/>
      <c r="Z222" s="153"/>
      <c r="AA222" s="153"/>
      <c r="AB222" s="153"/>
      <c r="AC222" s="153"/>
    </row>
    <row r="223" spans="1:29" s="144" customFormat="1">
      <c r="A223" s="153"/>
      <c r="B223" s="153"/>
      <c r="C223" s="153"/>
      <c r="D223" s="153"/>
      <c r="E223" s="153"/>
      <c r="F223" s="153"/>
      <c r="G223" s="153"/>
      <c r="L223" s="153"/>
      <c r="M223" s="153"/>
      <c r="N223" s="153"/>
      <c r="O223" s="153"/>
      <c r="P223" s="153"/>
      <c r="Q223" s="153"/>
      <c r="R223" s="153"/>
      <c r="W223" s="153"/>
      <c r="X223" s="153"/>
      <c r="Y223" s="153"/>
      <c r="Z223" s="153"/>
      <c r="AA223" s="153"/>
      <c r="AB223" s="153"/>
      <c r="AC223" s="153"/>
    </row>
    <row r="224" spans="1:29" s="144" customFormat="1">
      <c r="A224" s="470" t="s">
        <v>889</v>
      </c>
      <c r="B224" s="470"/>
      <c r="C224" s="470"/>
      <c r="D224" s="470"/>
      <c r="E224" s="470"/>
      <c r="F224" s="153"/>
      <c r="G224" s="153"/>
      <c r="L224" s="153"/>
      <c r="M224" s="153"/>
      <c r="N224" s="153"/>
      <c r="O224" s="153"/>
      <c r="P224" s="153"/>
      <c r="Q224" s="153"/>
      <c r="R224" s="153"/>
      <c r="W224" s="153"/>
      <c r="X224" s="153"/>
      <c r="Y224" s="153"/>
      <c r="Z224" s="153"/>
      <c r="AA224" s="153"/>
      <c r="AB224" s="153"/>
      <c r="AC224" s="153"/>
    </row>
    <row r="225" spans="1:29" s="144" customFormat="1">
      <c r="A225" s="476" t="s">
        <v>203</v>
      </c>
      <c r="B225" s="476"/>
      <c r="C225" s="476"/>
      <c r="D225" s="476"/>
      <c r="E225" s="476"/>
      <c r="F225" s="153"/>
      <c r="G225" s="153"/>
      <c r="L225" s="153"/>
      <c r="M225" s="153"/>
      <c r="N225" s="153"/>
      <c r="O225" s="153"/>
      <c r="P225" s="153"/>
      <c r="Q225" s="153"/>
      <c r="R225" s="153"/>
      <c r="W225" s="153"/>
      <c r="X225" s="153"/>
      <c r="Y225" s="153"/>
      <c r="Z225" s="153"/>
      <c r="AA225" s="153"/>
      <c r="AB225" s="153"/>
      <c r="AC225" s="153"/>
    </row>
    <row r="226" spans="1:29" s="144" customFormat="1">
      <c r="A226" s="153"/>
      <c r="B226" s="153"/>
      <c r="C226" s="153"/>
      <c r="D226" s="153"/>
      <c r="E226" s="153"/>
      <c r="F226" s="153"/>
      <c r="G226" s="153"/>
      <c r="L226" s="153"/>
      <c r="M226" s="153"/>
      <c r="N226" s="153"/>
      <c r="O226" s="153"/>
      <c r="P226" s="153"/>
      <c r="Q226" s="153"/>
      <c r="R226" s="153"/>
      <c r="W226" s="153"/>
      <c r="X226" s="153"/>
      <c r="Y226" s="153"/>
      <c r="Z226" s="153"/>
      <c r="AA226" s="153"/>
      <c r="AB226" s="153"/>
      <c r="AC226" s="153"/>
    </row>
    <row r="227" spans="1:29" s="144" customFormat="1">
      <c r="A227" s="470" t="s">
        <v>893</v>
      </c>
      <c r="B227" s="470"/>
      <c r="C227" s="470"/>
      <c r="D227" s="470"/>
      <c r="E227" s="470"/>
      <c r="F227" s="153"/>
      <c r="G227" s="153"/>
      <c r="L227" s="153"/>
      <c r="M227" s="153"/>
      <c r="N227" s="153"/>
      <c r="O227" s="153"/>
      <c r="P227" s="153"/>
      <c r="Q227" s="153"/>
      <c r="R227" s="153"/>
      <c r="W227" s="153"/>
      <c r="X227" s="153"/>
      <c r="Y227" s="153"/>
      <c r="Z227" s="153"/>
      <c r="AA227" s="153"/>
      <c r="AB227" s="153"/>
      <c r="AC227" s="153"/>
    </row>
    <row r="228" spans="1:29" s="198" customFormat="1" ht="28.5" customHeight="1">
      <c r="A228" s="471" t="s">
        <v>920</v>
      </c>
      <c r="B228" s="471"/>
      <c r="C228" s="471"/>
      <c r="D228" s="471"/>
      <c r="E228" s="471"/>
      <c r="F228" s="156"/>
      <c r="G228" s="156"/>
      <c r="L228" s="156"/>
      <c r="M228" s="156"/>
      <c r="N228" s="156"/>
      <c r="O228" s="156"/>
      <c r="P228" s="156"/>
      <c r="Q228" s="156"/>
      <c r="R228" s="156"/>
      <c r="W228" s="156"/>
      <c r="X228" s="156"/>
      <c r="Y228" s="156"/>
      <c r="Z228" s="156"/>
      <c r="AA228" s="156"/>
      <c r="AB228" s="156"/>
      <c r="AC228" s="156"/>
    </row>
    <row r="229" spans="1:29" s="195" customFormat="1" ht="28.5" customHeight="1">
      <c r="A229" s="471" t="s">
        <v>921</v>
      </c>
      <c r="B229" s="471"/>
      <c r="C229" s="471"/>
      <c r="D229" s="471"/>
      <c r="E229" s="471"/>
      <c r="F229" s="194"/>
      <c r="G229" s="194"/>
      <c r="L229" s="194"/>
      <c r="M229" s="194"/>
      <c r="N229" s="194"/>
      <c r="O229" s="194"/>
      <c r="P229" s="194"/>
      <c r="Q229" s="194"/>
      <c r="R229" s="194"/>
      <c r="W229" s="194"/>
      <c r="X229" s="194"/>
      <c r="Y229" s="194"/>
      <c r="Z229" s="194"/>
      <c r="AA229" s="194"/>
      <c r="AB229" s="194"/>
      <c r="AC229" s="194"/>
    </row>
    <row r="230" spans="1:29" s="198" customFormat="1" ht="28.5" customHeight="1">
      <c r="A230" s="471" t="s">
        <v>922</v>
      </c>
      <c r="B230" s="471"/>
      <c r="C230" s="471"/>
      <c r="D230" s="471"/>
      <c r="E230" s="471"/>
      <c r="F230" s="156"/>
      <c r="G230" s="156"/>
      <c r="L230" s="156"/>
      <c r="M230" s="156"/>
      <c r="N230" s="156"/>
      <c r="O230" s="156"/>
      <c r="P230" s="156"/>
      <c r="Q230" s="156"/>
      <c r="R230" s="156"/>
      <c r="W230" s="156"/>
      <c r="X230" s="156"/>
      <c r="Y230" s="156"/>
      <c r="Z230" s="156"/>
      <c r="AA230" s="156"/>
      <c r="AB230" s="156"/>
      <c r="AC230" s="156"/>
    </row>
    <row r="231" spans="1:29" s="144" customFormat="1">
      <c r="A231" s="153"/>
      <c r="B231" s="153"/>
      <c r="C231" s="153"/>
      <c r="D231" s="153"/>
      <c r="E231" s="153"/>
      <c r="F231" s="153"/>
      <c r="G231" s="153"/>
      <c r="L231" s="153"/>
      <c r="M231" s="153"/>
      <c r="N231" s="153"/>
      <c r="O231" s="153"/>
      <c r="P231" s="153"/>
      <c r="Q231" s="153"/>
      <c r="R231" s="153"/>
      <c r="W231" s="153"/>
      <c r="X231" s="153"/>
      <c r="Y231" s="153"/>
      <c r="Z231" s="153"/>
      <c r="AA231" s="153"/>
      <c r="AB231" s="153"/>
      <c r="AC231" s="153"/>
    </row>
    <row r="232" spans="1:29" s="144" customFormat="1">
      <c r="A232" s="470" t="s">
        <v>697</v>
      </c>
      <c r="B232" s="470"/>
      <c r="C232" s="470"/>
      <c r="D232" s="470"/>
      <c r="E232" s="470"/>
      <c r="F232" s="153"/>
      <c r="G232" s="153"/>
      <c r="L232" s="153"/>
      <c r="M232" s="153"/>
      <c r="N232" s="153"/>
      <c r="O232" s="153"/>
      <c r="P232" s="153"/>
      <c r="Q232" s="153"/>
      <c r="R232" s="153"/>
      <c r="W232" s="153"/>
      <c r="X232" s="153"/>
      <c r="Y232" s="153"/>
      <c r="Z232" s="153"/>
      <c r="AA232" s="153"/>
      <c r="AB232" s="153"/>
      <c r="AC232" s="153"/>
    </row>
    <row r="233" spans="1:29" s="144" customFormat="1">
      <c r="A233" s="259" t="s">
        <v>2758</v>
      </c>
      <c r="B233" s="258"/>
      <c r="C233" s="258"/>
      <c r="D233" s="258"/>
      <c r="E233" s="258"/>
      <c r="F233" s="153"/>
      <c r="G233" s="153"/>
      <c r="L233" s="153"/>
      <c r="M233" s="153"/>
      <c r="N233" s="153"/>
      <c r="O233" s="153"/>
      <c r="P233" s="153"/>
      <c r="Q233" s="153"/>
      <c r="R233" s="153"/>
      <c r="W233" s="153"/>
      <c r="X233" s="153"/>
      <c r="Y233" s="153"/>
      <c r="Z233" s="153"/>
      <c r="AA233" s="153"/>
      <c r="AB233" s="153"/>
      <c r="AC233" s="153"/>
    </row>
    <row r="234" spans="1:29" s="144" customFormat="1">
      <c r="A234" s="468" t="s">
        <v>997</v>
      </c>
      <c r="B234" s="468"/>
      <c r="C234" s="168" t="s">
        <v>998</v>
      </c>
      <c r="D234" s="152"/>
      <c r="E234" s="152"/>
      <c r="F234" s="153"/>
      <c r="G234" s="153"/>
      <c r="L234" s="153"/>
      <c r="M234" s="153"/>
      <c r="N234" s="153"/>
      <c r="O234" s="153"/>
      <c r="P234" s="153"/>
      <c r="Q234" s="153"/>
      <c r="R234" s="153"/>
      <c r="W234" s="153"/>
      <c r="X234" s="153"/>
      <c r="Y234" s="153"/>
      <c r="Z234" s="153"/>
      <c r="AA234" s="153"/>
      <c r="AB234" s="153"/>
      <c r="AC234" s="153"/>
    </row>
    <row r="235" spans="1:29" s="144" customFormat="1">
      <c r="A235" s="468" t="s">
        <v>999</v>
      </c>
      <c r="B235" s="468"/>
      <c r="C235" s="168" t="s">
        <v>1002</v>
      </c>
      <c r="D235" s="152"/>
      <c r="E235" s="152"/>
      <c r="F235" s="153"/>
      <c r="G235" s="153"/>
      <c r="L235" s="153"/>
      <c r="M235" s="153"/>
      <c r="N235" s="153"/>
      <c r="O235" s="153"/>
      <c r="P235" s="153"/>
      <c r="Q235" s="153"/>
      <c r="R235" s="153"/>
      <c r="W235" s="153"/>
      <c r="X235" s="153"/>
      <c r="Y235" s="153"/>
      <c r="Z235" s="153"/>
      <c r="AA235" s="153"/>
      <c r="AB235" s="153"/>
      <c r="AC235" s="153"/>
    </row>
    <row r="236" spans="1:29" s="144" customFormat="1">
      <c r="A236" s="468" t="s">
        <v>1001</v>
      </c>
      <c r="B236" s="468"/>
      <c r="C236" s="168" t="s">
        <v>2762</v>
      </c>
      <c r="D236" s="152"/>
      <c r="E236" s="152"/>
      <c r="F236" s="153"/>
      <c r="G236" s="153"/>
      <c r="L236" s="153"/>
      <c r="M236" s="153"/>
      <c r="N236" s="153"/>
      <c r="O236" s="153"/>
      <c r="P236" s="153"/>
      <c r="Q236" s="153"/>
      <c r="R236" s="153"/>
      <c r="W236" s="153"/>
      <c r="X236" s="153"/>
      <c r="Y236" s="153"/>
      <c r="Z236" s="153"/>
      <c r="AA236" s="153"/>
      <c r="AB236" s="153"/>
      <c r="AC236" s="153"/>
    </row>
    <row r="237" spans="1:29" s="144" customFormat="1">
      <c r="A237" s="468" t="s">
        <v>1003</v>
      </c>
      <c r="B237" s="468"/>
      <c r="C237" s="168" t="s">
        <v>1004</v>
      </c>
      <c r="D237" s="152"/>
      <c r="E237" s="152"/>
      <c r="F237" s="153"/>
      <c r="G237" s="153"/>
      <c r="L237" s="153"/>
      <c r="M237" s="153"/>
      <c r="N237" s="153"/>
      <c r="O237" s="153"/>
      <c r="P237" s="153"/>
      <c r="Q237" s="153"/>
      <c r="R237" s="153"/>
      <c r="W237" s="153"/>
      <c r="X237" s="153"/>
      <c r="Y237" s="153"/>
      <c r="Z237" s="153"/>
      <c r="AA237" s="153"/>
      <c r="AB237" s="153"/>
      <c r="AC237" s="153"/>
    </row>
    <row r="238" spans="1:29" s="144" customFormat="1">
      <c r="A238" s="468" t="s">
        <v>2760</v>
      </c>
      <c r="B238" s="468"/>
      <c r="C238" s="168" t="s">
        <v>1004</v>
      </c>
      <c r="D238" s="152"/>
      <c r="E238" s="152"/>
      <c r="F238" s="153"/>
      <c r="G238" s="153"/>
      <c r="L238" s="153"/>
      <c r="M238" s="153"/>
      <c r="N238" s="153"/>
      <c r="O238" s="153"/>
      <c r="P238" s="153"/>
      <c r="Q238" s="153"/>
      <c r="R238" s="153"/>
      <c r="W238" s="153"/>
      <c r="X238" s="153"/>
      <c r="Y238" s="153"/>
      <c r="Z238" s="153"/>
      <c r="AA238" s="153"/>
      <c r="AB238" s="153"/>
      <c r="AC238" s="153"/>
    </row>
    <row r="239" spans="1:29" s="144" customFormat="1">
      <c r="A239" s="257"/>
      <c r="B239" s="257"/>
      <c r="C239" s="168"/>
      <c r="D239" s="152"/>
      <c r="E239" s="152"/>
      <c r="F239" s="153"/>
      <c r="G239" s="153"/>
      <c r="L239" s="153"/>
      <c r="M239" s="153"/>
      <c r="N239" s="153"/>
      <c r="O239" s="153"/>
      <c r="P239" s="153"/>
      <c r="Q239" s="153"/>
      <c r="R239" s="153"/>
      <c r="W239" s="153"/>
      <c r="X239" s="153"/>
      <c r="Y239" s="153"/>
      <c r="Z239" s="153"/>
      <c r="AA239" s="153"/>
      <c r="AB239" s="153"/>
      <c r="AC239" s="153"/>
    </row>
    <row r="240" spans="1:29" s="144" customFormat="1">
      <c r="A240" s="259" t="s">
        <v>2759</v>
      </c>
      <c r="B240" s="257"/>
      <c r="C240" s="168"/>
      <c r="D240" s="152"/>
      <c r="E240" s="152"/>
      <c r="F240" s="153"/>
      <c r="G240" s="153"/>
      <c r="L240" s="153"/>
      <c r="M240" s="153"/>
      <c r="N240" s="153"/>
      <c r="O240" s="153"/>
      <c r="P240" s="153"/>
      <c r="Q240" s="153"/>
      <c r="R240" s="153"/>
      <c r="W240" s="153"/>
      <c r="X240" s="153"/>
      <c r="Y240" s="153"/>
      <c r="Z240" s="153"/>
      <c r="AA240" s="153"/>
      <c r="AB240" s="153"/>
      <c r="AC240" s="153"/>
    </row>
    <row r="241" spans="1:29" s="144" customFormat="1">
      <c r="A241" s="468" t="s">
        <v>997</v>
      </c>
      <c r="B241" s="468"/>
      <c r="C241" s="168" t="s">
        <v>998</v>
      </c>
      <c r="D241" s="152"/>
      <c r="E241" s="152"/>
      <c r="F241" s="153"/>
      <c r="G241" s="153"/>
      <c r="L241" s="153"/>
      <c r="M241" s="153"/>
      <c r="N241" s="153"/>
      <c r="O241" s="153"/>
      <c r="P241" s="153"/>
      <c r="Q241" s="153"/>
      <c r="R241" s="153"/>
      <c r="W241" s="153"/>
      <c r="X241" s="153"/>
      <c r="Y241" s="153"/>
      <c r="Z241" s="153"/>
      <c r="AA241" s="153"/>
      <c r="AB241" s="153"/>
      <c r="AC241" s="153"/>
    </row>
    <row r="242" spans="1:29" s="144" customFormat="1">
      <c r="A242" s="468" t="s">
        <v>999</v>
      </c>
      <c r="B242" s="468"/>
      <c r="C242" s="168" t="s">
        <v>1002</v>
      </c>
      <c r="D242" s="152"/>
      <c r="E242" s="152"/>
      <c r="F242" s="153"/>
      <c r="G242" s="153"/>
      <c r="L242" s="153"/>
      <c r="M242" s="153"/>
      <c r="N242" s="153"/>
      <c r="O242" s="153"/>
      <c r="P242" s="153"/>
      <c r="Q242" s="153"/>
      <c r="R242" s="153"/>
      <c r="W242" s="153"/>
      <c r="X242" s="153"/>
      <c r="Y242" s="153"/>
      <c r="Z242" s="153"/>
      <c r="AA242" s="153"/>
      <c r="AB242" s="153"/>
      <c r="AC242" s="153"/>
    </row>
    <row r="243" spans="1:29" s="144" customFormat="1">
      <c r="A243" s="468" t="s">
        <v>1001</v>
      </c>
      <c r="B243" s="468"/>
      <c r="C243" s="168" t="s">
        <v>2762</v>
      </c>
      <c r="D243" s="152"/>
      <c r="E243" s="152"/>
      <c r="F243" s="153"/>
      <c r="G243" s="153"/>
      <c r="L243" s="153"/>
      <c r="M243" s="153"/>
      <c r="N243" s="153"/>
      <c r="O243" s="153"/>
      <c r="P243" s="153"/>
      <c r="Q243" s="153"/>
      <c r="R243" s="153"/>
      <c r="W243" s="153"/>
      <c r="X243" s="153"/>
      <c r="Y243" s="153"/>
      <c r="Z243" s="153"/>
      <c r="AA243" s="153"/>
      <c r="AB243" s="153"/>
      <c r="AC243" s="153"/>
    </row>
    <row r="244" spans="1:29" s="144" customFormat="1">
      <c r="A244" s="468" t="s">
        <v>1003</v>
      </c>
      <c r="B244" s="468"/>
      <c r="C244" s="168" t="s">
        <v>1004</v>
      </c>
      <c r="D244" s="152"/>
      <c r="E244" s="152"/>
      <c r="F244" s="153"/>
      <c r="G244" s="153"/>
      <c r="L244" s="153"/>
      <c r="M244" s="153"/>
      <c r="N244" s="153"/>
      <c r="O244" s="153"/>
      <c r="P244" s="153"/>
      <c r="Q244" s="153"/>
      <c r="R244" s="153"/>
      <c r="W244" s="153"/>
      <c r="X244" s="153"/>
      <c r="Y244" s="153"/>
      <c r="Z244" s="153"/>
      <c r="AA244" s="153"/>
      <c r="AB244" s="153"/>
      <c r="AC244" s="153"/>
    </row>
    <row r="245" spans="1:29" s="144" customFormat="1">
      <c r="A245" s="468" t="s">
        <v>2760</v>
      </c>
      <c r="B245" s="468"/>
      <c r="C245" s="168" t="s">
        <v>1004</v>
      </c>
      <c r="D245" s="152"/>
      <c r="E245" s="152"/>
      <c r="F245" s="153"/>
      <c r="G245" s="153"/>
      <c r="L245" s="153"/>
      <c r="M245" s="153"/>
      <c r="N245" s="153"/>
      <c r="O245" s="153"/>
      <c r="P245" s="153"/>
      <c r="Q245" s="153"/>
      <c r="R245" s="153"/>
      <c r="W245" s="153"/>
      <c r="X245" s="153"/>
      <c r="Y245" s="153"/>
      <c r="Z245" s="153"/>
      <c r="AA245" s="153"/>
      <c r="AB245" s="153"/>
      <c r="AC245" s="153"/>
    </row>
    <row r="246" spans="1:29" s="144" customFormat="1">
      <c r="A246" s="257"/>
      <c r="B246" s="257"/>
      <c r="C246" s="168"/>
      <c r="D246" s="152"/>
      <c r="E246" s="152"/>
      <c r="F246" s="153"/>
      <c r="G246" s="153"/>
      <c r="L246" s="153"/>
      <c r="M246" s="153"/>
      <c r="N246" s="153"/>
      <c r="O246" s="153"/>
      <c r="P246" s="153"/>
      <c r="Q246" s="153"/>
      <c r="R246" s="153"/>
      <c r="W246" s="153"/>
      <c r="X246" s="153"/>
      <c r="Y246" s="153"/>
      <c r="Z246" s="153"/>
      <c r="AA246" s="153"/>
      <c r="AB246" s="153"/>
      <c r="AC246" s="153"/>
    </row>
    <row r="247" spans="1:29" s="144" customFormat="1">
      <c r="A247" s="259" t="s">
        <v>2761</v>
      </c>
      <c r="B247" s="257"/>
      <c r="C247" s="168"/>
      <c r="D247" s="152"/>
      <c r="E247" s="152"/>
      <c r="F247" s="153"/>
      <c r="G247" s="153"/>
      <c r="L247" s="153"/>
      <c r="M247" s="153"/>
      <c r="N247" s="153"/>
      <c r="O247" s="153"/>
      <c r="P247" s="153"/>
      <c r="Q247" s="153"/>
      <c r="R247" s="153"/>
      <c r="W247" s="153"/>
      <c r="X247" s="153"/>
      <c r="Y247" s="153"/>
      <c r="Z247" s="153"/>
      <c r="AA247" s="153"/>
      <c r="AB247" s="153"/>
      <c r="AC247" s="153"/>
    </row>
    <row r="248" spans="1:29" s="144" customFormat="1">
      <c r="A248" s="468" t="s">
        <v>997</v>
      </c>
      <c r="B248" s="468"/>
      <c r="C248" s="168" t="s">
        <v>1004</v>
      </c>
      <c r="D248" s="152"/>
      <c r="E248" s="152"/>
      <c r="F248" s="153"/>
      <c r="G248" s="153"/>
      <c r="L248" s="153"/>
      <c r="M248" s="153"/>
      <c r="N248" s="153"/>
      <c r="O248" s="153"/>
      <c r="P248" s="153"/>
      <c r="Q248" s="153"/>
      <c r="R248" s="153"/>
      <c r="W248" s="153"/>
      <c r="X248" s="153"/>
      <c r="Y248" s="153"/>
      <c r="Z248" s="153"/>
      <c r="AA248" s="153"/>
      <c r="AB248" s="153"/>
      <c r="AC248" s="153"/>
    </row>
    <row r="249" spans="1:29" s="144" customFormat="1">
      <c r="A249" s="468" t="s">
        <v>999</v>
      </c>
      <c r="B249" s="468"/>
      <c r="C249" s="168" t="s">
        <v>1004</v>
      </c>
      <c r="D249" s="152"/>
      <c r="E249" s="152"/>
      <c r="F249" s="153"/>
      <c r="G249" s="153"/>
      <c r="L249" s="153"/>
      <c r="M249" s="153"/>
      <c r="N249" s="153"/>
      <c r="O249" s="153"/>
      <c r="P249" s="153"/>
      <c r="Q249" s="153"/>
      <c r="R249" s="153"/>
      <c r="W249" s="153"/>
      <c r="X249" s="153"/>
      <c r="Y249" s="153"/>
      <c r="Z249" s="153"/>
      <c r="AA249" s="153"/>
      <c r="AB249" s="153"/>
      <c r="AC249" s="153"/>
    </row>
    <row r="250" spans="1:29" s="144" customFormat="1">
      <c r="A250" s="468" t="s">
        <v>1001</v>
      </c>
      <c r="B250" s="468"/>
      <c r="C250" s="168" t="s">
        <v>1004</v>
      </c>
      <c r="D250" s="152"/>
      <c r="E250" s="152"/>
      <c r="F250" s="153"/>
      <c r="G250" s="153"/>
      <c r="L250" s="153"/>
      <c r="M250" s="153"/>
      <c r="N250" s="153"/>
      <c r="O250" s="153"/>
      <c r="P250" s="153"/>
      <c r="Q250" s="153"/>
      <c r="R250" s="153"/>
      <c r="W250" s="153"/>
      <c r="X250" s="153"/>
      <c r="Y250" s="153"/>
      <c r="Z250" s="153"/>
      <c r="AA250" s="153"/>
      <c r="AB250" s="153"/>
      <c r="AC250" s="153"/>
    </row>
    <row r="251" spans="1:29" s="144" customFormat="1">
      <c r="A251" s="468" t="s">
        <v>1003</v>
      </c>
      <c r="B251" s="468"/>
      <c r="C251" s="168" t="s">
        <v>1004</v>
      </c>
      <c r="D251" s="152"/>
      <c r="E251" s="152"/>
      <c r="F251" s="153"/>
      <c r="G251" s="153"/>
      <c r="L251" s="153"/>
      <c r="M251" s="153"/>
      <c r="N251" s="153"/>
      <c r="O251" s="153"/>
      <c r="P251" s="153"/>
      <c r="Q251" s="153"/>
      <c r="R251" s="153"/>
      <c r="W251" s="153"/>
      <c r="X251" s="153"/>
      <c r="Y251" s="153"/>
      <c r="Z251" s="153"/>
      <c r="AA251" s="153"/>
      <c r="AB251" s="153"/>
      <c r="AC251" s="153"/>
    </row>
    <row r="252" spans="1:29" s="144" customFormat="1">
      <c r="A252" s="468" t="s">
        <v>2760</v>
      </c>
      <c r="B252" s="468"/>
      <c r="C252" s="168" t="s">
        <v>1004</v>
      </c>
      <c r="D252" s="152"/>
      <c r="E252" s="152"/>
      <c r="F252" s="153"/>
      <c r="G252" s="153"/>
      <c r="L252" s="153"/>
      <c r="M252" s="153"/>
      <c r="N252" s="153"/>
      <c r="O252" s="153"/>
      <c r="P252" s="153"/>
      <c r="Q252" s="153"/>
      <c r="R252" s="153"/>
      <c r="W252" s="153"/>
      <c r="X252" s="153"/>
      <c r="Y252" s="153"/>
      <c r="Z252" s="153"/>
      <c r="AA252" s="153"/>
      <c r="AB252" s="153"/>
      <c r="AC252" s="153"/>
    </row>
    <row r="253" spans="1:29" s="144" customFormat="1" ht="12.6" customHeight="1">
      <c r="A253" s="469" t="s">
        <v>988</v>
      </c>
      <c r="B253" s="469"/>
      <c r="C253" s="469"/>
      <c r="D253" s="469"/>
      <c r="E253" s="469"/>
      <c r="F253" s="153"/>
      <c r="G253" s="153"/>
      <c r="L253" s="153"/>
      <c r="M253" s="153"/>
      <c r="N253" s="153"/>
      <c r="O253" s="153"/>
      <c r="P253" s="153"/>
      <c r="Q253" s="153"/>
      <c r="R253" s="153"/>
      <c r="W253" s="153"/>
      <c r="X253" s="153"/>
      <c r="Y253" s="153"/>
      <c r="Z253" s="153"/>
      <c r="AA253" s="153"/>
      <c r="AB253" s="153"/>
      <c r="AC253" s="153"/>
    </row>
    <row r="254" spans="1:29" s="144" customFormat="1">
      <c r="A254" s="153"/>
      <c r="B254" s="153"/>
      <c r="C254" s="153"/>
      <c r="D254" s="153"/>
      <c r="E254" s="153"/>
      <c r="F254" s="153"/>
      <c r="G254" s="153"/>
      <c r="L254" s="153"/>
      <c r="M254" s="153"/>
      <c r="N254" s="153"/>
      <c r="O254" s="153"/>
      <c r="P254" s="153"/>
      <c r="Q254" s="153"/>
      <c r="R254" s="153"/>
      <c r="W254" s="153"/>
      <c r="X254" s="153"/>
      <c r="Y254" s="153"/>
      <c r="Z254" s="153"/>
      <c r="AA254" s="153"/>
      <c r="AB254" s="153"/>
      <c r="AC254" s="153"/>
    </row>
    <row r="255" spans="1:29" s="144" customFormat="1" ht="15.75" customHeight="1">
      <c r="A255" s="472" t="s">
        <v>923</v>
      </c>
      <c r="B255" s="472"/>
      <c r="C255" s="472"/>
      <c r="D255" s="472"/>
      <c r="E255" s="472"/>
      <c r="F255" s="153"/>
      <c r="G255" s="153"/>
      <c r="L255" s="153"/>
      <c r="M255" s="153"/>
      <c r="N255" s="153"/>
      <c r="O255" s="153"/>
      <c r="P255" s="153"/>
      <c r="Q255" s="153"/>
      <c r="R255" s="153"/>
      <c r="W255" s="153"/>
      <c r="X255" s="153"/>
      <c r="Y255" s="153"/>
      <c r="Z255" s="153"/>
      <c r="AA255" s="153"/>
      <c r="AB255" s="153"/>
      <c r="AC255" s="153"/>
    </row>
    <row r="256" spans="1:29" s="144" customFormat="1">
      <c r="A256" s="153"/>
      <c r="B256" s="153"/>
      <c r="C256" s="153"/>
      <c r="D256" s="153"/>
      <c r="E256" s="153"/>
      <c r="F256" s="153"/>
      <c r="G256" s="153"/>
      <c r="L256" s="153"/>
      <c r="M256" s="153"/>
      <c r="N256" s="153"/>
      <c r="O256" s="153"/>
      <c r="P256" s="153"/>
      <c r="Q256" s="153"/>
      <c r="R256" s="153"/>
      <c r="W256" s="153"/>
      <c r="X256" s="153"/>
      <c r="Y256" s="153"/>
      <c r="Z256" s="153"/>
      <c r="AA256" s="153"/>
      <c r="AB256" s="153"/>
      <c r="AC256" s="153"/>
    </row>
    <row r="257" spans="1:33" s="144" customFormat="1">
      <c r="A257" s="470" t="s">
        <v>889</v>
      </c>
      <c r="B257" s="470"/>
      <c r="C257" s="470"/>
      <c r="D257" s="470"/>
      <c r="E257" s="470"/>
      <c r="F257" s="153"/>
      <c r="G257" s="153"/>
      <c r="L257" s="153"/>
      <c r="M257" s="153"/>
      <c r="N257" s="153"/>
      <c r="O257" s="153"/>
      <c r="P257" s="153"/>
      <c r="Q257" s="153"/>
      <c r="R257" s="153"/>
      <c r="W257" s="153"/>
      <c r="X257" s="153"/>
      <c r="Y257" s="153"/>
      <c r="Z257" s="153"/>
      <c r="AA257" s="153"/>
      <c r="AB257" s="153"/>
      <c r="AC257" s="153"/>
    </row>
    <row r="258" spans="1:33" s="144" customFormat="1">
      <c r="A258" s="476" t="s">
        <v>204</v>
      </c>
      <c r="B258" s="476"/>
      <c r="C258" s="476"/>
      <c r="D258" s="476"/>
      <c r="E258" s="476"/>
      <c r="F258" s="153"/>
      <c r="G258" s="153"/>
      <c r="L258" s="153"/>
      <c r="M258" s="153"/>
      <c r="N258" s="153"/>
      <c r="O258" s="153"/>
      <c r="P258" s="153"/>
      <c r="Q258" s="153"/>
      <c r="R258" s="153"/>
      <c r="W258" s="153"/>
      <c r="X258" s="153"/>
      <c r="Y258" s="153"/>
      <c r="Z258" s="153"/>
      <c r="AA258" s="153"/>
      <c r="AB258" s="153"/>
      <c r="AC258" s="153"/>
    </row>
    <row r="259" spans="1:33" s="144" customFormat="1">
      <c r="A259" s="477" t="s">
        <v>70</v>
      </c>
      <c r="B259" s="477"/>
      <c r="C259" s="477"/>
      <c r="D259" s="477"/>
      <c r="E259" s="477"/>
      <c r="F259" s="153"/>
      <c r="G259" s="153"/>
      <c r="L259" s="153"/>
      <c r="M259" s="153"/>
      <c r="N259" s="153"/>
      <c r="O259" s="153"/>
      <c r="P259" s="153"/>
      <c r="Q259" s="153"/>
      <c r="R259" s="153"/>
      <c r="W259" s="153"/>
      <c r="X259" s="153"/>
      <c r="Y259" s="153"/>
      <c r="Z259" s="153"/>
      <c r="AA259" s="153"/>
      <c r="AB259" s="153"/>
      <c r="AC259" s="153"/>
    </row>
    <row r="260" spans="1:33" s="144" customFormat="1">
      <c r="A260" s="477" t="s">
        <v>66</v>
      </c>
      <c r="B260" s="477"/>
      <c r="C260" s="477"/>
      <c r="D260" s="477"/>
      <c r="E260" s="477"/>
      <c r="F260" s="153"/>
      <c r="G260" s="153"/>
      <c r="L260" s="153"/>
      <c r="M260" s="153"/>
      <c r="N260" s="153"/>
      <c r="O260" s="153"/>
      <c r="P260" s="153"/>
      <c r="Q260" s="153"/>
      <c r="R260" s="153"/>
      <c r="W260" s="153"/>
      <c r="X260" s="153"/>
      <c r="Y260" s="153"/>
      <c r="Z260" s="153"/>
      <c r="AA260" s="153"/>
      <c r="AB260" s="153"/>
      <c r="AC260" s="153"/>
    </row>
    <row r="261" spans="1:33" s="144" customFormat="1">
      <c r="A261" s="153"/>
      <c r="B261" s="153"/>
      <c r="C261" s="153"/>
      <c r="D261" s="153"/>
      <c r="E261" s="153"/>
      <c r="F261" s="153"/>
      <c r="G261" s="153"/>
      <c r="L261" s="153"/>
      <c r="M261" s="153"/>
      <c r="N261" s="153"/>
      <c r="O261" s="153"/>
      <c r="P261" s="153"/>
      <c r="Q261" s="153"/>
      <c r="R261" s="153"/>
      <c r="W261" s="153"/>
      <c r="X261" s="153"/>
      <c r="Y261" s="153"/>
      <c r="Z261" s="153"/>
      <c r="AA261" s="153"/>
      <c r="AB261" s="153"/>
      <c r="AC261" s="153"/>
    </row>
    <row r="262" spans="1:33" s="144" customFormat="1">
      <c r="A262" s="470" t="s">
        <v>893</v>
      </c>
      <c r="B262" s="470"/>
      <c r="C262" s="470"/>
      <c r="D262" s="470"/>
      <c r="E262" s="470"/>
      <c r="F262" s="153"/>
      <c r="G262" s="153"/>
      <c r="L262" s="153"/>
      <c r="M262" s="153"/>
      <c r="N262" s="153"/>
      <c r="O262" s="153"/>
      <c r="P262" s="153"/>
      <c r="Q262" s="153"/>
      <c r="R262" s="153"/>
      <c r="W262" s="153"/>
      <c r="X262" s="153"/>
      <c r="Y262" s="153"/>
      <c r="Z262" s="153"/>
      <c r="AA262" s="153"/>
      <c r="AB262" s="153"/>
      <c r="AC262" s="153"/>
    </row>
    <row r="263" spans="1:33" s="157" customFormat="1" ht="28.5" customHeight="1">
      <c r="A263" s="471" t="s">
        <v>924</v>
      </c>
      <c r="B263" s="471"/>
      <c r="C263" s="471"/>
      <c r="D263" s="471"/>
      <c r="E263" s="471"/>
      <c r="F263" s="156"/>
      <c r="G263" s="156"/>
      <c r="H263" s="198"/>
      <c r="I263" s="198"/>
      <c r="J263" s="198"/>
      <c r="K263" s="198"/>
      <c r="L263" s="156"/>
      <c r="M263" s="156"/>
      <c r="N263" s="156"/>
      <c r="O263" s="156"/>
      <c r="P263" s="156"/>
      <c r="Q263" s="156"/>
      <c r="R263" s="156"/>
      <c r="S263" s="198"/>
      <c r="T263" s="198"/>
      <c r="U263" s="198"/>
      <c r="V263" s="198"/>
      <c r="W263" s="156"/>
      <c r="X263" s="156"/>
      <c r="Y263" s="156"/>
      <c r="Z263" s="156"/>
      <c r="AA263" s="156"/>
      <c r="AB263" s="156"/>
      <c r="AC263" s="156"/>
      <c r="AD263" s="198"/>
      <c r="AE263" s="198"/>
      <c r="AF263" s="198"/>
      <c r="AG263" s="198"/>
    </row>
    <row r="264" spans="1:33" s="157" customFormat="1" ht="28.5" customHeight="1">
      <c r="A264" s="471" t="s">
        <v>925</v>
      </c>
      <c r="B264" s="471"/>
      <c r="C264" s="471"/>
      <c r="D264" s="471"/>
      <c r="E264" s="471"/>
      <c r="F264" s="156"/>
      <c r="G264" s="156"/>
      <c r="H264" s="198"/>
      <c r="I264" s="198"/>
      <c r="J264" s="198"/>
      <c r="K264" s="198"/>
      <c r="L264" s="156"/>
      <c r="M264" s="156"/>
      <c r="N264" s="156"/>
      <c r="O264" s="156"/>
      <c r="P264" s="156"/>
      <c r="Q264" s="156"/>
      <c r="R264" s="156"/>
      <c r="S264" s="198"/>
      <c r="T264" s="198"/>
      <c r="U264" s="198"/>
      <c r="V264" s="198"/>
      <c r="W264" s="156"/>
      <c r="X264" s="156"/>
      <c r="Y264" s="156"/>
      <c r="Z264" s="156"/>
      <c r="AA264" s="156"/>
      <c r="AB264" s="156"/>
      <c r="AC264" s="156"/>
      <c r="AD264" s="198"/>
      <c r="AE264" s="198"/>
      <c r="AF264" s="198"/>
      <c r="AG264" s="198"/>
    </row>
    <row r="265" spans="1:33">
      <c r="A265" s="153"/>
      <c r="B265" s="153"/>
      <c r="C265" s="153"/>
      <c r="D265" s="153"/>
      <c r="E265" s="153"/>
      <c r="F265" s="153"/>
      <c r="G265" s="153"/>
      <c r="H265" s="144"/>
      <c r="I265" s="144"/>
      <c r="J265" s="144"/>
      <c r="K265" s="144"/>
      <c r="L265" s="153"/>
      <c r="M265" s="153"/>
      <c r="N265" s="153"/>
      <c r="O265" s="153"/>
      <c r="P265" s="153"/>
      <c r="Q265" s="153"/>
      <c r="R265" s="153"/>
      <c r="S265" s="144"/>
      <c r="T265" s="144"/>
      <c r="U265" s="144"/>
      <c r="V265" s="144"/>
      <c r="W265" s="153"/>
      <c r="X265" s="153"/>
      <c r="Y265" s="153"/>
      <c r="Z265" s="153"/>
      <c r="AA265" s="153"/>
      <c r="AB265" s="153"/>
      <c r="AC265" s="153"/>
      <c r="AD265" s="144"/>
      <c r="AE265" s="144"/>
      <c r="AF265" s="144"/>
      <c r="AG265" s="144"/>
    </row>
    <row r="266" spans="1:33">
      <c r="A266" s="470" t="s">
        <v>697</v>
      </c>
      <c r="B266" s="470"/>
      <c r="C266" s="470"/>
      <c r="D266" s="470"/>
      <c r="E266" s="470"/>
      <c r="F266" s="153"/>
      <c r="G266" s="153"/>
      <c r="H266" s="144"/>
      <c r="I266" s="144"/>
      <c r="J266" s="144"/>
      <c r="K266" s="144"/>
      <c r="L266" s="153"/>
      <c r="M266" s="153"/>
      <c r="N266" s="153"/>
      <c r="O266" s="153"/>
      <c r="P266" s="153"/>
      <c r="Q266" s="153"/>
      <c r="R266" s="153"/>
      <c r="S266" s="144"/>
      <c r="T266" s="144"/>
      <c r="U266" s="144"/>
      <c r="V266" s="144"/>
      <c r="W266" s="153"/>
      <c r="X266" s="153"/>
      <c r="Y266" s="153"/>
      <c r="Z266" s="153"/>
      <c r="AA266" s="153"/>
      <c r="AB266" s="153"/>
      <c r="AC266" s="153"/>
      <c r="AD266" s="144"/>
      <c r="AE266" s="144"/>
      <c r="AF266" s="144"/>
      <c r="AG266" s="144"/>
    </row>
    <row r="267" spans="1:33">
      <c r="A267" s="259" t="s">
        <v>2758</v>
      </c>
      <c r="B267" s="258"/>
      <c r="C267" s="258"/>
      <c r="D267" s="258"/>
      <c r="E267" s="258"/>
      <c r="F267" s="153"/>
      <c r="G267" s="153"/>
      <c r="H267" s="144"/>
      <c r="I267" s="144"/>
      <c r="J267" s="144"/>
      <c r="K267" s="144"/>
      <c r="L267" s="153"/>
      <c r="M267" s="153"/>
      <c r="N267" s="153"/>
      <c r="O267" s="153"/>
      <c r="P267" s="153"/>
      <c r="Q267" s="153"/>
      <c r="R267" s="153"/>
      <c r="S267" s="144"/>
      <c r="T267" s="144"/>
      <c r="U267" s="144"/>
      <c r="V267" s="144"/>
      <c r="W267" s="153"/>
      <c r="X267" s="153"/>
      <c r="Y267" s="153"/>
      <c r="Z267" s="153"/>
      <c r="AA267" s="153"/>
      <c r="AB267" s="153"/>
      <c r="AC267" s="153"/>
      <c r="AD267" s="144"/>
      <c r="AE267" s="144"/>
      <c r="AF267" s="144"/>
      <c r="AG267" s="144"/>
    </row>
    <row r="268" spans="1:33">
      <c r="A268" s="468" t="s">
        <v>997</v>
      </c>
      <c r="B268" s="468"/>
      <c r="C268" s="168" t="s">
        <v>998</v>
      </c>
      <c r="D268" s="152"/>
      <c r="E268" s="152"/>
      <c r="F268" s="153"/>
      <c r="G268" s="153"/>
      <c r="H268" s="144"/>
      <c r="I268" s="144"/>
      <c r="J268" s="144"/>
      <c r="K268" s="144"/>
      <c r="L268" s="153"/>
      <c r="M268" s="153"/>
      <c r="N268" s="153"/>
      <c r="O268" s="153"/>
      <c r="P268" s="153"/>
      <c r="Q268" s="153"/>
      <c r="R268" s="153"/>
      <c r="S268" s="144"/>
      <c r="T268" s="144"/>
      <c r="U268" s="144"/>
      <c r="V268" s="144"/>
      <c r="W268" s="153"/>
      <c r="X268" s="153"/>
      <c r="Y268" s="153"/>
      <c r="Z268" s="153"/>
      <c r="AA268" s="153"/>
      <c r="AB268" s="153"/>
      <c r="AC268" s="153"/>
      <c r="AD268" s="144"/>
      <c r="AE268" s="144"/>
      <c r="AF268" s="144"/>
      <c r="AG268" s="144"/>
    </row>
    <row r="269" spans="1:33">
      <c r="A269" s="468" t="s">
        <v>999</v>
      </c>
      <c r="B269" s="468"/>
      <c r="C269" s="168" t="s">
        <v>1002</v>
      </c>
      <c r="D269" s="152"/>
      <c r="E269" s="152"/>
      <c r="F269" s="153"/>
      <c r="G269" s="153"/>
      <c r="H269" s="144"/>
      <c r="I269" s="144"/>
      <c r="J269" s="144"/>
      <c r="K269" s="144"/>
      <c r="L269" s="153"/>
      <c r="M269" s="153"/>
      <c r="N269" s="153"/>
      <c r="O269" s="153"/>
      <c r="P269" s="153"/>
      <c r="Q269" s="153"/>
      <c r="R269" s="153"/>
      <c r="S269" s="144"/>
      <c r="T269" s="144"/>
      <c r="U269" s="144"/>
      <c r="V269" s="144"/>
      <c r="W269" s="153"/>
      <c r="X269" s="153"/>
      <c r="Y269" s="153"/>
      <c r="Z269" s="153"/>
      <c r="AA269" s="153"/>
      <c r="AB269" s="153"/>
      <c r="AC269" s="153"/>
      <c r="AD269" s="144"/>
      <c r="AE269" s="144"/>
      <c r="AF269" s="144"/>
      <c r="AG269" s="144"/>
    </row>
    <row r="270" spans="1:33">
      <c r="A270" s="468" t="s">
        <v>1001</v>
      </c>
      <c r="B270" s="468"/>
      <c r="C270" s="168" t="s">
        <v>2762</v>
      </c>
      <c r="D270" s="152"/>
      <c r="E270" s="152"/>
      <c r="F270" s="153"/>
      <c r="G270" s="153"/>
      <c r="H270" s="144"/>
      <c r="I270" s="144"/>
      <c r="J270" s="144"/>
      <c r="K270" s="144"/>
      <c r="L270" s="153"/>
      <c r="M270" s="153"/>
      <c r="N270" s="153"/>
      <c r="O270" s="153"/>
      <c r="P270" s="153"/>
      <c r="Q270" s="153"/>
      <c r="R270" s="153"/>
      <c r="S270" s="144"/>
      <c r="T270" s="144"/>
      <c r="U270" s="144"/>
      <c r="V270" s="144"/>
      <c r="W270" s="153"/>
      <c r="X270" s="153"/>
      <c r="Y270" s="153"/>
      <c r="Z270" s="153"/>
      <c r="AA270" s="153"/>
      <c r="AB270" s="153"/>
      <c r="AC270" s="153"/>
      <c r="AD270" s="144"/>
      <c r="AE270" s="144"/>
      <c r="AF270" s="144"/>
      <c r="AG270" s="144"/>
    </row>
    <row r="271" spans="1:33">
      <c r="A271" s="468" t="s">
        <v>1003</v>
      </c>
      <c r="B271" s="468"/>
      <c r="C271" s="168" t="s">
        <v>1004</v>
      </c>
      <c r="D271" s="152"/>
      <c r="E271" s="152"/>
      <c r="F271" s="153"/>
      <c r="G271" s="153"/>
      <c r="H271" s="144"/>
      <c r="I271" s="144"/>
      <c r="J271" s="144"/>
      <c r="K271" s="144"/>
      <c r="L271" s="153"/>
      <c r="M271" s="153"/>
      <c r="N271" s="153"/>
      <c r="O271" s="153"/>
      <c r="P271" s="153"/>
      <c r="Q271" s="153"/>
      <c r="R271" s="153"/>
      <c r="S271" s="144"/>
      <c r="T271" s="144"/>
      <c r="U271" s="144"/>
      <c r="V271" s="144"/>
      <c r="W271" s="153"/>
      <c r="X271" s="153"/>
      <c r="Y271" s="153"/>
      <c r="Z271" s="153"/>
      <c r="AA271" s="153"/>
      <c r="AB271" s="153"/>
      <c r="AC271" s="153"/>
      <c r="AD271" s="144"/>
      <c r="AE271" s="144"/>
      <c r="AF271" s="144"/>
      <c r="AG271" s="144"/>
    </row>
    <row r="272" spans="1:33">
      <c r="A272" s="468" t="s">
        <v>2760</v>
      </c>
      <c r="B272" s="468"/>
      <c r="C272" s="168" t="s">
        <v>1004</v>
      </c>
      <c r="D272" s="152"/>
      <c r="E272" s="152"/>
      <c r="F272" s="153"/>
      <c r="G272" s="153"/>
      <c r="H272" s="144"/>
      <c r="I272" s="144"/>
      <c r="J272" s="144"/>
      <c r="K272" s="144"/>
      <c r="L272" s="153"/>
      <c r="M272" s="153"/>
      <c r="N272" s="153"/>
      <c r="O272" s="153"/>
      <c r="P272" s="153"/>
      <c r="Q272" s="153"/>
      <c r="R272" s="153"/>
      <c r="S272" s="144"/>
      <c r="T272" s="144"/>
      <c r="U272" s="144"/>
      <c r="V272" s="144"/>
      <c r="W272" s="153"/>
      <c r="X272" s="153"/>
      <c r="Y272" s="153"/>
      <c r="Z272" s="153"/>
      <c r="AA272" s="153"/>
      <c r="AB272" s="153"/>
      <c r="AC272" s="153"/>
      <c r="AD272" s="144"/>
      <c r="AE272" s="144"/>
      <c r="AF272" s="144"/>
      <c r="AG272" s="144"/>
    </row>
    <row r="273" spans="1:33">
      <c r="A273" s="257"/>
      <c r="B273" s="257"/>
      <c r="C273" s="168"/>
      <c r="D273" s="152"/>
      <c r="E273" s="152"/>
      <c r="F273" s="153"/>
      <c r="G273" s="153"/>
      <c r="H273" s="144"/>
      <c r="I273" s="144"/>
      <c r="J273" s="144"/>
      <c r="K273" s="144"/>
      <c r="L273" s="153"/>
      <c r="M273" s="153"/>
      <c r="N273" s="153"/>
      <c r="O273" s="153"/>
      <c r="P273" s="153"/>
      <c r="Q273" s="153"/>
      <c r="R273" s="153"/>
      <c r="S273" s="144"/>
      <c r="T273" s="144"/>
      <c r="U273" s="144"/>
      <c r="V273" s="144"/>
      <c r="W273" s="153"/>
      <c r="X273" s="153"/>
      <c r="Y273" s="153"/>
      <c r="Z273" s="153"/>
      <c r="AA273" s="153"/>
      <c r="AB273" s="153"/>
      <c r="AC273" s="153"/>
      <c r="AD273" s="144"/>
      <c r="AE273" s="144"/>
      <c r="AF273" s="144"/>
      <c r="AG273" s="144"/>
    </row>
    <row r="274" spans="1:33">
      <c r="A274" s="259" t="s">
        <v>2759</v>
      </c>
      <c r="B274" s="257"/>
      <c r="C274" s="168"/>
      <c r="D274" s="152"/>
      <c r="E274" s="152"/>
      <c r="F274" s="153"/>
      <c r="G274" s="153"/>
      <c r="H274" s="144"/>
      <c r="I274" s="144"/>
      <c r="J274" s="144"/>
      <c r="K274" s="144"/>
      <c r="L274" s="153"/>
      <c r="M274" s="153"/>
      <c r="N274" s="153"/>
      <c r="O274" s="153"/>
      <c r="P274" s="153"/>
      <c r="Q274" s="153"/>
      <c r="R274" s="153"/>
      <c r="S274" s="144"/>
      <c r="T274" s="144"/>
      <c r="U274" s="144"/>
      <c r="V274" s="144"/>
      <c r="W274" s="153"/>
      <c r="X274" s="153"/>
      <c r="Y274" s="153"/>
      <c r="Z274" s="153"/>
      <c r="AA274" s="153"/>
      <c r="AB274" s="153"/>
      <c r="AC274" s="153"/>
      <c r="AD274" s="144"/>
      <c r="AE274" s="144"/>
      <c r="AF274" s="144"/>
      <c r="AG274" s="144"/>
    </row>
    <row r="275" spans="1:33">
      <c r="A275" s="468" t="s">
        <v>997</v>
      </c>
      <c r="B275" s="468"/>
      <c r="C275" s="168" t="s">
        <v>998</v>
      </c>
      <c r="D275" s="152"/>
      <c r="E275" s="152"/>
      <c r="F275" s="153"/>
      <c r="G275" s="153"/>
      <c r="H275" s="144"/>
      <c r="I275" s="144"/>
      <c r="J275" s="144"/>
      <c r="K275" s="144"/>
      <c r="L275" s="153"/>
      <c r="M275" s="153"/>
      <c r="N275" s="153"/>
      <c r="O275" s="153"/>
      <c r="P275" s="153"/>
      <c r="Q275" s="153"/>
      <c r="R275" s="153"/>
      <c r="S275" s="144"/>
      <c r="T275" s="144"/>
      <c r="U275" s="144"/>
      <c r="V275" s="144"/>
      <c r="W275" s="153"/>
      <c r="X275" s="153"/>
      <c r="Y275" s="153"/>
      <c r="Z275" s="153"/>
      <c r="AA275" s="153"/>
      <c r="AB275" s="153"/>
      <c r="AC275" s="153"/>
      <c r="AD275" s="144"/>
      <c r="AE275" s="144"/>
      <c r="AF275" s="144"/>
      <c r="AG275" s="144"/>
    </row>
    <row r="276" spans="1:33">
      <c r="A276" s="468" t="s">
        <v>999</v>
      </c>
      <c r="B276" s="468"/>
      <c r="C276" s="168" t="s">
        <v>1002</v>
      </c>
      <c r="D276" s="152"/>
      <c r="E276" s="152"/>
      <c r="F276" s="153"/>
      <c r="G276" s="153"/>
      <c r="H276" s="144"/>
      <c r="I276" s="144"/>
      <c r="J276" s="144"/>
      <c r="K276" s="144"/>
      <c r="L276" s="153"/>
      <c r="M276" s="153"/>
      <c r="N276" s="153"/>
      <c r="O276" s="153"/>
      <c r="P276" s="153"/>
      <c r="Q276" s="153"/>
      <c r="R276" s="153"/>
      <c r="S276" s="144"/>
      <c r="T276" s="144"/>
      <c r="U276" s="144"/>
      <c r="V276" s="144"/>
      <c r="W276" s="153"/>
      <c r="X276" s="153"/>
      <c r="Y276" s="153"/>
      <c r="Z276" s="153"/>
      <c r="AA276" s="153"/>
      <c r="AB276" s="153"/>
      <c r="AC276" s="153"/>
      <c r="AD276" s="144"/>
      <c r="AE276" s="144"/>
      <c r="AF276" s="144"/>
      <c r="AG276" s="144"/>
    </row>
    <row r="277" spans="1:33">
      <c r="A277" s="468" t="s">
        <v>1001</v>
      </c>
      <c r="B277" s="468"/>
      <c r="C277" s="168" t="s">
        <v>2762</v>
      </c>
      <c r="D277" s="152"/>
      <c r="E277" s="152"/>
      <c r="F277" s="153"/>
      <c r="G277" s="153"/>
      <c r="H277" s="144"/>
      <c r="I277" s="144"/>
      <c r="J277" s="144"/>
      <c r="K277" s="144"/>
      <c r="L277" s="153"/>
      <c r="M277" s="153"/>
      <c r="N277" s="153"/>
      <c r="O277" s="153"/>
      <c r="P277" s="153"/>
      <c r="Q277" s="153"/>
      <c r="R277" s="153"/>
      <c r="S277" s="144"/>
      <c r="T277" s="144"/>
      <c r="U277" s="144"/>
      <c r="V277" s="144"/>
      <c r="W277" s="153"/>
      <c r="X277" s="153"/>
      <c r="Y277" s="153"/>
      <c r="Z277" s="153"/>
      <c r="AA277" s="153"/>
      <c r="AB277" s="153"/>
      <c r="AC277" s="153"/>
      <c r="AD277" s="144"/>
      <c r="AE277" s="144"/>
      <c r="AF277" s="144"/>
      <c r="AG277" s="144"/>
    </row>
    <row r="278" spans="1:33">
      <c r="A278" s="468" t="s">
        <v>1003</v>
      </c>
      <c r="B278" s="468"/>
      <c r="C278" s="168" t="s">
        <v>1004</v>
      </c>
      <c r="D278" s="152"/>
      <c r="E278" s="152"/>
      <c r="F278" s="153"/>
      <c r="G278" s="153"/>
      <c r="H278" s="144"/>
      <c r="I278" s="144"/>
      <c r="J278" s="144"/>
      <c r="K278" s="144"/>
      <c r="L278" s="153"/>
      <c r="M278" s="153"/>
      <c r="N278" s="153"/>
      <c r="O278" s="153"/>
      <c r="P278" s="153"/>
      <c r="Q278" s="153"/>
      <c r="R278" s="153"/>
      <c r="S278" s="144"/>
      <c r="T278" s="144"/>
      <c r="U278" s="144"/>
      <c r="V278" s="144"/>
      <c r="W278" s="153"/>
      <c r="X278" s="153"/>
      <c r="Y278" s="153"/>
      <c r="Z278" s="153"/>
      <c r="AA278" s="153"/>
      <c r="AB278" s="153"/>
      <c r="AC278" s="153"/>
      <c r="AD278" s="144"/>
      <c r="AE278" s="144"/>
      <c r="AF278" s="144"/>
      <c r="AG278" s="144"/>
    </row>
    <row r="279" spans="1:33">
      <c r="A279" s="468" t="s">
        <v>2760</v>
      </c>
      <c r="B279" s="468"/>
      <c r="C279" s="168" t="s">
        <v>1004</v>
      </c>
      <c r="D279" s="152"/>
      <c r="E279" s="152"/>
      <c r="F279" s="153"/>
      <c r="G279" s="153"/>
      <c r="H279" s="144"/>
      <c r="I279" s="144"/>
      <c r="J279" s="144"/>
      <c r="K279" s="144"/>
      <c r="L279" s="153"/>
      <c r="M279" s="153"/>
      <c r="N279" s="153"/>
      <c r="O279" s="153"/>
      <c r="P279" s="153"/>
      <c r="Q279" s="153"/>
      <c r="R279" s="153"/>
      <c r="S279" s="144"/>
      <c r="T279" s="144"/>
      <c r="U279" s="144"/>
      <c r="V279" s="144"/>
      <c r="W279" s="153"/>
      <c r="X279" s="153"/>
      <c r="Y279" s="153"/>
      <c r="Z279" s="153"/>
      <c r="AA279" s="153"/>
      <c r="AB279" s="153"/>
      <c r="AC279" s="153"/>
      <c r="AD279" s="144"/>
      <c r="AE279" s="144"/>
      <c r="AF279" s="144"/>
      <c r="AG279" s="144"/>
    </row>
    <row r="280" spans="1:33">
      <c r="A280" s="257"/>
      <c r="B280" s="257"/>
      <c r="C280" s="168"/>
      <c r="D280" s="152"/>
      <c r="E280" s="152"/>
      <c r="F280" s="153"/>
      <c r="G280" s="153"/>
      <c r="H280" s="144"/>
      <c r="I280" s="144"/>
      <c r="J280" s="144"/>
      <c r="K280" s="144"/>
      <c r="L280" s="153"/>
      <c r="M280" s="153"/>
      <c r="N280" s="153"/>
      <c r="O280" s="153"/>
      <c r="P280" s="153"/>
      <c r="Q280" s="153"/>
      <c r="R280" s="153"/>
      <c r="S280" s="144"/>
      <c r="T280" s="144"/>
      <c r="U280" s="144"/>
      <c r="V280" s="144"/>
      <c r="W280" s="153"/>
      <c r="X280" s="153"/>
      <c r="Y280" s="153"/>
      <c r="Z280" s="153"/>
      <c r="AA280" s="153"/>
      <c r="AB280" s="153"/>
      <c r="AC280" s="153"/>
      <c r="AD280" s="144"/>
      <c r="AE280" s="144"/>
      <c r="AF280" s="144"/>
      <c r="AG280" s="144"/>
    </row>
    <row r="281" spans="1:33">
      <c r="A281" s="259" t="s">
        <v>2761</v>
      </c>
      <c r="B281" s="257"/>
      <c r="C281" s="168"/>
      <c r="D281" s="152"/>
      <c r="E281" s="152"/>
      <c r="F281" s="153"/>
      <c r="G281" s="153"/>
      <c r="H281" s="144"/>
      <c r="I281" s="144"/>
      <c r="J281" s="144"/>
      <c r="K281" s="144"/>
      <c r="L281" s="153"/>
      <c r="M281" s="153"/>
      <c r="N281" s="153"/>
      <c r="O281" s="153"/>
      <c r="P281" s="153"/>
      <c r="Q281" s="153"/>
      <c r="R281" s="153"/>
      <c r="S281" s="144"/>
      <c r="T281" s="144"/>
      <c r="U281" s="144"/>
      <c r="V281" s="144"/>
      <c r="W281" s="153"/>
      <c r="X281" s="153"/>
      <c r="Y281" s="153"/>
      <c r="Z281" s="153"/>
      <c r="AA281" s="153"/>
      <c r="AB281" s="153"/>
      <c r="AC281" s="153"/>
      <c r="AD281" s="144"/>
      <c r="AE281" s="144"/>
      <c r="AF281" s="144"/>
      <c r="AG281" s="144"/>
    </row>
    <row r="282" spans="1:33">
      <c r="A282" s="468" t="s">
        <v>997</v>
      </c>
      <c r="B282" s="468"/>
      <c r="C282" s="168" t="s">
        <v>1004</v>
      </c>
      <c r="D282" s="152"/>
      <c r="E282" s="152"/>
      <c r="F282" s="153"/>
      <c r="G282" s="153"/>
      <c r="H282" s="144"/>
      <c r="I282" s="144"/>
      <c r="J282" s="144"/>
      <c r="K282" s="144"/>
      <c r="L282" s="153"/>
      <c r="M282" s="153"/>
      <c r="N282" s="153"/>
      <c r="O282" s="153"/>
      <c r="P282" s="153"/>
      <c r="Q282" s="153"/>
      <c r="R282" s="153"/>
      <c r="S282" s="144"/>
      <c r="T282" s="144"/>
      <c r="U282" s="144"/>
      <c r="V282" s="144"/>
      <c r="W282" s="153"/>
      <c r="X282" s="153"/>
      <c r="Y282" s="153"/>
      <c r="Z282" s="153"/>
      <c r="AA282" s="153"/>
      <c r="AB282" s="153"/>
      <c r="AC282" s="153"/>
      <c r="AD282" s="144"/>
      <c r="AE282" s="144"/>
      <c r="AF282" s="144"/>
      <c r="AG282" s="144"/>
    </row>
    <row r="283" spans="1:33">
      <c r="A283" s="468" t="s">
        <v>999</v>
      </c>
      <c r="B283" s="468"/>
      <c r="C283" s="168" t="s">
        <v>1004</v>
      </c>
      <c r="D283" s="152"/>
      <c r="E283" s="152"/>
      <c r="F283" s="153"/>
      <c r="G283" s="153"/>
      <c r="H283" s="144"/>
      <c r="I283" s="144"/>
      <c r="J283" s="144"/>
      <c r="K283" s="144"/>
      <c r="L283" s="153"/>
      <c r="M283" s="153"/>
      <c r="N283" s="153"/>
      <c r="O283" s="153"/>
      <c r="P283" s="153"/>
      <c r="Q283" s="153"/>
      <c r="R283" s="153"/>
      <c r="S283" s="144"/>
      <c r="T283" s="144"/>
      <c r="U283" s="144"/>
      <c r="V283" s="144"/>
      <c r="W283" s="153"/>
      <c r="X283" s="153"/>
      <c r="Y283" s="153"/>
      <c r="Z283" s="153"/>
      <c r="AA283" s="153"/>
      <c r="AB283" s="153"/>
      <c r="AC283" s="153"/>
      <c r="AD283" s="144"/>
      <c r="AE283" s="144"/>
      <c r="AF283" s="144"/>
      <c r="AG283" s="144"/>
    </row>
    <row r="284" spans="1:33">
      <c r="A284" s="468" t="s">
        <v>1001</v>
      </c>
      <c r="B284" s="468"/>
      <c r="C284" s="168" t="s">
        <v>1004</v>
      </c>
      <c r="D284" s="152"/>
      <c r="E284" s="152"/>
      <c r="F284" s="153"/>
      <c r="G284" s="153"/>
      <c r="H284" s="144"/>
      <c r="I284" s="144"/>
      <c r="J284" s="144"/>
      <c r="K284" s="144"/>
      <c r="L284" s="153"/>
      <c r="M284" s="153"/>
      <c r="N284" s="153"/>
      <c r="O284" s="153"/>
      <c r="P284" s="153"/>
      <c r="Q284" s="153"/>
      <c r="R284" s="153"/>
      <c r="S284" s="144"/>
      <c r="T284" s="144"/>
      <c r="U284" s="144"/>
      <c r="V284" s="144"/>
      <c r="W284" s="153"/>
      <c r="X284" s="153"/>
      <c r="Y284" s="153"/>
      <c r="Z284" s="153"/>
      <c r="AA284" s="153"/>
      <c r="AB284" s="153"/>
      <c r="AC284" s="153"/>
      <c r="AD284" s="144"/>
      <c r="AE284" s="144"/>
      <c r="AF284" s="144"/>
      <c r="AG284" s="144"/>
    </row>
    <row r="285" spans="1:33">
      <c r="A285" s="468" t="s">
        <v>1003</v>
      </c>
      <c r="B285" s="468"/>
      <c r="C285" s="168" t="s">
        <v>1004</v>
      </c>
      <c r="D285" s="152"/>
      <c r="E285" s="152"/>
      <c r="F285" s="153"/>
      <c r="G285" s="153"/>
      <c r="H285" s="144"/>
      <c r="I285" s="144"/>
      <c r="J285" s="144"/>
      <c r="K285" s="144"/>
      <c r="L285" s="153"/>
      <c r="M285" s="153"/>
      <c r="N285" s="153"/>
      <c r="O285" s="153"/>
      <c r="P285" s="153"/>
      <c r="Q285" s="153"/>
      <c r="R285" s="153"/>
      <c r="S285" s="144"/>
      <c r="T285" s="144"/>
      <c r="U285" s="144"/>
      <c r="V285" s="144"/>
      <c r="W285" s="153"/>
      <c r="X285" s="153"/>
      <c r="Y285" s="153"/>
      <c r="Z285" s="153"/>
      <c r="AA285" s="153"/>
      <c r="AB285" s="153"/>
      <c r="AC285" s="153"/>
      <c r="AD285" s="144"/>
      <c r="AE285" s="144"/>
      <c r="AF285" s="144"/>
      <c r="AG285" s="144"/>
    </row>
    <row r="286" spans="1:33">
      <c r="A286" s="468" t="s">
        <v>2760</v>
      </c>
      <c r="B286" s="468"/>
      <c r="C286" s="168" t="s">
        <v>1004</v>
      </c>
      <c r="D286" s="152"/>
      <c r="E286" s="152"/>
      <c r="F286" s="153"/>
      <c r="G286" s="153"/>
      <c r="H286" s="144"/>
      <c r="I286" s="144"/>
      <c r="J286" s="144"/>
      <c r="K286" s="144"/>
      <c r="L286" s="153"/>
      <c r="M286" s="153"/>
      <c r="N286" s="153"/>
      <c r="O286" s="153"/>
      <c r="P286" s="153"/>
      <c r="Q286" s="153"/>
      <c r="R286" s="153"/>
      <c r="S286" s="144"/>
      <c r="T286" s="144"/>
      <c r="U286" s="144"/>
      <c r="V286" s="144"/>
      <c r="W286" s="153"/>
      <c r="X286" s="153"/>
      <c r="Y286" s="153"/>
      <c r="Z286" s="153"/>
      <c r="AA286" s="153"/>
      <c r="AB286" s="153"/>
      <c r="AC286" s="153"/>
      <c r="AD286" s="144"/>
      <c r="AE286" s="144"/>
      <c r="AF286" s="144"/>
      <c r="AG286" s="144"/>
    </row>
    <row r="287" spans="1:33" ht="12.95" customHeight="1">
      <c r="A287" s="469" t="s">
        <v>988</v>
      </c>
      <c r="B287" s="469"/>
      <c r="C287" s="469"/>
      <c r="D287" s="469"/>
      <c r="E287" s="469"/>
      <c r="F287" s="153"/>
      <c r="G287" s="153"/>
      <c r="H287" s="144"/>
      <c r="I287" s="144"/>
      <c r="J287" s="144"/>
      <c r="K287" s="144"/>
      <c r="L287" s="153"/>
      <c r="M287" s="153"/>
      <c r="N287" s="153"/>
      <c r="O287" s="153"/>
      <c r="P287" s="153"/>
      <c r="Q287" s="153"/>
      <c r="R287" s="153"/>
      <c r="S287" s="144"/>
      <c r="T287" s="144"/>
      <c r="U287" s="144"/>
      <c r="V287" s="144"/>
      <c r="W287" s="153"/>
      <c r="X287" s="153"/>
      <c r="Y287" s="153"/>
      <c r="Z287" s="153"/>
      <c r="AA287" s="153"/>
      <c r="AB287" s="153"/>
      <c r="AC287" s="153"/>
      <c r="AD287" s="144"/>
      <c r="AE287" s="144"/>
      <c r="AF287" s="144"/>
      <c r="AG287" s="144"/>
    </row>
    <row r="288" spans="1:33">
      <c r="A288" s="153"/>
      <c r="B288" s="153"/>
      <c r="C288" s="153"/>
      <c r="D288" s="153"/>
      <c r="E288" s="153"/>
      <c r="F288" s="153"/>
      <c r="G288" s="153"/>
      <c r="H288" s="144"/>
      <c r="I288" s="144"/>
      <c r="J288" s="144"/>
      <c r="K288" s="144"/>
      <c r="L288" s="153"/>
      <c r="M288" s="153"/>
      <c r="N288" s="153"/>
      <c r="O288" s="153"/>
      <c r="P288" s="153"/>
      <c r="Q288" s="153"/>
      <c r="R288" s="153"/>
      <c r="S288" s="144"/>
      <c r="T288" s="144"/>
      <c r="U288" s="144"/>
      <c r="V288" s="144"/>
      <c r="W288" s="153"/>
      <c r="X288" s="153"/>
      <c r="Y288" s="153"/>
      <c r="Z288" s="153"/>
      <c r="AA288" s="153"/>
      <c r="AB288" s="153"/>
      <c r="AC288" s="153"/>
      <c r="AD288" s="144"/>
      <c r="AE288" s="144"/>
      <c r="AF288" s="144"/>
      <c r="AG288" s="144"/>
    </row>
    <row r="289" spans="1:33" ht="15.75">
      <c r="A289" s="472" t="s">
        <v>926</v>
      </c>
      <c r="B289" s="472"/>
      <c r="C289" s="472"/>
      <c r="D289" s="472"/>
      <c r="E289" s="472"/>
      <c r="F289" s="153"/>
      <c r="G289" s="144"/>
      <c r="H289" s="144"/>
      <c r="I289" s="144"/>
      <c r="J289" s="144"/>
      <c r="K289" s="153"/>
      <c r="L289" s="153"/>
      <c r="M289" s="153"/>
      <c r="N289" s="153"/>
      <c r="O289" s="153"/>
      <c r="P289" s="153"/>
      <c r="Q289" s="153"/>
      <c r="R289" s="144"/>
      <c r="S289" s="144"/>
      <c r="T289" s="144"/>
      <c r="U289" s="144"/>
      <c r="V289" s="153"/>
      <c r="W289" s="153"/>
      <c r="X289" s="153"/>
      <c r="Y289" s="153"/>
      <c r="Z289" s="153"/>
      <c r="AA289" s="153"/>
      <c r="AB289" s="153"/>
      <c r="AC289" s="144"/>
      <c r="AD289" s="144"/>
      <c r="AE289" s="144"/>
      <c r="AF289" s="144"/>
      <c r="AG289" s="153"/>
    </row>
    <row r="290" spans="1:33">
      <c r="A290" s="153"/>
      <c r="B290" s="153"/>
      <c r="C290" s="153"/>
      <c r="D290" s="153"/>
      <c r="E290" s="153"/>
      <c r="F290" s="153"/>
      <c r="G290" s="144"/>
      <c r="H290" s="144"/>
      <c r="I290" s="144"/>
      <c r="J290" s="144"/>
      <c r="K290" s="153"/>
      <c r="L290" s="153"/>
      <c r="M290" s="153"/>
      <c r="N290" s="153"/>
      <c r="O290" s="153"/>
      <c r="P290" s="153"/>
      <c r="Q290" s="153"/>
      <c r="R290" s="144"/>
      <c r="S290" s="144"/>
      <c r="T290" s="144"/>
      <c r="U290" s="144"/>
      <c r="V290" s="153"/>
      <c r="W290" s="153"/>
      <c r="X290" s="153"/>
      <c r="Y290" s="153"/>
      <c r="Z290" s="153"/>
      <c r="AA290" s="153"/>
      <c r="AB290" s="153"/>
      <c r="AC290" s="144"/>
      <c r="AD290" s="144"/>
      <c r="AE290" s="144"/>
      <c r="AF290" s="144"/>
      <c r="AG290" s="153"/>
    </row>
    <row r="291" spans="1:33">
      <c r="A291" s="470" t="s">
        <v>889</v>
      </c>
      <c r="B291" s="470"/>
      <c r="C291" s="470"/>
      <c r="D291" s="470"/>
      <c r="E291" s="470"/>
      <c r="F291" s="153"/>
      <c r="G291" s="144"/>
      <c r="H291" s="144"/>
      <c r="I291" s="144"/>
      <c r="J291" s="144"/>
      <c r="K291" s="153"/>
      <c r="L291" s="153"/>
      <c r="M291" s="153"/>
      <c r="N291" s="153"/>
      <c r="O291" s="153"/>
      <c r="P291" s="153"/>
      <c r="Q291" s="153"/>
      <c r="R291" s="144"/>
      <c r="S291" s="144"/>
      <c r="T291" s="144"/>
      <c r="U291" s="144"/>
      <c r="V291" s="153"/>
      <c r="W291" s="153"/>
      <c r="X291" s="153"/>
      <c r="Y291" s="153"/>
      <c r="Z291" s="153"/>
      <c r="AA291" s="153"/>
      <c r="AB291" s="153"/>
      <c r="AC291" s="144"/>
      <c r="AD291" s="144"/>
      <c r="AE291" s="144"/>
      <c r="AF291" s="144"/>
      <c r="AG291" s="153"/>
    </row>
    <row r="292" spans="1:33" s="160" customFormat="1" ht="27.95" customHeight="1">
      <c r="A292" s="473" t="s">
        <v>927</v>
      </c>
      <c r="B292" s="473"/>
      <c r="C292" s="473"/>
      <c r="D292" s="473"/>
      <c r="E292" s="473"/>
      <c r="F292" s="158"/>
      <c r="G292" s="159"/>
      <c r="H292" s="159"/>
      <c r="I292" s="159"/>
      <c r="J292" s="159"/>
      <c r="K292" s="158"/>
      <c r="L292" s="158"/>
      <c r="M292" s="158"/>
      <c r="N292" s="158"/>
      <c r="O292" s="158"/>
      <c r="P292" s="158"/>
      <c r="Q292" s="158"/>
      <c r="R292" s="159"/>
      <c r="S292" s="159"/>
      <c r="T292" s="159"/>
      <c r="U292" s="159"/>
      <c r="V292" s="158"/>
      <c r="W292" s="158"/>
      <c r="X292" s="158"/>
      <c r="Y292" s="158"/>
      <c r="Z292" s="158"/>
      <c r="AA292" s="158"/>
      <c r="AB292" s="158"/>
      <c r="AC292" s="159"/>
      <c r="AD292" s="159"/>
      <c r="AE292" s="159"/>
      <c r="AF292" s="159"/>
      <c r="AG292" s="158"/>
    </row>
    <row r="293" spans="1:33" s="160" customFormat="1" ht="27.95" customHeight="1">
      <c r="A293" s="473" t="s">
        <v>928</v>
      </c>
      <c r="B293" s="473"/>
      <c r="C293" s="473"/>
      <c r="D293" s="473"/>
      <c r="E293" s="473"/>
      <c r="F293" s="158"/>
      <c r="G293" s="159"/>
      <c r="H293" s="159"/>
      <c r="I293" s="159"/>
      <c r="J293" s="159"/>
      <c r="K293" s="158"/>
      <c r="L293" s="158"/>
      <c r="M293" s="158"/>
      <c r="N293" s="158"/>
      <c r="O293" s="158"/>
      <c r="P293" s="158"/>
      <c r="Q293" s="158"/>
      <c r="R293" s="159"/>
      <c r="S293" s="159"/>
      <c r="T293" s="159"/>
      <c r="U293" s="159"/>
      <c r="V293" s="158"/>
      <c r="W293" s="158"/>
      <c r="X293" s="158"/>
      <c r="Y293" s="158"/>
      <c r="Z293" s="158"/>
      <c r="AA293" s="158"/>
      <c r="AB293" s="158"/>
      <c r="AC293" s="159"/>
      <c r="AD293" s="159"/>
      <c r="AE293" s="159"/>
      <c r="AF293" s="159"/>
      <c r="AG293" s="158"/>
    </row>
    <row r="294" spans="1:33">
      <c r="A294" s="153"/>
      <c r="B294" s="153"/>
      <c r="C294" s="153"/>
      <c r="D294" s="153"/>
      <c r="E294" s="153"/>
      <c r="F294" s="153"/>
      <c r="G294" s="144"/>
      <c r="H294" s="144"/>
      <c r="I294" s="144"/>
      <c r="J294" s="144"/>
      <c r="K294" s="153"/>
      <c r="L294" s="153"/>
      <c r="M294" s="153"/>
      <c r="N294" s="153"/>
      <c r="O294" s="153"/>
      <c r="P294" s="153"/>
      <c r="Q294" s="153"/>
      <c r="R294" s="144"/>
      <c r="S294" s="144"/>
      <c r="T294" s="144"/>
      <c r="U294" s="144"/>
      <c r="V294" s="153"/>
      <c r="W294" s="153"/>
      <c r="X294" s="153"/>
      <c r="Y294" s="153"/>
      <c r="Z294" s="153"/>
      <c r="AA294" s="153"/>
      <c r="AB294" s="153"/>
      <c r="AC294" s="144"/>
      <c r="AD294" s="144"/>
      <c r="AE294" s="144"/>
      <c r="AF294" s="144"/>
      <c r="AG294" s="153"/>
    </row>
    <row r="295" spans="1:33">
      <c r="A295" s="470" t="s">
        <v>893</v>
      </c>
      <c r="B295" s="470"/>
      <c r="C295" s="470"/>
      <c r="D295" s="470"/>
      <c r="E295" s="470"/>
      <c r="F295" s="153"/>
      <c r="G295" s="144"/>
      <c r="H295" s="144"/>
      <c r="I295" s="144"/>
      <c r="J295" s="144"/>
      <c r="K295" s="153"/>
      <c r="L295" s="153"/>
      <c r="M295" s="153"/>
      <c r="N295" s="153"/>
      <c r="O295" s="153"/>
      <c r="P295" s="153"/>
      <c r="Q295" s="153"/>
      <c r="R295" s="144"/>
      <c r="S295" s="144"/>
      <c r="T295" s="144"/>
      <c r="U295" s="144"/>
      <c r="V295" s="153"/>
      <c r="W295" s="153"/>
      <c r="X295" s="153"/>
      <c r="Y295" s="153"/>
      <c r="Z295" s="153"/>
      <c r="AA295" s="153"/>
      <c r="AB295" s="153"/>
      <c r="AC295" s="144"/>
      <c r="AD295" s="144"/>
      <c r="AE295" s="144"/>
      <c r="AF295" s="144"/>
      <c r="AG295" s="153"/>
    </row>
    <row r="296" spans="1:33">
      <c r="A296" s="476" t="s">
        <v>205</v>
      </c>
      <c r="B296" s="476"/>
      <c r="C296" s="476"/>
      <c r="D296" s="476"/>
      <c r="E296" s="476"/>
      <c r="F296" s="153"/>
      <c r="G296" s="144"/>
      <c r="H296" s="144"/>
      <c r="I296" s="144"/>
      <c r="J296" s="144"/>
      <c r="K296" s="153"/>
      <c r="L296" s="153"/>
      <c r="M296" s="153"/>
      <c r="N296" s="153"/>
      <c r="O296" s="153"/>
      <c r="P296" s="153"/>
      <c r="Q296" s="153"/>
      <c r="R296" s="144"/>
      <c r="S296" s="144"/>
      <c r="T296" s="144"/>
      <c r="U296" s="144"/>
      <c r="V296" s="153"/>
      <c r="W296" s="153"/>
      <c r="X296" s="153"/>
      <c r="Y296" s="153"/>
      <c r="Z296" s="153"/>
      <c r="AA296" s="153"/>
      <c r="AB296" s="153"/>
      <c r="AC296" s="144"/>
      <c r="AD296" s="144"/>
      <c r="AE296" s="144"/>
      <c r="AF296" s="144"/>
      <c r="AG296" s="153"/>
    </row>
    <row r="297" spans="1:33">
      <c r="A297" s="474" t="s">
        <v>929</v>
      </c>
      <c r="B297" s="474"/>
      <c r="C297" s="474"/>
      <c r="D297" s="474"/>
      <c r="E297" s="474"/>
      <c r="F297" s="153"/>
      <c r="G297" s="144"/>
      <c r="H297" s="144"/>
      <c r="I297" s="144"/>
      <c r="J297" s="144"/>
      <c r="K297" s="153"/>
      <c r="L297" s="153"/>
      <c r="M297" s="153"/>
      <c r="N297" s="153"/>
      <c r="O297" s="153"/>
      <c r="P297" s="153"/>
      <c r="Q297" s="153"/>
      <c r="R297" s="144"/>
      <c r="S297" s="144"/>
      <c r="T297" s="144"/>
      <c r="U297" s="144"/>
      <c r="V297" s="153"/>
      <c r="W297" s="153"/>
      <c r="X297" s="153"/>
      <c r="Y297" s="153"/>
      <c r="Z297" s="153"/>
      <c r="AA297" s="153"/>
      <c r="AB297" s="153"/>
      <c r="AC297" s="144"/>
      <c r="AD297" s="144"/>
      <c r="AE297" s="144"/>
      <c r="AF297" s="144"/>
      <c r="AG297" s="153"/>
    </row>
    <row r="298" spans="1:33">
      <c r="A298" s="474" t="s">
        <v>930</v>
      </c>
      <c r="B298" s="474"/>
      <c r="C298" s="474"/>
      <c r="D298" s="474"/>
      <c r="E298" s="474"/>
      <c r="F298" s="153"/>
      <c r="G298" s="144"/>
      <c r="H298" s="144"/>
      <c r="I298" s="144"/>
      <c r="J298" s="144"/>
      <c r="K298" s="153"/>
      <c r="L298" s="153"/>
      <c r="M298" s="153"/>
      <c r="N298" s="153"/>
      <c r="O298" s="153"/>
      <c r="P298" s="153"/>
      <c r="Q298" s="153"/>
      <c r="R298" s="144"/>
      <c r="S298" s="144"/>
      <c r="T298" s="144"/>
      <c r="U298" s="144"/>
      <c r="V298" s="153"/>
      <c r="W298" s="153"/>
      <c r="X298" s="153"/>
      <c r="Y298" s="153"/>
      <c r="Z298" s="153"/>
      <c r="AA298" s="153"/>
      <c r="AB298" s="153"/>
      <c r="AC298" s="144"/>
      <c r="AD298" s="144"/>
      <c r="AE298" s="144"/>
      <c r="AF298" s="144"/>
      <c r="AG298" s="153"/>
    </row>
    <row r="299" spans="1:33">
      <c r="A299" s="474" t="s">
        <v>931</v>
      </c>
      <c r="B299" s="474"/>
      <c r="C299" s="474"/>
      <c r="D299" s="474"/>
      <c r="E299" s="474"/>
      <c r="F299" s="153"/>
      <c r="G299" s="144"/>
      <c r="H299" s="144"/>
      <c r="I299" s="144"/>
      <c r="J299" s="144"/>
      <c r="K299" s="153"/>
      <c r="L299" s="153"/>
      <c r="M299" s="153"/>
      <c r="N299" s="153"/>
      <c r="O299" s="153"/>
      <c r="P299" s="153"/>
      <c r="Q299" s="153"/>
      <c r="R299" s="144"/>
      <c r="S299" s="144"/>
      <c r="T299" s="144"/>
      <c r="U299" s="144"/>
      <c r="V299" s="153"/>
      <c r="W299" s="153"/>
      <c r="X299" s="153"/>
      <c r="Y299" s="153"/>
      <c r="Z299" s="153"/>
      <c r="AA299" s="153"/>
      <c r="AB299" s="153"/>
      <c r="AC299" s="144"/>
      <c r="AD299" s="144"/>
      <c r="AE299" s="144"/>
      <c r="AF299" s="144"/>
      <c r="AG299" s="153"/>
    </row>
    <row r="300" spans="1:33" ht="24.75" customHeight="1">
      <c r="A300" s="474" t="s">
        <v>932</v>
      </c>
      <c r="B300" s="474"/>
      <c r="C300" s="474"/>
      <c r="D300" s="474"/>
      <c r="E300" s="474"/>
      <c r="F300" s="153"/>
      <c r="G300" s="144"/>
      <c r="H300" s="144"/>
      <c r="I300" s="144"/>
      <c r="J300" s="144"/>
      <c r="K300" s="153"/>
      <c r="L300" s="153"/>
      <c r="M300" s="153"/>
      <c r="N300" s="153"/>
      <c r="O300" s="153"/>
      <c r="P300" s="153"/>
      <c r="Q300" s="153"/>
      <c r="R300" s="144"/>
      <c r="S300" s="144"/>
      <c r="T300" s="144"/>
      <c r="U300" s="144"/>
      <c r="V300" s="153"/>
      <c r="W300" s="153"/>
      <c r="X300" s="153"/>
      <c r="Y300" s="153"/>
      <c r="Z300" s="153"/>
      <c r="AA300" s="153"/>
      <c r="AB300" s="153"/>
      <c r="AC300" s="144"/>
      <c r="AD300" s="144"/>
      <c r="AE300" s="144"/>
      <c r="AF300" s="144"/>
      <c r="AG300" s="153"/>
    </row>
    <row r="301" spans="1:33" ht="25.5" customHeight="1">
      <c r="A301" s="474" t="s">
        <v>933</v>
      </c>
      <c r="B301" s="474"/>
      <c r="C301" s="474"/>
      <c r="D301" s="474"/>
      <c r="E301" s="474"/>
      <c r="F301" s="153"/>
      <c r="G301" s="144"/>
      <c r="H301" s="144"/>
      <c r="I301" s="144"/>
      <c r="J301" s="144"/>
      <c r="K301" s="153"/>
      <c r="L301" s="153"/>
      <c r="M301" s="153"/>
      <c r="N301" s="153"/>
      <c r="O301" s="153"/>
      <c r="P301" s="153"/>
      <c r="Q301" s="153"/>
      <c r="R301" s="144"/>
      <c r="S301" s="144"/>
      <c r="T301" s="144"/>
      <c r="U301" s="144"/>
      <c r="V301" s="153"/>
      <c r="W301" s="153"/>
      <c r="X301" s="153"/>
      <c r="Y301" s="153"/>
      <c r="Z301" s="153"/>
      <c r="AA301" s="153"/>
      <c r="AB301" s="153"/>
      <c r="AC301" s="144"/>
      <c r="AD301" s="144"/>
      <c r="AE301" s="144"/>
      <c r="AF301" s="144"/>
      <c r="AG301" s="153"/>
    </row>
    <row r="302" spans="1:33">
      <c r="A302" s="153"/>
      <c r="B302" s="153"/>
      <c r="C302" s="153"/>
      <c r="D302" s="153"/>
      <c r="E302" s="153"/>
      <c r="F302" s="153"/>
      <c r="G302" s="144"/>
      <c r="H302" s="144"/>
      <c r="I302" s="144"/>
      <c r="J302" s="144"/>
      <c r="K302" s="153"/>
      <c r="L302" s="153"/>
      <c r="M302" s="153"/>
      <c r="N302" s="153"/>
      <c r="O302" s="153"/>
      <c r="P302" s="153"/>
      <c r="Q302" s="153"/>
      <c r="R302" s="144"/>
      <c r="S302" s="144"/>
      <c r="T302" s="144"/>
      <c r="U302" s="144"/>
      <c r="V302" s="153"/>
      <c r="W302" s="153"/>
      <c r="X302" s="153"/>
      <c r="Y302" s="153"/>
      <c r="Z302" s="153"/>
      <c r="AA302" s="153"/>
      <c r="AB302" s="153"/>
      <c r="AC302" s="144"/>
      <c r="AD302" s="144"/>
      <c r="AE302" s="144"/>
      <c r="AF302" s="144"/>
      <c r="AG302" s="153"/>
    </row>
    <row r="303" spans="1:33" ht="28.5" customHeight="1">
      <c r="A303" s="473" t="s">
        <v>934</v>
      </c>
      <c r="B303" s="473"/>
      <c r="C303" s="473"/>
      <c r="D303" s="473"/>
      <c r="E303" s="473"/>
      <c r="F303" s="153"/>
      <c r="G303" s="144"/>
      <c r="H303" s="144"/>
      <c r="I303" s="144"/>
      <c r="J303" s="144"/>
      <c r="K303" s="153"/>
      <c r="L303" s="153"/>
      <c r="M303" s="153"/>
      <c r="N303" s="153"/>
      <c r="O303" s="153"/>
      <c r="P303" s="153"/>
      <c r="Q303" s="153"/>
      <c r="R303" s="144"/>
      <c r="S303" s="144"/>
      <c r="T303" s="144"/>
      <c r="U303" s="144"/>
      <c r="V303" s="153"/>
      <c r="W303" s="153"/>
      <c r="X303" s="153"/>
      <c r="Y303" s="153"/>
      <c r="Z303" s="153"/>
      <c r="AA303" s="153"/>
      <c r="AB303" s="153"/>
      <c r="AC303" s="144"/>
      <c r="AD303" s="144"/>
      <c r="AE303" s="144"/>
      <c r="AF303" s="144"/>
      <c r="AG303" s="153"/>
    </row>
    <row r="304" spans="1:33">
      <c r="A304" s="153"/>
      <c r="B304" s="153"/>
      <c r="C304" s="153"/>
      <c r="D304" s="153"/>
      <c r="E304" s="153"/>
      <c r="F304" s="153"/>
      <c r="G304" s="144"/>
      <c r="H304" s="144"/>
      <c r="I304" s="144"/>
      <c r="J304" s="144"/>
      <c r="K304" s="153"/>
      <c r="L304" s="153"/>
      <c r="M304" s="153"/>
      <c r="N304" s="153"/>
      <c r="O304" s="153"/>
      <c r="P304" s="153"/>
      <c r="Q304" s="153"/>
      <c r="R304" s="144"/>
      <c r="S304" s="144"/>
      <c r="T304" s="144"/>
      <c r="U304" s="144"/>
      <c r="V304" s="153"/>
      <c r="W304" s="153"/>
      <c r="X304" s="153"/>
      <c r="Y304" s="153"/>
      <c r="Z304" s="153"/>
      <c r="AA304" s="153"/>
      <c r="AB304" s="153"/>
      <c r="AC304" s="144"/>
      <c r="AD304" s="144"/>
      <c r="AE304" s="144"/>
      <c r="AF304" s="144"/>
      <c r="AG304" s="153"/>
    </row>
    <row r="305" spans="1:33" ht="43.5" customHeight="1">
      <c r="A305" s="475" t="s">
        <v>935</v>
      </c>
      <c r="B305" s="475"/>
      <c r="C305" s="475"/>
      <c r="D305" s="475"/>
      <c r="E305" s="475"/>
      <c r="F305" s="153"/>
      <c r="G305" s="144"/>
      <c r="H305" s="144"/>
      <c r="I305" s="144"/>
      <c r="J305" s="144"/>
      <c r="K305" s="153"/>
      <c r="L305" s="153"/>
      <c r="M305" s="153"/>
      <c r="N305" s="153"/>
      <c r="O305" s="153"/>
      <c r="P305" s="153"/>
      <c r="Q305" s="153"/>
      <c r="R305" s="144"/>
      <c r="S305" s="144"/>
      <c r="T305" s="144"/>
      <c r="U305" s="144"/>
      <c r="V305" s="153"/>
      <c r="W305" s="153"/>
      <c r="X305" s="153"/>
      <c r="Y305" s="153"/>
      <c r="Z305" s="153"/>
      <c r="AA305" s="153"/>
      <c r="AB305" s="153"/>
      <c r="AC305" s="144"/>
      <c r="AD305" s="144"/>
      <c r="AE305" s="144"/>
      <c r="AF305" s="144"/>
      <c r="AG305" s="153"/>
    </row>
    <row r="306" spans="1:33">
      <c r="A306" s="153"/>
      <c r="B306" s="153"/>
      <c r="C306" s="153"/>
      <c r="D306" s="153"/>
      <c r="E306" s="153"/>
      <c r="F306" s="153"/>
      <c r="G306" s="144"/>
      <c r="H306" s="144"/>
      <c r="I306" s="144"/>
      <c r="J306" s="144"/>
      <c r="K306" s="153"/>
      <c r="L306" s="153"/>
      <c r="M306" s="153"/>
      <c r="N306" s="153"/>
      <c r="O306" s="153"/>
      <c r="P306" s="153"/>
      <c r="Q306" s="153"/>
      <c r="R306" s="144"/>
      <c r="S306" s="144"/>
      <c r="T306" s="144"/>
      <c r="U306" s="144"/>
      <c r="V306" s="153"/>
      <c r="W306" s="153"/>
      <c r="X306" s="153"/>
      <c r="Y306" s="153"/>
      <c r="Z306" s="153"/>
      <c r="AA306" s="153"/>
      <c r="AB306" s="153"/>
      <c r="AC306" s="144"/>
      <c r="AD306" s="144"/>
      <c r="AE306" s="144"/>
      <c r="AF306" s="144"/>
      <c r="AG306" s="153"/>
    </row>
    <row r="307" spans="1:33" s="160" customFormat="1" ht="68.45" customHeight="1">
      <c r="A307" s="473" t="s">
        <v>936</v>
      </c>
      <c r="B307" s="473"/>
      <c r="C307" s="473"/>
      <c r="D307" s="473"/>
      <c r="E307" s="473"/>
      <c r="F307" s="158"/>
      <c r="G307" s="159"/>
      <c r="H307" s="159"/>
      <c r="I307" s="159"/>
      <c r="J307" s="159"/>
      <c r="K307" s="158"/>
      <c r="L307" s="158"/>
      <c r="M307" s="158"/>
      <c r="N307" s="158"/>
      <c r="O307" s="158"/>
      <c r="P307" s="158"/>
      <c r="Q307" s="158"/>
      <c r="R307" s="159"/>
      <c r="S307" s="159"/>
      <c r="T307" s="159"/>
      <c r="U307" s="159"/>
      <c r="V307" s="158"/>
      <c r="W307" s="158"/>
      <c r="X307" s="158"/>
      <c r="Y307" s="158"/>
      <c r="Z307" s="158"/>
      <c r="AA307" s="158"/>
      <c r="AB307" s="158"/>
      <c r="AC307" s="159"/>
      <c r="AD307" s="159"/>
      <c r="AE307" s="159"/>
      <c r="AF307" s="159"/>
      <c r="AG307" s="158"/>
    </row>
    <row r="308" spans="1:33">
      <c r="A308" s="153"/>
      <c r="B308" s="153"/>
      <c r="C308" s="153"/>
      <c r="D308" s="153"/>
      <c r="E308" s="153"/>
      <c r="F308" s="153"/>
      <c r="G308" s="144"/>
      <c r="H308" s="144"/>
      <c r="I308" s="144"/>
      <c r="J308" s="144"/>
      <c r="K308" s="153"/>
      <c r="L308" s="153"/>
      <c r="M308" s="153"/>
      <c r="N308" s="153"/>
      <c r="O308" s="153"/>
      <c r="P308" s="153"/>
      <c r="Q308" s="153"/>
      <c r="R308" s="144"/>
      <c r="S308" s="144"/>
      <c r="T308" s="144"/>
      <c r="U308" s="144"/>
      <c r="V308" s="153"/>
      <c r="W308" s="153"/>
      <c r="X308" s="153"/>
      <c r="Y308" s="153"/>
      <c r="Z308" s="153"/>
      <c r="AA308" s="153"/>
      <c r="AB308" s="153"/>
      <c r="AC308" s="144"/>
      <c r="AD308" s="144"/>
      <c r="AE308" s="144"/>
      <c r="AF308" s="144"/>
      <c r="AG308" s="153"/>
    </row>
    <row r="309" spans="1:33">
      <c r="A309" s="470" t="s">
        <v>697</v>
      </c>
      <c r="B309" s="470"/>
      <c r="C309" s="470"/>
      <c r="D309" s="470"/>
      <c r="E309" s="470"/>
      <c r="F309" s="153"/>
      <c r="G309" s="144"/>
      <c r="H309" s="144"/>
      <c r="I309" s="144"/>
      <c r="J309" s="144"/>
      <c r="K309" s="153"/>
      <c r="L309" s="153"/>
      <c r="M309" s="153"/>
      <c r="N309" s="153"/>
      <c r="O309" s="153"/>
      <c r="P309" s="153"/>
      <c r="Q309" s="153"/>
      <c r="R309" s="144"/>
      <c r="S309" s="144"/>
      <c r="T309" s="144"/>
      <c r="U309" s="144"/>
      <c r="V309" s="153"/>
      <c r="W309" s="153"/>
      <c r="X309" s="153"/>
      <c r="Y309" s="153"/>
      <c r="Z309" s="153"/>
      <c r="AA309" s="153"/>
      <c r="AB309" s="153"/>
      <c r="AC309" s="144"/>
      <c r="AD309" s="144"/>
      <c r="AE309" s="144"/>
      <c r="AF309" s="144"/>
      <c r="AG309" s="153"/>
    </row>
    <row r="310" spans="1:33">
      <c r="A310" s="259" t="s">
        <v>2758</v>
      </c>
      <c r="B310" s="258"/>
      <c r="C310" s="258"/>
      <c r="D310" s="258"/>
      <c r="E310" s="258"/>
      <c r="F310" s="153"/>
      <c r="G310" s="144"/>
      <c r="H310" s="144"/>
      <c r="I310" s="144"/>
      <c r="J310" s="144"/>
      <c r="K310" s="153"/>
      <c r="L310" s="153"/>
      <c r="M310" s="153"/>
      <c r="N310" s="153"/>
      <c r="O310" s="153"/>
      <c r="P310" s="153"/>
      <c r="Q310" s="153"/>
      <c r="R310" s="144"/>
      <c r="S310" s="144"/>
      <c r="T310" s="144"/>
      <c r="U310" s="144"/>
      <c r="V310" s="153"/>
      <c r="W310" s="153"/>
      <c r="X310" s="153"/>
      <c r="Y310" s="153"/>
      <c r="Z310" s="153"/>
      <c r="AA310" s="153"/>
      <c r="AB310" s="153"/>
      <c r="AC310" s="144"/>
      <c r="AD310" s="144"/>
      <c r="AE310" s="144"/>
      <c r="AF310" s="144"/>
      <c r="AG310" s="153"/>
    </row>
    <row r="311" spans="1:33">
      <c r="A311" s="468" t="s">
        <v>997</v>
      </c>
      <c r="B311" s="468"/>
      <c r="C311" s="168" t="s">
        <v>998</v>
      </c>
      <c r="D311" s="152"/>
      <c r="E311" s="152"/>
      <c r="F311" s="153"/>
      <c r="G311" s="144"/>
      <c r="H311" s="144"/>
      <c r="I311" s="144"/>
      <c r="J311" s="144"/>
      <c r="K311" s="153"/>
      <c r="L311" s="153"/>
      <c r="M311" s="153"/>
      <c r="N311" s="153"/>
      <c r="O311" s="153"/>
      <c r="P311" s="153"/>
      <c r="Q311" s="153"/>
      <c r="R311" s="144"/>
      <c r="S311" s="144"/>
      <c r="T311" s="144"/>
      <c r="U311" s="144"/>
      <c r="V311" s="153"/>
      <c r="W311" s="153"/>
      <c r="X311" s="153"/>
      <c r="Y311" s="153"/>
      <c r="Z311" s="153"/>
      <c r="AA311" s="153"/>
      <c r="AB311" s="153"/>
      <c r="AC311" s="144"/>
      <c r="AD311" s="144"/>
      <c r="AE311" s="144"/>
      <c r="AF311" s="144"/>
      <c r="AG311" s="153"/>
    </row>
    <row r="312" spans="1:33">
      <c r="A312" s="468" t="s">
        <v>999</v>
      </c>
      <c r="B312" s="468"/>
      <c r="C312" s="168" t="s">
        <v>1006</v>
      </c>
      <c r="D312" s="152"/>
      <c r="E312" s="152"/>
      <c r="F312" s="153"/>
      <c r="G312" s="144"/>
      <c r="H312" s="144"/>
      <c r="I312" s="144"/>
      <c r="J312" s="144"/>
      <c r="K312" s="153"/>
      <c r="L312" s="153"/>
      <c r="M312" s="153"/>
      <c r="N312" s="153"/>
      <c r="O312" s="153"/>
      <c r="P312" s="153"/>
      <c r="Q312" s="153"/>
      <c r="R312" s="144"/>
      <c r="S312" s="144"/>
      <c r="T312" s="144"/>
      <c r="U312" s="144"/>
      <c r="V312" s="153"/>
      <c r="W312" s="153"/>
      <c r="X312" s="153"/>
      <c r="Y312" s="153"/>
      <c r="Z312" s="153"/>
      <c r="AA312" s="153"/>
      <c r="AB312" s="153"/>
      <c r="AC312" s="144"/>
      <c r="AD312" s="144"/>
      <c r="AE312" s="144"/>
      <c r="AF312" s="144"/>
      <c r="AG312" s="153"/>
    </row>
    <row r="313" spans="1:33">
      <c r="A313" s="468" t="s">
        <v>1001</v>
      </c>
      <c r="B313" s="468"/>
      <c r="C313" s="168" t="s">
        <v>2762</v>
      </c>
      <c r="D313" s="152"/>
      <c r="E313" s="152"/>
      <c r="F313" s="153"/>
      <c r="G313" s="144"/>
      <c r="H313" s="144"/>
      <c r="I313" s="144"/>
      <c r="J313" s="144"/>
      <c r="K313" s="153"/>
      <c r="L313" s="153"/>
      <c r="M313" s="153"/>
      <c r="N313" s="153"/>
      <c r="O313" s="153"/>
      <c r="P313" s="153"/>
      <c r="Q313" s="153"/>
      <c r="R313" s="144"/>
      <c r="S313" s="144"/>
      <c r="T313" s="144"/>
      <c r="U313" s="144"/>
      <c r="V313" s="153"/>
      <c r="W313" s="153"/>
      <c r="X313" s="153"/>
      <c r="Y313" s="153"/>
      <c r="Z313" s="153"/>
      <c r="AA313" s="153"/>
      <c r="AB313" s="153"/>
      <c r="AC313" s="144"/>
      <c r="AD313" s="144"/>
      <c r="AE313" s="144"/>
      <c r="AF313" s="144"/>
      <c r="AG313" s="153"/>
    </row>
    <row r="314" spans="1:33">
      <c r="A314" s="468" t="s">
        <v>1003</v>
      </c>
      <c r="B314" s="468"/>
      <c r="C314" s="168" t="s">
        <v>1004</v>
      </c>
      <c r="D314" s="152"/>
      <c r="E314" s="152"/>
      <c r="F314" s="153"/>
      <c r="G314" s="144"/>
      <c r="H314" s="144"/>
      <c r="I314" s="144"/>
      <c r="J314" s="144"/>
      <c r="K314" s="153"/>
      <c r="L314" s="153"/>
      <c r="M314" s="153"/>
      <c r="N314" s="153"/>
      <c r="O314" s="153"/>
      <c r="P314" s="153"/>
      <c r="Q314" s="153"/>
      <c r="R314" s="144"/>
      <c r="S314" s="144"/>
      <c r="T314" s="144"/>
      <c r="U314" s="144"/>
      <c r="V314" s="153"/>
      <c r="W314" s="153"/>
      <c r="X314" s="153"/>
      <c r="Y314" s="153"/>
      <c r="Z314" s="153"/>
      <c r="AA314" s="153"/>
      <c r="AB314" s="153"/>
      <c r="AC314" s="144"/>
      <c r="AD314" s="144"/>
      <c r="AE314" s="144"/>
      <c r="AF314" s="144"/>
      <c r="AG314" s="153"/>
    </row>
    <row r="315" spans="1:33">
      <c r="A315" s="468" t="s">
        <v>2760</v>
      </c>
      <c r="B315" s="468"/>
      <c r="C315" s="168" t="s">
        <v>1004</v>
      </c>
      <c r="D315" s="152"/>
      <c r="E315" s="152"/>
      <c r="F315" s="153"/>
      <c r="G315" s="144"/>
      <c r="H315" s="144"/>
      <c r="I315" s="144"/>
      <c r="J315" s="144"/>
      <c r="K315" s="153"/>
      <c r="L315" s="153"/>
      <c r="M315" s="153"/>
      <c r="N315" s="153"/>
      <c r="O315" s="153"/>
      <c r="P315" s="153"/>
      <c r="Q315" s="153"/>
      <c r="R315" s="144"/>
      <c r="S315" s="144"/>
      <c r="T315" s="144"/>
      <c r="U315" s="144"/>
      <c r="V315" s="153"/>
      <c r="W315" s="153"/>
      <c r="X315" s="153"/>
      <c r="Y315" s="153"/>
      <c r="Z315" s="153"/>
      <c r="AA315" s="153"/>
      <c r="AB315" s="153"/>
      <c r="AC315" s="144"/>
      <c r="AD315" s="144"/>
      <c r="AE315" s="144"/>
      <c r="AF315" s="144"/>
      <c r="AG315" s="153"/>
    </row>
    <row r="316" spans="1:33">
      <c r="A316" s="257"/>
      <c r="B316" s="257"/>
      <c r="C316" s="168"/>
      <c r="D316" s="152"/>
      <c r="E316" s="152"/>
      <c r="F316" s="153"/>
      <c r="G316" s="144"/>
      <c r="H316" s="144"/>
      <c r="I316" s="144"/>
      <c r="J316" s="144"/>
      <c r="K316" s="153"/>
      <c r="L316" s="153"/>
      <c r="M316" s="153"/>
      <c r="N316" s="153"/>
      <c r="O316" s="153"/>
      <c r="P316" s="153"/>
      <c r="Q316" s="153"/>
      <c r="R316" s="144"/>
      <c r="S316" s="144"/>
      <c r="T316" s="144"/>
      <c r="U316" s="144"/>
      <c r="V316" s="153"/>
      <c r="W316" s="153"/>
      <c r="X316" s="153"/>
      <c r="Y316" s="153"/>
      <c r="Z316" s="153"/>
      <c r="AA316" s="153"/>
      <c r="AB316" s="153"/>
      <c r="AC316" s="144"/>
      <c r="AD316" s="144"/>
      <c r="AE316" s="144"/>
      <c r="AF316" s="144"/>
      <c r="AG316" s="153"/>
    </row>
    <row r="317" spans="1:33">
      <c r="A317" s="259" t="s">
        <v>2759</v>
      </c>
      <c r="B317" s="257"/>
      <c r="C317" s="168"/>
      <c r="D317" s="152"/>
      <c r="E317" s="152"/>
      <c r="F317" s="153"/>
      <c r="G317" s="144"/>
      <c r="H317" s="144"/>
      <c r="I317" s="144"/>
      <c r="J317" s="144"/>
      <c r="K317" s="153"/>
      <c r="L317" s="153"/>
      <c r="M317" s="153"/>
      <c r="N317" s="153"/>
      <c r="O317" s="153"/>
      <c r="P317" s="153"/>
      <c r="Q317" s="153"/>
      <c r="R317" s="144"/>
      <c r="S317" s="144"/>
      <c r="T317" s="144"/>
      <c r="U317" s="144"/>
      <c r="V317" s="153"/>
      <c r="W317" s="153"/>
      <c r="X317" s="153"/>
      <c r="Y317" s="153"/>
      <c r="Z317" s="153"/>
      <c r="AA317" s="153"/>
      <c r="AB317" s="153"/>
      <c r="AC317" s="144"/>
      <c r="AD317" s="144"/>
      <c r="AE317" s="144"/>
      <c r="AF317" s="144"/>
      <c r="AG317" s="153"/>
    </row>
    <row r="318" spans="1:33">
      <c r="A318" s="468" t="s">
        <v>997</v>
      </c>
      <c r="B318" s="468"/>
      <c r="C318" s="168" t="s">
        <v>998</v>
      </c>
      <c r="D318" s="152"/>
      <c r="E318" s="152"/>
      <c r="F318" s="153"/>
      <c r="G318" s="144"/>
      <c r="H318" s="144"/>
      <c r="I318" s="144"/>
      <c r="J318" s="144"/>
      <c r="K318" s="153"/>
      <c r="L318" s="153"/>
      <c r="M318" s="153"/>
      <c r="N318" s="153"/>
      <c r="O318" s="153"/>
      <c r="P318" s="153"/>
      <c r="Q318" s="153"/>
      <c r="R318" s="144"/>
      <c r="S318" s="144"/>
      <c r="T318" s="144"/>
      <c r="U318" s="144"/>
      <c r="V318" s="153"/>
      <c r="W318" s="153"/>
      <c r="X318" s="153"/>
      <c r="Y318" s="153"/>
      <c r="Z318" s="153"/>
      <c r="AA318" s="153"/>
      <c r="AB318" s="153"/>
      <c r="AC318" s="144"/>
      <c r="AD318" s="144"/>
      <c r="AE318" s="144"/>
      <c r="AF318" s="144"/>
      <c r="AG318" s="153"/>
    </row>
    <row r="319" spans="1:33">
      <c r="A319" s="468" t="s">
        <v>999</v>
      </c>
      <c r="B319" s="468"/>
      <c r="C319" s="168" t="s">
        <v>1006</v>
      </c>
      <c r="D319" s="152"/>
      <c r="E319" s="152"/>
      <c r="F319" s="153"/>
      <c r="G319" s="144"/>
      <c r="H319" s="144"/>
      <c r="I319" s="144"/>
      <c r="J319" s="144"/>
      <c r="K319" s="153"/>
      <c r="L319" s="153"/>
      <c r="M319" s="153"/>
      <c r="N319" s="153"/>
      <c r="O319" s="153"/>
      <c r="P319" s="153"/>
      <c r="Q319" s="153"/>
      <c r="R319" s="144"/>
      <c r="S319" s="144"/>
      <c r="T319" s="144"/>
      <c r="U319" s="144"/>
      <c r="V319" s="153"/>
      <c r="W319" s="153"/>
      <c r="X319" s="153"/>
      <c r="Y319" s="153"/>
      <c r="Z319" s="153"/>
      <c r="AA319" s="153"/>
      <c r="AB319" s="153"/>
      <c r="AC319" s="144"/>
      <c r="AD319" s="144"/>
      <c r="AE319" s="144"/>
      <c r="AF319" s="144"/>
      <c r="AG319" s="153"/>
    </row>
    <row r="320" spans="1:33">
      <c r="A320" s="468" t="s">
        <v>1001</v>
      </c>
      <c r="B320" s="468"/>
      <c r="C320" s="168" t="s">
        <v>2762</v>
      </c>
      <c r="D320" s="152"/>
      <c r="E320" s="152"/>
      <c r="F320" s="153"/>
      <c r="G320" s="144"/>
      <c r="H320" s="144"/>
      <c r="I320" s="144"/>
      <c r="J320" s="144"/>
      <c r="K320" s="153"/>
      <c r="L320" s="153"/>
      <c r="M320" s="153"/>
      <c r="N320" s="153"/>
      <c r="O320" s="153"/>
      <c r="P320" s="153"/>
      <c r="Q320" s="153"/>
      <c r="R320" s="144"/>
      <c r="S320" s="144"/>
      <c r="T320" s="144"/>
      <c r="U320" s="144"/>
      <c r="V320" s="153"/>
      <c r="W320" s="153"/>
      <c r="X320" s="153"/>
      <c r="Y320" s="153"/>
      <c r="Z320" s="153"/>
      <c r="AA320" s="153"/>
      <c r="AB320" s="153"/>
      <c r="AC320" s="144"/>
      <c r="AD320" s="144"/>
      <c r="AE320" s="144"/>
      <c r="AF320" s="144"/>
      <c r="AG320" s="153"/>
    </row>
    <row r="321" spans="1:33">
      <c r="A321" s="468" t="s">
        <v>1003</v>
      </c>
      <c r="B321" s="468"/>
      <c r="C321" s="168" t="s">
        <v>1004</v>
      </c>
      <c r="D321" s="152"/>
      <c r="E321" s="152"/>
      <c r="F321" s="153"/>
      <c r="G321" s="144"/>
      <c r="H321" s="144"/>
      <c r="I321" s="144"/>
      <c r="J321" s="144"/>
      <c r="K321" s="153"/>
      <c r="L321" s="153"/>
      <c r="M321" s="153"/>
      <c r="N321" s="153"/>
      <c r="O321" s="153"/>
      <c r="P321" s="153"/>
      <c r="Q321" s="153"/>
      <c r="R321" s="144"/>
      <c r="S321" s="144"/>
      <c r="T321" s="144"/>
      <c r="U321" s="144"/>
      <c r="V321" s="153"/>
      <c r="W321" s="153"/>
      <c r="X321" s="153"/>
      <c r="Y321" s="153"/>
      <c r="Z321" s="153"/>
      <c r="AA321" s="153"/>
      <c r="AB321" s="153"/>
      <c r="AC321" s="144"/>
      <c r="AD321" s="144"/>
      <c r="AE321" s="144"/>
      <c r="AF321" s="144"/>
      <c r="AG321" s="153"/>
    </row>
    <row r="322" spans="1:33">
      <c r="A322" s="468" t="s">
        <v>2760</v>
      </c>
      <c r="B322" s="468"/>
      <c r="C322" s="168" t="s">
        <v>1004</v>
      </c>
      <c r="D322" s="152"/>
      <c r="E322" s="152"/>
      <c r="F322" s="153"/>
      <c r="G322" s="144"/>
      <c r="H322" s="144"/>
      <c r="I322" s="144"/>
      <c r="J322" s="144"/>
      <c r="K322" s="153"/>
      <c r="L322" s="153"/>
      <c r="M322" s="153"/>
      <c r="N322" s="153"/>
      <c r="O322" s="153"/>
      <c r="P322" s="153"/>
      <c r="Q322" s="153"/>
      <c r="R322" s="144"/>
      <c r="S322" s="144"/>
      <c r="T322" s="144"/>
      <c r="U322" s="144"/>
      <c r="V322" s="153"/>
      <c r="W322" s="153"/>
      <c r="X322" s="153"/>
      <c r="Y322" s="153"/>
      <c r="Z322" s="153"/>
      <c r="AA322" s="153"/>
      <c r="AB322" s="153"/>
      <c r="AC322" s="144"/>
      <c r="AD322" s="144"/>
      <c r="AE322" s="144"/>
      <c r="AF322" s="144"/>
      <c r="AG322" s="153"/>
    </row>
    <row r="323" spans="1:33">
      <c r="A323" s="257"/>
      <c r="B323" s="257"/>
      <c r="C323" s="168"/>
      <c r="D323" s="152"/>
      <c r="E323" s="152"/>
      <c r="F323" s="153"/>
      <c r="G323" s="144"/>
      <c r="H323" s="144"/>
      <c r="I323" s="144"/>
      <c r="J323" s="144"/>
      <c r="K323" s="153"/>
      <c r="L323" s="153"/>
      <c r="M323" s="153"/>
      <c r="N323" s="153"/>
      <c r="O323" s="153"/>
      <c r="P323" s="153"/>
      <c r="Q323" s="153"/>
      <c r="R323" s="144"/>
      <c r="S323" s="144"/>
      <c r="T323" s="144"/>
      <c r="U323" s="144"/>
      <c r="V323" s="153"/>
      <c r="W323" s="153"/>
      <c r="X323" s="153"/>
      <c r="Y323" s="153"/>
      <c r="Z323" s="153"/>
      <c r="AA323" s="153"/>
      <c r="AB323" s="153"/>
      <c r="AC323" s="144"/>
      <c r="AD323" s="144"/>
      <c r="AE323" s="144"/>
      <c r="AF323" s="144"/>
      <c r="AG323" s="153"/>
    </row>
    <row r="324" spans="1:33">
      <c r="A324" s="259" t="s">
        <v>2761</v>
      </c>
      <c r="B324" s="257"/>
      <c r="C324" s="168"/>
      <c r="D324" s="152"/>
      <c r="E324" s="152"/>
      <c r="F324" s="153"/>
      <c r="G324" s="144"/>
      <c r="H324" s="144"/>
      <c r="I324" s="144"/>
      <c r="J324" s="144"/>
      <c r="K324" s="153"/>
      <c r="L324" s="153"/>
      <c r="M324" s="153"/>
      <c r="N324" s="153"/>
      <c r="O324" s="153"/>
      <c r="P324" s="153"/>
      <c r="Q324" s="153"/>
      <c r="R324" s="144"/>
      <c r="S324" s="144"/>
      <c r="T324" s="144"/>
      <c r="U324" s="144"/>
      <c r="V324" s="153"/>
      <c r="W324" s="153"/>
      <c r="X324" s="153"/>
      <c r="Y324" s="153"/>
      <c r="Z324" s="153"/>
      <c r="AA324" s="153"/>
      <c r="AB324" s="153"/>
      <c r="AC324" s="144"/>
      <c r="AD324" s="144"/>
      <c r="AE324" s="144"/>
      <c r="AF324" s="144"/>
      <c r="AG324" s="153"/>
    </row>
    <row r="325" spans="1:33">
      <c r="A325" s="468" t="s">
        <v>997</v>
      </c>
      <c r="B325" s="468"/>
      <c r="C325" s="168" t="s">
        <v>1004</v>
      </c>
      <c r="D325" s="152"/>
      <c r="E325" s="152"/>
      <c r="F325" s="153"/>
      <c r="G325" s="144"/>
      <c r="H325" s="144"/>
      <c r="I325" s="144"/>
      <c r="J325" s="144"/>
      <c r="K325" s="153"/>
      <c r="L325" s="153"/>
      <c r="M325" s="153"/>
      <c r="N325" s="153"/>
      <c r="O325" s="153"/>
      <c r="P325" s="153"/>
      <c r="Q325" s="153"/>
      <c r="R325" s="144"/>
      <c r="S325" s="144"/>
      <c r="T325" s="144"/>
      <c r="U325" s="144"/>
      <c r="V325" s="153"/>
      <c r="W325" s="153"/>
      <c r="X325" s="153"/>
      <c r="Y325" s="153"/>
      <c r="Z325" s="153"/>
      <c r="AA325" s="153"/>
      <c r="AB325" s="153"/>
      <c r="AC325" s="144"/>
      <c r="AD325" s="144"/>
      <c r="AE325" s="144"/>
      <c r="AF325" s="144"/>
      <c r="AG325" s="153"/>
    </row>
    <row r="326" spans="1:33">
      <c r="A326" s="468" t="s">
        <v>999</v>
      </c>
      <c r="B326" s="468"/>
      <c r="C326" s="168" t="s">
        <v>1004</v>
      </c>
      <c r="D326" s="152"/>
      <c r="E326" s="152"/>
      <c r="F326" s="153"/>
      <c r="G326" s="144"/>
      <c r="H326" s="144"/>
      <c r="I326" s="144"/>
      <c r="J326" s="144"/>
      <c r="K326" s="153"/>
      <c r="L326" s="153"/>
      <c r="M326" s="153"/>
      <c r="N326" s="153"/>
      <c r="O326" s="153"/>
      <c r="P326" s="153"/>
      <c r="Q326" s="153"/>
      <c r="R326" s="144"/>
      <c r="S326" s="144"/>
      <c r="T326" s="144"/>
      <c r="U326" s="144"/>
      <c r="V326" s="153"/>
      <c r="W326" s="153"/>
      <c r="X326" s="153"/>
      <c r="Y326" s="153"/>
      <c r="Z326" s="153"/>
      <c r="AA326" s="153"/>
      <c r="AB326" s="153"/>
      <c r="AC326" s="144"/>
      <c r="AD326" s="144"/>
      <c r="AE326" s="144"/>
      <c r="AF326" s="144"/>
      <c r="AG326" s="153"/>
    </row>
    <row r="327" spans="1:33">
      <c r="A327" s="468" t="s">
        <v>1001</v>
      </c>
      <c r="B327" s="468"/>
      <c r="C327" s="168" t="s">
        <v>1004</v>
      </c>
      <c r="D327" s="152"/>
      <c r="E327" s="152"/>
      <c r="F327" s="153"/>
      <c r="G327" s="144"/>
      <c r="H327" s="144"/>
      <c r="I327" s="144"/>
      <c r="J327" s="144"/>
      <c r="K327" s="153"/>
      <c r="L327" s="153"/>
      <c r="M327" s="153"/>
      <c r="N327" s="153"/>
      <c r="O327" s="153"/>
      <c r="P327" s="153"/>
      <c r="Q327" s="153"/>
      <c r="R327" s="144"/>
      <c r="S327" s="144"/>
      <c r="T327" s="144"/>
      <c r="U327" s="144"/>
      <c r="V327" s="153"/>
      <c r="W327" s="153"/>
      <c r="X327" s="153"/>
      <c r="Y327" s="153"/>
      <c r="Z327" s="153"/>
      <c r="AA327" s="153"/>
      <c r="AB327" s="153"/>
      <c r="AC327" s="144"/>
      <c r="AD327" s="144"/>
      <c r="AE327" s="144"/>
      <c r="AF327" s="144"/>
      <c r="AG327" s="153"/>
    </row>
    <row r="328" spans="1:33">
      <c r="A328" s="468" t="s">
        <v>1003</v>
      </c>
      <c r="B328" s="468"/>
      <c r="C328" s="168" t="s">
        <v>1004</v>
      </c>
      <c r="D328" s="152"/>
      <c r="E328" s="152"/>
      <c r="F328" s="153"/>
      <c r="G328" s="144"/>
      <c r="H328" s="144"/>
      <c r="I328" s="144"/>
      <c r="J328" s="144"/>
      <c r="K328" s="153"/>
      <c r="L328" s="153"/>
      <c r="M328" s="153"/>
      <c r="N328" s="153"/>
      <c r="O328" s="153"/>
      <c r="P328" s="153"/>
      <c r="Q328" s="153"/>
      <c r="R328" s="144"/>
      <c r="S328" s="144"/>
      <c r="T328" s="144"/>
      <c r="U328" s="144"/>
      <c r="V328" s="153"/>
      <c r="W328" s="153"/>
      <c r="X328" s="153"/>
      <c r="Y328" s="153"/>
      <c r="Z328" s="153"/>
      <c r="AA328" s="153"/>
      <c r="AB328" s="153"/>
      <c r="AC328" s="144"/>
      <c r="AD328" s="144"/>
      <c r="AE328" s="144"/>
      <c r="AF328" s="144"/>
      <c r="AG328" s="153"/>
    </row>
    <row r="329" spans="1:33">
      <c r="A329" s="468" t="s">
        <v>2760</v>
      </c>
      <c r="B329" s="468"/>
      <c r="C329" s="168" t="s">
        <v>1004</v>
      </c>
      <c r="D329" s="152"/>
      <c r="E329" s="152"/>
      <c r="F329" s="153"/>
      <c r="G329" s="144"/>
      <c r="H329" s="144"/>
      <c r="I329" s="144"/>
      <c r="J329" s="144"/>
      <c r="K329" s="153"/>
      <c r="L329" s="153"/>
      <c r="M329" s="153"/>
      <c r="N329" s="153"/>
      <c r="O329" s="153"/>
      <c r="P329" s="153"/>
      <c r="Q329" s="153"/>
      <c r="R329" s="144"/>
      <c r="S329" s="144"/>
      <c r="T329" s="144"/>
      <c r="U329" s="144"/>
      <c r="V329" s="153"/>
      <c r="W329" s="153"/>
      <c r="X329" s="153"/>
      <c r="Y329" s="153"/>
      <c r="Z329" s="153"/>
      <c r="AA329" s="153"/>
      <c r="AB329" s="153"/>
      <c r="AC329" s="144"/>
      <c r="AD329" s="144"/>
      <c r="AE329" s="144"/>
      <c r="AF329" s="144"/>
      <c r="AG329" s="153"/>
    </row>
    <row r="330" spans="1:33" ht="12.6" customHeight="1">
      <c r="A330" s="469" t="s">
        <v>988</v>
      </c>
      <c r="B330" s="469"/>
      <c r="C330" s="469"/>
      <c r="D330" s="469"/>
      <c r="E330" s="469"/>
      <c r="F330" s="153"/>
      <c r="G330" s="144"/>
      <c r="H330" s="144"/>
      <c r="I330" s="144"/>
      <c r="J330" s="144"/>
      <c r="K330" s="153"/>
      <c r="L330" s="153"/>
      <c r="M330" s="153"/>
      <c r="N330" s="153"/>
      <c r="O330" s="153"/>
      <c r="P330" s="153"/>
      <c r="Q330" s="153"/>
      <c r="R330" s="144"/>
      <c r="S330" s="144"/>
      <c r="T330" s="144"/>
      <c r="U330" s="144"/>
      <c r="V330" s="153"/>
      <c r="W330" s="153"/>
      <c r="X330" s="153"/>
      <c r="Y330" s="153"/>
      <c r="Z330" s="153"/>
      <c r="AA330" s="153"/>
      <c r="AB330" s="153"/>
      <c r="AC330" s="144"/>
      <c r="AD330" s="144"/>
      <c r="AE330" s="144"/>
      <c r="AF330" s="144"/>
      <c r="AG330" s="153"/>
    </row>
    <row r="331" spans="1:33">
      <c r="A331" s="153"/>
      <c r="B331" s="153"/>
      <c r="C331" s="153"/>
      <c r="D331" s="153"/>
      <c r="E331" s="153"/>
      <c r="F331" s="153"/>
      <c r="G331" s="144"/>
      <c r="H331" s="144"/>
      <c r="I331" s="144"/>
      <c r="J331" s="144"/>
      <c r="K331" s="153"/>
      <c r="L331" s="153"/>
      <c r="M331" s="153"/>
      <c r="N331" s="153"/>
      <c r="O331" s="153"/>
      <c r="P331" s="153"/>
      <c r="Q331" s="153"/>
      <c r="R331" s="144"/>
      <c r="S331" s="144"/>
      <c r="T331" s="144"/>
      <c r="U331" s="144"/>
      <c r="V331" s="153"/>
      <c r="W331" s="153"/>
      <c r="X331" s="153"/>
      <c r="Y331" s="153"/>
      <c r="Z331" s="153"/>
      <c r="AA331" s="153"/>
      <c r="AB331" s="153"/>
      <c r="AC331" s="144"/>
      <c r="AD331" s="144"/>
      <c r="AE331" s="144"/>
      <c r="AF331" s="144"/>
      <c r="AG331" s="153"/>
    </row>
    <row r="332" spans="1:33" ht="15.75">
      <c r="A332" s="472" t="s">
        <v>937</v>
      </c>
      <c r="B332" s="472"/>
      <c r="C332" s="472"/>
      <c r="D332" s="472"/>
      <c r="E332" s="472"/>
      <c r="F332" s="153"/>
      <c r="G332" s="144"/>
      <c r="H332" s="144"/>
      <c r="I332" s="144"/>
      <c r="J332" s="144"/>
      <c r="K332" s="153"/>
      <c r="L332" s="153"/>
      <c r="M332" s="153"/>
      <c r="N332" s="153"/>
      <c r="O332" s="153"/>
      <c r="P332" s="153"/>
      <c r="Q332" s="153"/>
      <c r="R332" s="144"/>
      <c r="S332" s="144"/>
      <c r="T332" s="144"/>
      <c r="U332" s="144"/>
      <c r="V332" s="153"/>
      <c r="W332" s="153"/>
      <c r="X332" s="153"/>
      <c r="Y332" s="153"/>
      <c r="Z332" s="153"/>
      <c r="AA332" s="153"/>
      <c r="AB332" s="153"/>
      <c r="AC332" s="144"/>
      <c r="AD332" s="144"/>
      <c r="AE332" s="144"/>
      <c r="AF332" s="144"/>
      <c r="AG332" s="153"/>
    </row>
    <row r="333" spans="1:33">
      <c r="A333" s="153"/>
      <c r="B333" s="153"/>
      <c r="C333" s="153"/>
      <c r="D333" s="153"/>
      <c r="E333" s="153"/>
      <c r="F333" s="153"/>
      <c r="G333" s="144"/>
      <c r="H333" s="144"/>
      <c r="I333" s="144"/>
      <c r="J333" s="144"/>
      <c r="K333" s="153"/>
      <c r="L333" s="153"/>
      <c r="M333" s="153"/>
      <c r="N333" s="153"/>
      <c r="O333" s="153"/>
      <c r="P333" s="153"/>
      <c r="Q333" s="153"/>
      <c r="R333" s="144"/>
      <c r="S333" s="144"/>
      <c r="T333" s="144"/>
      <c r="U333" s="144"/>
      <c r="V333" s="153"/>
      <c r="W333" s="153"/>
      <c r="X333" s="153"/>
      <c r="Y333" s="153"/>
      <c r="Z333" s="153"/>
      <c r="AA333" s="153"/>
      <c r="AB333" s="153"/>
      <c r="AC333" s="144"/>
      <c r="AD333" s="144"/>
      <c r="AE333" s="144"/>
      <c r="AF333" s="144"/>
      <c r="AG333" s="153"/>
    </row>
    <row r="334" spans="1:33">
      <c r="A334" s="470" t="s">
        <v>889</v>
      </c>
      <c r="B334" s="470"/>
      <c r="C334" s="470"/>
      <c r="D334" s="470"/>
      <c r="E334" s="470"/>
      <c r="F334" s="153"/>
      <c r="G334" s="144"/>
      <c r="H334" s="144"/>
      <c r="I334" s="144"/>
      <c r="J334" s="144"/>
      <c r="K334" s="153"/>
      <c r="L334" s="153"/>
      <c r="M334" s="153"/>
      <c r="N334" s="153"/>
      <c r="O334" s="153"/>
      <c r="P334" s="153"/>
      <c r="Q334" s="153"/>
      <c r="R334" s="144"/>
      <c r="S334" s="144"/>
      <c r="T334" s="144"/>
      <c r="U334" s="144"/>
      <c r="V334" s="153"/>
      <c r="W334" s="153"/>
      <c r="X334" s="153"/>
      <c r="Y334" s="153"/>
      <c r="Z334" s="153"/>
      <c r="AA334" s="153"/>
      <c r="AB334" s="153"/>
      <c r="AC334" s="144"/>
      <c r="AD334" s="144"/>
      <c r="AE334" s="144"/>
      <c r="AF334" s="144"/>
      <c r="AG334" s="153"/>
    </row>
    <row r="335" spans="1:33" s="160" customFormat="1" ht="28.5" customHeight="1">
      <c r="A335" s="473" t="s">
        <v>938</v>
      </c>
      <c r="B335" s="473"/>
      <c r="C335" s="473"/>
      <c r="D335" s="473"/>
      <c r="E335" s="473"/>
      <c r="F335" s="158"/>
      <c r="G335" s="159"/>
      <c r="H335" s="159"/>
      <c r="I335" s="159"/>
      <c r="J335" s="159"/>
      <c r="K335" s="158"/>
      <c r="L335" s="158"/>
      <c r="M335" s="158"/>
      <c r="N335" s="158"/>
      <c r="O335" s="158"/>
      <c r="P335" s="158"/>
      <c r="Q335" s="158"/>
      <c r="R335" s="159"/>
      <c r="S335" s="159"/>
      <c r="T335" s="159"/>
      <c r="U335" s="159"/>
      <c r="V335" s="158"/>
      <c r="W335" s="158"/>
      <c r="X335" s="158"/>
      <c r="Y335" s="158"/>
      <c r="Z335" s="158"/>
      <c r="AA335" s="158"/>
      <c r="AB335" s="158"/>
      <c r="AC335" s="159"/>
      <c r="AD335" s="159"/>
      <c r="AE335" s="159"/>
      <c r="AF335" s="159"/>
      <c r="AG335" s="158"/>
    </row>
    <row r="336" spans="1:33">
      <c r="A336" s="153"/>
      <c r="B336" s="153"/>
      <c r="C336" s="153"/>
      <c r="D336" s="153"/>
      <c r="E336" s="153"/>
      <c r="F336" s="153"/>
      <c r="G336" s="144"/>
      <c r="H336" s="144"/>
      <c r="I336" s="144"/>
      <c r="J336" s="144"/>
      <c r="K336" s="153"/>
      <c r="L336" s="153"/>
      <c r="M336" s="153"/>
      <c r="N336" s="153"/>
      <c r="O336" s="153"/>
      <c r="P336" s="153"/>
      <c r="Q336" s="153"/>
      <c r="R336" s="144"/>
      <c r="S336" s="144"/>
      <c r="T336" s="144"/>
      <c r="U336" s="144"/>
      <c r="V336" s="153"/>
      <c r="W336" s="153"/>
      <c r="X336" s="153"/>
      <c r="Y336" s="153"/>
      <c r="Z336" s="153"/>
      <c r="AA336" s="153"/>
      <c r="AB336" s="153"/>
      <c r="AC336" s="144"/>
      <c r="AD336" s="144"/>
      <c r="AE336" s="144"/>
      <c r="AF336" s="144"/>
      <c r="AG336" s="153"/>
    </row>
    <row r="337" spans="1:33">
      <c r="A337" s="514" t="s">
        <v>939</v>
      </c>
      <c r="B337" s="514"/>
      <c r="C337" s="514"/>
      <c r="D337" s="514"/>
      <c r="E337" s="514"/>
      <c r="F337" s="153"/>
      <c r="G337" s="144"/>
      <c r="H337" s="144"/>
      <c r="I337" s="144"/>
      <c r="J337" s="144"/>
      <c r="K337" s="153"/>
      <c r="L337" s="153"/>
      <c r="M337" s="153"/>
      <c r="N337" s="153"/>
      <c r="O337" s="153"/>
      <c r="P337" s="153"/>
      <c r="Q337" s="153"/>
      <c r="R337" s="144"/>
      <c r="S337" s="144"/>
      <c r="T337" s="144"/>
      <c r="U337" s="144"/>
      <c r="V337" s="153"/>
      <c r="W337" s="153"/>
      <c r="X337" s="153"/>
      <c r="Y337" s="153"/>
      <c r="Z337" s="153"/>
      <c r="AA337" s="153"/>
      <c r="AB337" s="153"/>
      <c r="AC337" s="144"/>
      <c r="AD337" s="144"/>
      <c r="AE337" s="144"/>
      <c r="AF337" s="144"/>
      <c r="AG337" s="153"/>
    </row>
    <row r="338" spans="1:33">
      <c r="A338" s="153"/>
      <c r="B338" s="153"/>
      <c r="C338" s="153"/>
      <c r="D338" s="153"/>
      <c r="E338" s="153"/>
      <c r="F338" s="153"/>
      <c r="G338" s="144"/>
      <c r="H338" s="144"/>
      <c r="I338" s="144"/>
      <c r="J338" s="144"/>
      <c r="K338" s="153"/>
      <c r="L338" s="153"/>
      <c r="M338" s="153"/>
      <c r="N338" s="153"/>
      <c r="O338" s="153"/>
      <c r="P338" s="153"/>
      <c r="Q338" s="153"/>
      <c r="R338" s="144"/>
      <c r="S338" s="144"/>
      <c r="T338" s="144"/>
      <c r="U338" s="144"/>
      <c r="V338" s="153"/>
      <c r="W338" s="153"/>
      <c r="X338" s="153"/>
      <c r="Y338" s="153"/>
      <c r="Z338" s="153"/>
      <c r="AA338" s="153"/>
      <c r="AB338" s="153"/>
      <c r="AC338" s="144"/>
      <c r="AD338" s="144"/>
      <c r="AE338" s="144"/>
      <c r="AF338" s="144"/>
      <c r="AG338" s="153"/>
    </row>
    <row r="339" spans="1:33" s="160" customFormat="1" ht="43.5" customHeight="1">
      <c r="A339" s="473" t="s">
        <v>940</v>
      </c>
      <c r="B339" s="473"/>
      <c r="C339" s="473"/>
      <c r="D339" s="473"/>
      <c r="E339" s="473"/>
      <c r="F339" s="158"/>
      <c r="G339" s="159"/>
      <c r="H339" s="159"/>
      <c r="I339" s="159"/>
      <c r="J339" s="159"/>
      <c r="K339" s="158"/>
      <c r="L339" s="158"/>
      <c r="M339" s="158"/>
      <c r="N339" s="158"/>
      <c r="O339" s="158"/>
      <c r="P339" s="158"/>
      <c r="Q339" s="158"/>
      <c r="R339" s="159"/>
      <c r="S339" s="159"/>
      <c r="T339" s="159"/>
      <c r="U339" s="159"/>
      <c r="V339" s="158"/>
      <c r="W339" s="158"/>
      <c r="X339" s="158"/>
      <c r="Y339" s="158"/>
      <c r="Z339" s="158"/>
      <c r="AA339" s="158"/>
      <c r="AB339" s="158"/>
      <c r="AC339" s="159"/>
      <c r="AD339" s="159"/>
      <c r="AE339" s="159"/>
      <c r="AF339" s="159"/>
      <c r="AG339" s="158"/>
    </row>
    <row r="340" spans="1:33">
      <c r="A340" s="153"/>
      <c r="B340" s="153"/>
      <c r="C340" s="153"/>
      <c r="D340" s="153"/>
      <c r="E340" s="153"/>
      <c r="F340" s="153"/>
      <c r="G340" s="144"/>
      <c r="H340" s="144"/>
      <c r="I340" s="144"/>
      <c r="J340" s="144"/>
      <c r="K340" s="153"/>
      <c r="L340" s="153"/>
      <c r="M340" s="153"/>
      <c r="N340" s="153"/>
      <c r="O340" s="153"/>
      <c r="P340" s="153"/>
      <c r="Q340" s="153"/>
      <c r="R340" s="144"/>
      <c r="S340" s="144"/>
      <c r="T340" s="144"/>
      <c r="U340" s="144"/>
      <c r="V340" s="153"/>
      <c r="W340" s="153"/>
      <c r="X340" s="153"/>
      <c r="Y340" s="153"/>
      <c r="Z340" s="153"/>
      <c r="AA340" s="153"/>
      <c r="AB340" s="153"/>
      <c r="AC340" s="144"/>
      <c r="AD340" s="144"/>
      <c r="AE340" s="144"/>
      <c r="AF340" s="144"/>
      <c r="AG340" s="153"/>
    </row>
    <row r="341" spans="1:33">
      <c r="A341" s="470" t="s">
        <v>893</v>
      </c>
      <c r="B341" s="470"/>
      <c r="C341" s="470"/>
      <c r="D341" s="470"/>
      <c r="E341" s="470"/>
      <c r="F341" s="153"/>
      <c r="G341" s="144"/>
      <c r="H341" s="144"/>
      <c r="I341" s="144"/>
      <c r="J341" s="144"/>
      <c r="K341" s="153"/>
      <c r="L341" s="153"/>
      <c r="M341" s="153"/>
      <c r="N341" s="153"/>
      <c r="O341" s="153"/>
      <c r="P341" s="153"/>
      <c r="Q341" s="153"/>
      <c r="R341" s="144"/>
      <c r="S341" s="144"/>
      <c r="T341" s="144"/>
      <c r="U341" s="144"/>
      <c r="V341" s="153"/>
      <c r="W341" s="153"/>
      <c r="X341" s="153"/>
      <c r="Y341" s="153"/>
      <c r="Z341" s="153"/>
      <c r="AA341" s="153"/>
      <c r="AB341" s="153"/>
      <c r="AC341" s="144"/>
      <c r="AD341" s="144"/>
      <c r="AE341" s="144"/>
      <c r="AF341" s="144"/>
      <c r="AG341" s="153"/>
    </row>
    <row r="342" spans="1:33" s="160" customFormat="1" ht="28.5" customHeight="1">
      <c r="A342" s="471" t="s">
        <v>941</v>
      </c>
      <c r="B342" s="471"/>
      <c r="C342" s="471"/>
      <c r="D342" s="471"/>
      <c r="E342" s="471"/>
      <c r="F342" s="158"/>
      <c r="G342" s="159"/>
      <c r="H342" s="159"/>
      <c r="I342" s="159"/>
      <c r="J342" s="159"/>
      <c r="K342" s="158"/>
      <c r="L342" s="158"/>
      <c r="M342" s="158"/>
      <c r="N342" s="158"/>
      <c r="O342" s="158"/>
      <c r="P342" s="158"/>
      <c r="Q342" s="158"/>
      <c r="R342" s="159"/>
      <c r="S342" s="159"/>
      <c r="T342" s="159"/>
      <c r="U342" s="159"/>
      <c r="V342" s="158"/>
      <c r="W342" s="158"/>
      <c r="X342" s="158"/>
      <c r="Y342" s="158"/>
      <c r="Z342" s="158"/>
      <c r="AA342" s="158"/>
      <c r="AB342" s="158"/>
      <c r="AC342" s="159"/>
      <c r="AD342" s="159"/>
      <c r="AE342" s="159"/>
      <c r="AF342" s="159"/>
      <c r="AG342" s="158"/>
    </row>
    <row r="343" spans="1:33">
      <c r="A343" s="477" t="s">
        <v>942</v>
      </c>
      <c r="B343" s="477"/>
      <c r="C343" s="477"/>
      <c r="D343" s="477"/>
      <c r="E343" s="477"/>
      <c r="F343" s="153"/>
      <c r="G343" s="144"/>
      <c r="H343" s="144"/>
      <c r="I343" s="144"/>
      <c r="J343" s="144"/>
      <c r="K343" s="153"/>
      <c r="L343" s="153"/>
      <c r="M343" s="153"/>
      <c r="N343" s="153"/>
      <c r="O343" s="153"/>
      <c r="P343" s="153"/>
      <c r="Q343" s="153"/>
      <c r="R343" s="144"/>
      <c r="S343" s="144"/>
      <c r="T343" s="144"/>
      <c r="U343" s="144"/>
      <c r="V343" s="153"/>
      <c r="W343" s="153"/>
      <c r="X343" s="153"/>
      <c r="Y343" s="153"/>
      <c r="Z343" s="153"/>
      <c r="AA343" s="153"/>
      <c r="AB343" s="153"/>
      <c r="AC343" s="144"/>
      <c r="AD343" s="144"/>
      <c r="AE343" s="144"/>
      <c r="AF343" s="144"/>
      <c r="AG343" s="153"/>
    </row>
    <row r="344" spans="1:33">
      <c r="A344" s="153"/>
      <c r="B344" s="153"/>
      <c r="C344" s="153"/>
      <c r="D344" s="153"/>
      <c r="E344" s="153"/>
      <c r="F344" s="153"/>
      <c r="G344" s="144"/>
      <c r="H344" s="144"/>
      <c r="I344" s="144"/>
      <c r="J344" s="144"/>
      <c r="K344" s="153"/>
      <c r="L344" s="153"/>
      <c r="M344" s="153"/>
      <c r="N344" s="153"/>
      <c r="O344" s="153"/>
      <c r="P344" s="153"/>
      <c r="Q344" s="153"/>
      <c r="R344" s="144"/>
      <c r="S344" s="144"/>
      <c r="T344" s="144"/>
      <c r="U344" s="144"/>
      <c r="V344" s="153"/>
      <c r="W344" s="153"/>
      <c r="X344" s="153"/>
      <c r="Y344" s="153"/>
      <c r="Z344" s="153"/>
      <c r="AA344" s="153"/>
      <c r="AB344" s="153"/>
      <c r="AC344" s="144"/>
      <c r="AD344" s="144"/>
      <c r="AE344" s="144"/>
      <c r="AF344" s="144"/>
      <c r="AG344" s="153"/>
    </row>
    <row r="345" spans="1:33">
      <c r="A345" s="470" t="s">
        <v>697</v>
      </c>
      <c r="B345" s="470"/>
      <c r="C345" s="470"/>
      <c r="D345" s="470"/>
      <c r="E345" s="470"/>
      <c r="F345" s="153"/>
      <c r="G345" s="144"/>
      <c r="H345" s="144"/>
      <c r="I345" s="144"/>
      <c r="J345" s="144"/>
      <c r="K345" s="153"/>
      <c r="L345" s="153"/>
      <c r="M345" s="153"/>
      <c r="N345" s="153"/>
      <c r="O345" s="153"/>
      <c r="P345" s="153"/>
      <c r="Q345" s="153"/>
      <c r="R345" s="144"/>
      <c r="S345" s="144"/>
      <c r="T345" s="144"/>
      <c r="U345" s="144"/>
      <c r="V345" s="153"/>
      <c r="W345" s="153"/>
      <c r="X345" s="153"/>
      <c r="Y345" s="153"/>
      <c r="Z345" s="153"/>
      <c r="AA345" s="153"/>
      <c r="AB345" s="153"/>
      <c r="AC345" s="144"/>
      <c r="AD345" s="144"/>
      <c r="AE345" s="144"/>
      <c r="AF345" s="144"/>
      <c r="AG345" s="153"/>
    </row>
    <row r="346" spans="1:33">
      <c r="A346" s="259" t="s">
        <v>2758</v>
      </c>
      <c r="B346" s="258"/>
      <c r="C346" s="258"/>
      <c r="D346" s="258"/>
      <c r="E346" s="258"/>
      <c r="F346" s="153"/>
      <c r="G346" s="144"/>
      <c r="H346" s="144"/>
      <c r="I346" s="144"/>
      <c r="J346" s="144"/>
      <c r="K346" s="153"/>
      <c r="L346" s="153"/>
      <c r="M346" s="153"/>
      <c r="N346" s="153"/>
      <c r="O346" s="153"/>
      <c r="P346" s="153"/>
      <c r="Q346" s="153"/>
      <c r="R346" s="144"/>
      <c r="S346" s="144"/>
      <c r="T346" s="144"/>
      <c r="U346" s="144"/>
      <c r="V346" s="153"/>
      <c r="W346" s="153"/>
      <c r="X346" s="153"/>
      <c r="Y346" s="153"/>
      <c r="Z346" s="153"/>
      <c r="AA346" s="153"/>
      <c r="AB346" s="153"/>
      <c r="AC346" s="144"/>
      <c r="AD346" s="144"/>
      <c r="AE346" s="144"/>
      <c r="AF346" s="144"/>
      <c r="AG346" s="153"/>
    </row>
    <row r="347" spans="1:33">
      <c r="A347" s="468" t="s">
        <v>997</v>
      </c>
      <c r="B347" s="468"/>
      <c r="C347" s="168" t="s">
        <v>1004</v>
      </c>
      <c r="D347" s="152"/>
      <c r="E347" s="152"/>
      <c r="F347" s="153"/>
      <c r="G347" s="144"/>
      <c r="H347" s="144"/>
      <c r="I347" s="144"/>
      <c r="J347" s="144"/>
      <c r="K347" s="153"/>
      <c r="L347" s="153"/>
      <c r="M347" s="153"/>
      <c r="N347" s="153"/>
      <c r="O347" s="153"/>
      <c r="P347" s="153"/>
      <c r="Q347" s="153"/>
      <c r="R347" s="144"/>
      <c r="S347" s="144"/>
      <c r="T347" s="144"/>
      <c r="U347" s="144"/>
      <c r="V347" s="153"/>
      <c r="W347" s="153"/>
      <c r="X347" s="153"/>
      <c r="Y347" s="153"/>
      <c r="Z347" s="153"/>
      <c r="AA347" s="153"/>
      <c r="AB347" s="153"/>
      <c r="AC347" s="144"/>
      <c r="AD347" s="144"/>
      <c r="AE347" s="144"/>
      <c r="AF347" s="144"/>
      <c r="AG347" s="153"/>
    </row>
    <row r="348" spans="1:33">
      <c r="A348" s="468" t="s">
        <v>999</v>
      </c>
      <c r="B348" s="468"/>
      <c r="C348" s="168" t="s">
        <v>1004</v>
      </c>
      <c r="D348" s="152"/>
      <c r="E348" s="152"/>
      <c r="F348" s="153"/>
      <c r="G348" s="144"/>
      <c r="H348" s="144"/>
      <c r="I348" s="144"/>
      <c r="J348" s="144"/>
      <c r="K348" s="153"/>
      <c r="L348" s="153"/>
      <c r="M348" s="153"/>
      <c r="N348" s="153"/>
      <c r="O348" s="153"/>
      <c r="P348" s="153"/>
      <c r="Q348" s="153"/>
      <c r="R348" s="144"/>
      <c r="S348" s="144"/>
      <c r="T348" s="144"/>
      <c r="U348" s="144"/>
      <c r="V348" s="153"/>
      <c r="W348" s="153"/>
      <c r="X348" s="153"/>
      <c r="Y348" s="153"/>
      <c r="Z348" s="153"/>
      <c r="AA348" s="153"/>
      <c r="AB348" s="153"/>
      <c r="AC348" s="144"/>
      <c r="AD348" s="144"/>
      <c r="AE348" s="144"/>
      <c r="AF348" s="144"/>
      <c r="AG348" s="153"/>
    </row>
    <row r="349" spans="1:33">
      <c r="A349" s="468" t="s">
        <v>1001</v>
      </c>
      <c r="B349" s="468"/>
      <c r="C349" s="168" t="s">
        <v>1004</v>
      </c>
      <c r="D349" s="152"/>
      <c r="E349" s="152"/>
      <c r="F349" s="153"/>
      <c r="G349" s="144"/>
      <c r="H349" s="144"/>
      <c r="I349" s="144"/>
      <c r="J349" s="144"/>
      <c r="K349" s="153"/>
      <c r="L349" s="153"/>
      <c r="M349" s="153"/>
      <c r="N349" s="153"/>
      <c r="O349" s="153"/>
      <c r="P349" s="153"/>
      <c r="Q349" s="153"/>
      <c r="R349" s="144"/>
      <c r="S349" s="144"/>
      <c r="T349" s="144"/>
      <c r="U349" s="144"/>
      <c r="V349" s="153"/>
      <c r="W349" s="153"/>
      <c r="X349" s="153"/>
      <c r="Y349" s="153"/>
      <c r="Z349" s="153"/>
      <c r="AA349" s="153"/>
      <c r="AB349" s="153"/>
      <c r="AC349" s="144"/>
      <c r="AD349" s="144"/>
      <c r="AE349" s="144"/>
      <c r="AF349" s="144"/>
      <c r="AG349" s="153"/>
    </row>
    <row r="350" spans="1:33">
      <c r="A350" s="468" t="s">
        <v>1003</v>
      </c>
      <c r="B350" s="468"/>
      <c r="C350" s="168" t="s">
        <v>1004</v>
      </c>
      <c r="D350" s="152"/>
      <c r="E350" s="152"/>
      <c r="F350" s="153"/>
      <c r="G350" s="144"/>
      <c r="H350" s="144"/>
      <c r="I350" s="144"/>
      <c r="J350" s="144"/>
      <c r="K350" s="153"/>
      <c r="L350" s="153"/>
      <c r="M350" s="153"/>
      <c r="N350" s="153"/>
      <c r="O350" s="153"/>
      <c r="P350" s="153"/>
      <c r="Q350" s="153"/>
      <c r="R350" s="144"/>
      <c r="S350" s="144"/>
      <c r="T350" s="144"/>
      <c r="U350" s="144"/>
      <c r="V350" s="153"/>
      <c r="W350" s="153"/>
      <c r="X350" s="153"/>
      <c r="Y350" s="153"/>
      <c r="Z350" s="153"/>
      <c r="AA350" s="153"/>
      <c r="AB350" s="153"/>
      <c r="AC350" s="144"/>
      <c r="AD350" s="144"/>
      <c r="AE350" s="144"/>
      <c r="AF350" s="144"/>
      <c r="AG350" s="153"/>
    </row>
    <row r="351" spans="1:33">
      <c r="A351" s="468" t="s">
        <v>2760</v>
      </c>
      <c r="B351" s="468"/>
      <c r="C351" s="168" t="s">
        <v>1004</v>
      </c>
      <c r="D351" s="152"/>
      <c r="E351" s="152"/>
      <c r="F351" s="153"/>
      <c r="G351" s="144"/>
      <c r="H351" s="144"/>
      <c r="I351" s="144"/>
      <c r="J351" s="144"/>
      <c r="K351" s="153"/>
      <c r="L351" s="153"/>
      <c r="M351" s="153"/>
      <c r="N351" s="153"/>
      <c r="O351" s="153"/>
      <c r="P351" s="153"/>
      <c r="Q351" s="153"/>
      <c r="R351" s="144"/>
      <c r="S351" s="144"/>
      <c r="T351" s="144"/>
      <c r="U351" s="144"/>
      <c r="V351" s="153"/>
      <c r="W351" s="153"/>
      <c r="X351" s="153"/>
      <c r="Y351" s="153"/>
      <c r="Z351" s="153"/>
      <c r="AA351" s="153"/>
      <c r="AB351" s="153"/>
      <c r="AC351" s="144"/>
      <c r="AD351" s="144"/>
      <c r="AE351" s="144"/>
      <c r="AF351" s="144"/>
      <c r="AG351" s="153"/>
    </row>
    <row r="352" spans="1:33">
      <c r="A352" s="257"/>
      <c r="B352" s="257"/>
      <c r="C352" s="168"/>
      <c r="D352" s="152"/>
      <c r="E352" s="152"/>
      <c r="F352" s="153"/>
      <c r="G352" s="144"/>
      <c r="H352" s="144"/>
      <c r="I352" s="144"/>
      <c r="J352" s="144"/>
      <c r="K352" s="153"/>
      <c r="L352" s="153"/>
      <c r="M352" s="153"/>
      <c r="N352" s="153"/>
      <c r="O352" s="153"/>
      <c r="P352" s="153"/>
      <c r="Q352" s="153"/>
      <c r="R352" s="144"/>
      <c r="S352" s="144"/>
      <c r="T352" s="144"/>
      <c r="U352" s="144"/>
      <c r="V352" s="153"/>
      <c r="W352" s="153"/>
      <c r="X352" s="153"/>
      <c r="Y352" s="153"/>
      <c r="Z352" s="153"/>
      <c r="AA352" s="153"/>
      <c r="AB352" s="153"/>
      <c r="AC352" s="144"/>
      <c r="AD352" s="144"/>
      <c r="AE352" s="144"/>
      <c r="AF352" s="144"/>
      <c r="AG352" s="153"/>
    </row>
    <row r="353" spans="1:33">
      <c r="A353" s="259" t="s">
        <v>2759</v>
      </c>
      <c r="B353" s="257"/>
      <c r="C353" s="168"/>
      <c r="D353" s="152"/>
      <c r="E353" s="152"/>
      <c r="F353" s="153"/>
      <c r="G353" s="144"/>
      <c r="H353" s="144"/>
      <c r="I353" s="144"/>
      <c r="J353" s="144"/>
      <c r="K353" s="153"/>
      <c r="L353" s="153"/>
      <c r="M353" s="153"/>
      <c r="N353" s="153"/>
      <c r="O353" s="153"/>
      <c r="P353" s="153"/>
      <c r="Q353" s="153"/>
      <c r="R353" s="144"/>
      <c r="S353" s="144"/>
      <c r="T353" s="144"/>
      <c r="U353" s="144"/>
      <c r="V353" s="153"/>
      <c r="W353" s="153"/>
      <c r="X353" s="153"/>
      <c r="Y353" s="153"/>
      <c r="Z353" s="153"/>
      <c r="AA353" s="153"/>
      <c r="AB353" s="153"/>
      <c r="AC353" s="144"/>
      <c r="AD353" s="144"/>
      <c r="AE353" s="144"/>
      <c r="AF353" s="144"/>
      <c r="AG353" s="153"/>
    </row>
    <row r="354" spans="1:33">
      <c r="A354" s="468" t="s">
        <v>997</v>
      </c>
      <c r="B354" s="468"/>
      <c r="C354" s="168" t="s">
        <v>1004</v>
      </c>
      <c r="D354" s="152"/>
      <c r="E354" s="152"/>
      <c r="F354" s="153"/>
      <c r="G354" s="144"/>
      <c r="H354" s="144"/>
      <c r="I354" s="144"/>
      <c r="J354" s="144"/>
      <c r="K354" s="153"/>
      <c r="L354" s="153"/>
      <c r="M354" s="153"/>
      <c r="N354" s="153"/>
      <c r="O354" s="153"/>
      <c r="P354" s="153"/>
      <c r="Q354" s="153"/>
      <c r="R354" s="144"/>
      <c r="S354" s="144"/>
      <c r="T354" s="144"/>
      <c r="U354" s="144"/>
      <c r="V354" s="153"/>
      <c r="W354" s="153"/>
      <c r="X354" s="153"/>
      <c r="Y354" s="153"/>
      <c r="Z354" s="153"/>
      <c r="AA354" s="153"/>
      <c r="AB354" s="153"/>
      <c r="AC354" s="144"/>
      <c r="AD354" s="144"/>
      <c r="AE354" s="144"/>
      <c r="AF354" s="144"/>
      <c r="AG354" s="153"/>
    </row>
    <row r="355" spans="1:33">
      <c r="A355" s="468" t="s">
        <v>999</v>
      </c>
      <c r="B355" s="468"/>
      <c r="C355" s="168" t="s">
        <v>1004</v>
      </c>
      <c r="D355" s="152"/>
      <c r="E355" s="152"/>
      <c r="F355" s="153"/>
      <c r="G355" s="144"/>
      <c r="H355" s="144"/>
      <c r="I355" s="144"/>
      <c r="J355" s="144"/>
      <c r="K355" s="153"/>
      <c r="L355" s="153"/>
      <c r="M355" s="153"/>
      <c r="N355" s="153"/>
      <c r="O355" s="153"/>
      <c r="P355" s="153"/>
      <c r="Q355" s="153"/>
      <c r="R355" s="144"/>
      <c r="S355" s="144"/>
      <c r="T355" s="144"/>
      <c r="U355" s="144"/>
      <c r="V355" s="153"/>
      <c r="W355" s="153"/>
      <c r="X355" s="153"/>
      <c r="Y355" s="153"/>
      <c r="Z355" s="153"/>
      <c r="AA355" s="153"/>
      <c r="AB355" s="153"/>
      <c r="AC355" s="144"/>
      <c r="AD355" s="144"/>
      <c r="AE355" s="144"/>
      <c r="AF355" s="144"/>
      <c r="AG355" s="153"/>
    </row>
    <row r="356" spans="1:33">
      <c r="A356" s="468" t="s">
        <v>1001</v>
      </c>
      <c r="B356" s="468"/>
      <c r="C356" s="168" t="s">
        <v>1004</v>
      </c>
      <c r="D356" s="152"/>
      <c r="E356" s="152"/>
      <c r="F356" s="153"/>
      <c r="G356" s="144"/>
      <c r="H356" s="144"/>
      <c r="I356" s="144"/>
      <c r="J356" s="144"/>
      <c r="K356" s="153"/>
      <c r="L356" s="153"/>
      <c r="M356" s="153"/>
      <c r="N356" s="153"/>
      <c r="O356" s="153"/>
      <c r="P356" s="153"/>
      <c r="Q356" s="153"/>
      <c r="R356" s="144"/>
      <c r="S356" s="144"/>
      <c r="T356" s="144"/>
      <c r="U356" s="144"/>
      <c r="V356" s="153"/>
      <c r="W356" s="153"/>
      <c r="X356" s="153"/>
      <c r="Y356" s="153"/>
      <c r="Z356" s="153"/>
      <c r="AA356" s="153"/>
      <c r="AB356" s="153"/>
      <c r="AC356" s="144"/>
      <c r="AD356" s="144"/>
      <c r="AE356" s="144"/>
      <c r="AF356" s="144"/>
      <c r="AG356" s="153"/>
    </row>
    <row r="357" spans="1:33">
      <c r="A357" s="468" t="s">
        <v>1003</v>
      </c>
      <c r="B357" s="468"/>
      <c r="C357" s="168" t="s">
        <v>1004</v>
      </c>
      <c r="D357" s="152"/>
      <c r="E357" s="152"/>
      <c r="F357" s="153"/>
      <c r="G357" s="144"/>
      <c r="H357" s="144"/>
      <c r="I357" s="144"/>
      <c r="J357" s="144"/>
      <c r="K357" s="153"/>
      <c r="L357" s="153"/>
      <c r="M357" s="153"/>
      <c r="N357" s="153"/>
      <c r="O357" s="153"/>
      <c r="P357" s="153"/>
      <c r="Q357" s="153"/>
      <c r="R357" s="144"/>
      <c r="S357" s="144"/>
      <c r="T357" s="144"/>
      <c r="U357" s="144"/>
      <c r="V357" s="153"/>
      <c r="W357" s="153"/>
      <c r="X357" s="153"/>
      <c r="Y357" s="153"/>
      <c r="Z357" s="153"/>
      <c r="AA357" s="153"/>
      <c r="AB357" s="153"/>
      <c r="AC357" s="144"/>
      <c r="AD357" s="144"/>
      <c r="AE357" s="144"/>
      <c r="AF357" s="144"/>
      <c r="AG357" s="153"/>
    </row>
    <row r="358" spans="1:33">
      <c r="A358" s="468" t="s">
        <v>2760</v>
      </c>
      <c r="B358" s="468"/>
      <c r="C358" s="168" t="s">
        <v>1004</v>
      </c>
      <c r="D358" s="152"/>
      <c r="E358" s="152"/>
      <c r="F358" s="153"/>
      <c r="G358" s="144"/>
      <c r="H358" s="144"/>
      <c r="I358" s="144"/>
      <c r="J358" s="144"/>
      <c r="K358" s="153"/>
      <c r="L358" s="153"/>
      <c r="M358" s="153"/>
      <c r="N358" s="153"/>
      <c r="O358" s="153"/>
      <c r="P358" s="153"/>
      <c r="Q358" s="153"/>
      <c r="R358" s="144"/>
      <c r="S358" s="144"/>
      <c r="T358" s="144"/>
      <c r="U358" s="144"/>
      <c r="V358" s="153"/>
      <c r="W358" s="153"/>
      <c r="X358" s="153"/>
      <c r="Y358" s="153"/>
      <c r="Z358" s="153"/>
      <c r="AA358" s="153"/>
      <c r="AB358" s="153"/>
      <c r="AC358" s="144"/>
      <c r="AD358" s="144"/>
      <c r="AE358" s="144"/>
      <c r="AF358" s="144"/>
      <c r="AG358" s="153"/>
    </row>
    <row r="359" spans="1:33">
      <c r="A359" s="257"/>
      <c r="B359" s="257"/>
      <c r="C359" s="168"/>
      <c r="D359" s="152"/>
      <c r="E359" s="152"/>
      <c r="F359" s="153"/>
      <c r="G359" s="144"/>
      <c r="H359" s="144"/>
      <c r="I359" s="144"/>
      <c r="J359" s="144"/>
      <c r="K359" s="153"/>
      <c r="L359" s="153"/>
      <c r="M359" s="153"/>
      <c r="N359" s="153"/>
      <c r="O359" s="153"/>
      <c r="P359" s="153"/>
      <c r="Q359" s="153"/>
      <c r="R359" s="144"/>
      <c r="S359" s="144"/>
      <c r="T359" s="144"/>
      <c r="U359" s="144"/>
      <c r="V359" s="153"/>
      <c r="W359" s="153"/>
      <c r="X359" s="153"/>
      <c r="Y359" s="153"/>
      <c r="Z359" s="153"/>
      <c r="AA359" s="153"/>
      <c r="AB359" s="153"/>
      <c r="AC359" s="144"/>
      <c r="AD359" s="144"/>
      <c r="AE359" s="144"/>
      <c r="AF359" s="144"/>
      <c r="AG359" s="153"/>
    </row>
    <row r="360" spans="1:33">
      <c r="A360" s="259" t="s">
        <v>2761</v>
      </c>
      <c r="B360" s="257"/>
      <c r="C360" s="168"/>
      <c r="D360" s="152"/>
      <c r="E360" s="152"/>
      <c r="F360" s="153"/>
      <c r="G360" s="144"/>
      <c r="H360" s="144"/>
      <c r="I360" s="144"/>
      <c r="J360" s="144"/>
      <c r="K360" s="153"/>
      <c r="L360" s="153"/>
      <c r="M360" s="153"/>
      <c r="N360" s="153"/>
      <c r="O360" s="153"/>
      <c r="P360" s="153"/>
      <c r="Q360" s="153"/>
      <c r="R360" s="144"/>
      <c r="S360" s="144"/>
      <c r="T360" s="144"/>
      <c r="U360" s="144"/>
      <c r="V360" s="153"/>
      <c r="W360" s="153"/>
      <c r="X360" s="153"/>
      <c r="Y360" s="153"/>
      <c r="Z360" s="153"/>
      <c r="AA360" s="153"/>
      <c r="AB360" s="153"/>
      <c r="AC360" s="144"/>
      <c r="AD360" s="144"/>
      <c r="AE360" s="144"/>
      <c r="AF360" s="144"/>
      <c r="AG360" s="153"/>
    </row>
    <row r="361" spans="1:33">
      <c r="A361" s="468" t="s">
        <v>997</v>
      </c>
      <c r="B361" s="468"/>
      <c r="C361" s="168" t="s">
        <v>1004</v>
      </c>
      <c r="D361" s="152"/>
      <c r="E361" s="152"/>
      <c r="F361" s="153"/>
      <c r="G361" s="144"/>
      <c r="H361" s="144"/>
      <c r="I361" s="144"/>
      <c r="J361" s="144"/>
      <c r="K361" s="153"/>
      <c r="L361" s="153"/>
      <c r="M361" s="153"/>
      <c r="N361" s="153"/>
      <c r="O361" s="153"/>
      <c r="P361" s="153"/>
      <c r="Q361" s="153"/>
      <c r="R361" s="144"/>
      <c r="S361" s="144"/>
      <c r="T361" s="144"/>
      <c r="U361" s="144"/>
      <c r="V361" s="153"/>
      <c r="W361" s="153"/>
      <c r="X361" s="153"/>
      <c r="Y361" s="153"/>
      <c r="Z361" s="153"/>
      <c r="AA361" s="153"/>
      <c r="AB361" s="153"/>
      <c r="AC361" s="144"/>
      <c r="AD361" s="144"/>
      <c r="AE361" s="144"/>
      <c r="AF361" s="144"/>
      <c r="AG361" s="153"/>
    </row>
    <row r="362" spans="1:33">
      <c r="A362" s="468" t="s">
        <v>999</v>
      </c>
      <c r="B362" s="468"/>
      <c r="C362" s="168" t="s">
        <v>1004</v>
      </c>
      <c r="D362" s="152"/>
      <c r="E362" s="152"/>
      <c r="F362" s="153"/>
      <c r="G362" s="144"/>
      <c r="H362" s="144"/>
      <c r="I362" s="144"/>
      <c r="J362" s="144"/>
      <c r="K362" s="153"/>
      <c r="L362" s="153"/>
      <c r="M362" s="153"/>
      <c r="N362" s="153"/>
      <c r="O362" s="153"/>
      <c r="P362" s="153"/>
      <c r="Q362" s="153"/>
      <c r="R362" s="144"/>
      <c r="S362" s="144"/>
      <c r="T362" s="144"/>
      <c r="U362" s="144"/>
      <c r="V362" s="153"/>
      <c r="W362" s="153"/>
      <c r="X362" s="153"/>
      <c r="Y362" s="153"/>
      <c r="Z362" s="153"/>
      <c r="AA362" s="153"/>
      <c r="AB362" s="153"/>
      <c r="AC362" s="144"/>
      <c r="AD362" s="144"/>
      <c r="AE362" s="144"/>
      <c r="AF362" s="144"/>
      <c r="AG362" s="153"/>
    </row>
    <row r="363" spans="1:33">
      <c r="A363" s="468" t="s">
        <v>1001</v>
      </c>
      <c r="B363" s="468"/>
      <c r="C363" s="168" t="s">
        <v>1004</v>
      </c>
      <c r="D363" s="152"/>
      <c r="E363" s="152"/>
      <c r="F363" s="153"/>
      <c r="G363" s="144"/>
      <c r="H363" s="144"/>
      <c r="I363" s="144"/>
      <c r="J363" s="144"/>
      <c r="K363" s="153"/>
      <c r="L363" s="153"/>
      <c r="M363" s="153"/>
      <c r="N363" s="153"/>
      <c r="O363" s="153"/>
      <c r="P363" s="153"/>
      <c r="Q363" s="153"/>
      <c r="R363" s="144"/>
      <c r="S363" s="144"/>
      <c r="T363" s="144"/>
      <c r="U363" s="144"/>
      <c r="V363" s="153"/>
      <c r="W363" s="153"/>
      <c r="X363" s="153"/>
      <c r="Y363" s="153"/>
      <c r="Z363" s="153"/>
      <c r="AA363" s="153"/>
      <c r="AB363" s="153"/>
      <c r="AC363" s="144"/>
      <c r="AD363" s="144"/>
      <c r="AE363" s="144"/>
      <c r="AF363" s="144"/>
      <c r="AG363" s="153"/>
    </row>
    <row r="364" spans="1:33">
      <c r="A364" s="468" t="s">
        <v>1003</v>
      </c>
      <c r="B364" s="468"/>
      <c r="C364" s="168" t="s">
        <v>1004</v>
      </c>
      <c r="D364" s="152"/>
      <c r="E364" s="152"/>
      <c r="F364" s="153"/>
      <c r="G364" s="144"/>
      <c r="H364" s="144"/>
      <c r="I364" s="144"/>
      <c r="J364" s="144"/>
      <c r="K364" s="153"/>
      <c r="L364" s="153"/>
      <c r="M364" s="153"/>
      <c r="N364" s="153"/>
      <c r="O364" s="153"/>
      <c r="P364" s="153"/>
      <c r="Q364" s="153"/>
      <c r="R364" s="144"/>
      <c r="S364" s="144"/>
      <c r="T364" s="144"/>
      <c r="U364" s="144"/>
      <c r="V364" s="153"/>
      <c r="W364" s="153"/>
      <c r="X364" s="153"/>
      <c r="Y364" s="153"/>
      <c r="Z364" s="153"/>
      <c r="AA364" s="153"/>
      <c r="AB364" s="153"/>
      <c r="AC364" s="144"/>
      <c r="AD364" s="144"/>
      <c r="AE364" s="144"/>
      <c r="AF364" s="144"/>
      <c r="AG364" s="153"/>
    </row>
    <row r="365" spans="1:33">
      <c r="A365" s="468" t="s">
        <v>2760</v>
      </c>
      <c r="B365" s="468"/>
      <c r="C365" s="168" t="s">
        <v>1004</v>
      </c>
      <c r="D365" s="152"/>
      <c r="E365" s="152"/>
      <c r="F365" s="153"/>
      <c r="G365" s="144"/>
      <c r="H365" s="144"/>
      <c r="I365" s="144"/>
      <c r="J365" s="144"/>
      <c r="K365" s="153"/>
      <c r="L365" s="153"/>
      <c r="M365" s="153"/>
      <c r="N365" s="153"/>
      <c r="O365" s="153"/>
      <c r="P365" s="153"/>
      <c r="Q365" s="153"/>
      <c r="R365" s="144"/>
      <c r="S365" s="144"/>
      <c r="T365" s="144"/>
      <c r="U365" s="144"/>
      <c r="V365" s="153"/>
      <c r="W365" s="153"/>
      <c r="X365" s="153"/>
      <c r="Y365" s="153"/>
      <c r="Z365" s="153"/>
      <c r="AA365" s="153"/>
      <c r="AB365" s="153"/>
      <c r="AC365" s="144"/>
      <c r="AD365" s="144"/>
      <c r="AE365" s="144"/>
      <c r="AF365" s="144"/>
      <c r="AG365" s="153"/>
    </row>
    <row r="366" spans="1:33" ht="12.95" customHeight="1">
      <c r="A366" s="469" t="s">
        <v>988</v>
      </c>
      <c r="B366" s="469"/>
      <c r="C366" s="469"/>
      <c r="D366" s="469"/>
      <c r="E366" s="469"/>
      <c r="F366" s="153"/>
      <c r="G366" s="144"/>
      <c r="H366" s="144"/>
      <c r="I366" s="144"/>
      <c r="J366" s="144"/>
      <c r="K366" s="153"/>
      <c r="L366" s="153"/>
      <c r="M366" s="153"/>
      <c r="N366" s="153"/>
      <c r="O366" s="153"/>
      <c r="P366" s="153"/>
      <c r="Q366" s="153"/>
      <c r="R366" s="144"/>
      <c r="S366" s="144"/>
      <c r="T366" s="144"/>
      <c r="U366" s="144"/>
      <c r="V366" s="153"/>
      <c r="W366" s="153"/>
      <c r="X366" s="153"/>
      <c r="Y366" s="153"/>
      <c r="Z366" s="153"/>
      <c r="AA366" s="153"/>
      <c r="AB366" s="153"/>
      <c r="AC366" s="144"/>
      <c r="AD366" s="144"/>
      <c r="AE366" s="144"/>
      <c r="AF366" s="144"/>
      <c r="AG366" s="153"/>
    </row>
    <row r="367" spans="1:33">
      <c r="A367" s="153"/>
      <c r="B367" s="153"/>
      <c r="C367" s="153"/>
      <c r="D367" s="153"/>
      <c r="E367" s="153"/>
      <c r="F367" s="153"/>
      <c r="G367" s="144"/>
      <c r="H367" s="144"/>
      <c r="I367" s="144"/>
      <c r="J367" s="144"/>
      <c r="K367" s="153"/>
      <c r="L367" s="153"/>
      <c r="M367" s="153"/>
      <c r="N367" s="153"/>
      <c r="O367" s="153"/>
      <c r="P367" s="153"/>
      <c r="Q367" s="153"/>
      <c r="R367" s="144"/>
      <c r="S367" s="144"/>
      <c r="T367" s="144"/>
      <c r="U367" s="144"/>
      <c r="V367" s="153"/>
      <c r="W367" s="153"/>
      <c r="X367" s="153"/>
      <c r="Y367" s="153"/>
      <c r="Z367" s="153"/>
      <c r="AA367" s="153"/>
      <c r="AB367" s="153"/>
      <c r="AC367" s="144"/>
      <c r="AD367" s="144"/>
      <c r="AE367" s="144"/>
      <c r="AF367" s="144"/>
      <c r="AG367" s="153"/>
    </row>
    <row r="368" spans="1:33" ht="15.75">
      <c r="A368" s="472" t="s">
        <v>943</v>
      </c>
      <c r="B368" s="472"/>
      <c r="C368" s="472"/>
      <c r="D368" s="472"/>
      <c r="E368" s="472"/>
      <c r="F368" s="153"/>
      <c r="G368" s="144"/>
      <c r="H368" s="144"/>
      <c r="I368" s="144"/>
      <c r="J368" s="144"/>
      <c r="K368" s="153"/>
      <c r="L368" s="153"/>
      <c r="M368" s="153"/>
      <c r="N368" s="153"/>
      <c r="O368" s="153"/>
      <c r="P368" s="153"/>
      <c r="Q368" s="153"/>
      <c r="R368" s="144"/>
      <c r="S368" s="144"/>
      <c r="T368" s="144"/>
      <c r="U368" s="144"/>
      <c r="V368" s="153"/>
      <c r="W368" s="153"/>
      <c r="X368" s="153"/>
      <c r="Y368" s="153"/>
      <c r="Z368" s="153"/>
      <c r="AA368" s="153"/>
      <c r="AB368" s="153"/>
      <c r="AC368" s="144"/>
      <c r="AD368" s="144"/>
      <c r="AE368" s="144"/>
      <c r="AF368" s="144"/>
      <c r="AG368" s="153"/>
    </row>
    <row r="369" spans="1:33">
      <c r="A369" s="153"/>
      <c r="B369" s="153"/>
      <c r="C369" s="153"/>
      <c r="D369" s="153"/>
      <c r="E369" s="153"/>
      <c r="F369" s="153"/>
      <c r="G369" s="144"/>
      <c r="H369" s="144"/>
      <c r="I369" s="144"/>
      <c r="J369" s="144"/>
      <c r="K369" s="153"/>
      <c r="L369" s="153"/>
      <c r="M369" s="153"/>
      <c r="N369" s="153"/>
      <c r="O369" s="153"/>
      <c r="P369" s="153"/>
      <c r="Q369" s="153"/>
      <c r="R369" s="144"/>
      <c r="S369" s="144"/>
      <c r="T369" s="144"/>
      <c r="U369" s="144"/>
      <c r="V369" s="153"/>
      <c r="W369" s="153"/>
      <c r="X369" s="153"/>
      <c r="Y369" s="153"/>
      <c r="Z369" s="153"/>
      <c r="AA369" s="153"/>
      <c r="AB369" s="153"/>
      <c r="AC369" s="144"/>
      <c r="AD369" s="144"/>
      <c r="AE369" s="144"/>
      <c r="AF369" s="144"/>
      <c r="AG369" s="153"/>
    </row>
    <row r="370" spans="1:33">
      <c r="A370" s="470" t="s">
        <v>889</v>
      </c>
      <c r="B370" s="470"/>
      <c r="C370" s="470"/>
      <c r="D370" s="470"/>
      <c r="E370" s="470"/>
      <c r="F370" s="153"/>
      <c r="G370" s="144"/>
      <c r="H370" s="144"/>
      <c r="I370" s="144"/>
      <c r="J370" s="144"/>
      <c r="K370" s="153"/>
      <c r="L370" s="153"/>
      <c r="M370" s="153"/>
      <c r="N370" s="153"/>
      <c r="O370" s="153"/>
      <c r="P370" s="153"/>
      <c r="Q370" s="153"/>
      <c r="R370" s="144"/>
      <c r="S370" s="144"/>
      <c r="T370" s="144"/>
      <c r="U370" s="144"/>
      <c r="V370" s="153"/>
      <c r="W370" s="153"/>
      <c r="X370" s="153"/>
      <c r="Y370" s="153"/>
      <c r="Z370" s="153"/>
      <c r="AA370" s="153"/>
      <c r="AB370" s="153"/>
      <c r="AC370" s="144"/>
      <c r="AD370" s="144"/>
      <c r="AE370" s="144"/>
      <c r="AF370" s="144"/>
      <c r="AG370" s="153"/>
    </row>
    <row r="371" spans="1:33">
      <c r="A371" s="476" t="s">
        <v>944</v>
      </c>
      <c r="B371" s="476"/>
      <c r="C371" s="476"/>
      <c r="D371" s="476"/>
      <c r="E371" s="476"/>
      <c r="F371" s="153"/>
      <c r="G371" s="144"/>
      <c r="H371" s="144"/>
      <c r="I371" s="144"/>
      <c r="J371" s="144"/>
      <c r="K371" s="153"/>
      <c r="L371" s="153"/>
      <c r="M371" s="153"/>
      <c r="N371" s="153"/>
      <c r="O371" s="153"/>
      <c r="P371" s="153"/>
      <c r="Q371" s="153"/>
      <c r="R371" s="144"/>
      <c r="S371" s="144"/>
      <c r="T371" s="144"/>
      <c r="U371" s="144"/>
      <c r="V371" s="153"/>
      <c r="W371" s="153"/>
      <c r="X371" s="153"/>
      <c r="Y371" s="153"/>
      <c r="Z371" s="153"/>
      <c r="AA371" s="153"/>
      <c r="AB371" s="153"/>
      <c r="AC371" s="144"/>
      <c r="AD371" s="144"/>
      <c r="AE371" s="144"/>
      <c r="AF371" s="144"/>
      <c r="AG371" s="153"/>
    </row>
    <row r="372" spans="1:33">
      <c r="A372" s="153"/>
      <c r="B372" s="153"/>
      <c r="C372" s="153"/>
      <c r="D372" s="153"/>
      <c r="E372" s="153"/>
      <c r="F372" s="153"/>
      <c r="G372" s="144"/>
      <c r="H372" s="144"/>
      <c r="I372" s="144"/>
      <c r="J372" s="144"/>
      <c r="K372" s="153"/>
      <c r="L372" s="153"/>
      <c r="M372" s="153"/>
      <c r="N372" s="153"/>
      <c r="O372" s="153"/>
      <c r="P372" s="153"/>
      <c r="Q372" s="153"/>
      <c r="R372" s="144"/>
      <c r="S372" s="144"/>
      <c r="T372" s="144"/>
      <c r="U372" s="144"/>
      <c r="V372" s="153"/>
      <c r="W372" s="153"/>
      <c r="X372" s="153"/>
      <c r="Y372" s="153"/>
      <c r="Z372" s="153"/>
      <c r="AA372" s="153"/>
      <c r="AB372" s="153"/>
      <c r="AC372" s="144"/>
      <c r="AD372" s="144"/>
      <c r="AE372" s="144"/>
      <c r="AF372" s="144"/>
      <c r="AG372" s="153"/>
    </row>
    <row r="373" spans="1:33">
      <c r="A373" s="514" t="s">
        <v>939</v>
      </c>
      <c r="B373" s="514"/>
      <c r="C373" s="514"/>
      <c r="D373" s="514"/>
      <c r="E373" s="514"/>
      <c r="F373" s="153"/>
      <c r="G373" s="144"/>
      <c r="H373" s="144"/>
      <c r="I373" s="144"/>
      <c r="J373" s="144"/>
      <c r="K373" s="153"/>
      <c r="L373" s="153"/>
      <c r="M373" s="153"/>
      <c r="N373" s="153"/>
      <c r="O373" s="153"/>
      <c r="P373" s="153"/>
      <c r="Q373" s="153"/>
      <c r="R373" s="144"/>
      <c r="S373" s="144"/>
      <c r="T373" s="144"/>
      <c r="U373" s="144"/>
      <c r="V373" s="153"/>
      <c r="W373" s="153"/>
      <c r="X373" s="153"/>
      <c r="Y373" s="153"/>
      <c r="Z373" s="153"/>
      <c r="AA373" s="153"/>
      <c r="AB373" s="153"/>
      <c r="AC373" s="144"/>
      <c r="AD373" s="144"/>
      <c r="AE373" s="144"/>
      <c r="AF373" s="144"/>
      <c r="AG373" s="153"/>
    </row>
    <row r="374" spans="1:33">
      <c r="A374" s="153"/>
      <c r="B374" s="153"/>
      <c r="C374" s="153"/>
      <c r="D374" s="153"/>
      <c r="E374" s="153"/>
      <c r="F374" s="153"/>
      <c r="G374" s="144"/>
      <c r="H374" s="144"/>
      <c r="I374" s="144"/>
      <c r="J374" s="144"/>
      <c r="K374" s="153"/>
      <c r="L374" s="153"/>
      <c r="M374" s="153"/>
      <c r="N374" s="153"/>
      <c r="O374" s="153"/>
      <c r="P374" s="153"/>
      <c r="Q374" s="153"/>
      <c r="R374" s="144"/>
      <c r="S374" s="144"/>
      <c r="T374" s="144"/>
      <c r="U374" s="144"/>
      <c r="V374" s="153"/>
      <c r="W374" s="153"/>
      <c r="X374" s="153"/>
      <c r="Y374" s="153"/>
      <c r="Z374" s="153"/>
      <c r="AA374" s="153"/>
      <c r="AB374" s="153"/>
      <c r="AC374" s="144"/>
      <c r="AD374" s="144"/>
      <c r="AE374" s="144"/>
      <c r="AF374" s="144"/>
      <c r="AG374" s="153"/>
    </row>
    <row r="375" spans="1:33">
      <c r="A375" s="470" t="s">
        <v>893</v>
      </c>
      <c r="B375" s="470"/>
      <c r="C375" s="470"/>
      <c r="D375" s="470"/>
      <c r="E375" s="470"/>
      <c r="F375" s="153"/>
      <c r="G375" s="144"/>
      <c r="H375" s="144"/>
      <c r="I375" s="144"/>
      <c r="J375" s="144"/>
      <c r="K375" s="153"/>
      <c r="L375" s="153"/>
      <c r="M375" s="153"/>
      <c r="N375" s="153"/>
      <c r="O375" s="153"/>
      <c r="P375" s="153"/>
      <c r="Q375" s="153"/>
      <c r="R375" s="144"/>
      <c r="S375" s="144"/>
      <c r="T375" s="144"/>
      <c r="U375" s="144"/>
      <c r="V375" s="153"/>
      <c r="W375" s="153"/>
      <c r="X375" s="153"/>
      <c r="Y375" s="153"/>
      <c r="Z375" s="153"/>
      <c r="AA375" s="153"/>
      <c r="AB375" s="153"/>
      <c r="AC375" s="144"/>
      <c r="AD375" s="144"/>
      <c r="AE375" s="144"/>
      <c r="AF375" s="144"/>
      <c r="AG375" s="153"/>
    </row>
    <row r="376" spans="1:33" ht="28.5" customHeight="1">
      <c r="A376" s="475" t="s">
        <v>945</v>
      </c>
      <c r="B376" s="475"/>
      <c r="C376" s="475"/>
      <c r="D376" s="475"/>
      <c r="E376" s="475"/>
      <c r="F376" s="153"/>
      <c r="G376" s="144"/>
      <c r="H376" s="144"/>
      <c r="I376" s="144"/>
      <c r="J376" s="144"/>
      <c r="K376" s="153"/>
      <c r="L376" s="153"/>
      <c r="M376" s="153"/>
      <c r="N376" s="153"/>
      <c r="O376" s="153"/>
      <c r="P376" s="153"/>
      <c r="Q376" s="153"/>
      <c r="R376" s="144"/>
      <c r="S376" s="144"/>
      <c r="T376" s="144"/>
      <c r="U376" s="144"/>
      <c r="V376" s="153"/>
      <c r="W376" s="153"/>
      <c r="X376" s="153"/>
      <c r="Y376" s="153"/>
      <c r="Z376" s="153"/>
      <c r="AA376" s="153"/>
      <c r="AB376" s="153"/>
      <c r="AC376" s="144"/>
      <c r="AD376" s="144"/>
      <c r="AE376" s="144"/>
      <c r="AF376" s="144"/>
      <c r="AG376" s="153"/>
    </row>
    <row r="377" spans="1:33">
      <c r="A377" s="153"/>
      <c r="B377" s="153"/>
      <c r="C377" s="153"/>
      <c r="D377" s="153"/>
      <c r="E377" s="153"/>
      <c r="F377" s="153"/>
      <c r="G377" s="144"/>
      <c r="H377" s="144"/>
      <c r="I377" s="144"/>
      <c r="J377" s="144"/>
      <c r="K377" s="153"/>
      <c r="L377" s="153"/>
      <c r="M377" s="153"/>
      <c r="N377" s="153"/>
      <c r="O377" s="153"/>
      <c r="P377" s="153"/>
      <c r="Q377" s="153"/>
      <c r="R377" s="144"/>
      <c r="S377" s="144"/>
      <c r="T377" s="144"/>
      <c r="U377" s="144"/>
      <c r="V377" s="153"/>
      <c r="W377" s="153"/>
      <c r="X377" s="153"/>
      <c r="Y377" s="153"/>
      <c r="Z377" s="153"/>
      <c r="AA377" s="153"/>
      <c r="AB377" s="153"/>
      <c r="AC377" s="144"/>
      <c r="AD377" s="144"/>
      <c r="AE377" s="144"/>
      <c r="AF377" s="144"/>
      <c r="AG377" s="153"/>
    </row>
    <row r="378" spans="1:33">
      <c r="A378" s="470" t="s">
        <v>697</v>
      </c>
      <c r="B378" s="470"/>
      <c r="C378" s="470"/>
      <c r="D378" s="470"/>
      <c r="E378" s="470"/>
      <c r="F378" s="153"/>
      <c r="G378" s="144"/>
      <c r="H378" s="144"/>
      <c r="I378" s="144"/>
      <c r="J378" s="144"/>
      <c r="K378" s="153"/>
      <c r="L378" s="153"/>
      <c r="M378" s="153"/>
      <c r="N378" s="153"/>
      <c r="O378" s="153"/>
      <c r="P378" s="153"/>
      <c r="Q378" s="153"/>
      <c r="R378" s="144"/>
      <c r="S378" s="144"/>
      <c r="T378" s="144"/>
      <c r="U378" s="144"/>
      <c r="V378" s="153"/>
      <c r="W378" s="153"/>
      <c r="X378" s="153"/>
      <c r="Y378" s="153"/>
      <c r="Z378" s="153"/>
      <c r="AA378" s="153"/>
      <c r="AB378" s="153"/>
      <c r="AC378" s="144"/>
      <c r="AD378" s="144"/>
      <c r="AE378" s="144"/>
      <c r="AF378" s="144"/>
      <c r="AG378" s="153"/>
    </row>
    <row r="379" spans="1:33">
      <c r="A379" s="259" t="s">
        <v>2758</v>
      </c>
      <c r="B379" s="258"/>
      <c r="C379" s="258"/>
      <c r="D379" s="258"/>
      <c r="E379" s="258"/>
      <c r="F379" s="153"/>
      <c r="G379" s="144"/>
      <c r="H379" s="144"/>
      <c r="I379" s="144"/>
      <c r="J379" s="144"/>
      <c r="K379" s="153"/>
      <c r="L379" s="153"/>
      <c r="M379" s="153"/>
      <c r="N379" s="153"/>
      <c r="O379" s="153"/>
      <c r="P379" s="153"/>
      <c r="Q379" s="153"/>
      <c r="R379" s="144"/>
      <c r="S379" s="144"/>
      <c r="T379" s="144"/>
      <c r="U379" s="144"/>
      <c r="V379" s="153"/>
      <c r="W379" s="153"/>
      <c r="X379" s="153"/>
      <c r="Y379" s="153"/>
      <c r="Z379" s="153"/>
      <c r="AA379" s="153"/>
      <c r="AB379" s="153"/>
      <c r="AC379" s="144"/>
      <c r="AD379" s="144"/>
      <c r="AE379" s="144"/>
      <c r="AF379" s="144"/>
      <c r="AG379" s="153"/>
    </row>
    <row r="380" spans="1:33">
      <c r="A380" s="468" t="s">
        <v>997</v>
      </c>
      <c r="B380" s="468"/>
      <c r="C380" s="168" t="s">
        <v>1004</v>
      </c>
      <c r="D380" s="152"/>
      <c r="E380" s="152"/>
      <c r="F380" s="153"/>
      <c r="G380" s="144"/>
      <c r="H380" s="144"/>
      <c r="I380" s="144"/>
      <c r="J380" s="144"/>
      <c r="K380" s="153"/>
      <c r="L380" s="153"/>
      <c r="M380" s="153"/>
      <c r="N380" s="153"/>
      <c r="O380" s="153"/>
      <c r="P380" s="153"/>
      <c r="Q380" s="153"/>
      <c r="R380" s="144"/>
      <c r="S380" s="144"/>
      <c r="T380" s="144"/>
      <c r="U380" s="144"/>
      <c r="V380" s="153"/>
      <c r="W380" s="153"/>
      <c r="X380" s="153"/>
      <c r="Y380" s="153"/>
      <c r="Z380" s="153"/>
      <c r="AA380" s="153"/>
      <c r="AB380" s="153"/>
      <c r="AC380" s="144"/>
      <c r="AD380" s="144"/>
      <c r="AE380" s="144"/>
      <c r="AF380" s="144"/>
      <c r="AG380" s="153"/>
    </row>
    <row r="381" spans="1:33">
      <c r="A381" s="468" t="s">
        <v>999</v>
      </c>
      <c r="B381" s="468"/>
      <c r="C381" s="168" t="s">
        <v>1004</v>
      </c>
      <c r="D381" s="152"/>
      <c r="E381" s="152"/>
      <c r="F381" s="153"/>
      <c r="G381" s="144"/>
      <c r="H381" s="144"/>
      <c r="I381" s="144"/>
      <c r="J381" s="144"/>
      <c r="K381" s="153"/>
      <c r="L381" s="153"/>
      <c r="M381" s="153"/>
      <c r="N381" s="153"/>
      <c r="O381" s="153"/>
      <c r="P381" s="153"/>
      <c r="Q381" s="153"/>
      <c r="R381" s="144"/>
      <c r="S381" s="144"/>
      <c r="T381" s="144"/>
      <c r="U381" s="144"/>
      <c r="V381" s="153"/>
      <c r="W381" s="153"/>
      <c r="X381" s="153"/>
      <c r="Y381" s="153"/>
      <c r="Z381" s="153"/>
      <c r="AA381" s="153"/>
      <c r="AB381" s="153"/>
      <c r="AC381" s="144"/>
      <c r="AD381" s="144"/>
      <c r="AE381" s="144"/>
      <c r="AF381" s="144"/>
      <c r="AG381" s="153"/>
    </row>
    <row r="382" spans="1:33">
      <c r="A382" s="468" t="s">
        <v>1001</v>
      </c>
      <c r="B382" s="468"/>
      <c r="C382" s="168" t="s">
        <v>1004</v>
      </c>
      <c r="D382" s="152"/>
      <c r="E382" s="152"/>
      <c r="F382" s="153"/>
      <c r="G382" s="144"/>
      <c r="H382" s="144"/>
      <c r="I382" s="144"/>
      <c r="J382" s="144"/>
      <c r="K382" s="153"/>
      <c r="L382" s="153"/>
      <c r="M382" s="153"/>
      <c r="N382" s="153"/>
      <c r="O382" s="153"/>
      <c r="P382" s="153"/>
      <c r="Q382" s="153"/>
      <c r="R382" s="144"/>
      <c r="S382" s="144"/>
      <c r="T382" s="144"/>
      <c r="U382" s="144"/>
      <c r="V382" s="153"/>
      <c r="W382" s="153"/>
      <c r="X382" s="153"/>
      <c r="Y382" s="153"/>
      <c r="Z382" s="153"/>
      <c r="AA382" s="153"/>
      <c r="AB382" s="153"/>
      <c r="AC382" s="144"/>
      <c r="AD382" s="144"/>
      <c r="AE382" s="144"/>
      <c r="AF382" s="144"/>
      <c r="AG382" s="153"/>
    </row>
    <row r="383" spans="1:33">
      <c r="A383" s="468" t="s">
        <v>1003</v>
      </c>
      <c r="B383" s="468"/>
      <c r="C383" s="168" t="s">
        <v>1004</v>
      </c>
      <c r="D383" s="152"/>
      <c r="E383" s="152"/>
      <c r="F383" s="153"/>
      <c r="G383" s="144"/>
      <c r="H383" s="144"/>
      <c r="I383" s="144"/>
      <c r="J383" s="144"/>
      <c r="K383" s="153"/>
      <c r="L383" s="153"/>
      <c r="M383" s="153"/>
      <c r="N383" s="153"/>
      <c r="O383" s="153"/>
      <c r="P383" s="153"/>
      <c r="Q383" s="153"/>
      <c r="R383" s="144"/>
      <c r="S383" s="144"/>
      <c r="T383" s="144"/>
      <c r="U383" s="144"/>
      <c r="V383" s="153"/>
      <c r="W383" s="153"/>
      <c r="X383" s="153"/>
      <c r="Y383" s="153"/>
      <c r="Z383" s="153"/>
      <c r="AA383" s="153"/>
      <c r="AB383" s="153"/>
      <c r="AC383" s="144"/>
      <c r="AD383" s="144"/>
      <c r="AE383" s="144"/>
      <c r="AF383" s="144"/>
      <c r="AG383" s="153"/>
    </row>
    <row r="384" spans="1:33">
      <c r="A384" s="468" t="s">
        <v>2760</v>
      </c>
      <c r="B384" s="468"/>
      <c r="C384" s="168" t="s">
        <v>1004</v>
      </c>
      <c r="D384" s="152"/>
      <c r="E384" s="152"/>
      <c r="F384" s="153"/>
      <c r="G384" s="144"/>
      <c r="H384" s="144"/>
      <c r="I384" s="144"/>
      <c r="J384" s="144"/>
      <c r="K384" s="153"/>
      <c r="L384" s="153"/>
      <c r="M384" s="153"/>
      <c r="N384" s="153"/>
      <c r="O384" s="153"/>
      <c r="P384" s="153"/>
      <c r="Q384" s="153"/>
      <c r="R384" s="144"/>
      <c r="S384" s="144"/>
      <c r="T384" s="144"/>
      <c r="U384" s="144"/>
      <c r="V384" s="153"/>
      <c r="W384" s="153"/>
      <c r="X384" s="153"/>
      <c r="Y384" s="153"/>
      <c r="Z384" s="153"/>
      <c r="AA384" s="153"/>
      <c r="AB384" s="153"/>
      <c r="AC384" s="144"/>
      <c r="AD384" s="144"/>
      <c r="AE384" s="144"/>
      <c r="AF384" s="144"/>
      <c r="AG384" s="153"/>
    </row>
    <row r="385" spans="1:33">
      <c r="A385" s="257"/>
      <c r="B385" s="257"/>
      <c r="C385" s="168"/>
      <c r="D385" s="152"/>
      <c r="E385" s="152"/>
      <c r="F385" s="153"/>
      <c r="G385" s="144"/>
      <c r="H385" s="144"/>
      <c r="I385" s="144"/>
      <c r="J385" s="144"/>
      <c r="K385" s="153"/>
      <c r="L385" s="153"/>
      <c r="M385" s="153"/>
      <c r="N385" s="153"/>
      <c r="O385" s="153"/>
      <c r="P385" s="153"/>
      <c r="Q385" s="153"/>
      <c r="R385" s="144"/>
      <c r="S385" s="144"/>
      <c r="T385" s="144"/>
      <c r="U385" s="144"/>
      <c r="V385" s="153"/>
      <c r="W385" s="153"/>
      <c r="X385" s="153"/>
      <c r="Y385" s="153"/>
      <c r="Z385" s="153"/>
      <c r="AA385" s="153"/>
      <c r="AB385" s="153"/>
      <c r="AC385" s="144"/>
      <c r="AD385" s="144"/>
      <c r="AE385" s="144"/>
      <c r="AF385" s="144"/>
      <c r="AG385" s="153"/>
    </row>
    <row r="386" spans="1:33">
      <c r="A386" s="259" t="s">
        <v>2759</v>
      </c>
      <c r="B386" s="257"/>
      <c r="C386" s="168"/>
      <c r="D386" s="152"/>
      <c r="E386" s="152"/>
      <c r="F386" s="153"/>
      <c r="G386" s="144"/>
      <c r="H386" s="144"/>
      <c r="I386" s="144"/>
      <c r="J386" s="144"/>
      <c r="K386" s="153"/>
      <c r="L386" s="153"/>
      <c r="M386" s="153"/>
      <c r="N386" s="153"/>
      <c r="O386" s="153"/>
      <c r="P386" s="153"/>
      <c r="Q386" s="153"/>
      <c r="R386" s="144"/>
      <c r="S386" s="144"/>
      <c r="T386" s="144"/>
      <c r="U386" s="144"/>
      <c r="V386" s="153"/>
      <c r="W386" s="153"/>
      <c r="X386" s="153"/>
      <c r="Y386" s="153"/>
      <c r="Z386" s="153"/>
      <c r="AA386" s="153"/>
      <c r="AB386" s="153"/>
      <c r="AC386" s="144"/>
      <c r="AD386" s="144"/>
      <c r="AE386" s="144"/>
      <c r="AF386" s="144"/>
      <c r="AG386" s="153"/>
    </row>
    <row r="387" spans="1:33">
      <c r="A387" s="468" t="s">
        <v>997</v>
      </c>
      <c r="B387" s="468"/>
      <c r="C387" s="168" t="s">
        <v>1004</v>
      </c>
      <c r="D387" s="152"/>
      <c r="E387" s="152"/>
      <c r="F387" s="153"/>
      <c r="G387" s="144"/>
      <c r="H387" s="144"/>
      <c r="I387" s="144"/>
      <c r="J387" s="144"/>
      <c r="K387" s="153"/>
      <c r="L387" s="153"/>
      <c r="M387" s="153"/>
      <c r="N387" s="153"/>
      <c r="O387" s="153"/>
      <c r="P387" s="153"/>
      <c r="Q387" s="153"/>
      <c r="R387" s="144"/>
      <c r="S387" s="144"/>
      <c r="T387" s="144"/>
      <c r="U387" s="144"/>
      <c r="V387" s="153"/>
      <c r="W387" s="153"/>
      <c r="X387" s="153"/>
      <c r="Y387" s="153"/>
      <c r="Z387" s="153"/>
      <c r="AA387" s="153"/>
      <c r="AB387" s="153"/>
      <c r="AC387" s="144"/>
      <c r="AD387" s="144"/>
      <c r="AE387" s="144"/>
      <c r="AF387" s="144"/>
      <c r="AG387" s="153"/>
    </row>
    <row r="388" spans="1:33">
      <c r="A388" s="468" t="s">
        <v>999</v>
      </c>
      <c r="B388" s="468"/>
      <c r="C388" s="168" t="s">
        <v>1004</v>
      </c>
      <c r="D388" s="152"/>
      <c r="E388" s="152"/>
      <c r="F388" s="153"/>
      <c r="G388" s="144"/>
      <c r="H388" s="144"/>
      <c r="I388" s="144"/>
      <c r="J388" s="144"/>
      <c r="K388" s="153"/>
      <c r="L388" s="153"/>
      <c r="M388" s="153"/>
      <c r="N388" s="153"/>
      <c r="O388" s="153"/>
      <c r="P388" s="153"/>
      <c r="Q388" s="153"/>
      <c r="R388" s="144"/>
      <c r="S388" s="144"/>
      <c r="T388" s="144"/>
      <c r="U388" s="144"/>
      <c r="V388" s="153"/>
      <c r="W388" s="153"/>
      <c r="X388" s="153"/>
      <c r="Y388" s="153"/>
      <c r="Z388" s="153"/>
      <c r="AA388" s="153"/>
      <c r="AB388" s="153"/>
      <c r="AC388" s="144"/>
      <c r="AD388" s="144"/>
      <c r="AE388" s="144"/>
      <c r="AF388" s="144"/>
      <c r="AG388" s="153"/>
    </row>
    <row r="389" spans="1:33">
      <c r="A389" s="468" t="s">
        <v>1001</v>
      </c>
      <c r="B389" s="468"/>
      <c r="C389" s="168" t="s">
        <v>1004</v>
      </c>
      <c r="D389" s="152"/>
      <c r="E389" s="152"/>
      <c r="F389" s="153"/>
      <c r="G389" s="144"/>
      <c r="H389" s="144"/>
      <c r="I389" s="144"/>
      <c r="J389" s="144"/>
      <c r="K389" s="153"/>
      <c r="L389" s="153"/>
      <c r="M389" s="153"/>
      <c r="N389" s="153"/>
      <c r="O389" s="153"/>
      <c r="P389" s="153"/>
      <c r="Q389" s="153"/>
      <c r="R389" s="144"/>
      <c r="S389" s="144"/>
      <c r="T389" s="144"/>
      <c r="U389" s="144"/>
      <c r="V389" s="153"/>
      <c r="W389" s="153"/>
      <c r="X389" s="153"/>
      <c r="Y389" s="153"/>
      <c r="Z389" s="153"/>
      <c r="AA389" s="153"/>
      <c r="AB389" s="153"/>
      <c r="AC389" s="144"/>
      <c r="AD389" s="144"/>
      <c r="AE389" s="144"/>
      <c r="AF389" s="144"/>
      <c r="AG389" s="153"/>
    </row>
    <row r="390" spans="1:33">
      <c r="A390" s="468" t="s">
        <v>1003</v>
      </c>
      <c r="B390" s="468"/>
      <c r="C390" s="168" t="s">
        <v>1004</v>
      </c>
      <c r="D390" s="152"/>
      <c r="E390" s="152"/>
      <c r="F390" s="153"/>
      <c r="G390" s="144"/>
      <c r="H390" s="144"/>
      <c r="I390" s="144"/>
      <c r="J390" s="144"/>
      <c r="K390" s="153"/>
      <c r="L390" s="153"/>
      <c r="M390" s="153"/>
      <c r="N390" s="153"/>
      <c r="O390" s="153"/>
      <c r="P390" s="153"/>
      <c r="Q390" s="153"/>
      <c r="R390" s="144"/>
      <c r="S390" s="144"/>
      <c r="T390" s="144"/>
      <c r="U390" s="144"/>
      <c r="V390" s="153"/>
      <c r="W390" s="153"/>
      <c r="X390" s="153"/>
      <c r="Y390" s="153"/>
      <c r="Z390" s="153"/>
      <c r="AA390" s="153"/>
      <c r="AB390" s="153"/>
      <c r="AC390" s="144"/>
      <c r="AD390" s="144"/>
      <c r="AE390" s="144"/>
      <c r="AF390" s="144"/>
      <c r="AG390" s="153"/>
    </row>
    <row r="391" spans="1:33">
      <c r="A391" s="468" t="s">
        <v>2760</v>
      </c>
      <c r="B391" s="468"/>
      <c r="C391" s="168" t="s">
        <v>1004</v>
      </c>
      <c r="D391" s="152"/>
      <c r="E391" s="152"/>
      <c r="F391" s="153"/>
      <c r="G391" s="144"/>
      <c r="H391" s="144"/>
      <c r="I391" s="144"/>
      <c r="J391" s="144"/>
      <c r="K391" s="153"/>
      <c r="L391" s="153"/>
      <c r="M391" s="153"/>
      <c r="N391" s="153"/>
      <c r="O391" s="153"/>
      <c r="P391" s="153"/>
      <c r="Q391" s="153"/>
      <c r="R391" s="144"/>
      <c r="S391" s="144"/>
      <c r="T391" s="144"/>
      <c r="U391" s="144"/>
      <c r="V391" s="153"/>
      <c r="W391" s="153"/>
      <c r="X391" s="153"/>
      <c r="Y391" s="153"/>
      <c r="Z391" s="153"/>
      <c r="AA391" s="153"/>
      <c r="AB391" s="153"/>
      <c r="AC391" s="144"/>
      <c r="AD391" s="144"/>
      <c r="AE391" s="144"/>
      <c r="AF391" s="144"/>
      <c r="AG391" s="153"/>
    </row>
    <row r="392" spans="1:33">
      <c r="A392" s="257"/>
      <c r="B392" s="257"/>
      <c r="C392" s="168"/>
      <c r="D392" s="152"/>
      <c r="E392" s="152"/>
      <c r="F392" s="153"/>
      <c r="G392" s="144"/>
      <c r="H392" s="144"/>
      <c r="I392" s="144"/>
      <c r="J392" s="144"/>
      <c r="K392" s="153"/>
      <c r="L392" s="153"/>
      <c r="M392" s="153"/>
      <c r="N392" s="153"/>
      <c r="O392" s="153"/>
      <c r="P392" s="153"/>
      <c r="Q392" s="153"/>
      <c r="R392" s="144"/>
      <c r="S392" s="144"/>
      <c r="T392" s="144"/>
      <c r="U392" s="144"/>
      <c r="V392" s="153"/>
      <c r="W392" s="153"/>
      <c r="X392" s="153"/>
      <c r="Y392" s="153"/>
      <c r="Z392" s="153"/>
      <c r="AA392" s="153"/>
      <c r="AB392" s="153"/>
      <c r="AC392" s="144"/>
      <c r="AD392" s="144"/>
      <c r="AE392" s="144"/>
      <c r="AF392" s="144"/>
      <c r="AG392" s="153"/>
    </row>
    <row r="393" spans="1:33">
      <c r="A393" s="259" t="s">
        <v>2761</v>
      </c>
      <c r="B393" s="257"/>
      <c r="C393" s="168"/>
      <c r="D393" s="152"/>
      <c r="E393" s="152"/>
      <c r="F393" s="153"/>
      <c r="G393" s="144"/>
      <c r="H393" s="144"/>
      <c r="I393" s="144"/>
      <c r="J393" s="144"/>
      <c r="K393" s="153"/>
      <c r="L393" s="153"/>
      <c r="M393" s="153"/>
      <c r="N393" s="153"/>
      <c r="O393" s="153"/>
      <c r="P393" s="153"/>
      <c r="Q393" s="153"/>
      <c r="R393" s="144"/>
      <c r="S393" s="144"/>
      <c r="T393" s="144"/>
      <c r="U393" s="144"/>
      <c r="V393" s="153"/>
      <c r="W393" s="153"/>
      <c r="X393" s="153"/>
      <c r="Y393" s="153"/>
      <c r="Z393" s="153"/>
      <c r="AA393" s="153"/>
      <c r="AB393" s="153"/>
      <c r="AC393" s="144"/>
      <c r="AD393" s="144"/>
      <c r="AE393" s="144"/>
      <c r="AF393" s="144"/>
      <c r="AG393" s="153"/>
    </row>
    <row r="394" spans="1:33">
      <c r="A394" s="468" t="s">
        <v>997</v>
      </c>
      <c r="B394" s="468"/>
      <c r="C394" s="168" t="s">
        <v>1004</v>
      </c>
      <c r="D394" s="152"/>
      <c r="E394" s="152"/>
      <c r="F394" s="153"/>
      <c r="G394" s="144"/>
      <c r="H394" s="144"/>
      <c r="I394" s="144"/>
      <c r="J394" s="144"/>
      <c r="K394" s="153"/>
      <c r="L394" s="153"/>
      <c r="M394" s="153"/>
      <c r="N394" s="153"/>
      <c r="O394" s="153"/>
      <c r="P394" s="153"/>
      <c r="Q394" s="153"/>
      <c r="R394" s="144"/>
      <c r="S394" s="144"/>
      <c r="T394" s="144"/>
      <c r="U394" s="144"/>
      <c r="V394" s="153"/>
      <c r="W394" s="153"/>
      <c r="X394" s="153"/>
      <c r="Y394" s="153"/>
      <c r="Z394" s="153"/>
      <c r="AA394" s="153"/>
      <c r="AB394" s="153"/>
      <c r="AC394" s="144"/>
      <c r="AD394" s="144"/>
      <c r="AE394" s="144"/>
      <c r="AF394" s="144"/>
      <c r="AG394" s="153"/>
    </row>
    <row r="395" spans="1:33">
      <c r="A395" s="468" t="s">
        <v>999</v>
      </c>
      <c r="B395" s="468"/>
      <c r="C395" s="168" t="s">
        <v>1004</v>
      </c>
      <c r="D395" s="152"/>
      <c r="E395" s="152"/>
      <c r="F395" s="153"/>
      <c r="G395" s="144"/>
      <c r="H395" s="144"/>
      <c r="I395" s="144"/>
      <c r="J395" s="144"/>
      <c r="K395" s="153"/>
      <c r="L395" s="153"/>
      <c r="M395" s="153"/>
      <c r="N395" s="153"/>
      <c r="O395" s="153"/>
      <c r="P395" s="153"/>
      <c r="Q395" s="153"/>
      <c r="R395" s="144"/>
      <c r="S395" s="144"/>
      <c r="T395" s="144"/>
      <c r="U395" s="144"/>
      <c r="V395" s="153"/>
      <c r="W395" s="153"/>
      <c r="X395" s="153"/>
      <c r="Y395" s="153"/>
      <c r="Z395" s="153"/>
      <c r="AA395" s="153"/>
      <c r="AB395" s="153"/>
      <c r="AC395" s="144"/>
      <c r="AD395" s="144"/>
      <c r="AE395" s="144"/>
      <c r="AF395" s="144"/>
      <c r="AG395" s="153"/>
    </row>
    <row r="396" spans="1:33">
      <c r="A396" s="468" t="s">
        <v>1001</v>
      </c>
      <c r="B396" s="468"/>
      <c r="C396" s="168" t="s">
        <v>1004</v>
      </c>
      <c r="D396" s="152"/>
      <c r="E396" s="152"/>
      <c r="F396" s="153"/>
      <c r="G396" s="144"/>
      <c r="H396" s="144"/>
      <c r="I396" s="144"/>
      <c r="J396" s="144"/>
      <c r="K396" s="153"/>
      <c r="L396" s="153"/>
      <c r="M396" s="153"/>
      <c r="N396" s="153"/>
      <c r="O396" s="153"/>
      <c r="P396" s="153"/>
      <c r="Q396" s="153"/>
      <c r="R396" s="144"/>
      <c r="S396" s="144"/>
      <c r="T396" s="144"/>
      <c r="U396" s="144"/>
      <c r="V396" s="153"/>
      <c r="W396" s="153"/>
      <c r="X396" s="153"/>
      <c r="Y396" s="153"/>
      <c r="Z396" s="153"/>
      <c r="AA396" s="153"/>
      <c r="AB396" s="153"/>
      <c r="AC396" s="144"/>
      <c r="AD396" s="144"/>
      <c r="AE396" s="144"/>
      <c r="AF396" s="144"/>
      <c r="AG396" s="153"/>
    </row>
    <row r="397" spans="1:33">
      <c r="A397" s="468" t="s">
        <v>1003</v>
      </c>
      <c r="B397" s="468"/>
      <c r="C397" s="168" t="s">
        <v>1004</v>
      </c>
      <c r="D397" s="152"/>
      <c r="E397" s="152"/>
      <c r="F397" s="153"/>
      <c r="G397" s="144"/>
      <c r="H397" s="144"/>
      <c r="I397" s="144"/>
      <c r="J397" s="144"/>
      <c r="K397" s="153"/>
      <c r="L397" s="153"/>
      <c r="M397" s="153"/>
      <c r="N397" s="153"/>
      <c r="O397" s="153"/>
      <c r="P397" s="153"/>
      <c r="Q397" s="153"/>
      <c r="R397" s="144"/>
      <c r="S397" s="144"/>
      <c r="T397" s="144"/>
      <c r="U397" s="144"/>
      <c r="V397" s="153"/>
      <c r="W397" s="153"/>
      <c r="X397" s="153"/>
      <c r="Y397" s="153"/>
      <c r="Z397" s="153"/>
      <c r="AA397" s="153"/>
      <c r="AB397" s="153"/>
      <c r="AC397" s="144"/>
      <c r="AD397" s="144"/>
      <c r="AE397" s="144"/>
      <c r="AF397" s="144"/>
      <c r="AG397" s="153"/>
    </row>
    <row r="398" spans="1:33">
      <c r="A398" s="468" t="s">
        <v>2760</v>
      </c>
      <c r="B398" s="468"/>
      <c r="C398" s="168" t="s">
        <v>1004</v>
      </c>
      <c r="D398" s="152"/>
      <c r="E398" s="152"/>
      <c r="F398" s="153"/>
      <c r="G398" s="144"/>
      <c r="H398" s="144"/>
      <c r="I398" s="144"/>
      <c r="J398" s="144"/>
      <c r="K398" s="153"/>
      <c r="L398" s="153"/>
      <c r="M398" s="153"/>
      <c r="N398" s="153"/>
      <c r="O398" s="153"/>
      <c r="P398" s="153"/>
      <c r="Q398" s="153"/>
      <c r="R398" s="144"/>
      <c r="S398" s="144"/>
      <c r="T398" s="144"/>
      <c r="U398" s="144"/>
      <c r="V398" s="153"/>
      <c r="W398" s="153"/>
      <c r="X398" s="153"/>
      <c r="Y398" s="153"/>
      <c r="Z398" s="153"/>
      <c r="AA398" s="153"/>
      <c r="AB398" s="153"/>
      <c r="AC398" s="144"/>
      <c r="AD398" s="144"/>
      <c r="AE398" s="144"/>
      <c r="AF398" s="144"/>
      <c r="AG398" s="153"/>
    </row>
    <row r="399" spans="1:33" ht="12.95" customHeight="1">
      <c r="A399" s="469" t="s">
        <v>988</v>
      </c>
      <c r="B399" s="469"/>
      <c r="C399" s="469"/>
      <c r="D399" s="469"/>
      <c r="E399" s="469"/>
      <c r="F399" s="153"/>
      <c r="G399" s="144"/>
      <c r="H399" s="144"/>
      <c r="I399" s="144"/>
      <c r="J399" s="144"/>
      <c r="K399" s="153"/>
      <c r="L399" s="153"/>
      <c r="M399" s="153"/>
      <c r="N399" s="153"/>
      <c r="O399" s="153"/>
      <c r="P399" s="153"/>
      <c r="Q399" s="153"/>
      <c r="R399" s="144"/>
      <c r="S399" s="144"/>
      <c r="T399" s="144"/>
      <c r="U399" s="144"/>
      <c r="V399" s="153"/>
      <c r="W399" s="153"/>
      <c r="X399" s="153"/>
      <c r="Y399" s="153"/>
      <c r="Z399" s="153"/>
      <c r="AA399" s="153"/>
      <c r="AB399" s="153"/>
      <c r="AC399" s="144"/>
      <c r="AD399" s="144"/>
      <c r="AE399" s="144"/>
      <c r="AF399" s="144"/>
      <c r="AG399" s="153"/>
    </row>
    <row r="400" spans="1:33">
      <c r="A400" s="153"/>
      <c r="B400" s="153"/>
      <c r="C400" s="153"/>
      <c r="D400" s="153"/>
      <c r="E400" s="153"/>
      <c r="F400" s="153"/>
      <c r="G400" s="144"/>
      <c r="H400" s="144"/>
      <c r="I400" s="144"/>
      <c r="J400" s="144"/>
      <c r="K400" s="153"/>
      <c r="L400" s="153"/>
      <c r="M400" s="153"/>
      <c r="N400" s="153"/>
      <c r="O400" s="153"/>
      <c r="P400" s="153"/>
      <c r="Q400" s="153"/>
      <c r="R400" s="144"/>
      <c r="S400" s="144"/>
      <c r="T400" s="144"/>
      <c r="U400" s="144"/>
      <c r="V400" s="153"/>
      <c r="W400" s="153"/>
      <c r="X400" s="153"/>
      <c r="Y400" s="153"/>
      <c r="Z400" s="153"/>
      <c r="AA400" s="153"/>
      <c r="AB400" s="153"/>
      <c r="AC400" s="144"/>
      <c r="AD400" s="144"/>
      <c r="AE400" s="144"/>
      <c r="AF400" s="144"/>
      <c r="AG400" s="153"/>
    </row>
    <row r="401" spans="1:33" ht="15.75">
      <c r="A401" s="472" t="s">
        <v>946</v>
      </c>
      <c r="B401" s="472"/>
      <c r="C401" s="472"/>
      <c r="D401" s="472"/>
      <c r="E401" s="472"/>
      <c r="F401" s="153"/>
      <c r="G401" s="144"/>
      <c r="H401" s="144"/>
      <c r="I401" s="144"/>
      <c r="J401" s="144"/>
      <c r="K401" s="153"/>
      <c r="L401" s="153"/>
      <c r="M401" s="153"/>
      <c r="N401" s="153"/>
      <c r="O401" s="153"/>
      <c r="P401" s="153"/>
      <c r="Q401" s="153"/>
      <c r="R401" s="144"/>
      <c r="S401" s="144"/>
      <c r="T401" s="144"/>
      <c r="U401" s="144"/>
      <c r="V401" s="153"/>
      <c r="W401" s="153"/>
      <c r="X401" s="153"/>
      <c r="Y401" s="153"/>
      <c r="Z401" s="153"/>
      <c r="AA401" s="153"/>
      <c r="AB401" s="153"/>
      <c r="AC401" s="144"/>
      <c r="AD401" s="144"/>
      <c r="AE401" s="144"/>
      <c r="AF401" s="144"/>
      <c r="AG401" s="153"/>
    </row>
    <row r="402" spans="1:33">
      <c r="A402" s="153"/>
      <c r="B402" s="153"/>
      <c r="C402" s="153"/>
      <c r="D402" s="153"/>
      <c r="E402" s="153"/>
      <c r="F402" s="153"/>
      <c r="G402" s="144"/>
      <c r="H402" s="144"/>
      <c r="I402" s="144"/>
      <c r="J402" s="144"/>
      <c r="K402" s="153"/>
      <c r="L402" s="153"/>
      <c r="M402" s="153"/>
      <c r="N402" s="153"/>
      <c r="O402" s="153"/>
      <c r="P402" s="153"/>
      <c r="Q402" s="153"/>
      <c r="R402" s="144"/>
      <c r="S402" s="144"/>
      <c r="T402" s="144"/>
      <c r="U402" s="144"/>
      <c r="V402" s="153"/>
      <c r="W402" s="153"/>
      <c r="X402" s="153"/>
      <c r="Y402" s="153"/>
      <c r="Z402" s="153"/>
      <c r="AA402" s="153"/>
      <c r="AB402" s="153"/>
      <c r="AC402" s="144"/>
      <c r="AD402" s="144"/>
      <c r="AE402" s="144"/>
      <c r="AF402" s="144"/>
      <c r="AG402" s="153"/>
    </row>
    <row r="403" spans="1:33">
      <c r="A403" s="470" t="s">
        <v>889</v>
      </c>
      <c r="B403" s="470"/>
      <c r="C403" s="470"/>
      <c r="D403" s="470"/>
      <c r="E403" s="470"/>
      <c r="F403" s="153"/>
      <c r="G403" s="144"/>
      <c r="H403" s="144"/>
      <c r="I403" s="144"/>
      <c r="J403" s="144"/>
      <c r="K403" s="153"/>
      <c r="L403" s="153"/>
      <c r="M403" s="153"/>
      <c r="N403" s="153"/>
      <c r="O403" s="153"/>
      <c r="P403" s="153"/>
      <c r="Q403" s="153"/>
      <c r="R403" s="144"/>
      <c r="S403" s="144"/>
      <c r="T403" s="144"/>
      <c r="U403" s="144"/>
      <c r="V403" s="153"/>
      <c r="W403" s="153"/>
      <c r="X403" s="153"/>
      <c r="Y403" s="153"/>
      <c r="Z403" s="153"/>
      <c r="AA403" s="153"/>
      <c r="AB403" s="153"/>
      <c r="AC403" s="144"/>
      <c r="AD403" s="144"/>
      <c r="AE403" s="144"/>
      <c r="AF403" s="144"/>
      <c r="AG403" s="153"/>
    </row>
    <row r="404" spans="1:33" s="160" customFormat="1" ht="28.5" customHeight="1">
      <c r="A404" s="473" t="s">
        <v>947</v>
      </c>
      <c r="B404" s="473"/>
      <c r="C404" s="473"/>
      <c r="D404" s="473"/>
      <c r="E404" s="473"/>
      <c r="F404" s="158"/>
      <c r="G404" s="159"/>
      <c r="H404" s="159"/>
      <c r="I404" s="159"/>
      <c r="J404" s="159"/>
      <c r="K404" s="158"/>
      <c r="L404" s="158"/>
      <c r="M404" s="158"/>
      <c r="N404" s="158"/>
      <c r="O404" s="158"/>
      <c r="P404" s="158"/>
      <c r="Q404" s="158"/>
      <c r="R404" s="159"/>
      <c r="S404" s="159"/>
      <c r="T404" s="159"/>
      <c r="U404" s="159"/>
      <c r="V404" s="158"/>
      <c r="W404" s="158"/>
      <c r="X404" s="158"/>
      <c r="Y404" s="158"/>
      <c r="Z404" s="158"/>
      <c r="AA404" s="158"/>
      <c r="AB404" s="158"/>
      <c r="AC404" s="159"/>
      <c r="AD404" s="159"/>
      <c r="AE404" s="159"/>
      <c r="AF404" s="159"/>
      <c r="AG404" s="158"/>
    </row>
    <row r="405" spans="1:33">
      <c r="A405" s="153"/>
      <c r="B405" s="153"/>
      <c r="C405" s="153"/>
      <c r="D405" s="153"/>
      <c r="E405" s="153"/>
      <c r="F405" s="153"/>
      <c r="G405" s="144"/>
      <c r="H405" s="144"/>
      <c r="I405" s="144"/>
      <c r="J405" s="144"/>
      <c r="K405" s="153"/>
      <c r="L405" s="153"/>
      <c r="M405" s="153"/>
      <c r="N405" s="153"/>
      <c r="O405" s="153"/>
      <c r="P405" s="153"/>
      <c r="Q405" s="153"/>
      <c r="R405" s="144"/>
      <c r="S405" s="144"/>
      <c r="T405" s="144"/>
      <c r="U405" s="144"/>
      <c r="V405" s="153"/>
      <c r="W405" s="153"/>
      <c r="X405" s="153"/>
      <c r="Y405" s="153"/>
      <c r="Z405" s="153"/>
      <c r="AA405" s="153"/>
      <c r="AB405" s="153"/>
      <c r="AC405" s="144"/>
      <c r="AD405" s="144"/>
      <c r="AE405" s="144"/>
      <c r="AF405" s="144"/>
      <c r="AG405" s="153"/>
    </row>
    <row r="406" spans="1:33">
      <c r="A406" s="514" t="s">
        <v>939</v>
      </c>
      <c r="B406" s="514"/>
      <c r="C406" s="514"/>
      <c r="D406" s="514"/>
      <c r="E406" s="514"/>
      <c r="F406" s="153"/>
      <c r="G406" s="144"/>
      <c r="H406" s="144"/>
      <c r="I406" s="144"/>
      <c r="J406" s="144"/>
      <c r="K406" s="153"/>
      <c r="L406" s="153"/>
      <c r="M406" s="153"/>
      <c r="N406" s="153"/>
      <c r="O406" s="153"/>
      <c r="P406" s="153"/>
      <c r="Q406" s="153"/>
      <c r="R406" s="144"/>
      <c r="S406" s="144"/>
      <c r="T406" s="144"/>
      <c r="U406" s="144"/>
      <c r="V406" s="153"/>
      <c r="W406" s="153"/>
      <c r="X406" s="153"/>
      <c r="Y406" s="153"/>
      <c r="Z406" s="153"/>
      <c r="AA406" s="153"/>
      <c r="AB406" s="153"/>
      <c r="AC406" s="144"/>
      <c r="AD406" s="144"/>
      <c r="AE406" s="144"/>
      <c r="AF406" s="144"/>
      <c r="AG406" s="153"/>
    </row>
    <row r="407" spans="1:33">
      <c r="A407" s="153"/>
      <c r="B407" s="153"/>
      <c r="C407" s="153"/>
      <c r="D407" s="153"/>
      <c r="E407" s="153"/>
      <c r="F407" s="153"/>
      <c r="G407" s="144"/>
      <c r="H407" s="144"/>
      <c r="I407" s="144"/>
      <c r="J407" s="144"/>
      <c r="K407" s="153"/>
      <c r="L407" s="153"/>
      <c r="M407" s="153"/>
      <c r="N407" s="153"/>
      <c r="O407" s="153"/>
      <c r="P407" s="153"/>
      <c r="Q407" s="153"/>
      <c r="R407" s="144"/>
      <c r="S407" s="144"/>
      <c r="T407" s="144"/>
      <c r="U407" s="144"/>
      <c r="V407" s="153"/>
      <c r="W407" s="153"/>
      <c r="X407" s="153"/>
      <c r="Y407" s="153"/>
      <c r="Z407" s="153"/>
      <c r="AA407" s="153"/>
      <c r="AB407" s="153"/>
      <c r="AC407" s="144"/>
      <c r="AD407" s="144"/>
      <c r="AE407" s="144"/>
      <c r="AF407" s="144"/>
      <c r="AG407" s="153"/>
    </row>
    <row r="408" spans="1:33" s="160" customFormat="1" ht="28.5" customHeight="1">
      <c r="A408" s="515" t="s">
        <v>948</v>
      </c>
      <c r="B408" s="515"/>
      <c r="C408" s="515"/>
      <c r="D408" s="515"/>
      <c r="E408" s="515"/>
      <c r="F408" s="158"/>
      <c r="G408" s="159"/>
      <c r="H408" s="159"/>
      <c r="I408" s="159"/>
      <c r="J408" s="159"/>
      <c r="K408" s="158"/>
      <c r="L408" s="158"/>
      <c r="M408" s="158"/>
      <c r="N408" s="158"/>
      <c r="O408" s="158"/>
      <c r="P408" s="158"/>
      <c r="Q408" s="158"/>
      <c r="R408" s="159"/>
      <c r="S408" s="159"/>
      <c r="T408" s="159"/>
      <c r="U408" s="159"/>
      <c r="V408" s="158"/>
      <c r="W408" s="158"/>
      <c r="X408" s="158"/>
      <c r="Y408" s="158"/>
      <c r="Z408" s="158"/>
      <c r="AA408" s="158"/>
      <c r="AB408" s="158"/>
      <c r="AC408" s="159"/>
      <c r="AD408" s="159"/>
      <c r="AE408" s="159"/>
      <c r="AF408" s="159"/>
      <c r="AG408" s="158"/>
    </row>
    <row r="409" spans="1:33">
      <c r="A409" s="153"/>
      <c r="B409" s="153"/>
      <c r="C409" s="153"/>
      <c r="D409" s="153"/>
      <c r="E409" s="153"/>
      <c r="F409" s="153"/>
      <c r="G409" s="144"/>
      <c r="H409" s="144"/>
      <c r="I409" s="144"/>
      <c r="J409" s="144"/>
      <c r="K409" s="153"/>
      <c r="L409" s="153"/>
      <c r="M409" s="153"/>
      <c r="N409" s="153"/>
      <c r="O409" s="153"/>
      <c r="P409" s="153"/>
      <c r="Q409" s="153"/>
      <c r="R409" s="144"/>
      <c r="S409" s="144"/>
      <c r="T409" s="144"/>
      <c r="U409" s="144"/>
      <c r="V409" s="153"/>
      <c r="W409" s="153"/>
      <c r="X409" s="153"/>
      <c r="Y409" s="153"/>
      <c r="Z409" s="153"/>
      <c r="AA409" s="153"/>
      <c r="AB409" s="153"/>
      <c r="AC409" s="144"/>
      <c r="AD409" s="144"/>
      <c r="AE409" s="144"/>
      <c r="AF409" s="144"/>
      <c r="AG409" s="153"/>
    </row>
    <row r="410" spans="1:33">
      <c r="A410" s="470" t="s">
        <v>893</v>
      </c>
      <c r="B410" s="470"/>
      <c r="C410" s="470"/>
      <c r="D410" s="470"/>
      <c r="E410" s="470"/>
      <c r="F410" s="153"/>
      <c r="G410" s="144"/>
      <c r="H410" s="144"/>
      <c r="I410" s="144"/>
      <c r="J410" s="144"/>
      <c r="K410" s="153"/>
      <c r="L410" s="153"/>
      <c r="M410" s="153"/>
      <c r="N410" s="153"/>
      <c r="O410" s="153"/>
      <c r="P410" s="153"/>
      <c r="Q410" s="153"/>
      <c r="R410" s="144"/>
      <c r="S410" s="144"/>
      <c r="T410" s="144"/>
      <c r="U410" s="144"/>
      <c r="V410" s="153"/>
      <c r="W410" s="153"/>
      <c r="X410" s="153"/>
      <c r="Y410" s="153"/>
      <c r="Z410" s="153"/>
      <c r="AA410" s="153"/>
      <c r="AB410" s="153"/>
      <c r="AC410" s="144"/>
      <c r="AD410" s="144"/>
      <c r="AE410" s="144"/>
      <c r="AF410" s="144"/>
      <c r="AG410" s="153"/>
    </row>
    <row r="411" spans="1:33">
      <c r="A411" s="516" t="s">
        <v>949</v>
      </c>
      <c r="B411" s="516"/>
      <c r="C411" s="516"/>
      <c r="D411" s="516"/>
      <c r="E411" s="516"/>
      <c r="F411" s="153"/>
      <c r="G411" s="144"/>
      <c r="H411" s="144"/>
      <c r="I411" s="144"/>
      <c r="J411" s="144"/>
      <c r="K411" s="153"/>
      <c r="L411" s="153"/>
      <c r="M411" s="153"/>
      <c r="N411" s="153"/>
      <c r="O411" s="153"/>
      <c r="P411" s="153"/>
      <c r="Q411" s="153"/>
      <c r="R411" s="144"/>
      <c r="S411" s="144"/>
      <c r="T411" s="144"/>
      <c r="U411" s="144"/>
      <c r="V411" s="153"/>
      <c r="W411" s="153"/>
      <c r="X411" s="153"/>
      <c r="Y411" s="153"/>
      <c r="Z411" s="153"/>
      <c r="AA411" s="153"/>
      <c r="AB411" s="153"/>
      <c r="AC411" s="144"/>
      <c r="AD411" s="144"/>
      <c r="AE411" s="144"/>
      <c r="AF411" s="144"/>
      <c r="AG411" s="153"/>
    </row>
    <row r="412" spans="1:33">
      <c r="A412" s="153"/>
      <c r="B412" s="153"/>
      <c r="C412" s="153"/>
      <c r="D412" s="153"/>
      <c r="E412" s="153"/>
      <c r="F412" s="153"/>
      <c r="G412" s="144"/>
      <c r="H412" s="144"/>
      <c r="I412" s="144"/>
      <c r="J412" s="144"/>
      <c r="K412" s="153"/>
      <c r="L412" s="153"/>
      <c r="M412" s="153"/>
      <c r="N412" s="153"/>
      <c r="O412" s="153"/>
      <c r="P412" s="153"/>
      <c r="Q412" s="153"/>
      <c r="R412" s="144"/>
      <c r="S412" s="144"/>
      <c r="T412" s="144"/>
      <c r="U412" s="144"/>
      <c r="V412" s="153"/>
      <c r="W412" s="153"/>
      <c r="X412" s="153"/>
      <c r="Y412" s="153"/>
      <c r="Z412" s="153"/>
      <c r="AA412" s="153"/>
      <c r="AB412" s="153"/>
      <c r="AC412" s="144"/>
      <c r="AD412" s="144"/>
      <c r="AE412" s="144"/>
      <c r="AF412" s="144"/>
      <c r="AG412" s="153"/>
    </row>
    <row r="413" spans="1:33">
      <c r="A413" s="470" t="s">
        <v>697</v>
      </c>
      <c r="B413" s="470"/>
      <c r="C413" s="470"/>
      <c r="D413" s="470"/>
      <c r="E413" s="470"/>
      <c r="F413" s="153"/>
      <c r="G413" s="144"/>
      <c r="H413" s="144"/>
      <c r="I413" s="144"/>
      <c r="J413" s="144"/>
      <c r="K413" s="153"/>
      <c r="L413" s="153"/>
      <c r="M413" s="153"/>
      <c r="N413" s="153"/>
      <c r="O413" s="153"/>
      <c r="P413" s="153"/>
      <c r="Q413" s="153"/>
      <c r="R413" s="144"/>
      <c r="S413" s="144"/>
      <c r="T413" s="144"/>
      <c r="U413" s="144"/>
      <c r="V413" s="153"/>
      <c r="W413" s="153"/>
      <c r="X413" s="153"/>
      <c r="Y413" s="153"/>
      <c r="Z413" s="153"/>
      <c r="AA413" s="153"/>
      <c r="AB413" s="153"/>
      <c r="AC413" s="144"/>
      <c r="AD413" s="144"/>
      <c r="AE413" s="144"/>
      <c r="AF413" s="144"/>
      <c r="AG413" s="153"/>
    </row>
    <row r="414" spans="1:33">
      <c r="A414" s="259" t="s">
        <v>2758</v>
      </c>
      <c r="B414" s="258"/>
      <c r="C414" s="258"/>
      <c r="D414" s="258"/>
      <c r="E414" s="258"/>
      <c r="F414" s="153"/>
      <c r="G414" s="144"/>
      <c r="H414" s="144"/>
      <c r="I414" s="144"/>
      <c r="J414" s="144"/>
      <c r="K414" s="153"/>
      <c r="L414" s="153"/>
      <c r="M414" s="153"/>
      <c r="N414" s="153"/>
      <c r="O414" s="153"/>
      <c r="P414" s="153"/>
      <c r="Q414" s="153"/>
      <c r="R414" s="144"/>
      <c r="S414" s="144"/>
      <c r="T414" s="144"/>
      <c r="U414" s="144"/>
      <c r="V414" s="153"/>
      <c r="W414" s="153"/>
      <c r="X414" s="153"/>
      <c r="Y414" s="153"/>
      <c r="Z414" s="153"/>
      <c r="AA414" s="153"/>
      <c r="AB414" s="153"/>
      <c r="AC414" s="144"/>
      <c r="AD414" s="144"/>
      <c r="AE414" s="144"/>
      <c r="AF414" s="144"/>
      <c r="AG414" s="153"/>
    </row>
    <row r="415" spans="1:33">
      <c r="A415" s="468" t="s">
        <v>997</v>
      </c>
      <c r="B415" s="468"/>
      <c r="C415" s="168" t="s">
        <v>1004</v>
      </c>
      <c r="D415" s="152"/>
      <c r="E415" s="152"/>
      <c r="F415" s="153"/>
      <c r="G415" s="144"/>
      <c r="H415" s="144"/>
      <c r="I415" s="144"/>
      <c r="J415" s="144"/>
      <c r="K415" s="153"/>
      <c r="L415" s="153"/>
      <c r="M415" s="153"/>
      <c r="N415" s="153"/>
      <c r="O415" s="153"/>
      <c r="P415" s="153"/>
      <c r="Q415" s="153"/>
      <c r="R415" s="144"/>
      <c r="S415" s="144"/>
      <c r="T415" s="144"/>
      <c r="U415" s="144"/>
      <c r="V415" s="153"/>
      <c r="W415" s="153"/>
      <c r="X415" s="153"/>
      <c r="Y415" s="153"/>
      <c r="Z415" s="153"/>
      <c r="AA415" s="153"/>
      <c r="AB415" s="153"/>
      <c r="AC415" s="144"/>
      <c r="AD415" s="144"/>
      <c r="AE415" s="144"/>
      <c r="AF415" s="144"/>
      <c r="AG415" s="153"/>
    </row>
    <row r="416" spans="1:33">
      <c r="A416" s="468" t="s">
        <v>999</v>
      </c>
      <c r="B416" s="468"/>
      <c r="C416" s="168" t="s">
        <v>1004</v>
      </c>
      <c r="D416" s="152"/>
      <c r="E416" s="152"/>
      <c r="F416" s="153"/>
      <c r="G416" s="144"/>
      <c r="H416" s="144"/>
      <c r="I416" s="144"/>
      <c r="J416" s="144"/>
      <c r="K416" s="153"/>
      <c r="L416" s="153"/>
      <c r="M416" s="153"/>
      <c r="N416" s="153"/>
      <c r="O416" s="153"/>
      <c r="P416" s="153"/>
      <c r="Q416" s="153"/>
      <c r="R416" s="144"/>
      <c r="S416" s="144"/>
      <c r="T416" s="144"/>
      <c r="U416" s="144"/>
      <c r="V416" s="153"/>
      <c r="W416" s="153"/>
      <c r="X416" s="153"/>
      <c r="Y416" s="153"/>
      <c r="Z416" s="153"/>
      <c r="AA416" s="153"/>
      <c r="AB416" s="153"/>
      <c r="AC416" s="144"/>
      <c r="AD416" s="144"/>
      <c r="AE416" s="144"/>
      <c r="AF416" s="144"/>
      <c r="AG416" s="153"/>
    </row>
    <row r="417" spans="1:33">
      <c r="A417" s="468" t="s">
        <v>1001</v>
      </c>
      <c r="B417" s="468"/>
      <c r="C417" s="168" t="s">
        <v>1004</v>
      </c>
      <c r="D417" s="152"/>
      <c r="E417" s="152"/>
      <c r="F417" s="153"/>
      <c r="G417" s="144"/>
      <c r="H417" s="144"/>
      <c r="I417" s="144"/>
      <c r="J417" s="144"/>
      <c r="K417" s="153"/>
      <c r="L417" s="153"/>
      <c r="M417" s="153"/>
      <c r="N417" s="153"/>
      <c r="O417" s="153"/>
      <c r="P417" s="153"/>
      <c r="Q417" s="153"/>
      <c r="R417" s="144"/>
      <c r="S417" s="144"/>
      <c r="T417" s="144"/>
      <c r="U417" s="144"/>
      <c r="V417" s="153"/>
      <c r="W417" s="153"/>
      <c r="X417" s="153"/>
      <c r="Y417" s="153"/>
      <c r="Z417" s="153"/>
      <c r="AA417" s="153"/>
      <c r="AB417" s="153"/>
      <c r="AC417" s="144"/>
      <c r="AD417" s="144"/>
      <c r="AE417" s="144"/>
      <c r="AF417" s="144"/>
      <c r="AG417" s="153"/>
    </row>
    <row r="418" spans="1:33">
      <c r="A418" s="468" t="s">
        <v>1003</v>
      </c>
      <c r="B418" s="468"/>
      <c r="C418" s="168" t="s">
        <v>1004</v>
      </c>
      <c r="D418" s="152"/>
      <c r="E418" s="152"/>
      <c r="F418" s="153"/>
      <c r="G418" s="144"/>
      <c r="H418" s="144"/>
      <c r="I418" s="144"/>
      <c r="J418" s="144"/>
      <c r="K418" s="153"/>
      <c r="L418" s="153"/>
      <c r="M418" s="153"/>
      <c r="N418" s="153"/>
      <c r="O418" s="153"/>
      <c r="P418" s="153"/>
      <c r="Q418" s="153"/>
      <c r="R418" s="144"/>
      <c r="S418" s="144"/>
      <c r="T418" s="144"/>
      <c r="U418" s="144"/>
      <c r="V418" s="153"/>
      <c r="W418" s="153"/>
      <c r="X418" s="153"/>
      <c r="Y418" s="153"/>
      <c r="Z418" s="153"/>
      <c r="AA418" s="153"/>
      <c r="AB418" s="153"/>
      <c r="AC418" s="144"/>
      <c r="AD418" s="144"/>
      <c r="AE418" s="144"/>
      <c r="AF418" s="144"/>
      <c r="AG418" s="153"/>
    </row>
    <row r="419" spans="1:33">
      <c r="A419" s="468" t="s">
        <v>2760</v>
      </c>
      <c r="B419" s="468"/>
      <c r="C419" s="168" t="s">
        <v>1004</v>
      </c>
      <c r="D419" s="152"/>
      <c r="E419" s="152"/>
      <c r="F419" s="153"/>
      <c r="G419" s="144"/>
      <c r="H419" s="144"/>
      <c r="I419" s="144"/>
      <c r="J419" s="144"/>
      <c r="K419" s="153"/>
      <c r="L419" s="153"/>
      <c r="M419" s="153"/>
      <c r="N419" s="153"/>
      <c r="O419" s="153"/>
      <c r="P419" s="153"/>
      <c r="Q419" s="153"/>
      <c r="R419" s="144"/>
      <c r="S419" s="144"/>
      <c r="T419" s="144"/>
      <c r="U419" s="144"/>
      <c r="V419" s="153"/>
      <c r="W419" s="153"/>
      <c r="X419" s="153"/>
      <c r="Y419" s="153"/>
      <c r="Z419" s="153"/>
      <c r="AA419" s="153"/>
      <c r="AB419" s="153"/>
      <c r="AC419" s="144"/>
      <c r="AD419" s="144"/>
      <c r="AE419" s="144"/>
      <c r="AF419" s="144"/>
      <c r="AG419" s="153"/>
    </row>
    <row r="420" spans="1:33">
      <c r="A420" s="257"/>
      <c r="B420" s="257"/>
      <c r="C420" s="168"/>
      <c r="D420" s="152"/>
      <c r="E420" s="152"/>
      <c r="F420" s="153"/>
      <c r="G420" s="144"/>
      <c r="H420" s="144"/>
      <c r="I420" s="144"/>
      <c r="J420" s="144"/>
      <c r="K420" s="153"/>
      <c r="L420" s="153"/>
      <c r="M420" s="153"/>
      <c r="N420" s="153"/>
      <c r="O420" s="153"/>
      <c r="P420" s="153"/>
      <c r="Q420" s="153"/>
      <c r="R420" s="144"/>
      <c r="S420" s="144"/>
      <c r="T420" s="144"/>
      <c r="U420" s="144"/>
      <c r="V420" s="153"/>
      <c r="W420" s="153"/>
      <c r="X420" s="153"/>
      <c r="Y420" s="153"/>
      <c r="Z420" s="153"/>
      <c r="AA420" s="153"/>
      <c r="AB420" s="153"/>
      <c r="AC420" s="144"/>
      <c r="AD420" s="144"/>
      <c r="AE420" s="144"/>
      <c r="AF420" s="144"/>
      <c r="AG420" s="153"/>
    </row>
    <row r="421" spans="1:33">
      <c r="A421" s="259" t="s">
        <v>2759</v>
      </c>
      <c r="B421" s="257"/>
      <c r="C421" s="168"/>
      <c r="D421" s="152"/>
      <c r="E421" s="152"/>
      <c r="F421" s="153"/>
      <c r="G421" s="144"/>
      <c r="H421" s="144"/>
      <c r="I421" s="144"/>
      <c r="J421" s="144"/>
      <c r="K421" s="153"/>
      <c r="L421" s="153"/>
      <c r="M421" s="153"/>
      <c r="N421" s="153"/>
      <c r="O421" s="153"/>
      <c r="P421" s="153"/>
      <c r="Q421" s="153"/>
      <c r="R421" s="144"/>
      <c r="S421" s="144"/>
      <c r="T421" s="144"/>
      <c r="U421" s="144"/>
      <c r="V421" s="153"/>
      <c r="W421" s="153"/>
      <c r="X421" s="153"/>
      <c r="Y421" s="153"/>
      <c r="Z421" s="153"/>
      <c r="AA421" s="153"/>
      <c r="AB421" s="153"/>
      <c r="AC421" s="144"/>
      <c r="AD421" s="144"/>
      <c r="AE421" s="144"/>
      <c r="AF421" s="144"/>
      <c r="AG421" s="153"/>
    </row>
    <row r="422" spans="1:33">
      <c r="A422" s="468" t="s">
        <v>997</v>
      </c>
      <c r="B422" s="468"/>
      <c r="C422" s="168" t="s">
        <v>1004</v>
      </c>
      <c r="D422" s="152"/>
      <c r="E422" s="152"/>
      <c r="F422" s="153"/>
      <c r="G422" s="144"/>
      <c r="H422" s="144"/>
      <c r="I422" s="144"/>
      <c r="J422" s="144"/>
      <c r="K422" s="153"/>
      <c r="L422" s="153"/>
      <c r="M422" s="153"/>
      <c r="N422" s="153"/>
      <c r="O422" s="153"/>
      <c r="P422" s="153"/>
      <c r="Q422" s="153"/>
      <c r="R422" s="144"/>
      <c r="S422" s="144"/>
      <c r="T422" s="144"/>
      <c r="U422" s="144"/>
      <c r="V422" s="153"/>
      <c r="W422" s="153"/>
      <c r="X422" s="153"/>
      <c r="Y422" s="153"/>
      <c r="Z422" s="153"/>
      <c r="AA422" s="153"/>
      <c r="AB422" s="153"/>
      <c r="AC422" s="144"/>
      <c r="AD422" s="144"/>
      <c r="AE422" s="144"/>
      <c r="AF422" s="144"/>
      <c r="AG422" s="153"/>
    </row>
    <row r="423" spans="1:33">
      <c r="A423" s="468" t="s">
        <v>999</v>
      </c>
      <c r="B423" s="468"/>
      <c r="C423" s="168" t="s">
        <v>1004</v>
      </c>
      <c r="D423" s="152"/>
      <c r="E423" s="152"/>
      <c r="F423" s="153"/>
      <c r="G423" s="144"/>
      <c r="H423" s="144"/>
      <c r="I423" s="144"/>
      <c r="J423" s="144"/>
      <c r="K423" s="153"/>
      <c r="L423" s="153"/>
      <c r="M423" s="153"/>
      <c r="N423" s="153"/>
      <c r="O423" s="153"/>
      <c r="P423" s="153"/>
      <c r="Q423" s="153"/>
      <c r="R423" s="144"/>
      <c r="S423" s="144"/>
      <c r="T423" s="144"/>
      <c r="U423" s="144"/>
      <c r="V423" s="153"/>
      <c r="W423" s="153"/>
      <c r="X423" s="153"/>
      <c r="Y423" s="153"/>
      <c r="Z423" s="153"/>
      <c r="AA423" s="153"/>
      <c r="AB423" s="153"/>
      <c r="AC423" s="144"/>
      <c r="AD423" s="144"/>
      <c r="AE423" s="144"/>
      <c r="AF423" s="144"/>
      <c r="AG423" s="153"/>
    </row>
    <row r="424" spans="1:33">
      <c r="A424" s="468" t="s">
        <v>1001</v>
      </c>
      <c r="B424" s="468"/>
      <c r="C424" s="168" t="s">
        <v>1004</v>
      </c>
      <c r="D424" s="152"/>
      <c r="E424" s="152"/>
      <c r="F424" s="153"/>
      <c r="G424" s="144"/>
      <c r="H424" s="144"/>
      <c r="I424" s="144"/>
      <c r="J424" s="144"/>
      <c r="K424" s="153"/>
      <c r="L424" s="153"/>
      <c r="M424" s="153"/>
      <c r="N424" s="153"/>
      <c r="O424" s="153"/>
      <c r="P424" s="153"/>
      <c r="Q424" s="153"/>
      <c r="R424" s="144"/>
      <c r="S424" s="144"/>
      <c r="T424" s="144"/>
      <c r="U424" s="144"/>
      <c r="V424" s="153"/>
      <c r="W424" s="153"/>
      <c r="X424" s="153"/>
      <c r="Y424" s="153"/>
      <c r="Z424" s="153"/>
      <c r="AA424" s="153"/>
      <c r="AB424" s="153"/>
      <c r="AC424" s="144"/>
      <c r="AD424" s="144"/>
      <c r="AE424" s="144"/>
      <c r="AF424" s="144"/>
      <c r="AG424" s="153"/>
    </row>
    <row r="425" spans="1:33">
      <c r="A425" s="468" t="s">
        <v>1003</v>
      </c>
      <c r="B425" s="468"/>
      <c r="C425" s="168" t="s">
        <v>1004</v>
      </c>
      <c r="D425" s="152"/>
      <c r="E425" s="152"/>
      <c r="F425" s="153"/>
      <c r="G425" s="144"/>
      <c r="H425" s="144"/>
      <c r="I425" s="144"/>
      <c r="J425" s="144"/>
      <c r="K425" s="153"/>
      <c r="L425" s="153"/>
      <c r="M425" s="153"/>
      <c r="N425" s="153"/>
      <c r="O425" s="153"/>
      <c r="P425" s="153"/>
      <c r="Q425" s="153"/>
      <c r="R425" s="144"/>
      <c r="S425" s="144"/>
      <c r="T425" s="144"/>
      <c r="U425" s="144"/>
      <c r="V425" s="153"/>
      <c r="W425" s="153"/>
      <c r="X425" s="153"/>
      <c r="Y425" s="153"/>
      <c r="Z425" s="153"/>
      <c r="AA425" s="153"/>
      <c r="AB425" s="153"/>
      <c r="AC425" s="144"/>
      <c r="AD425" s="144"/>
      <c r="AE425" s="144"/>
      <c r="AF425" s="144"/>
      <c r="AG425" s="153"/>
    </row>
    <row r="426" spans="1:33">
      <c r="A426" s="468" t="s">
        <v>2760</v>
      </c>
      <c r="B426" s="468"/>
      <c r="C426" s="168" t="s">
        <v>1004</v>
      </c>
      <c r="D426" s="152"/>
      <c r="E426" s="152"/>
      <c r="F426" s="153"/>
      <c r="G426" s="144"/>
      <c r="H426" s="144"/>
      <c r="I426" s="144"/>
      <c r="J426" s="144"/>
      <c r="K426" s="153"/>
      <c r="L426" s="153"/>
      <c r="M426" s="153"/>
      <c r="N426" s="153"/>
      <c r="O426" s="153"/>
      <c r="P426" s="153"/>
      <c r="Q426" s="153"/>
      <c r="R426" s="144"/>
      <c r="S426" s="144"/>
      <c r="T426" s="144"/>
      <c r="U426" s="144"/>
      <c r="V426" s="153"/>
      <c r="W426" s="153"/>
      <c r="X426" s="153"/>
      <c r="Y426" s="153"/>
      <c r="Z426" s="153"/>
      <c r="AA426" s="153"/>
      <c r="AB426" s="153"/>
      <c r="AC426" s="144"/>
      <c r="AD426" s="144"/>
      <c r="AE426" s="144"/>
      <c r="AF426" s="144"/>
      <c r="AG426" s="153"/>
    </row>
    <row r="427" spans="1:33">
      <c r="A427" s="257"/>
      <c r="B427" s="257"/>
      <c r="C427" s="168"/>
      <c r="D427" s="152"/>
      <c r="E427" s="152"/>
      <c r="F427" s="153"/>
      <c r="G427" s="144"/>
      <c r="H427" s="144"/>
      <c r="I427" s="144"/>
      <c r="J427" s="144"/>
      <c r="K427" s="153"/>
      <c r="L427" s="153"/>
      <c r="M427" s="153"/>
      <c r="N427" s="153"/>
      <c r="O427" s="153"/>
      <c r="P427" s="153"/>
      <c r="Q427" s="153"/>
      <c r="R427" s="144"/>
      <c r="S427" s="144"/>
      <c r="T427" s="144"/>
      <c r="U427" s="144"/>
      <c r="V427" s="153"/>
      <c r="W427" s="153"/>
      <c r="X427" s="153"/>
      <c r="Y427" s="153"/>
      <c r="Z427" s="153"/>
      <c r="AA427" s="153"/>
      <c r="AB427" s="153"/>
      <c r="AC427" s="144"/>
      <c r="AD427" s="144"/>
      <c r="AE427" s="144"/>
      <c r="AF427" s="144"/>
      <c r="AG427" s="153"/>
    </row>
    <row r="428" spans="1:33">
      <c r="A428" s="259" t="s">
        <v>2761</v>
      </c>
      <c r="B428" s="257"/>
      <c r="C428" s="168"/>
      <c r="D428" s="152"/>
      <c r="E428" s="152"/>
      <c r="F428" s="153"/>
      <c r="G428" s="144"/>
      <c r="H428" s="144"/>
      <c r="I428" s="144"/>
      <c r="J428" s="144"/>
      <c r="K428" s="153"/>
      <c r="L428" s="153"/>
      <c r="M428" s="153"/>
      <c r="N428" s="153"/>
      <c r="O428" s="153"/>
      <c r="P428" s="153"/>
      <c r="Q428" s="153"/>
      <c r="R428" s="144"/>
      <c r="S428" s="144"/>
      <c r="T428" s="144"/>
      <c r="U428" s="144"/>
      <c r="V428" s="153"/>
      <c r="W428" s="153"/>
      <c r="X428" s="153"/>
      <c r="Y428" s="153"/>
      <c r="Z428" s="153"/>
      <c r="AA428" s="153"/>
      <c r="AB428" s="153"/>
      <c r="AC428" s="144"/>
      <c r="AD428" s="144"/>
      <c r="AE428" s="144"/>
      <c r="AF428" s="144"/>
      <c r="AG428" s="153"/>
    </row>
    <row r="429" spans="1:33">
      <c r="A429" s="468" t="s">
        <v>997</v>
      </c>
      <c r="B429" s="468"/>
      <c r="C429" s="168" t="s">
        <v>1004</v>
      </c>
      <c r="D429" s="152"/>
      <c r="E429" s="152"/>
      <c r="F429" s="153"/>
      <c r="G429" s="144"/>
      <c r="H429" s="144"/>
      <c r="I429" s="144"/>
      <c r="J429" s="144"/>
      <c r="K429" s="153"/>
      <c r="L429" s="153"/>
      <c r="M429" s="153"/>
      <c r="N429" s="153"/>
      <c r="O429" s="153"/>
      <c r="P429" s="153"/>
      <c r="Q429" s="153"/>
      <c r="R429" s="144"/>
      <c r="S429" s="144"/>
      <c r="T429" s="144"/>
      <c r="U429" s="144"/>
      <c r="V429" s="153"/>
      <c r="W429" s="153"/>
      <c r="X429" s="153"/>
      <c r="Y429" s="153"/>
      <c r="Z429" s="153"/>
      <c r="AA429" s="153"/>
      <c r="AB429" s="153"/>
      <c r="AC429" s="144"/>
      <c r="AD429" s="144"/>
      <c r="AE429" s="144"/>
      <c r="AF429" s="144"/>
      <c r="AG429" s="153"/>
    </row>
    <row r="430" spans="1:33">
      <c r="A430" s="468" t="s">
        <v>999</v>
      </c>
      <c r="B430" s="468"/>
      <c r="C430" s="168" t="s">
        <v>1004</v>
      </c>
      <c r="D430" s="152"/>
      <c r="E430" s="152"/>
      <c r="F430" s="153"/>
      <c r="G430" s="144"/>
      <c r="H430" s="144"/>
      <c r="I430" s="144"/>
      <c r="J430" s="144"/>
      <c r="K430" s="153"/>
      <c r="L430" s="153"/>
      <c r="M430" s="153"/>
      <c r="N430" s="153"/>
      <c r="O430" s="153"/>
      <c r="P430" s="153"/>
      <c r="Q430" s="153"/>
      <c r="R430" s="144"/>
      <c r="S430" s="144"/>
      <c r="T430" s="144"/>
      <c r="U430" s="144"/>
      <c r="V430" s="153"/>
      <c r="W430" s="153"/>
      <c r="X430" s="153"/>
      <c r="Y430" s="153"/>
      <c r="Z430" s="153"/>
      <c r="AA430" s="153"/>
      <c r="AB430" s="153"/>
      <c r="AC430" s="144"/>
      <c r="AD430" s="144"/>
      <c r="AE430" s="144"/>
      <c r="AF430" s="144"/>
      <c r="AG430" s="153"/>
    </row>
    <row r="431" spans="1:33">
      <c r="A431" s="468" t="s">
        <v>1001</v>
      </c>
      <c r="B431" s="468"/>
      <c r="C431" s="168" t="s">
        <v>1004</v>
      </c>
      <c r="D431" s="152"/>
      <c r="E431" s="152"/>
      <c r="F431" s="153"/>
      <c r="G431" s="144"/>
      <c r="H431" s="144"/>
      <c r="I431" s="144"/>
      <c r="J431" s="144"/>
      <c r="K431" s="153"/>
      <c r="L431" s="153"/>
      <c r="M431" s="153"/>
      <c r="N431" s="153"/>
      <c r="O431" s="153"/>
      <c r="P431" s="153"/>
      <c r="Q431" s="153"/>
      <c r="R431" s="144"/>
      <c r="S431" s="144"/>
      <c r="T431" s="144"/>
      <c r="U431" s="144"/>
      <c r="V431" s="153"/>
      <c r="W431" s="153"/>
      <c r="X431" s="153"/>
      <c r="Y431" s="153"/>
      <c r="Z431" s="153"/>
      <c r="AA431" s="153"/>
      <c r="AB431" s="153"/>
      <c r="AC431" s="144"/>
      <c r="AD431" s="144"/>
      <c r="AE431" s="144"/>
      <c r="AF431" s="144"/>
      <c r="AG431" s="153"/>
    </row>
    <row r="432" spans="1:33">
      <c r="A432" s="468" t="s">
        <v>1003</v>
      </c>
      <c r="B432" s="468"/>
      <c r="C432" s="168" t="s">
        <v>1004</v>
      </c>
      <c r="D432" s="152"/>
      <c r="E432" s="152"/>
      <c r="F432" s="153"/>
      <c r="G432" s="144"/>
      <c r="H432" s="144"/>
      <c r="I432" s="144"/>
      <c r="J432" s="144"/>
      <c r="K432" s="153"/>
      <c r="L432" s="153"/>
      <c r="M432" s="153"/>
      <c r="N432" s="153"/>
      <c r="O432" s="153"/>
      <c r="P432" s="153"/>
      <c r="Q432" s="153"/>
      <c r="R432" s="144"/>
      <c r="S432" s="144"/>
      <c r="T432" s="144"/>
      <c r="U432" s="144"/>
      <c r="V432" s="153"/>
      <c r="W432" s="153"/>
      <c r="X432" s="153"/>
      <c r="Y432" s="153"/>
      <c r="Z432" s="153"/>
      <c r="AA432" s="153"/>
      <c r="AB432" s="153"/>
      <c r="AC432" s="144"/>
      <c r="AD432" s="144"/>
      <c r="AE432" s="144"/>
      <c r="AF432" s="144"/>
      <c r="AG432" s="153"/>
    </row>
    <row r="433" spans="1:33">
      <c r="A433" s="468" t="s">
        <v>2760</v>
      </c>
      <c r="B433" s="468"/>
      <c r="C433" s="168" t="s">
        <v>1004</v>
      </c>
      <c r="D433" s="152"/>
      <c r="E433" s="152"/>
      <c r="F433" s="153"/>
      <c r="G433" s="144"/>
      <c r="H433" s="144"/>
      <c r="I433" s="144"/>
      <c r="J433" s="144"/>
      <c r="K433" s="153"/>
      <c r="L433" s="153"/>
      <c r="M433" s="153"/>
      <c r="N433" s="153"/>
      <c r="O433" s="153"/>
      <c r="P433" s="153"/>
      <c r="Q433" s="153"/>
      <c r="R433" s="144"/>
      <c r="S433" s="144"/>
      <c r="T433" s="144"/>
      <c r="U433" s="144"/>
      <c r="V433" s="153"/>
      <c r="W433" s="153"/>
      <c r="X433" s="153"/>
      <c r="Y433" s="153"/>
      <c r="Z433" s="153"/>
      <c r="AA433" s="153"/>
      <c r="AB433" s="153"/>
      <c r="AC433" s="144"/>
      <c r="AD433" s="144"/>
      <c r="AE433" s="144"/>
      <c r="AF433" s="144"/>
      <c r="AG433" s="153"/>
    </row>
    <row r="434" spans="1:33" ht="15">
      <c r="A434" s="153"/>
      <c r="B434" s="153"/>
      <c r="C434" s="153"/>
      <c r="D434" s="153"/>
      <c r="E434" s="204" t="s">
        <v>988</v>
      </c>
      <c r="F434" s="153"/>
      <c r="G434" s="144"/>
      <c r="H434" s="144"/>
      <c r="I434" s="144"/>
      <c r="J434" s="144"/>
      <c r="K434" s="153"/>
      <c r="L434" s="153"/>
      <c r="M434" s="153"/>
      <c r="N434" s="153"/>
      <c r="O434" s="153"/>
      <c r="P434" s="153"/>
      <c r="Q434" s="153"/>
      <c r="R434" s="144"/>
      <c r="S434" s="144"/>
      <c r="T434" s="144"/>
      <c r="U434" s="144"/>
      <c r="V434" s="153"/>
      <c r="W434" s="153"/>
      <c r="X434" s="153"/>
      <c r="Y434" s="153"/>
      <c r="Z434" s="153"/>
      <c r="AA434" s="153"/>
      <c r="AB434" s="153"/>
      <c r="AC434" s="144"/>
      <c r="AD434" s="144"/>
      <c r="AE434" s="144"/>
      <c r="AF434" s="144"/>
      <c r="AG434" s="153"/>
    </row>
    <row r="435" spans="1:33">
      <c r="A435" s="153"/>
      <c r="B435" s="153"/>
      <c r="C435" s="153"/>
      <c r="D435" s="153"/>
      <c r="E435" s="153"/>
      <c r="F435" s="153"/>
      <c r="G435" s="144"/>
      <c r="H435" s="144"/>
      <c r="I435" s="144"/>
      <c r="J435" s="144"/>
      <c r="K435" s="153"/>
      <c r="L435" s="153"/>
      <c r="M435" s="153"/>
      <c r="N435" s="153"/>
      <c r="O435" s="153"/>
      <c r="P435" s="153"/>
      <c r="Q435" s="153"/>
      <c r="R435" s="144"/>
      <c r="S435" s="144"/>
      <c r="T435" s="144"/>
      <c r="U435" s="144"/>
      <c r="V435" s="153"/>
      <c r="W435" s="153"/>
      <c r="X435" s="153"/>
      <c r="Y435" s="153"/>
      <c r="Z435" s="153"/>
      <c r="AA435" s="153"/>
      <c r="AB435" s="153"/>
      <c r="AC435" s="144"/>
      <c r="AD435" s="144"/>
      <c r="AE435" s="144"/>
      <c r="AF435" s="144"/>
      <c r="AG435" s="153"/>
    </row>
    <row r="436" spans="1:33" s="146" customFormat="1" ht="20.100000000000001" customHeight="1">
      <c r="A436" s="513" t="s">
        <v>950</v>
      </c>
      <c r="B436" s="513"/>
      <c r="C436" s="513"/>
      <c r="D436" s="513"/>
      <c r="E436" s="513"/>
      <c r="F436" s="161"/>
      <c r="G436" s="162"/>
      <c r="H436" s="162"/>
      <c r="I436" s="162"/>
      <c r="J436" s="162"/>
      <c r="K436" s="161"/>
      <c r="L436" s="161"/>
      <c r="M436" s="161"/>
      <c r="N436" s="161"/>
      <c r="O436" s="161"/>
      <c r="P436" s="161"/>
      <c r="Q436" s="161"/>
      <c r="R436" s="162"/>
      <c r="S436" s="162"/>
      <c r="T436" s="162"/>
      <c r="U436" s="162"/>
      <c r="V436" s="161"/>
      <c r="W436" s="161"/>
      <c r="X436" s="161"/>
      <c r="Y436" s="161"/>
      <c r="Z436" s="161"/>
      <c r="AA436" s="161"/>
      <c r="AB436" s="161"/>
      <c r="AC436" s="162"/>
      <c r="AD436" s="162"/>
      <c r="AE436" s="162"/>
      <c r="AF436" s="162"/>
      <c r="AG436" s="161"/>
    </row>
    <row r="437" spans="1:33" s="162" customFormat="1" ht="15.75">
      <c r="A437" s="208"/>
      <c r="B437" s="208"/>
      <c r="C437" s="208"/>
      <c r="D437" s="208"/>
      <c r="E437" s="208"/>
      <c r="F437" s="161"/>
      <c r="K437" s="161"/>
      <c r="L437" s="161"/>
      <c r="M437" s="161"/>
      <c r="N437" s="161"/>
      <c r="O437" s="161"/>
      <c r="P437" s="161"/>
      <c r="Q437" s="161"/>
      <c r="V437" s="161"/>
      <c r="W437" s="161"/>
      <c r="X437" s="161"/>
      <c r="Y437" s="161"/>
      <c r="Z437" s="161"/>
      <c r="AA437" s="161"/>
      <c r="AB437" s="161"/>
      <c r="AG437" s="161"/>
    </row>
    <row r="438" spans="1:33" s="162" customFormat="1">
      <c r="A438" s="495" t="s">
        <v>50</v>
      </c>
      <c r="B438" s="495"/>
      <c r="C438" s="495"/>
      <c r="D438" s="495"/>
      <c r="E438" s="495"/>
      <c r="F438" s="161"/>
      <c r="K438" s="161"/>
      <c r="L438" s="161"/>
      <c r="M438" s="161"/>
      <c r="N438" s="161"/>
      <c r="O438" s="161"/>
      <c r="P438" s="161"/>
      <c r="Q438" s="161"/>
      <c r="V438" s="161"/>
      <c r="W438" s="161"/>
      <c r="X438" s="161"/>
      <c r="Y438" s="161"/>
      <c r="Z438" s="161"/>
      <c r="AA438" s="161"/>
      <c r="AB438" s="161"/>
      <c r="AG438" s="161"/>
    </row>
    <row r="439" spans="1:33" s="162" customFormat="1" ht="41.25" customHeight="1">
      <c r="A439" s="507" t="s">
        <v>1406</v>
      </c>
      <c r="B439" s="508"/>
      <c r="C439" s="508"/>
      <c r="D439" s="508"/>
      <c r="E439" s="509"/>
      <c r="F439" s="161"/>
      <c r="K439" s="161"/>
      <c r="L439" s="161"/>
      <c r="M439" s="161"/>
      <c r="N439" s="161"/>
      <c r="O439" s="161"/>
      <c r="P439" s="161"/>
      <c r="Q439" s="161"/>
      <c r="V439" s="161"/>
      <c r="W439" s="161"/>
      <c r="X439" s="161"/>
      <c r="Y439" s="161"/>
      <c r="Z439" s="161"/>
      <c r="AA439" s="161"/>
      <c r="AB439" s="161"/>
      <c r="AG439" s="161"/>
    </row>
    <row r="440" spans="1:33">
      <c r="A440" s="153"/>
      <c r="B440" s="153"/>
      <c r="C440" s="153"/>
      <c r="D440" s="153"/>
      <c r="E440" s="153"/>
      <c r="F440" s="153"/>
      <c r="G440" s="144"/>
      <c r="H440" s="144"/>
      <c r="I440" s="144"/>
      <c r="J440" s="144"/>
      <c r="K440" s="153"/>
      <c r="L440" s="153"/>
      <c r="M440" s="153"/>
      <c r="N440" s="153"/>
      <c r="O440" s="153"/>
      <c r="P440" s="153"/>
      <c r="Q440" s="153"/>
      <c r="R440" s="144"/>
      <c r="S440" s="144"/>
      <c r="T440" s="144"/>
      <c r="U440" s="144"/>
      <c r="V440" s="153"/>
      <c r="W440" s="153"/>
      <c r="X440" s="153"/>
      <c r="Y440" s="153"/>
      <c r="Z440" s="153"/>
      <c r="AA440" s="153"/>
      <c r="AB440" s="153"/>
      <c r="AC440" s="144"/>
      <c r="AD440" s="144"/>
      <c r="AE440" s="144"/>
      <c r="AF440" s="144"/>
      <c r="AG440" s="153"/>
    </row>
    <row r="441" spans="1:33" ht="15">
      <c r="A441" s="153"/>
      <c r="B441" s="153"/>
      <c r="C441" s="153"/>
      <c r="D441" s="153"/>
      <c r="E441" s="204" t="s">
        <v>988</v>
      </c>
      <c r="F441" s="153"/>
      <c r="G441" s="144"/>
      <c r="H441" s="144"/>
      <c r="I441" s="144"/>
      <c r="J441" s="144"/>
      <c r="K441" s="153"/>
      <c r="L441" s="153"/>
      <c r="M441" s="153"/>
      <c r="N441" s="153"/>
      <c r="O441" s="153"/>
      <c r="P441" s="153"/>
      <c r="Q441" s="153"/>
      <c r="R441" s="144"/>
      <c r="S441" s="144"/>
      <c r="T441" s="144"/>
      <c r="U441" s="144"/>
      <c r="V441" s="153"/>
      <c r="W441" s="153"/>
      <c r="X441" s="153"/>
      <c r="Y441" s="153"/>
      <c r="Z441" s="153"/>
      <c r="AA441" s="153"/>
      <c r="AB441" s="153"/>
      <c r="AC441" s="144"/>
      <c r="AD441" s="144"/>
      <c r="AE441" s="144"/>
      <c r="AF441" s="144"/>
      <c r="AG441" s="153"/>
    </row>
    <row r="442" spans="1:33">
      <c r="A442" s="153"/>
      <c r="B442" s="153"/>
      <c r="C442" s="153"/>
      <c r="D442" s="153"/>
      <c r="E442" s="153"/>
      <c r="F442" s="153"/>
      <c r="G442" s="144"/>
      <c r="H442" s="144"/>
      <c r="I442" s="144"/>
      <c r="J442" s="144"/>
      <c r="K442" s="153"/>
      <c r="L442" s="153"/>
      <c r="M442" s="153"/>
      <c r="N442" s="153"/>
      <c r="O442" s="153"/>
      <c r="P442" s="153"/>
      <c r="Q442" s="153"/>
      <c r="R442" s="144"/>
      <c r="S442" s="144"/>
      <c r="T442" s="144"/>
      <c r="U442" s="144"/>
      <c r="V442" s="153"/>
      <c r="W442" s="153"/>
      <c r="X442" s="153"/>
      <c r="Y442" s="153"/>
      <c r="Z442" s="153"/>
      <c r="AA442" s="153"/>
      <c r="AB442" s="153"/>
      <c r="AC442" s="144"/>
      <c r="AD442" s="144"/>
      <c r="AE442" s="144"/>
      <c r="AF442" s="144"/>
      <c r="AG442" s="153"/>
    </row>
    <row r="443" spans="1:33">
      <c r="A443" s="495" t="s">
        <v>51</v>
      </c>
      <c r="B443" s="495"/>
      <c r="C443" s="495"/>
      <c r="D443" s="495"/>
      <c r="E443" s="495"/>
      <c r="F443" s="153"/>
      <c r="G443" s="144"/>
      <c r="H443" s="144"/>
      <c r="I443" s="144"/>
      <c r="J443" s="144"/>
      <c r="K443" s="153"/>
      <c r="L443" s="153"/>
      <c r="M443" s="153"/>
      <c r="N443" s="153"/>
      <c r="O443" s="153"/>
      <c r="P443" s="153"/>
      <c r="Q443" s="153"/>
      <c r="R443" s="144"/>
      <c r="S443" s="144"/>
      <c r="T443" s="144"/>
      <c r="U443" s="144"/>
      <c r="V443" s="153"/>
      <c r="W443" s="153"/>
      <c r="X443" s="153"/>
      <c r="Y443" s="153"/>
      <c r="Z443" s="153"/>
      <c r="AA443" s="153"/>
      <c r="AB443" s="153"/>
      <c r="AC443" s="144"/>
      <c r="AD443" s="144"/>
      <c r="AE443" s="144"/>
      <c r="AF443" s="144"/>
      <c r="AG443" s="153"/>
    </row>
    <row r="444" spans="1:33" ht="25.5" customHeight="1">
      <c r="A444" s="510" t="s">
        <v>990</v>
      </c>
      <c r="B444" s="511"/>
      <c r="C444" s="511"/>
      <c r="D444" s="511"/>
      <c r="E444" s="512"/>
      <c r="F444" s="153"/>
      <c r="G444" s="144"/>
      <c r="H444" s="144"/>
      <c r="I444" s="144"/>
      <c r="J444" s="144"/>
      <c r="K444" s="153"/>
      <c r="L444" s="153"/>
      <c r="M444" s="153"/>
      <c r="N444" s="153"/>
      <c r="O444" s="153"/>
      <c r="P444" s="153"/>
      <c r="Q444" s="153"/>
      <c r="R444" s="144"/>
      <c r="S444" s="144"/>
      <c r="T444" s="144"/>
      <c r="U444" s="144"/>
      <c r="V444" s="153"/>
      <c r="W444" s="153"/>
      <c r="X444" s="153"/>
      <c r="Y444" s="153"/>
      <c r="Z444" s="153"/>
      <c r="AA444" s="153"/>
      <c r="AB444" s="153"/>
      <c r="AC444" s="144"/>
      <c r="AD444" s="144"/>
      <c r="AE444" s="144"/>
      <c r="AF444" s="144"/>
      <c r="AG444" s="153"/>
    </row>
    <row r="445" spans="1:33" ht="20.100000000000001" customHeight="1">
      <c r="A445" s="163" t="s">
        <v>10</v>
      </c>
      <c r="B445" s="163"/>
      <c r="C445" s="484" t="s">
        <v>9</v>
      </c>
      <c r="D445" s="484"/>
      <c r="E445" s="484"/>
      <c r="F445" s="153"/>
      <c r="G445" s="144"/>
      <c r="H445" s="144"/>
      <c r="I445" s="144"/>
      <c r="J445" s="144"/>
      <c r="K445" s="153"/>
      <c r="M445" s="153"/>
      <c r="N445" s="153"/>
      <c r="O445" s="153"/>
      <c r="P445" s="153"/>
      <c r="Q445" s="153"/>
      <c r="R445" s="144"/>
      <c r="S445" s="144"/>
      <c r="T445" s="144"/>
      <c r="U445" s="144"/>
      <c r="V445" s="153"/>
      <c r="W445" s="153"/>
      <c r="X445" s="153"/>
      <c r="Y445" s="153"/>
      <c r="Z445" s="153"/>
      <c r="AA445" s="153"/>
      <c r="AB445" s="153"/>
      <c r="AC445" s="144"/>
      <c r="AD445" s="144"/>
      <c r="AE445" s="144"/>
      <c r="AF445" s="144"/>
      <c r="AG445" s="153"/>
    </row>
    <row r="446" spans="1:33" ht="20.100000000000001" customHeight="1">
      <c r="A446" s="163" t="s">
        <v>11</v>
      </c>
      <c r="B446" s="163"/>
      <c r="C446" s="484" t="s">
        <v>994</v>
      </c>
      <c r="D446" s="484"/>
      <c r="E446" s="484"/>
      <c r="F446" s="153"/>
      <c r="G446" s="144"/>
      <c r="H446" s="144"/>
      <c r="I446" s="144"/>
      <c r="J446" s="144"/>
      <c r="K446" s="153"/>
      <c r="M446" s="153"/>
      <c r="N446" s="153"/>
      <c r="O446" s="153"/>
      <c r="P446" s="153"/>
      <c r="Q446" s="153"/>
      <c r="R446" s="144"/>
      <c r="S446" s="144"/>
      <c r="T446" s="144"/>
      <c r="U446" s="144"/>
      <c r="V446" s="153"/>
      <c r="W446" s="153"/>
      <c r="X446" s="153"/>
      <c r="Y446" s="153"/>
      <c r="Z446" s="153"/>
      <c r="AA446" s="153"/>
      <c r="AB446" s="153"/>
      <c r="AC446" s="144"/>
      <c r="AD446" s="144"/>
      <c r="AE446" s="144"/>
      <c r="AF446" s="144"/>
      <c r="AG446" s="153"/>
    </row>
    <row r="447" spans="1:33" ht="20.100000000000001" customHeight="1">
      <c r="A447" s="163" t="s">
        <v>14</v>
      </c>
      <c r="B447" s="163"/>
      <c r="C447" s="484" t="s">
        <v>15</v>
      </c>
      <c r="D447" s="484"/>
      <c r="E447" s="484"/>
      <c r="F447" s="153"/>
      <c r="G447" s="144"/>
      <c r="H447" s="144"/>
      <c r="I447" s="144"/>
      <c r="J447" s="144"/>
      <c r="K447" s="153"/>
      <c r="M447" s="153"/>
      <c r="N447" s="153"/>
      <c r="O447" s="153"/>
      <c r="P447" s="153"/>
      <c r="Q447" s="153"/>
      <c r="R447" s="144"/>
      <c r="S447" s="144"/>
      <c r="T447" s="144"/>
      <c r="U447" s="144"/>
      <c r="V447" s="153"/>
      <c r="W447" s="153"/>
      <c r="X447" s="153"/>
      <c r="Y447" s="153"/>
      <c r="Z447" s="153"/>
      <c r="AA447" s="153"/>
      <c r="AB447" s="153"/>
      <c r="AC447" s="144"/>
      <c r="AD447" s="144"/>
      <c r="AE447" s="144"/>
      <c r="AF447" s="144"/>
      <c r="AG447" s="153"/>
    </row>
    <row r="448" spans="1:33" ht="20.100000000000001" customHeight="1">
      <c r="A448" s="163" t="s">
        <v>16</v>
      </c>
      <c r="B448" s="163"/>
      <c r="C448" s="484" t="s">
        <v>18</v>
      </c>
      <c r="D448" s="484"/>
      <c r="E448" s="484"/>
      <c r="F448" s="153"/>
      <c r="G448" s="144"/>
      <c r="H448" s="144"/>
      <c r="I448" s="144"/>
      <c r="J448" s="144"/>
      <c r="K448" s="153"/>
      <c r="M448" s="153"/>
      <c r="N448" s="153"/>
      <c r="O448" s="153"/>
      <c r="P448" s="153"/>
      <c r="Q448" s="153"/>
      <c r="R448" s="144"/>
      <c r="S448" s="144"/>
      <c r="T448" s="144"/>
      <c r="U448" s="144"/>
      <c r="V448" s="153"/>
      <c r="W448" s="153"/>
      <c r="X448" s="153"/>
      <c r="Y448" s="153"/>
      <c r="Z448" s="153"/>
      <c r="AA448" s="153"/>
      <c r="AB448" s="153"/>
      <c r="AC448" s="144"/>
      <c r="AD448" s="144"/>
      <c r="AE448" s="144"/>
      <c r="AF448" s="144"/>
      <c r="AG448" s="153"/>
    </row>
    <row r="449" spans="1:33" ht="20.100000000000001" customHeight="1">
      <c r="A449" s="163" t="s">
        <v>17</v>
      </c>
      <c r="B449" s="163"/>
      <c r="C449" s="484" t="s">
        <v>12</v>
      </c>
      <c r="D449" s="484"/>
      <c r="E449" s="484"/>
      <c r="F449" s="153"/>
      <c r="G449" s="144"/>
      <c r="H449" s="144"/>
      <c r="I449" s="144"/>
      <c r="J449" s="144"/>
      <c r="K449" s="153"/>
      <c r="M449" s="153"/>
      <c r="N449" s="153"/>
      <c r="O449" s="153"/>
      <c r="P449" s="153"/>
      <c r="Q449" s="153"/>
      <c r="R449" s="144"/>
      <c r="S449" s="144"/>
      <c r="T449" s="144"/>
      <c r="U449" s="144"/>
      <c r="V449" s="153"/>
      <c r="W449" s="153"/>
      <c r="X449" s="153"/>
      <c r="Y449" s="153"/>
      <c r="Z449" s="153"/>
      <c r="AA449" s="153"/>
      <c r="AB449" s="153"/>
      <c r="AC449" s="144"/>
      <c r="AD449" s="144"/>
      <c r="AE449" s="144"/>
      <c r="AF449" s="144"/>
      <c r="AG449" s="153"/>
    </row>
    <row r="450" spans="1:33" ht="24.95" customHeight="1">
      <c r="A450" s="163" t="s">
        <v>13</v>
      </c>
      <c r="B450" s="163"/>
      <c r="C450" s="484" t="s">
        <v>210</v>
      </c>
      <c r="D450" s="484"/>
      <c r="E450" s="484"/>
      <c r="F450" s="153"/>
      <c r="G450" s="144"/>
      <c r="H450" s="144"/>
      <c r="I450" s="144"/>
      <c r="J450" s="144"/>
      <c r="K450" s="153"/>
      <c r="M450" s="153"/>
      <c r="N450" s="153"/>
      <c r="O450" s="153"/>
      <c r="P450" s="153"/>
      <c r="Q450" s="153"/>
      <c r="R450" s="144"/>
      <c r="S450" s="144"/>
      <c r="T450" s="144"/>
      <c r="U450" s="144"/>
      <c r="V450" s="153"/>
      <c r="W450" s="153"/>
      <c r="X450" s="153"/>
      <c r="Y450" s="153"/>
      <c r="Z450" s="153"/>
      <c r="AA450" s="153"/>
      <c r="AB450" s="153"/>
      <c r="AC450" s="144"/>
      <c r="AD450" s="144"/>
      <c r="AE450" s="144"/>
      <c r="AF450" s="144"/>
      <c r="AG450" s="153"/>
    </row>
    <row r="451" spans="1:33">
      <c r="A451" s="200"/>
      <c r="B451" s="200"/>
      <c r="C451" s="201"/>
      <c r="D451" s="201"/>
      <c r="E451" s="201"/>
      <c r="F451" s="153"/>
      <c r="G451" s="144"/>
      <c r="H451" s="144"/>
      <c r="I451" s="144"/>
      <c r="J451" s="144"/>
      <c r="K451" s="153"/>
      <c r="M451" s="153"/>
      <c r="N451" s="153"/>
      <c r="O451" s="153"/>
      <c r="P451" s="153"/>
      <c r="Q451" s="153"/>
      <c r="R451" s="144"/>
      <c r="S451" s="144"/>
      <c r="T451" s="144"/>
      <c r="U451" s="144"/>
      <c r="V451" s="153"/>
      <c r="W451" s="153"/>
      <c r="X451" s="153"/>
      <c r="Y451" s="153"/>
      <c r="Z451" s="153"/>
      <c r="AA451" s="153"/>
      <c r="AB451" s="153"/>
      <c r="AC451" s="144"/>
      <c r="AD451" s="144"/>
      <c r="AE451" s="144"/>
      <c r="AF451" s="144"/>
      <c r="AG451" s="153"/>
    </row>
    <row r="452" spans="1:33" ht="15">
      <c r="A452" s="200"/>
      <c r="B452" s="200"/>
      <c r="C452" s="201"/>
      <c r="D452" s="201"/>
      <c r="E452" s="204" t="s">
        <v>988</v>
      </c>
      <c r="F452" s="153"/>
      <c r="G452" s="144"/>
      <c r="H452" s="144"/>
      <c r="I452" s="144"/>
      <c r="J452" s="144"/>
      <c r="K452" s="153"/>
      <c r="M452" s="153"/>
      <c r="N452" s="153"/>
      <c r="O452" s="153"/>
      <c r="P452" s="153"/>
      <c r="Q452" s="153"/>
      <c r="R452" s="144"/>
      <c r="S452" s="144"/>
      <c r="T452" s="144"/>
      <c r="U452" s="144"/>
      <c r="V452" s="153"/>
      <c r="W452" s="153"/>
      <c r="X452" s="153"/>
      <c r="Y452" s="153"/>
      <c r="Z452" s="153"/>
      <c r="AA452" s="153"/>
      <c r="AB452" s="153"/>
      <c r="AC452" s="144"/>
      <c r="AD452" s="144"/>
      <c r="AE452" s="144"/>
      <c r="AF452" s="144"/>
      <c r="AG452" s="153"/>
    </row>
    <row r="453" spans="1:33">
      <c r="A453" s="153"/>
      <c r="B453" s="153"/>
      <c r="C453" s="153"/>
      <c r="D453" s="153"/>
      <c r="E453" s="153"/>
      <c r="F453" s="153"/>
      <c r="G453" s="144"/>
      <c r="H453" s="144"/>
      <c r="I453" s="144"/>
      <c r="J453" s="144"/>
      <c r="K453" s="153"/>
      <c r="L453" s="153"/>
      <c r="M453" s="153"/>
      <c r="N453" s="153"/>
      <c r="O453" s="153"/>
      <c r="P453" s="153"/>
      <c r="Q453" s="153"/>
      <c r="R453" s="144"/>
      <c r="S453" s="144"/>
      <c r="T453" s="144"/>
      <c r="U453" s="144"/>
      <c r="V453" s="153"/>
      <c r="W453" s="153"/>
      <c r="X453" s="153"/>
      <c r="Y453" s="153"/>
      <c r="Z453" s="153"/>
      <c r="AA453" s="153"/>
      <c r="AB453" s="153"/>
      <c r="AC453" s="144"/>
      <c r="AD453" s="144"/>
      <c r="AE453" s="144"/>
      <c r="AF453" s="144"/>
      <c r="AG453" s="153"/>
    </row>
    <row r="454" spans="1:33">
      <c r="A454" s="485" t="s">
        <v>856</v>
      </c>
      <c r="B454" s="485"/>
      <c r="C454" s="485"/>
      <c r="D454" s="485"/>
      <c r="E454" s="485"/>
      <c r="F454" s="153"/>
      <c r="G454" s="144"/>
      <c r="H454" s="144"/>
      <c r="I454" s="144"/>
      <c r="J454" s="144"/>
      <c r="K454" s="153"/>
      <c r="L454" s="153"/>
      <c r="M454" s="153"/>
      <c r="N454" s="153"/>
      <c r="O454" s="153"/>
      <c r="P454" s="153"/>
      <c r="Q454" s="153"/>
      <c r="R454" s="144"/>
      <c r="S454" s="144"/>
      <c r="T454" s="144"/>
      <c r="U454" s="144"/>
      <c r="V454" s="153"/>
      <c r="W454" s="153"/>
      <c r="X454" s="153"/>
      <c r="Y454" s="153"/>
      <c r="Z454" s="153"/>
      <c r="AA454" s="153"/>
      <c r="AB454" s="153"/>
      <c r="AC454" s="144"/>
      <c r="AD454" s="144"/>
      <c r="AE454" s="144"/>
      <c r="AF454" s="144"/>
      <c r="AG454" s="153"/>
    </row>
    <row r="455" spans="1:33">
      <c r="A455" s="501" t="s">
        <v>951</v>
      </c>
      <c r="B455" s="502"/>
      <c r="C455" s="502"/>
      <c r="D455" s="502"/>
      <c r="E455" s="503"/>
      <c r="F455" s="153"/>
      <c r="G455" s="144"/>
      <c r="H455" s="144"/>
      <c r="I455" s="144"/>
      <c r="J455" s="144"/>
      <c r="K455" s="153"/>
      <c r="L455" s="153"/>
      <c r="M455" s="153"/>
      <c r="N455" s="153"/>
      <c r="O455" s="153"/>
      <c r="P455" s="153"/>
      <c r="Q455" s="153"/>
      <c r="R455" s="144"/>
      <c r="S455" s="144"/>
      <c r="T455" s="144"/>
      <c r="U455" s="144"/>
      <c r="V455" s="153"/>
      <c r="W455" s="153"/>
      <c r="X455" s="153"/>
      <c r="Y455" s="153"/>
      <c r="Z455" s="153"/>
      <c r="AA455" s="153"/>
      <c r="AB455" s="153"/>
      <c r="AC455" s="144"/>
      <c r="AD455" s="144"/>
      <c r="AE455" s="144"/>
      <c r="AF455" s="144"/>
      <c r="AG455" s="153"/>
    </row>
    <row r="456" spans="1:33">
      <c r="A456" s="164"/>
      <c r="B456" s="165"/>
      <c r="C456" s="165"/>
      <c r="D456" s="165"/>
      <c r="E456" s="166"/>
      <c r="F456" s="153"/>
      <c r="G456" s="144"/>
      <c r="H456" s="144"/>
      <c r="I456" s="144"/>
      <c r="J456" s="144"/>
      <c r="K456" s="153"/>
      <c r="L456" s="153"/>
      <c r="M456" s="153"/>
      <c r="N456" s="153"/>
      <c r="O456" s="153"/>
      <c r="P456" s="153"/>
      <c r="Q456" s="153"/>
      <c r="R456" s="144"/>
      <c r="S456" s="144"/>
      <c r="T456" s="144"/>
      <c r="U456" s="144"/>
      <c r="V456" s="153"/>
      <c r="W456" s="153"/>
      <c r="X456" s="153"/>
      <c r="Y456" s="153"/>
      <c r="Z456" s="153"/>
      <c r="AA456" s="153"/>
      <c r="AB456" s="153"/>
      <c r="AC456" s="144"/>
      <c r="AD456" s="144"/>
      <c r="AE456" s="144"/>
      <c r="AF456" s="144"/>
      <c r="AG456" s="153"/>
    </row>
    <row r="457" spans="1:33" ht="26.25" customHeight="1">
      <c r="A457" s="504" t="s">
        <v>952</v>
      </c>
      <c r="B457" s="505"/>
      <c r="C457" s="505"/>
      <c r="D457" s="505"/>
      <c r="E457" s="506"/>
      <c r="F457" s="153"/>
      <c r="G457" s="144"/>
      <c r="H457" s="144"/>
      <c r="I457" s="144"/>
      <c r="J457" s="144"/>
      <c r="K457" s="153"/>
      <c r="L457" s="153"/>
      <c r="M457" s="153"/>
      <c r="N457" s="153"/>
      <c r="O457" s="153"/>
      <c r="P457" s="153"/>
      <c r="Q457" s="153"/>
      <c r="R457" s="144"/>
      <c r="S457" s="144"/>
      <c r="T457" s="144"/>
      <c r="U457" s="144"/>
      <c r="V457" s="153"/>
      <c r="W457" s="153"/>
      <c r="X457" s="153"/>
      <c r="Y457" s="153"/>
      <c r="Z457" s="153"/>
      <c r="AA457" s="153"/>
      <c r="AB457" s="153"/>
      <c r="AC457" s="144"/>
      <c r="AD457" s="144"/>
      <c r="AE457" s="144"/>
      <c r="AF457" s="144"/>
      <c r="AG457" s="153"/>
    </row>
    <row r="458" spans="1:33">
      <c r="A458" s="164"/>
      <c r="B458" s="165"/>
      <c r="C458" s="165"/>
      <c r="D458" s="165"/>
      <c r="E458" s="166"/>
      <c r="F458" s="153"/>
      <c r="G458" s="144"/>
      <c r="H458" s="144"/>
      <c r="I458" s="144"/>
      <c r="J458" s="144"/>
      <c r="K458" s="153"/>
      <c r="L458" s="153"/>
      <c r="M458" s="153"/>
      <c r="N458" s="153"/>
      <c r="O458" s="153"/>
      <c r="P458" s="153"/>
      <c r="Q458" s="153"/>
      <c r="R458" s="144"/>
      <c r="S458" s="144"/>
      <c r="T458" s="144"/>
      <c r="U458" s="144"/>
      <c r="V458" s="153"/>
      <c r="W458" s="153"/>
      <c r="X458" s="153"/>
      <c r="Y458" s="153"/>
      <c r="Z458" s="153"/>
      <c r="AA458" s="153"/>
      <c r="AB458" s="153"/>
      <c r="AC458" s="144"/>
      <c r="AD458" s="144"/>
      <c r="AE458" s="144"/>
      <c r="AF458" s="144"/>
      <c r="AG458" s="153"/>
    </row>
    <row r="459" spans="1:33">
      <c r="A459" s="489" t="s">
        <v>858</v>
      </c>
      <c r="B459" s="490"/>
      <c r="C459" s="490"/>
      <c r="D459" s="490"/>
      <c r="E459" s="491"/>
      <c r="F459" s="153"/>
      <c r="G459" s="144"/>
      <c r="H459" s="144"/>
      <c r="I459" s="144"/>
      <c r="J459" s="144"/>
      <c r="K459" s="153"/>
      <c r="L459" s="153"/>
      <c r="M459" s="153"/>
      <c r="N459" s="153"/>
      <c r="O459" s="153"/>
      <c r="P459" s="153"/>
      <c r="Q459" s="153"/>
      <c r="R459" s="144"/>
      <c r="S459" s="144"/>
      <c r="T459" s="144"/>
      <c r="U459" s="144"/>
      <c r="V459" s="153"/>
      <c r="W459" s="153"/>
      <c r="X459" s="153"/>
      <c r="Y459" s="153"/>
      <c r="Z459" s="153"/>
      <c r="AA459" s="153"/>
      <c r="AB459" s="153"/>
      <c r="AC459" s="144"/>
      <c r="AD459" s="144"/>
      <c r="AE459" s="144"/>
      <c r="AF459" s="144"/>
      <c r="AG459" s="153"/>
    </row>
    <row r="460" spans="1:33">
      <c r="A460" s="486" t="s">
        <v>991</v>
      </c>
      <c r="B460" s="487"/>
      <c r="C460" s="487"/>
      <c r="D460" s="487"/>
      <c r="E460" s="488"/>
      <c r="F460" s="153"/>
      <c r="G460" s="144"/>
      <c r="H460" s="144"/>
      <c r="I460" s="144"/>
      <c r="J460" s="144"/>
      <c r="K460" s="153"/>
      <c r="L460" s="153"/>
      <c r="M460" s="153"/>
      <c r="N460" s="153"/>
      <c r="O460" s="153"/>
      <c r="P460" s="153"/>
      <c r="Q460" s="153"/>
      <c r="R460" s="144"/>
      <c r="S460" s="144"/>
      <c r="T460" s="144"/>
      <c r="U460" s="144"/>
      <c r="V460" s="153"/>
      <c r="W460" s="153"/>
      <c r="X460" s="153"/>
      <c r="Y460" s="153"/>
      <c r="Z460" s="153"/>
      <c r="AA460" s="153"/>
      <c r="AB460" s="153"/>
      <c r="AC460" s="144"/>
      <c r="AD460" s="144"/>
      <c r="AE460" s="144"/>
      <c r="AF460" s="144"/>
      <c r="AG460" s="153"/>
    </row>
    <row r="461" spans="1:33">
      <c r="A461" s="486" t="s">
        <v>992</v>
      </c>
      <c r="B461" s="487"/>
      <c r="C461" s="487"/>
      <c r="D461" s="487"/>
      <c r="E461" s="488"/>
      <c r="F461" s="153"/>
      <c r="G461" s="144"/>
      <c r="H461" s="144"/>
      <c r="I461" s="144"/>
      <c r="J461" s="144"/>
      <c r="K461" s="153"/>
      <c r="L461" s="153"/>
      <c r="M461" s="153"/>
      <c r="N461" s="153"/>
      <c r="O461" s="153"/>
      <c r="P461" s="153"/>
      <c r="Q461" s="153"/>
      <c r="R461" s="144"/>
      <c r="S461" s="144"/>
      <c r="T461" s="144"/>
      <c r="U461" s="144"/>
      <c r="V461" s="153"/>
      <c r="W461" s="153"/>
      <c r="X461" s="153"/>
      <c r="Y461" s="153"/>
      <c r="Z461" s="153"/>
      <c r="AA461" s="153"/>
      <c r="AB461" s="153"/>
      <c r="AC461" s="144"/>
      <c r="AD461" s="144"/>
      <c r="AE461" s="144"/>
      <c r="AF461" s="144"/>
      <c r="AG461" s="153"/>
    </row>
    <row r="462" spans="1:33">
      <c r="A462" s="486" t="s">
        <v>993</v>
      </c>
      <c r="B462" s="487"/>
      <c r="C462" s="487"/>
      <c r="D462" s="487"/>
      <c r="E462" s="488"/>
      <c r="F462" s="153"/>
      <c r="G462" s="144"/>
      <c r="H462" s="144"/>
      <c r="I462" s="144"/>
      <c r="J462" s="144"/>
      <c r="K462" s="153"/>
      <c r="L462" s="153"/>
      <c r="M462" s="153"/>
      <c r="N462" s="153"/>
      <c r="O462" s="153"/>
      <c r="P462" s="153"/>
      <c r="Q462" s="153"/>
      <c r="R462" s="144"/>
      <c r="S462" s="144"/>
      <c r="T462" s="144"/>
      <c r="U462" s="144"/>
      <c r="V462" s="153"/>
      <c r="W462" s="153"/>
      <c r="X462" s="153"/>
      <c r="Y462" s="153"/>
      <c r="Z462" s="153"/>
      <c r="AA462" s="153"/>
      <c r="AB462" s="153"/>
      <c r="AC462" s="144"/>
      <c r="AD462" s="144"/>
      <c r="AE462" s="144"/>
      <c r="AF462" s="144"/>
      <c r="AG462" s="153"/>
    </row>
    <row r="463" spans="1:33">
      <c r="A463" s="164"/>
      <c r="B463" s="165"/>
      <c r="C463" s="165"/>
      <c r="D463" s="165"/>
      <c r="E463" s="166"/>
      <c r="F463" s="153"/>
      <c r="G463" s="144"/>
      <c r="H463" s="144"/>
      <c r="I463" s="144"/>
      <c r="J463" s="144"/>
      <c r="K463" s="153"/>
      <c r="L463" s="153"/>
      <c r="M463" s="153"/>
      <c r="N463" s="153"/>
      <c r="O463" s="153"/>
      <c r="P463" s="153"/>
      <c r="Q463" s="153"/>
      <c r="R463" s="144"/>
      <c r="S463" s="144"/>
      <c r="T463" s="144"/>
      <c r="U463" s="144"/>
      <c r="V463" s="153"/>
      <c r="W463" s="153"/>
      <c r="X463" s="153"/>
      <c r="Y463" s="153"/>
      <c r="Z463" s="153"/>
      <c r="AA463" s="153"/>
      <c r="AB463" s="153"/>
      <c r="AC463" s="144"/>
      <c r="AD463" s="144"/>
      <c r="AE463" s="144"/>
      <c r="AF463" s="144"/>
      <c r="AG463" s="153"/>
    </row>
    <row r="464" spans="1:33">
      <c r="A464" s="489" t="s">
        <v>857</v>
      </c>
      <c r="B464" s="490"/>
      <c r="C464" s="490"/>
      <c r="D464" s="490"/>
      <c r="E464" s="491"/>
      <c r="F464" s="153"/>
      <c r="G464" s="144"/>
      <c r="H464" s="144"/>
      <c r="I464" s="144"/>
      <c r="J464" s="144"/>
      <c r="K464" s="153"/>
      <c r="L464" s="153"/>
      <c r="M464" s="153"/>
      <c r="N464" s="153"/>
      <c r="O464" s="153"/>
      <c r="P464" s="153"/>
      <c r="Q464" s="153"/>
      <c r="R464" s="144"/>
      <c r="S464" s="144"/>
      <c r="T464" s="144"/>
      <c r="U464" s="144"/>
      <c r="V464" s="153"/>
      <c r="W464" s="153"/>
      <c r="X464" s="153"/>
      <c r="Y464" s="153"/>
      <c r="Z464" s="153"/>
      <c r="AA464" s="153"/>
      <c r="AB464" s="153"/>
      <c r="AC464" s="144"/>
      <c r="AD464" s="144"/>
      <c r="AE464" s="144"/>
      <c r="AF464" s="144"/>
      <c r="AG464" s="153"/>
    </row>
    <row r="465" spans="1:33" ht="28.5" customHeight="1">
      <c r="A465" s="498" t="s">
        <v>953</v>
      </c>
      <c r="B465" s="499"/>
      <c r="C465" s="499"/>
      <c r="D465" s="499"/>
      <c r="E465" s="500"/>
      <c r="F465" s="153"/>
      <c r="G465" s="144"/>
      <c r="H465" s="144"/>
      <c r="I465" s="144"/>
      <c r="J465" s="144"/>
      <c r="K465" s="153"/>
      <c r="L465" s="153"/>
      <c r="M465" s="153"/>
      <c r="N465" s="153"/>
      <c r="O465" s="153"/>
      <c r="P465" s="153"/>
      <c r="Q465" s="153"/>
      <c r="R465" s="144"/>
      <c r="S465" s="144"/>
      <c r="T465" s="144"/>
      <c r="U465" s="144"/>
      <c r="V465" s="153"/>
      <c r="W465" s="153"/>
      <c r="X465" s="153"/>
      <c r="Y465" s="153"/>
      <c r="Z465" s="153"/>
      <c r="AA465" s="153"/>
      <c r="AB465" s="153"/>
      <c r="AC465" s="144"/>
      <c r="AD465" s="144"/>
      <c r="AE465" s="144"/>
      <c r="AF465" s="144"/>
      <c r="AG465" s="153"/>
    </row>
    <row r="466" spans="1:33">
      <c r="A466" s="486" t="s">
        <v>954</v>
      </c>
      <c r="B466" s="487"/>
      <c r="C466" s="487"/>
      <c r="D466" s="487"/>
      <c r="E466" s="488"/>
      <c r="F466" s="153"/>
      <c r="G466" s="144"/>
      <c r="H466" s="144"/>
      <c r="I466" s="144"/>
      <c r="J466" s="144"/>
      <c r="K466" s="153"/>
      <c r="L466" s="153"/>
      <c r="M466" s="153"/>
      <c r="N466" s="153"/>
      <c r="O466" s="153"/>
      <c r="P466" s="153"/>
      <c r="Q466" s="153"/>
      <c r="R466" s="144"/>
      <c r="S466" s="144"/>
      <c r="T466" s="144"/>
      <c r="U466" s="144"/>
      <c r="V466" s="153"/>
      <c r="W466" s="153"/>
      <c r="X466" s="153"/>
      <c r="Y466" s="153"/>
      <c r="Z466" s="153"/>
      <c r="AA466" s="153"/>
      <c r="AB466" s="153"/>
      <c r="AC466" s="144"/>
      <c r="AD466" s="144"/>
      <c r="AE466" s="144"/>
      <c r="AF466" s="144"/>
      <c r="AG466" s="153"/>
    </row>
    <row r="467" spans="1:33">
      <c r="A467" s="486" t="s">
        <v>955</v>
      </c>
      <c r="B467" s="487"/>
      <c r="C467" s="487"/>
      <c r="D467" s="487"/>
      <c r="E467" s="488"/>
      <c r="F467" s="153"/>
      <c r="G467" s="144"/>
      <c r="H467" s="144"/>
      <c r="I467" s="144"/>
      <c r="J467" s="144"/>
      <c r="K467" s="153"/>
      <c r="L467" s="153"/>
      <c r="M467" s="153"/>
      <c r="N467" s="153"/>
      <c r="O467" s="153"/>
      <c r="P467" s="153"/>
      <c r="Q467" s="153"/>
      <c r="R467" s="144"/>
      <c r="S467" s="144"/>
      <c r="T467" s="144"/>
      <c r="U467" s="144"/>
      <c r="V467" s="153"/>
      <c r="W467" s="153"/>
      <c r="X467" s="153"/>
      <c r="Y467" s="153"/>
      <c r="Z467" s="153"/>
      <c r="AA467" s="153"/>
      <c r="AB467" s="153"/>
      <c r="AC467" s="144"/>
      <c r="AD467" s="144"/>
      <c r="AE467" s="144"/>
      <c r="AF467" s="144"/>
      <c r="AG467" s="153"/>
    </row>
    <row r="468" spans="1:33">
      <c r="A468" s="486" t="s">
        <v>995</v>
      </c>
      <c r="B468" s="487"/>
      <c r="C468" s="487"/>
      <c r="D468" s="487"/>
      <c r="E468" s="488"/>
      <c r="F468" s="153"/>
      <c r="G468" s="144"/>
      <c r="H468" s="144"/>
      <c r="I468" s="144"/>
      <c r="J468" s="144"/>
      <c r="K468" s="153"/>
      <c r="L468" s="153"/>
      <c r="M468" s="153"/>
      <c r="N468" s="153"/>
      <c r="O468" s="153"/>
      <c r="P468" s="153"/>
      <c r="Q468" s="153"/>
      <c r="R468" s="144"/>
      <c r="S468" s="144"/>
      <c r="T468" s="144"/>
      <c r="U468" s="144"/>
      <c r="V468" s="153"/>
      <c r="W468" s="153"/>
      <c r="X468" s="153"/>
      <c r="Y468" s="153"/>
      <c r="Z468" s="153"/>
      <c r="AA468" s="153"/>
      <c r="AB468" s="153"/>
      <c r="AC468" s="144"/>
      <c r="AD468" s="144"/>
      <c r="AE468" s="144"/>
      <c r="AF468" s="144"/>
      <c r="AG468" s="153"/>
    </row>
    <row r="469" spans="1:33">
      <c r="A469" s="486" t="s">
        <v>956</v>
      </c>
      <c r="B469" s="487"/>
      <c r="C469" s="487"/>
      <c r="D469" s="487"/>
      <c r="E469" s="488"/>
      <c r="F469" s="153"/>
      <c r="G469" s="144"/>
      <c r="H469" s="144"/>
      <c r="I469" s="144"/>
      <c r="J469" s="144"/>
      <c r="K469" s="153"/>
      <c r="L469" s="153"/>
      <c r="M469" s="153"/>
      <c r="N469" s="153"/>
      <c r="O469" s="153"/>
      <c r="P469" s="153"/>
      <c r="Q469" s="153"/>
      <c r="R469" s="144"/>
      <c r="S469" s="144"/>
      <c r="T469" s="144"/>
      <c r="U469" s="144"/>
      <c r="V469" s="153"/>
      <c r="W469" s="153"/>
      <c r="X469" s="153"/>
      <c r="Y469" s="153"/>
      <c r="Z469" s="153"/>
      <c r="AA469" s="153"/>
      <c r="AB469" s="153"/>
      <c r="AC469" s="144"/>
      <c r="AD469" s="144"/>
      <c r="AE469" s="144"/>
      <c r="AF469" s="144"/>
      <c r="AG469" s="153"/>
    </row>
    <row r="470" spans="1:33">
      <c r="A470" s="486" t="s">
        <v>957</v>
      </c>
      <c r="B470" s="487"/>
      <c r="C470" s="487"/>
      <c r="D470" s="487"/>
      <c r="E470" s="488"/>
      <c r="F470" s="153"/>
      <c r="G470" s="144"/>
      <c r="H470" s="144"/>
      <c r="I470" s="144"/>
      <c r="J470" s="144"/>
      <c r="K470" s="153"/>
      <c r="L470" s="153"/>
      <c r="M470" s="153"/>
      <c r="N470" s="153"/>
      <c r="O470" s="153"/>
      <c r="P470" s="153"/>
      <c r="Q470" s="153"/>
      <c r="R470" s="144"/>
      <c r="S470" s="144"/>
      <c r="T470" s="144"/>
      <c r="U470" s="144"/>
      <c r="V470" s="153"/>
      <c r="W470" s="153"/>
      <c r="X470" s="153"/>
      <c r="Y470" s="153"/>
      <c r="Z470" s="153"/>
      <c r="AA470" s="153"/>
      <c r="AB470" s="153"/>
      <c r="AC470" s="144"/>
      <c r="AD470" s="144"/>
      <c r="AE470" s="144"/>
      <c r="AF470" s="144"/>
      <c r="AG470" s="153"/>
    </row>
    <row r="471" spans="1:33">
      <c r="A471" s="164"/>
      <c r="B471" s="165"/>
      <c r="C471" s="165"/>
      <c r="D471" s="165"/>
      <c r="E471" s="166"/>
      <c r="F471" s="153"/>
      <c r="G471" s="144"/>
      <c r="H471" s="144"/>
      <c r="I471" s="144"/>
      <c r="J471" s="144"/>
      <c r="K471" s="153"/>
      <c r="L471" s="153"/>
      <c r="M471" s="153"/>
      <c r="N471" s="153"/>
      <c r="O471" s="153"/>
      <c r="P471" s="153"/>
      <c r="Q471" s="153"/>
      <c r="R471" s="144"/>
      <c r="S471" s="144"/>
      <c r="T471" s="144"/>
      <c r="U471" s="144"/>
      <c r="V471" s="153"/>
      <c r="W471" s="153"/>
      <c r="X471" s="153"/>
    </row>
    <row r="472" spans="1:33" s="160" customFormat="1" ht="28.5" customHeight="1">
      <c r="A472" s="492" t="s">
        <v>1080</v>
      </c>
      <c r="B472" s="493"/>
      <c r="C472" s="493"/>
      <c r="D472" s="493"/>
      <c r="E472" s="494"/>
      <c r="F472" s="158"/>
      <c r="G472" s="159"/>
      <c r="H472" s="159"/>
      <c r="I472" s="159"/>
      <c r="J472" s="159"/>
      <c r="K472" s="158"/>
      <c r="L472" s="158"/>
      <c r="M472" s="158"/>
      <c r="N472" s="158"/>
      <c r="O472" s="158"/>
      <c r="P472" s="158"/>
      <c r="Q472" s="158"/>
      <c r="R472" s="159"/>
      <c r="S472" s="159"/>
      <c r="T472" s="159"/>
      <c r="U472" s="159"/>
      <c r="V472" s="158"/>
      <c r="W472" s="158"/>
      <c r="X472" s="158"/>
    </row>
    <row r="473" spans="1:33" s="160" customFormat="1">
      <c r="A473" s="202"/>
      <c r="B473" s="203"/>
      <c r="C473" s="203"/>
      <c r="D473" s="203"/>
      <c r="E473" s="203"/>
      <c r="F473" s="158"/>
      <c r="G473" s="159"/>
      <c r="H473" s="159"/>
      <c r="I473" s="159"/>
      <c r="J473" s="159"/>
      <c r="K473" s="158"/>
      <c r="L473" s="158"/>
      <c r="M473" s="158"/>
      <c r="N473" s="158"/>
      <c r="O473" s="158"/>
      <c r="P473" s="158"/>
      <c r="Q473" s="158"/>
      <c r="R473" s="159"/>
      <c r="S473" s="159"/>
      <c r="T473" s="159"/>
      <c r="U473" s="159"/>
      <c r="V473" s="158"/>
      <c r="W473" s="158"/>
      <c r="X473" s="158"/>
    </row>
    <row r="474" spans="1:33" s="160" customFormat="1" ht="15">
      <c r="A474" s="202"/>
      <c r="B474" s="203"/>
      <c r="C474" s="203"/>
      <c r="D474" s="203"/>
      <c r="E474" s="204" t="s">
        <v>988</v>
      </c>
      <c r="F474" s="158"/>
      <c r="G474" s="159"/>
      <c r="H474" s="159"/>
      <c r="I474" s="159"/>
      <c r="J474" s="159"/>
      <c r="K474" s="158"/>
      <c r="L474" s="158"/>
      <c r="M474" s="158"/>
      <c r="N474" s="158"/>
      <c r="O474" s="158"/>
      <c r="P474" s="158"/>
      <c r="Q474" s="158"/>
      <c r="R474" s="159"/>
      <c r="S474" s="159"/>
      <c r="T474" s="159"/>
      <c r="U474" s="159"/>
      <c r="V474" s="158"/>
      <c r="W474" s="158"/>
      <c r="X474" s="158"/>
    </row>
    <row r="475" spans="1:33">
      <c r="A475" s="153"/>
      <c r="B475" s="153"/>
      <c r="C475" s="153"/>
      <c r="D475" s="153"/>
      <c r="E475" s="153"/>
      <c r="F475" s="153"/>
      <c r="G475" s="144"/>
      <c r="H475" s="144"/>
      <c r="I475" s="144"/>
      <c r="J475" s="144"/>
      <c r="K475" s="153"/>
      <c r="L475" s="153"/>
      <c r="M475" s="153"/>
      <c r="N475" s="153"/>
      <c r="O475" s="153"/>
      <c r="P475" s="153"/>
      <c r="Q475" s="153"/>
      <c r="R475" s="144"/>
      <c r="S475" s="144"/>
      <c r="T475" s="144"/>
      <c r="U475" s="144"/>
      <c r="V475" s="153"/>
      <c r="W475" s="153"/>
      <c r="X475" s="153"/>
    </row>
    <row r="476" spans="1:33">
      <c r="A476" s="495" t="s">
        <v>958</v>
      </c>
      <c r="B476" s="495"/>
      <c r="C476" s="495"/>
      <c r="D476" s="495"/>
      <c r="E476" s="495"/>
      <c r="F476" s="153"/>
      <c r="G476" s="144"/>
      <c r="H476" s="144"/>
      <c r="I476" s="144"/>
      <c r="J476" s="144"/>
      <c r="K476" s="153"/>
      <c r="L476" s="153"/>
      <c r="M476" s="153"/>
      <c r="N476" s="153"/>
      <c r="O476" s="153"/>
      <c r="P476" s="153"/>
      <c r="Q476" s="153"/>
      <c r="R476" s="144"/>
      <c r="S476" s="144"/>
      <c r="T476" s="144"/>
      <c r="U476" s="144"/>
      <c r="V476" s="153"/>
      <c r="W476" s="153"/>
      <c r="X476" s="153"/>
    </row>
    <row r="477" spans="1:33" ht="48.75" customHeight="1">
      <c r="A477" s="496" t="s">
        <v>2745</v>
      </c>
      <c r="B477" s="496"/>
      <c r="C477" s="496"/>
      <c r="D477" s="496"/>
      <c r="E477" s="496"/>
      <c r="F477" s="153"/>
      <c r="G477" s="144"/>
      <c r="H477" s="144"/>
      <c r="I477" s="144"/>
      <c r="J477" s="144"/>
      <c r="K477" s="153"/>
      <c r="L477" s="153"/>
      <c r="M477" s="153"/>
      <c r="N477" s="153"/>
      <c r="O477" s="153"/>
      <c r="P477" s="153"/>
      <c r="Q477" s="153"/>
      <c r="R477" s="144"/>
      <c r="S477" s="144"/>
      <c r="T477" s="144"/>
      <c r="U477" s="144"/>
      <c r="V477" s="153"/>
      <c r="W477" s="153"/>
      <c r="X477" s="153"/>
    </row>
    <row r="478" spans="1:33" s="167" customFormat="1" ht="290.25" customHeight="1">
      <c r="A478" s="497" t="s">
        <v>2763</v>
      </c>
      <c r="B478" s="497"/>
      <c r="C478" s="497"/>
      <c r="D478" s="497"/>
      <c r="E478" s="497"/>
      <c r="F478" s="154"/>
      <c r="G478" s="155"/>
      <c r="H478" s="155"/>
      <c r="I478" s="155"/>
      <c r="J478" s="155"/>
      <c r="K478" s="154"/>
      <c r="L478" s="154"/>
      <c r="M478" s="154"/>
      <c r="N478" s="154"/>
      <c r="O478" s="154"/>
      <c r="P478" s="154"/>
      <c r="Q478" s="154"/>
      <c r="R478" s="155"/>
      <c r="S478" s="155"/>
      <c r="T478" s="155"/>
      <c r="U478" s="155"/>
      <c r="V478" s="154"/>
      <c r="W478" s="154"/>
      <c r="X478" s="154"/>
    </row>
    <row r="479" spans="1:33">
      <c r="A479" s="153"/>
      <c r="B479" s="153"/>
      <c r="C479" s="153"/>
      <c r="D479" s="153"/>
      <c r="E479" s="153"/>
      <c r="F479" s="153"/>
      <c r="G479" s="144"/>
      <c r="H479" s="144"/>
      <c r="I479" s="144"/>
      <c r="J479" s="144"/>
      <c r="K479" s="153"/>
      <c r="L479" s="153"/>
      <c r="M479" s="153"/>
      <c r="N479" s="153"/>
      <c r="O479" s="153"/>
      <c r="P479" s="153"/>
      <c r="Q479" s="153"/>
      <c r="R479" s="144"/>
      <c r="S479" s="144"/>
      <c r="T479" s="144"/>
      <c r="U479" s="144"/>
      <c r="V479" s="153"/>
      <c r="W479" s="153"/>
      <c r="X479" s="153"/>
    </row>
    <row r="480" spans="1:33" ht="15">
      <c r="A480" s="153"/>
      <c r="B480" s="153"/>
      <c r="C480" s="153"/>
      <c r="D480" s="153"/>
      <c r="E480" s="204" t="s">
        <v>988</v>
      </c>
      <c r="F480" s="153"/>
      <c r="G480" s="144"/>
      <c r="H480" s="144"/>
      <c r="I480" s="144"/>
      <c r="J480" s="144"/>
      <c r="K480" s="153"/>
      <c r="L480" s="153"/>
      <c r="M480" s="153"/>
      <c r="N480" s="153"/>
      <c r="O480" s="153"/>
      <c r="P480" s="153"/>
      <c r="Q480" s="153"/>
      <c r="R480" s="144"/>
      <c r="S480" s="144"/>
      <c r="T480" s="144"/>
      <c r="U480" s="144"/>
      <c r="V480" s="153"/>
      <c r="W480" s="153"/>
      <c r="X480" s="153"/>
    </row>
    <row r="481" spans="1:24">
      <c r="A481" s="153"/>
      <c r="B481" s="153"/>
      <c r="C481" s="153"/>
      <c r="D481" s="153"/>
      <c r="E481" s="153"/>
      <c r="F481" s="153"/>
      <c r="G481" s="144"/>
      <c r="H481" s="144"/>
      <c r="I481" s="144"/>
      <c r="J481" s="144"/>
      <c r="K481" s="153"/>
      <c r="L481" s="153"/>
      <c r="M481" s="153"/>
      <c r="N481" s="153"/>
      <c r="O481" s="153"/>
      <c r="P481" s="153"/>
      <c r="Q481" s="153"/>
      <c r="R481" s="144"/>
      <c r="S481" s="144"/>
      <c r="T481" s="144"/>
      <c r="U481" s="144"/>
      <c r="V481" s="153"/>
      <c r="W481" s="153"/>
      <c r="X481" s="153"/>
    </row>
    <row r="482" spans="1:24">
      <c r="A482" s="495" t="s">
        <v>721</v>
      </c>
      <c r="B482" s="495"/>
      <c r="C482" s="495"/>
      <c r="D482" s="495"/>
      <c r="E482" s="495"/>
      <c r="F482" s="153"/>
      <c r="G482" s="144"/>
      <c r="H482" s="144"/>
      <c r="I482" s="144"/>
      <c r="J482" s="144"/>
      <c r="K482" s="153"/>
      <c r="L482" s="153"/>
      <c r="M482" s="153"/>
      <c r="N482" s="153"/>
      <c r="O482" s="153"/>
      <c r="P482" s="153"/>
      <c r="Q482" s="153"/>
      <c r="R482" s="144"/>
      <c r="S482" s="144"/>
      <c r="T482" s="144"/>
      <c r="U482" s="144"/>
      <c r="V482" s="153"/>
      <c r="W482" s="153"/>
      <c r="X482" s="153"/>
    </row>
    <row r="483" spans="1:24" ht="28.5" customHeight="1">
      <c r="A483" s="484" t="s">
        <v>1268</v>
      </c>
      <c r="B483" s="484"/>
      <c r="C483" s="484"/>
      <c r="D483" s="484"/>
      <c r="E483" s="484"/>
      <c r="F483" s="153"/>
      <c r="G483" s="144"/>
      <c r="H483" s="144"/>
      <c r="I483" s="144"/>
      <c r="J483" s="144"/>
      <c r="K483" s="153"/>
      <c r="L483" s="153"/>
      <c r="M483" s="153"/>
      <c r="N483" s="153"/>
      <c r="O483" s="153"/>
      <c r="P483" s="153"/>
      <c r="Q483" s="153"/>
      <c r="R483" s="144"/>
      <c r="S483" s="144"/>
      <c r="T483" s="144"/>
      <c r="U483" s="144"/>
      <c r="V483" s="153"/>
      <c r="W483" s="153"/>
      <c r="X483" s="153"/>
    </row>
    <row r="484" spans="1:24">
      <c r="A484" s="153"/>
      <c r="B484" s="153"/>
      <c r="C484" s="153"/>
      <c r="D484" s="153"/>
      <c r="E484" s="153"/>
      <c r="F484" s="153"/>
      <c r="G484" s="144"/>
      <c r="H484" s="144"/>
      <c r="I484" s="144"/>
      <c r="J484" s="144"/>
      <c r="K484" s="153"/>
      <c r="L484" s="153"/>
      <c r="M484" s="153"/>
      <c r="N484" s="153"/>
      <c r="O484" s="153"/>
      <c r="P484" s="153"/>
      <c r="Q484" s="153"/>
      <c r="R484" s="144"/>
      <c r="S484" s="144"/>
      <c r="T484" s="144"/>
      <c r="U484" s="144"/>
      <c r="V484" s="153"/>
      <c r="W484" s="153"/>
      <c r="X484" s="153"/>
    </row>
    <row r="485" spans="1:24" ht="15">
      <c r="A485" s="153"/>
      <c r="B485" s="153"/>
      <c r="C485" s="153"/>
      <c r="D485" s="153"/>
      <c r="E485" s="204" t="s">
        <v>988</v>
      </c>
      <c r="F485" s="153"/>
      <c r="G485" s="144"/>
      <c r="H485" s="144"/>
      <c r="I485" s="144"/>
      <c r="J485" s="144"/>
      <c r="K485" s="153"/>
      <c r="L485" s="153"/>
      <c r="M485" s="153"/>
      <c r="N485" s="153"/>
      <c r="O485" s="153"/>
      <c r="P485" s="153"/>
      <c r="Q485" s="153"/>
      <c r="R485" s="144"/>
      <c r="S485" s="144"/>
      <c r="T485" s="144"/>
      <c r="U485" s="144"/>
      <c r="V485" s="153"/>
      <c r="W485" s="153"/>
      <c r="X485" s="153"/>
    </row>
    <row r="486" spans="1:24">
      <c r="A486" s="153"/>
      <c r="B486" s="153"/>
      <c r="C486" s="153"/>
      <c r="D486" s="153"/>
      <c r="E486" s="153"/>
      <c r="F486" s="153"/>
      <c r="G486" s="144"/>
      <c r="H486" s="144"/>
      <c r="I486" s="144"/>
      <c r="J486" s="144"/>
      <c r="K486" s="153"/>
      <c r="L486" s="153"/>
      <c r="M486" s="153"/>
      <c r="N486" s="153"/>
      <c r="O486" s="153"/>
      <c r="P486" s="153"/>
      <c r="Q486" s="153"/>
      <c r="R486" s="144"/>
      <c r="S486" s="144"/>
      <c r="T486" s="144"/>
      <c r="U486" s="144"/>
      <c r="V486" s="153"/>
      <c r="W486" s="153"/>
      <c r="X486" s="153"/>
    </row>
    <row r="487" spans="1:24">
      <c r="A487" s="153"/>
      <c r="B487" s="153"/>
      <c r="C487" s="153"/>
      <c r="D487" s="153"/>
      <c r="E487" s="153"/>
      <c r="F487" s="153"/>
      <c r="G487" s="144"/>
      <c r="H487" s="144"/>
      <c r="I487" s="144"/>
      <c r="J487" s="144"/>
      <c r="K487" s="153"/>
      <c r="L487" s="153"/>
      <c r="M487" s="153"/>
      <c r="N487" s="153"/>
      <c r="O487" s="153"/>
      <c r="P487" s="153"/>
      <c r="Q487" s="153"/>
      <c r="R487" s="144"/>
      <c r="S487" s="144"/>
      <c r="T487" s="144"/>
      <c r="U487" s="144"/>
      <c r="V487" s="153"/>
      <c r="W487" s="153"/>
      <c r="X487" s="153"/>
    </row>
    <row r="488" spans="1:24">
      <c r="A488" s="153"/>
      <c r="B488" s="153"/>
      <c r="C488" s="153"/>
      <c r="D488" s="153"/>
      <c r="E488" s="153"/>
      <c r="F488" s="153"/>
      <c r="G488" s="144"/>
      <c r="H488" s="144"/>
      <c r="I488" s="144"/>
      <c r="J488" s="144"/>
      <c r="K488" s="153"/>
      <c r="L488" s="153"/>
      <c r="M488" s="153"/>
      <c r="N488" s="153"/>
      <c r="O488" s="153"/>
      <c r="P488" s="153"/>
      <c r="Q488" s="153"/>
      <c r="R488" s="144"/>
      <c r="S488" s="144"/>
      <c r="T488" s="144"/>
      <c r="U488" s="144"/>
      <c r="V488" s="153"/>
      <c r="W488" s="153"/>
      <c r="X488" s="153"/>
    </row>
    <row r="489" spans="1:24">
      <c r="A489" s="153"/>
      <c r="B489" s="153"/>
      <c r="C489" s="153"/>
      <c r="D489" s="153"/>
      <c r="E489" s="153"/>
      <c r="F489" s="153"/>
      <c r="G489" s="144"/>
      <c r="H489" s="144"/>
      <c r="I489" s="144"/>
      <c r="J489" s="144"/>
      <c r="K489" s="153"/>
      <c r="L489" s="153"/>
      <c r="M489" s="153"/>
      <c r="N489" s="153"/>
      <c r="O489" s="153"/>
      <c r="P489" s="153"/>
      <c r="Q489" s="153"/>
      <c r="R489" s="144"/>
      <c r="S489" s="144"/>
      <c r="T489" s="144"/>
      <c r="U489" s="144"/>
      <c r="V489" s="153"/>
      <c r="W489" s="153"/>
      <c r="X489" s="153"/>
    </row>
    <row r="490" spans="1:24">
      <c r="A490" s="153"/>
      <c r="B490" s="153"/>
      <c r="C490" s="153"/>
      <c r="D490" s="153"/>
      <c r="E490" s="153"/>
      <c r="F490" s="153"/>
      <c r="G490" s="144"/>
      <c r="H490" s="144"/>
      <c r="I490" s="144"/>
      <c r="J490" s="144"/>
      <c r="K490" s="153"/>
      <c r="L490" s="153"/>
      <c r="M490" s="153"/>
      <c r="N490" s="153"/>
      <c r="O490" s="153"/>
      <c r="P490" s="153"/>
      <c r="Q490" s="153"/>
      <c r="R490" s="144"/>
      <c r="S490" s="144"/>
      <c r="T490" s="144"/>
      <c r="U490" s="144"/>
      <c r="V490" s="153"/>
      <c r="W490" s="153"/>
      <c r="X490" s="153"/>
    </row>
    <row r="491" spans="1:24">
      <c r="A491" s="153"/>
      <c r="B491" s="153"/>
      <c r="C491" s="153"/>
      <c r="D491" s="153"/>
      <c r="E491" s="153"/>
      <c r="F491" s="153"/>
      <c r="G491" s="144"/>
      <c r="H491" s="144"/>
      <c r="I491" s="144"/>
      <c r="J491" s="144"/>
      <c r="K491" s="153"/>
      <c r="L491" s="153"/>
      <c r="M491" s="153"/>
      <c r="N491" s="153"/>
      <c r="O491" s="153"/>
      <c r="P491" s="153"/>
      <c r="Q491" s="153"/>
      <c r="R491" s="144"/>
      <c r="S491" s="144"/>
      <c r="T491" s="144"/>
      <c r="U491" s="144"/>
      <c r="V491" s="153"/>
      <c r="W491" s="153"/>
      <c r="X491" s="153"/>
    </row>
    <row r="492" spans="1:24">
      <c r="A492" s="153"/>
      <c r="B492" s="153"/>
      <c r="C492" s="153"/>
      <c r="D492" s="153"/>
      <c r="E492" s="153"/>
      <c r="F492" s="153"/>
      <c r="G492" s="144"/>
      <c r="H492" s="144"/>
      <c r="I492" s="144"/>
      <c r="J492" s="144"/>
      <c r="K492" s="153"/>
      <c r="L492" s="153"/>
      <c r="M492" s="153"/>
      <c r="N492" s="153"/>
      <c r="O492" s="153"/>
      <c r="P492" s="153"/>
      <c r="Q492" s="153"/>
      <c r="R492" s="144"/>
      <c r="S492" s="144"/>
      <c r="T492" s="144"/>
      <c r="U492" s="144"/>
      <c r="V492" s="153"/>
      <c r="W492" s="153"/>
      <c r="X492" s="153"/>
    </row>
  </sheetData>
  <sheetProtection algorithmName="SHA-512" hashValue="jOX7cmfkYPlkMK4+UBzuY79GOLbba+3rJFqWVZQg5LkdrVknrK+QtLYLLM8dJEZMCQ5X+iq24mbytx58a640tQ==" saltValue="ATg2aE855j4IeQyhyDdCqA==" spinCount="100000" sheet="1" objects="1" scenarios="1"/>
  <mergeCells count="348">
    <mergeCell ref="A22:C22"/>
    <mergeCell ref="A23:C23"/>
    <mergeCell ref="A25:D25"/>
    <mergeCell ref="A5:E5"/>
    <mergeCell ref="A18:E18"/>
    <mergeCell ref="A1:E1"/>
    <mergeCell ref="A19:C19"/>
    <mergeCell ref="A20:C20"/>
    <mergeCell ref="A16:C16"/>
    <mergeCell ref="A21:C21"/>
    <mergeCell ref="A3:E3"/>
    <mergeCell ref="A6:C6"/>
    <mergeCell ref="A7:C7"/>
    <mergeCell ref="A8:C8"/>
    <mergeCell ref="A9:C9"/>
    <mergeCell ref="A10:C10"/>
    <mergeCell ref="A11:C11"/>
    <mergeCell ref="A12:C12"/>
    <mergeCell ref="A13:C13"/>
    <mergeCell ref="A14:C14"/>
    <mergeCell ref="A15:C15"/>
    <mergeCell ref="A48:E48"/>
    <mergeCell ref="A50:E50"/>
    <mergeCell ref="A52:E52"/>
    <mergeCell ref="A40:E40"/>
    <mergeCell ref="A42:E42"/>
    <mergeCell ref="A44:E44"/>
    <mergeCell ref="A45:E45"/>
    <mergeCell ref="A46:E46"/>
    <mergeCell ref="A41:E41"/>
    <mergeCell ref="A47:E47"/>
    <mergeCell ref="A51:E51"/>
    <mergeCell ref="A34:E34"/>
    <mergeCell ref="A35:E35"/>
    <mergeCell ref="A36:E36"/>
    <mergeCell ref="A37:E37"/>
    <mergeCell ref="A38:E38"/>
    <mergeCell ref="A39:E39"/>
    <mergeCell ref="A27:E27"/>
    <mergeCell ref="A29:E29"/>
    <mergeCell ref="A31:E31"/>
    <mergeCell ref="A33:E33"/>
    <mergeCell ref="A54:E54"/>
    <mergeCell ref="A80:E80"/>
    <mergeCell ref="A82:E82"/>
    <mergeCell ref="A84:E84"/>
    <mergeCell ref="A86:E86"/>
    <mergeCell ref="A77:E77"/>
    <mergeCell ref="A79:E79"/>
    <mergeCell ref="A81:E81"/>
    <mergeCell ref="A85:E85"/>
    <mergeCell ref="A58:B58"/>
    <mergeCell ref="A59:B59"/>
    <mergeCell ref="A56:B56"/>
    <mergeCell ref="A57:B57"/>
    <mergeCell ref="A63:B63"/>
    <mergeCell ref="A64:B64"/>
    <mergeCell ref="A65:B65"/>
    <mergeCell ref="A66:B66"/>
    <mergeCell ref="A70:B70"/>
    <mergeCell ref="A71:B71"/>
    <mergeCell ref="A72:B72"/>
    <mergeCell ref="A73:B73"/>
    <mergeCell ref="A60:B60"/>
    <mergeCell ref="A67:B67"/>
    <mergeCell ref="A165:B165"/>
    <mergeCell ref="A166:B166"/>
    <mergeCell ref="A146:E146"/>
    <mergeCell ref="A148:E148"/>
    <mergeCell ref="A149:E149"/>
    <mergeCell ref="A150:E150"/>
    <mergeCell ref="A151:E151"/>
    <mergeCell ref="A121:E121"/>
    <mergeCell ref="A125:B125"/>
    <mergeCell ref="A160:E160"/>
    <mergeCell ref="A152:E152"/>
    <mergeCell ref="A154:E154"/>
    <mergeCell ref="A156:E156"/>
    <mergeCell ref="A157:E157"/>
    <mergeCell ref="A158:E158"/>
    <mergeCell ref="A164:B164"/>
    <mergeCell ref="A162:E162"/>
    <mergeCell ref="A140:B140"/>
    <mergeCell ref="A141:B141"/>
    <mergeCell ref="A142:B142"/>
    <mergeCell ref="A143:B143"/>
    <mergeCell ref="A144:E144"/>
    <mergeCell ref="A153:E153"/>
    <mergeCell ref="A159:E159"/>
    <mergeCell ref="A234:B234"/>
    <mergeCell ref="A227:E227"/>
    <mergeCell ref="A228:E228"/>
    <mergeCell ref="A230:E230"/>
    <mergeCell ref="A222:E222"/>
    <mergeCell ref="A225:E225"/>
    <mergeCell ref="A235:B235"/>
    <mergeCell ref="A236:B236"/>
    <mergeCell ref="A201:B201"/>
    <mergeCell ref="A212:B212"/>
    <mergeCell ref="A219:B219"/>
    <mergeCell ref="A220:E220"/>
    <mergeCell ref="A368:E368"/>
    <mergeCell ref="A335:E335"/>
    <mergeCell ref="A337:E337"/>
    <mergeCell ref="A339:E339"/>
    <mergeCell ref="A341:E341"/>
    <mergeCell ref="A343:E343"/>
    <mergeCell ref="A347:B347"/>
    <mergeCell ref="A345:E345"/>
    <mergeCell ref="A348:B348"/>
    <mergeCell ref="A349:B349"/>
    <mergeCell ref="A358:B358"/>
    <mergeCell ref="A361:B361"/>
    <mergeCell ref="A362:B362"/>
    <mergeCell ref="A363:B363"/>
    <mergeCell ref="A364:B364"/>
    <mergeCell ref="A365:B365"/>
    <mergeCell ref="A366:E366"/>
    <mergeCell ref="A401:E401"/>
    <mergeCell ref="A371:E371"/>
    <mergeCell ref="A373:E373"/>
    <mergeCell ref="A376:E376"/>
    <mergeCell ref="A380:B380"/>
    <mergeCell ref="A370:E370"/>
    <mergeCell ref="A375:E375"/>
    <mergeCell ref="A378:E378"/>
    <mergeCell ref="A381:B381"/>
    <mergeCell ref="A382:B382"/>
    <mergeCell ref="A383:B383"/>
    <mergeCell ref="A384:B384"/>
    <mergeCell ref="A387:B387"/>
    <mergeCell ref="A388:B388"/>
    <mergeCell ref="A389:B389"/>
    <mergeCell ref="A390:B390"/>
    <mergeCell ref="A391:B391"/>
    <mergeCell ref="A394:B394"/>
    <mergeCell ref="A395:B395"/>
    <mergeCell ref="A396:B396"/>
    <mergeCell ref="A397:B397"/>
    <mergeCell ref="A398:B398"/>
    <mergeCell ref="A399:E399"/>
    <mergeCell ref="C445:E445"/>
    <mergeCell ref="C446:E446"/>
    <mergeCell ref="C447:E447"/>
    <mergeCell ref="C448:E448"/>
    <mergeCell ref="C449:E449"/>
    <mergeCell ref="C450:E450"/>
    <mergeCell ref="A436:E436"/>
    <mergeCell ref="A404:E404"/>
    <mergeCell ref="A406:E406"/>
    <mergeCell ref="A408:E408"/>
    <mergeCell ref="A411:E411"/>
    <mergeCell ref="A415:B415"/>
    <mergeCell ref="A98:B98"/>
    <mergeCell ref="A99:B99"/>
    <mergeCell ref="A100:B100"/>
    <mergeCell ref="A101:B101"/>
    <mergeCell ref="A104:B104"/>
    <mergeCell ref="A105:B105"/>
    <mergeCell ref="A106:B106"/>
    <mergeCell ref="A107:B107"/>
    <mergeCell ref="A108:B108"/>
    <mergeCell ref="A298:E298"/>
    <mergeCell ref="A289:E289"/>
    <mergeCell ref="A291:E291"/>
    <mergeCell ref="A185:E185"/>
    <mergeCell ref="A190:E190"/>
    <mergeCell ref="A196:E196"/>
    <mergeCell ref="A199:E199"/>
    <mergeCell ref="A202:B202"/>
    <mergeCell ref="A203:B203"/>
    <mergeCell ref="A224:E224"/>
    <mergeCell ref="A229:E229"/>
    <mergeCell ref="A232:E232"/>
    <mergeCell ref="A195:E195"/>
    <mergeCell ref="A197:E197"/>
    <mergeCell ref="A188:E188"/>
    <mergeCell ref="A189:E189"/>
    <mergeCell ref="A191:E191"/>
    <mergeCell ref="A193:E193"/>
    <mergeCell ref="A215:B215"/>
    <mergeCell ref="A216:B216"/>
    <mergeCell ref="A217:B217"/>
    <mergeCell ref="A218:B218"/>
    <mergeCell ref="A268:B268"/>
    <mergeCell ref="A260:E260"/>
    <mergeCell ref="A403:E403"/>
    <mergeCell ref="A410:E410"/>
    <mergeCell ref="A413:E413"/>
    <mergeCell ref="A416:B416"/>
    <mergeCell ref="A417:B417"/>
    <mergeCell ref="A438:E438"/>
    <mergeCell ref="A439:E439"/>
    <mergeCell ref="A443:E443"/>
    <mergeCell ref="A444:E444"/>
    <mergeCell ref="A418:B418"/>
    <mergeCell ref="A419:B419"/>
    <mergeCell ref="A422:B422"/>
    <mergeCell ref="A423:B423"/>
    <mergeCell ref="A424:B424"/>
    <mergeCell ref="A425:B425"/>
    <mergeCell ref="A426:B426"/>
    <mergeCell ref="A429:B429"/>
    <mergeCell ref="A430:B430"/>
    <mergeCell ref="A431:B431"/>
    <mergeCell ref="A432:B432"/>
    <mergeCell ref="A433:B433"/>
    <mergeCell ref="A483:E483"/>
    <mergeCell ref="A454:E454"/>
    <mergeCell ref="A462:E462"/>
    <mergeCell ref="A464:E464"/>
    <mergeCell ref="A470:E470"/>
    <mergeCell ref="A472:E472"/>
    <mergeCell ref="A476:E476"/>
    <mergeCell ref="A477:E477"/>
    <mergeCell ref="A478:E478"/>
    <mergeCell ref="A482:E482"/>
    <mergeCell ref="A469:E469"/>
    <mergeCell ref="A461:E461"/>
    <mergeCell ref="A465:E465"/>
    <mergeCell ref="A466:E466"/>
    <mergeCell ref="A467:E467"/>
    <mergeCell ref="A468:E468"/>
    <mergeCell ref="A455:E455"/>
    <mergeCell ref="A457:E457"/>
    <mergeCell ref="A459:E459"/>
    <mergeCell ref="A460:E460"/>
    <mergeCell ref="A88:E88"/>
    <mergeCell ref="A90:B90"/>
    <mergeCell ref="A91:B91"/>
    <mergeCell ref="A92:B92"/>
    <mergeCell ref="A93:B93"/>
    <mergeCell ref="A94:B94"/>
    <mergeCell ref="A97:B97"/>
    <mergeCell ref="A74:B74"/>
    <mergeCell ref="A75:E75"/>
    <mergeCell ref="A128:B128"/>
    <mergeCell ref="A129:B129"/>
    <mergeCell ref="A132:B132"/>
    <mergeCell ref="A133:B133"/>
    <mergeCell ref="A134:B134"/>
    <mergeCell ref="A135:B135"/>
    <mergeCell ref="A136:B136"/>
    <mergeCell ref="A139:B139"/>
    <mergeCell ref="A109:E109"/>
    <mergeCell ref="A115:E115"/>
    <mergeCell ref="A120:E120"/>
    <mergeCell ref="A123:E123"/>
    <mergeCell ref="A126:B126"/>
    <mergeCell ref="A127:B127"/>
    <mergeCell ref="A113:E113"/>
    <mergeCell ref="A114:E114"/>
    <mergeCell ref="A116:E116"/>
    <mergeCell ref="A118:E118"/>
    <mergeCell ref="A119:E119"/>
    <mergeCell ref="A111:E111"/>
    <mergeCell ref="A167:B167"/>
    <mergeCell ref="A168:B168"/>
    <mergeCell ref="A171:B171"/>
    <mergeCell ref="A172:B172"/>
    <mergeCell ref="A173:B173"/>
    <mergeCell ref="A174:B174"/>
    <mergeCell ref="A175:B175"/>
    <mergeCell ref="A178:B178"/>
    <mergeCell ref="A179:B179"/>
    <mergeCell ref="A180:B180"/>
    <mergeCell ref="A181:B181"/>
    <mergeCell ref="A182:B182"/>
    <mergeCell ref="A208:B208"/>
    <mergeCell ref="A209:B209"/>
    <mergeCell ref="A210:B210"/>
    <mergeCell ref="A211:B211"/>
    <mergeCell ref="A204:B204"/>
    <mergeCell ref="A205:B205"/>
    <mergeCell ref="A183:E183"/>
    <mergeCell ref="A237:B237"/>
    <mergeCell ref="A238:B238"/>
    <mergeCell ref="A241:B241"/>
    <mergeCell ref="A242:B242"/>
    <mergeCell ref="A243:B243"/>
    <mergeCell ref="A244:B244"/>
    <mergeCell ref="A245:B245"/>
    <mergeCell ref="A248:B248"/>
    <mergeCell ref="A249:B249"/>
    <mergeCell ref="A250:B250"/>
    <mergeCell ref="A251:B251"/>
    <mergeCell ref="A252:B252"/>
    <mergeCell ref="A253:E253"/>
    <mergeCell ref="A271:B271"/>
    <mergeCell ref="A272:B272"/>
    <mergeCell ref="A275:B275"/>
    <mergeCell ref="A276:B276"/>
    <mergeCell ref="A277:B277"/>
    <mergeCell ref="A269:B269"/>
    <mergeCell ref="A270:B270"/>
    <mergeCell ref="A262:E262"/>
    <mergeCell ref="A264:E264"/>
    <mergeCell ref="A255:E255"/>
    <mergeCell ref="A257:E257"/>
    <mergeCell ref="A258:E258"/>
    <mergeCell ref="A259:E259"/>
    <mergeCell ref="A263:E263"/>
    <mergeCell ref="A266:E266"/>
    <mergeCell ref="A278:B278"/>
    <mergeCell ref="A279:B279"/>
    <mergeCell ref="A282:B282"/>
    <mergeCell ref="A283:B283"/>
    <mergeCell ref="A284:B284"/>
    <mergeCell ref="A285:B285"/>
    <mergeCell ref="A286:B286"/>
    <mergeCell ref="A287:E287"/>
    <mergeCell ref="A314:B314"/>
    <mergeCell ref="A292:E292"/>
    <mergeCell ref="A300:E300"/>
    <mergeCell ref="A309:E309"/>
    <mergeCell ref="A312:B312"/>
    <mergeCell ref="A313:B313"/>
    <mergeCell ref="A299:E299"/>
    <mergeCell ref="A301:E301"/>
    <mergeCell ref="A303:E303"/>
    <mergeCell ref="A305:E305"/>
    <mergeCell ref="A307:E307"/>
    <mergeCell ref="A311:B311"/>
    <mergeCell ref="A293:E293"/>
    <mergeCell ref="A295:E295"/>
    <mergeCell ref="A296:E296"/>
    <mergeCell ref="A297:E297"/>
    <mergeCell ref="A315:B315"/>
    <mergeCell ref="A318:B318"/>
    <mergeCell ref="A319:B319"/>
    <mergeCell ref="A320:B320"/>
    <mergeCell ref="A321:B321"/>
    <mergeCell ref="A322:B322"/>
    <mergeCell ref="A325:B325"/>
    <mergeCell ref="A326:B326"/>
    <mergeCell ref="A327:B327"/>
    <mergeCell ref="A328:B328"/>
    <mergeCell ref="A329:B329"/>
    <mergeCell ref="A330:E330"/>
    <mergeCell ref="A350:B350"/>
    <mergeCell ref="A351:B351"/>
    <mergeCell ref="A354:B354"/>
    <mergeCell ref="A355:B355"/>
    <mergeCell ref="A356:B356"/>
    <mergeCell ref="A357:B357"/>
    <mergeCell ref="A334:E334"/>
    <mergeCell ref="A342:E342"/>
    <mergeCell ref="A332:E332"/>
  </mergeCells>
  <hyperlinks>
    <hyperlink ref="A6:C6" location="'Errors &amp; Weighting definitions'!A31" display="A. Wrong Term Error (WT)"/>
    <hyperlink ref="A7:C7" location="'Errors &amp; Weighting definitions'!A77" display="B. Wrong Meaning (WM) "/>
    <hyperlink ref="A8:C8" location="'Errors &amp; Weighting definitions'!A111" display="C. Omission Error (OM)"/>
    <hyperlink ref="A9:C9" location="'Errors &amp; Weighting definitions'!A146" display="D. Structural Error (SE)"/>
    <hyperlink ref="A10:C10" location="'Errors &amp; Weighting definitions'!A185" display="E. Misspelling Error (SP)"/>
    <hyperlink ref="A11:C11" location="'Errors &amp; Weighting definitions'!A222" display="F. Punctuation Error (PE)"/>
    <hyperlink ref="A12:C12" location="'Errors &amp; Weighting definitions'!A255" display="G. Style Error (ST)"/>
    <hyperlink ref="A13:C13" location="'Errors &amp; Weighting definitions'!A289" display="H. Miscellaneous Error (ME)"/>
    <hyperlink ref="A14:C14" location="'Errors &amp; Weighting definitions'!A332" display="I. Legacy Data Error"/>
    <hyperlink ref="A15:C15" location="'Errors &amp; Weighting definitions'!A368" display="J. Source Text Error"/>
    <hyperlink ref="A16:C16" location="'Errors &amp; Weighting definitions'!A401" display="K. Formatting / non-linguistic"/>
    <hyperlink ref="A20:C20" location="'Errors &amp; Weighting definitions'!A443" display="Serious Error"/>
    <hyperlink ref="A21:C21" location="'Errors &amp; Weighting definitions'!A454" display="Critical Error"/>
    <hyperlink ref="A22:C22" location="'Errors &amp; Weighting definitions'!A476" display="Repeated Error"/>
    <hyperlink ref="A27:E27" location="'Meta Rules &amp; FAQs'!A31" display="Frequently Asked Questions"/>
    <hyperlink ref="E25" location="'Meta Rules &amp; FAQs'!A3" display="Meta Rules."/>
    <hyperlink ref="A5:E5" location="'Errors &amp; Weighting definitions'!A27" display="CATEGORIES – DEFINITIONS, EXAMPLES &amp; WEIGHTINGS"/>
    <hyperlink ref="A18:E18" location="'Errors &amp; Weighting definitions'!A259" display="SEVERITIES - DEFINITIONS"/>
    <hyperlink ref="A75" location="'Errors &amp; Weighting definitions'!A5" display="Back &gt;"/>
    <hyperlink ref="A109" location="'Errors &amp; Weighting definitions'!A5" display="Back &gt;"/>
    <hyperlink ref="A144" location="'Errors &amp; Weighting definitions'!A5" display="Back &gt;"/>
    <hyperlink ref="A253" location="'Errors &amp; Weighting definitions'!A5" display="Back &gt;"/>
    <hyperlink ref="A287" location="'Errors &amp; Weighting definitions'!A5" display="Back &gt;"/>
    <hyperlink ref="A330" location="'Errors &amp; Weighting definitions'!A5" display="Back &gt;"/>
    <hyperlink ref="A366" location="'Errors &amp; Weighting definitions'!A5" display="Back &gt;"/>
    <hyperlink ref="A399" location="'Errors &amp; Weighting definitions'!A5" display="Back &gt;"/>
    <hyperlink ref="E434" location="'Errors &amp; Weighting definitions'!A5" display="Back &gt;"/>
    <hyperlink ref="E485" location="'Errors &amp; Weighting definitions'!A5" display="Back &gt;"/>
    <hyperlink ref="A19:C19" location="'Errors &amp; Weighting definitions'!A438" display="Minor Error"/>
    <hyperlink ref="A23" location="'Errors &amp; Weighting definitions'!A299" display="Preferential improvement"/>
    <hyperlink ref="E441" location="'Errors &amp; Weighting definitions'!A5" display="Back &gt;"/>
    <hyperlink ref="E452" location="'Errors &amp; Weighting definitions'!A5" display="Back &gt;"/>
    <hyperlink ref="E474" location="'Errors &amp; Weighting definitions'!A5" display="Back &gt;"/>
    <hyperlink ref="E480" location="'Errors &amp; Weighting definitions'!A5" display="Back &gt;"/>
    <hyperlink ref="A23:C23" location="'Errors &amp; Weighting definitions'!A482" display="Preferential improvement"/>
    <hyperlink ref="A183" location="'Errors &amp; Weighting definitions'!A5" display="Back &gt;"/>
    <hyperlink ref="A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headerFooter alignWithMargins="0">
    <oddFooter xml:space="preserve">&amp;L&amp;8QRF-121_XXX_XXXXXX_XXX_XX
Revision: 20&amp;C&amp;8Page &amp;P
Classification: SDL Internal &amp;R&amp;8Revision Date: 25/11/2020  
Approved by: Sofia Patrocínio </oddFooter>
  </headerFooter>
  <rowBreaks count="1" manualBreakCount="1">
    <brk id="4" max="16383" man="1"/>
  </row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H77" sqref="H77"/>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Top="1" thickBot="1">
      <c r="A1" s="537" t="s">
        <v>959</v>
      </c>
      <c r="B1" s="537"/>
      <c r="C1" s="537"/>
      <c r="D1" s="537"/>
      <c r="E1" s="537"/>
      <c r="F1" s="32"/>
      <c r="G1" s="32"/>
      <c r="H1" s="32"/>
      <c r="I1" s="32"/>
    </row>
    <row r="2" spans="1:9" ht="13.5" thickTop="1"/>
    <row r="3" spans="1:9" ht="20.100000000000001" customHeight="1">
      <c r="A3" s="513" t="s">
        <v>56</v>
      </c>
      <c r="B3" s="513"/>
      <c r="C3" s="513"/>
      <c r="D3" s="513"/>
      <c r="E3" s="513"/>
    </row>
    <row r="4" spans="1:9" s="144" customFormat="1"/>
    <row r="5" spans="1:9" s="159" customFormat="1" ht="63" customHeight="1">
      <c r="A5" s="480" t="s">
        <v>960</v>
      </c>
      <c r="B5" s="480"/>
      <c r="C5" s="480"/>
      <c r="D5" s="480"/>
      <c r="E5" s="480"/>
    </row>
    <row r="6" spans="1:9" s="144" customFormat="1"/>
    <row r="7" spans="1:9" s="144" customFormat="1"/>
    <row r="8" spans="1:9" s="144" customFormat="1">
      <c r="A8" s="538" t="s">
        <v>214</v>
      </c>
      <c r="B8" s="538"/>
      <c r="C8" s="538"/>
      <c r="D8" s="538"/>
      <c r="E8" s="538"/>
    </row>
    <row r="9" spans="1:9" s="144" customFormat="1">
      <c r="A9" s="538" t="s">
        <v>989</v>
      </c>
      <c r="B9" s="538"/>
      <c r="C9" s="538"/>
      <c r="D9" s="538"/>
      <c r="E9" s="538"/>
    </row>
    <row r="10" spans="1:9" s="144" customFormat="1"/>
    <row r="11" spans="1:9" s="144" customFormat="1">
      <c r="A11" s="533" t="s">
        <v>209</v>
      </c>
      <c r="B11" s="533"/>
      <c r="C11" s="533"/>
      <c r="D11" s="533"/>
      <c r="E11" s="533"/>
    </row>
    <row r="12" spans="1:9" s="155" customFormat="1" ht="27.95" customHeight="1">
      <c r="A12" s="529" t="s">
        <v>687</v>
      </c>
      <c r="B12" s="529"/>
      <c r="C12" s="529"/>
      <c r="D12" s="529"/>
      <c r="E12" s="529"/>
    </row>
    <row r="13" spans="1:9" s="144" customFormat="1">
      <c r="A13" s="197"/>
      <c r="B13" s="197"/>
      <c r="C13" s="197"/>
      <c r="D13" s="197"/>
      <c r="E13" s="197"/>
    </row>
    <row r="14" spans="1:9" s="144" customFormat="1" ht="18" customHeight="1">
      <c r="A14" s="535" t="s">
        <v>60</v>
      </c>
      <c r="B14" s="536"/>
    </row>
    <row r="15" spans="1:9" s="144" customFormat="1" ht="18" customHeight="1">
      <c r="A15" s="531" t="s">
        <v>43</v>
      </c>
      <c r="B15" s="532"/>
      <c r="D15" s="480" t="s">
        <v>206</v>
      </c>
      <c r="E15" s="480"/>
    </row>
    <row r="16" spans="1:9" s="144" customFormat="1" ht="18" customHeight="1">
      <c r="A16" s="531" t="s">
        <v>44</v>
      </c>
      <c r="B16" s="532"/>
      <c r="D16" s="480"/>
      <c r="E16" s="480"/>
    </row>
    <row r="17" spans="1:5" s="144" customFormat="1" ht="18" customHeight="1">
      <c r="A17" s="531" t="s">
        <v>45</v>
      </c>
      <c r="B17" s="532"/>
      <c r="D17" s="480"/>
      <c r="E17" s="480"/>
    </row>
    <row r="18" spans="1:5" s="144" customFormat="1" ht="18" customHeight="1">
      <c r="A18" s="531" t="s">
        <v>46</v>
      </c>
      <c r="B18" s="532"/>
    </row>
    <row r="19" spans="1:5" s="144" customFormat="1" ht="18" customHeight="1">
      <c r="A19" s="531" t="s">
        <v>47</v>
      </c>
      <c r="B19" s="532"/>
    </row>
    <row r="20" spans="1:5" s="144" customFormat="1" ht="18" customHeight="1">
      <c r="A20" s="531" t="s">
        <v>5</v>
      </c>
      <c r="B20" s="532"/>
    </row>
    <row r="21" spans="1:5" s="144" customFormat="1" ht="18" customHeight="1">
      <c r="A21" s="531" t="s">
        <v>4</v>
      </c>
      <c r="B21" s="532"/>
    </row>
    <row r="22" spans="1:5" s="144" customFormat="1" ht="18" customHeight="1">
      <c r="A22" s="531" t="s">
        <v>53</v>
      </c>
      <c r="B22" s="532"/>
    </row>
    <row r="23" spans="1:5" s="144" customFormat="1"/>
    <row r="24" spans="1:5" s="144" customFormat="1">
      <c r="A24" s="533" t="s">
        <v>208</v>
      </c>
      <c r="B24" s="533"/>
      <c r="C24" s="533"/>
      <c r="D24" s="533"/>
      <c r="E24" s="533"/>
    </row>
    <row r="25" spans="1:5" s="144" customFormat="1">
      <c r="A25" s="520" t="s">
        <v>207</v>
      </c>
      <c r="B25" s="520"/>
      <c r="C25" s="520"/>
      <c r="D25" s="520"/>
      <c r="E25" s="520"/>
    </row>
    <row r="26" spans="1:5" s="199" customFormat="1" ht="42.95" customHeight="1">
      <c r="A26" s="534" t="s">
        <v>961</v>
      </c>
      <c r="B26" s="534"/>
      <c r="C26" s="534"/>
      <c r="D26" s="534"/>
      <c r="E26" s="534"/>
    </row>
    <row r="27" spans="1:5" s="199" customFormat="1"/>
    <row r="28" spans="1:5" s="199" customFormat="1" ht="15">
      <c r="E28" s="204" t="s">
        <v>988</v>
      </c>
    </row>
    <row r="29" spans="1:5" s="199" customFormat="1"/>
    <row r="30" spans="1:5" s="144" customFormat="1"/>
    <row r="31" spans="1:5" s="162" customFormat="1" ht="20.100000000000001" customHeight="1">
      <c r="A31" s="513" t="s">
        <v>962</v>
      </c>
      <c r="B31" s="513"/>
      <c r="C31" s="513"/>
      <c r="D31" s="513"/>
      <c r="E31" s="513"/>
    </row>
    <row r="32" spans="1:5" s="144" customFormat="1"/>
    <row r="33" spans="1:5" s="144" customFormat="1" ht="12.75" customHeight="1">
      <c r="A33" s="530" t="s">
        <v>963</v>
      </c>
      <c r="B33" s="530"/>
      <c r="C33" s="530"/>
      <c r="D33" s="530"/>
      <c r="E33" s="530"/>
    </row>
    <row r="34" spans="1:5" s="144" customFormat="1" ht="27.95" customHeight="1">
      <c r="A34" s="529" t="s">
        <v>212</v>
      </c>
      <c r="B34" s="529"/>
      <c r="C34" s="529"/>
      <c r="D34" s="529"/>
      <c r="E34" s="529"/>
    </row>
    <row r="35" spans="1:5" s="144" customFormat="1" ht="27.95" customHeight="1">
      <c r="A35" s="517" t="s">
        <v>964</v>
      </c>
      <c r="B35" s="517"/>
      <c r="C35" s="517"/>
      <c r="D35" s="517"/>
      <c r="E35" s="517"/>
    </row>
    <row r="36" spans="1:5" s="144" customFormat="1" ht="12.95" customHeight="1">
      <c r="A36" s="517" t="s">
        <v>965</v>
      </c>
      <c r="B36" s="517"/>
      <c r="C36" s="517"/>
      <c r="D36" s="517"/>
      <c r="E36" s="517"/>
    </row>
    <row r="37" spans="1:5" s="144" customFormat="1" ht="27.95" customHeight="1">
      <c r="A37" s="517" t="s">
        <v>722</v>
      </c>
      <c r="B37" s="517"/>
      <c r="C37" s="517"/>
      <c r="D37" s="517"/>
      <c r="E37" s="517"/>
    </row>
    <row r="38" spans="1:5" s="144" customFormat="1" ht="27.95" customHeight="1">
      <c r="A38" s="517" t="s">
        <v>723</v>
      </c>
      <c r="B38" s="517"/>
      <c r="C38" s="517"/>
      <c r="D38" s="517"/>
      <c r="E38" s="517"/>
    </row>
    <row r="39" spans="1:5" s="144" customFormat="1" ht="12.95" customHeight="1">
      <c r="A39" s="514" t="s">
        <v>213</v>
      </c>
      <c r="B39" s="514"/>
      <c r="C39" s="514"/>
      <c r="D39" s="514"/>
      <c r="E39" s="514"/>
    </row>
    <row r="40" spans="1:5" s="144" customFormat="1" ht="27.95" customHeight="1">
      <c r="A40" s="517" t="s">
        <v>724</v>
      </c>
      <c r="B40" s="517"/>
      <c r="C40" s="517"/>
      <c r="D40" s="517"/>
      <c r="E40" s="517"/>
    </row>
    <row r="41" spans="1:5" s="144" customFormat="1" ht="12.95" customHeight="1">
      <c r="A41" s="517" t="s">
        <v>725</v>
      </c>
      <c r="B41" s="517"/>
      <c r="C41" s="517"/>
      <c r="D41" s="517"/>
      <c r="E41" s="517"/>
    </row>
    <row r="42" spans="1:5" s="144" customFormat="1">
      <c r="A42" s="155"/>
      <c r="B42" s="155"/>
      <c r="C42" s="155"/>
      <c r="D42" s="155"/>
      <c r="E42" s="155"/>
    </row>
    <row r="43" spans="1:5" s="144" customFormat="1" ht="42.95" customHeight="1">
      <c r="A43" s="529" t="s">
        <v>966</v>
      </c>
      <c r="B43" s="529"/>
      <c r="C43" s="529"/>
      <c r="D43" s="529"/>
      <c r="E43" s="529"/>
    </row>
    <row r="44" spans="1:5" s="144" customFormat="1">
      <c r="A44" s="514" t="s">
        <v>217</v>
      </c>
      <c r="B44" s="514"/>
      <c r="C44" s="514"/>
      <c r="D44" s="514"/>
      <c r="E44" s="514"/>
    </row>
    <row r="45" spans="1:5" s="144" customFormat="1"/>
    <row r="46" spans="1:5" s="144" customFormat="1">
      <c r="A46" s="530" t="s">
        <v>967</v>
      </c>
      <c r="B46" s="530"/>
      <c r="C46" s="530"/>
      <c r="D46" s="530"/>
      <c r="E46" s="530"/>
    </row>
    <row r="47" spans="1:5" s="144" customFormat="1" ht="27.95" customHeight="1">
      <c r="A47" s="529" t="s">
        <v>220</v>
      </c>
      <c r="B47" s="529"/>
      <c r="C47" s="529"/>
      <c r="D47" s="529"/>
      <c r="E47" s="529"/>
    </row>
    <row r="48" spans="1:5" s="144" customFormat="1">
      <c r="A48" s="529" t="s">
        <v>968</v>
      </c>
      <c r="B48" s="529"/>
      <c r="C48" s="529"/>
      <c r="D48" s="529"/>
      <c r="E48" s="529"/>
    </row>
    <row r="49" spans="1:5" s="144" customFormat="1" ht="27.95" customHeight="1">
      <c r="A49" s="529" t="s">
        <v>969</v>
      </c>
      <c r="B49" s="529"/>
      <c r="C49" s="529"/>
      <c r="D49" s="529"/>
      <c r="E49" s="529"/>
    </row>
    <row r="50" spans="1:5" s="144" customFormat="1" ht="27.95" customHeight="1">
      <c r="A50" s="528" t="s">
        <v>688</v>
      </c>
      <c r="B50" s="528"/>
      <c r="C50" s="528"/>
      <c r="D50" s="528"/>
      <c r="E50" s="528"/>
    </row>
    <row r="51" spans="1:5" s="144" customFormat="1" ht="27.95" customHeight="1">
      <c r="A51" s="529" t="s">
        <v>726</v>
      </c>
      <c r="B51" s="529"/>
      <c r="C51" s="529"/>
      <c r="D51" s="529"/>
      <c r="E51" s="529"/>
    </row>
    <row r="52" spans="1:5" s="144" customFormat="1" ht="27.95" customHeight="1">
      <c r="A52" s="529" t="s">
        <v>727</v>
      </c>
      <c r="B52" s="529"/>
      <c r="C52" s="529"/>
      <c r="D52" s="529"/>
      <c r="E52" s="529"/>
    </row>
    <row r="53" spans="1:5" s="144" customFormat="1" ht="41.25" customHeight="1">
      <c r="A53" s="529" t="s">
        <v>970</v>
      </c>
      <c r="B53" s="529"/>
      <c r="C53" s="529"/>
      <c r="D53" s="529"/>
      <c r="E53" s="529"/>
    </row>
    <row r="54" spans="1:5" s="144" customFormat="1" ht="27.95" customHeight="1">
      <c r="A54" s="529" t="s">
        <v>728</v>
      </c>
      <c r="B54" s="529"/>
      <c r="C54" s="529"/>
      <c r="D54" s="529"/>
      <c r="E54" s="529"/>
    </row>
    <row r="55" spans="1:5" s="144" customFormat="1"/>
    <row r="56" spans="1:5" s="144" customFormat="1">
      <c r="A56" s="530" t="s">
        <v>971</v>
      </c>
      <c r="B56" s="530"/>
      <c r="C56" s="530"/>
      <c r="D56" s="530"/>
      <c r="E56" s="530"/>
    </row>
    <row r="57" spans="1:5" s="144" customFormat="1">
      <c r="A57" s="144" t="s">
        <v>822</v>
      </c>
    </row>
    <row r="58" spans="1:5" s="144" customFormat="1"/>
    <row r="59" spans="1:5" s="144" customFormat="1" ht="12.75" customHeight="1">
      <c r="A59" s="527" t="s">
        <v>972</v>
      </c>
      <c r="B59" s="527"/>
      <c r="C59" s="527"/>
      <c r="D59" s="527"/>
      <c r="E59" s="527"/>
    </row>
    <row r="60" spans="1:5" s="144" customFormat="1">
      <c r="A60" s="144" t="s">
        <v>822</v>
      </c>
    </row>
    <row r="61" spans="1:5" s="144" customFormat="1"/>
    <row r="62" spans="1:5" s="144" customFormat="1" ht="15">
      <c r="E62" s="204" t="s">
        <v>988</v>
      </c>
    </row>
    <row r="63" spans="1:5" s="144" customFormat="1"/>
    <row r="64" spans="1:5" s="144" customFormat="1"/>
    <row r="65" s="144" customFormat="1"/>
    <row r="66" s="144" customFormat="1"/>
    <row r="67" s="144" customFormat="1"/>
    <row r="68" s="144" customFormat="1"/>
    <row r="69" s="144" customFormat="1"/>
    <row r="70" s="144" customFormat="1"/>
    <row r="71" s="144" customFormat="1"/>
    <row r="72" s="144" customFormat="1"/>
    <row r="73" s="144" customFormat="1"/>
    <row r="74" s="144" customFormat="1"/>
    <row r="75" s="144" customFormat="1"/>
    <row r="76" s="144" customFormat="1"/>
    <row r="77" s="144" customFormat="1"/>
    <row r="78" s="144" customFormat="1"/>
    <row r="79" s="144" customFormat="1"/>
    <row r="80" s="144" customFormat="1"/>
    <row r="81" s="144" customFormat="1"/>
    <row r="82" s="144" customFormat="1"/>
    <row r="83" s="144" customFormat="1"/>
    <row r="84" s="144" customFormat="1"/>
    <row r="85" s="144" customFormat="1"/>
    <row r="86" s="144" customFormat="1"/>
    <row r="87" s="144" customFormat="1"/>
    <row r="88" s="144" customFormat="1"/>
    <row r="89" s="144" customFormat="1"/>
    <row r="90" s="144" customFormat="1"/>
    <row r="91" s="144" customFormat="1"/>
    <row r="92" s="144" customFormat="1"/>
    <row r="93" s="144" customFormat="1"/>
    <row r="94" s="144" customFormat="1"/>
    <row r="95" s="144" customFormat="1"/>
    <row r="96" s="144" customFormat="1"/>
    <row r="97" s="144" customFormat="1"/>
    <row r="98" s="144" customFormat="1"/>
    <row r="99" s="144" customFormat="1"/>
    <row r="100" s="144" customFormat="1"/>
    <row r="101" s="144" customFormat="1"/>
    <row r="102" s="144" customFormat="1"/>
    <row r="103" s="144" customFormat="1"/>
    <row r="104" s="144" customFormat="1"/>
    <row r="105" s="144" customFormat="1"/>
    <row r="106" s="144" customFormat="1"/>
    <row r="107" s="144" customFormat="1"/>
    <row r="108" s="144" customFormat="1"/>
    <row r="109" s="144" customFormat="1"/>
    <row r="110" s="144" customFormat="1"/>
    <row r="111" s="144" customFormat="1"/>
    <row r="112" s="144" customFormat="1"/>
    <row r="113" s="144" customFormat="1"/>
    <row r="114" s="144" customFormat="1"/>
    <row r="115" s="144" customFormat="1"/>
    <row r="116" s="144" customFormat="1"/>
    <row r="117" s="144" customFormat="1"/>
    <row r="118" s="144" customFormat="1"/>
    <row r="119" s="144" customFormat="1"/>
    <row r="120" s="144" customFormat="1"/>
    <row r="121" s="144" customFormat="1"/>
    <row r="122" s="144" customFormat="1"/>
    <row r="123" s="144" customFormat="1"/>
    <row r="124" s="144" customFormat="1"/>
    <row r="125" s="144" customFormat="1"/>
    <row r="126" s="144" customFormat="1"/>
    <row r="127" s="144" customFormat="1"/>
    <row r="128" s="144" customFormat="1"/>
    <row r="129" s="144" customFormat="1"/>
    <row r="130" s="144" customFormat="1"/>
    <row r="131" s="144" customFormat="1"/>
    <row r="132" s="144" customFormat="1"/>
    <row r="133" s="144" customFormat="1"/>
    <row r="134" s="144" customFormat="1"/>
    <row r="135" s="144" customFormat="1"/>
    <row r="136" s="144" customFormat="1"/>
    <row r="137" s="144" customFormat="1"/>
    <row r="138" s="144" customFormat="1"/>
    <row r="139" s="144" customFormat="1"/>
    <row r="140" s="144" customFormat="1"/>
    <row r="141" s="144" customFormat="1"/>
    <row r="142" s="144" customFormat="1"/>
    <row r="143" s="144" customFormat="1"/>
    <row r="144" s="144" customFormat="1"/>
    <row r="145" s="144" customFormat="1"/>
    <row r="146" s="144" customFormat="1"/>
    <row r="147" s="144" customFormat="1"/>
    <row r="148" s="144" customFormat="1"/>
    <row r="149" s="144" customFormat="1"/>
    <row r="150" s="144" customFormat="1"/>
    <row r="151" s="144" customFormat="1"/>
    <row r="152" s="144" customFormat="1"/>
    <row r="153" s="144" customFormat="1"/>
    <row r="154" s="144" customFormat="1"/>
    <row r="155" s="144" customFormat="1"/>
    <row r="156" s="144" customFormat="1"/>
    <row r="157" s="144" customFormat="1"/>
    <row r="158" s="144" customFormat="1"/>
    <row r="159" s="144" customFormat="1"/>
    <row r="160" s="144" customFormat="1"/>
    <row r="161" s="144" customFormat="1"/>
    <row r="162" s="144" customFormat="1"/>
    <row r="163" s="144" customFormat="1"/>
    <row r="164" s="144" customFormat="1"/>
    <row r="165" s="144" customFormat="1"/>
    <row r="166" s="144" customFormat="1"/>
    <row r="167" s="144" customFormat="1"/>
    <row r="168" s="144" customFormat="1"/>
    <row r="169" s="144" customFormat="1"/>
    <row r="170" s="144" customFormat="1"/>
    <row r="171" s="144" customFormat="1"/>
    <row r="172" s="144" customFormat="1"/>
    <row r="173" s="144" customFormat="1"/>
    <row r="174" s="144" customFormat="1"/>
    <row r="175" s="144" customFormat="1"/>
    <row r="176" s="144" customFormat="1"/>
    <row r="177" s="144" customFormat="1"/>
    <row r="178" s="144" customFormat="1"/>
    <row r="179" s="144" customFormat="1"/>
    <row r="180" s="144" customFormat="1"/>
    <row r="181" s="144" customFormat="1"/>
    <row r="182" s="144" customFormat="1"/>
    <row r="183" s="144" customFormat="1"/>
    <row r="184" s="144" customFormat="1"/>
    <row r="185" s="144" customFormat="1"/>
    <row r="186" s="144" customFormat="1"/>
    <row r="187" s="144" customFormat="1"/>
    <row r="188" s="144" customFormat="1"/>
    <row r="189" s="144" customFormat="1"/>
    <row r="190" s="144" customFormat="1"/>
    <row r="191" s="144" customFormat="1"/>
    <row r="192" s="144" customFormat="1"/>
    <row r="193" s="144" customFormat="1"/>
    <row r="194" s="144" customFormat="1"/>
    <row r="195" s="144" customFormat="1"/>
    <row r="196" s="144" customFormat="1"/>
    <row r="197" s="144" customFormat="1"/>
    <row r="198" s="144" customFormat="1"/>
    <row r="199" s="144" customFormat="1"/>
    <row r="200" s="144" customFormat="1"/>
    <row r="201" s="144" customFormat="1"/>
    <row r="202" s="144" customFormat="1"/>
    <row r="203" s="144" customFormat="1"/>
    <row r="204" s="144" customFormat="1"/>
    <row r="205" s="144" customFormat="1"/>
    <row r="206" s="144" customFormat="1"/>
    <row r="207" s="144" customFormat="1"/>
    <row r="208" s="144" customFormat="1"/>
    <row r="209" s="144" customFormat="1"/>
    <row r="210" s="144" customFormat="1"/>
    <row r="211" s="144" customFormat="1"/>
    <row r="212" s="144" customFormat="1"/>
    <row r="213" s="144" customFormat="1"/>
    <row r="214" s="144" customFormat="1"/>
    <row r="215" s="144" customFormat="1"/>
    <row r="216" s="144" customFormat="1"/>
    <row r="217" s="144" customFormat="1"/>
    <row r="218" s="144" customFormat="1"/>
    <row r="219" s="144" customFormat="1"/>
    <row r="220" s="144" customFormat="1"/>
    <row r="221" s="144" customFormat="1"/>
    <row r="222" s="144" customFormat="1"/>
    <row r="223" s="144" customFormat="1"/>
    <row r="224" s="144" customFormat="1"/>
    <row r="225" s="144" customFormat="1"/>
    <row r="226" s="144" customFormat="1"/>
    <row r="227" s="144" customFormat="1"/>
    <row r="228" s="144" customFormat="1"/>
    <row r="229" s="144" customFormat="1"/>
    <row r="230" s="144" customFormat="1"/>
    <row r="231" s="144" customFormat="1"/>
    <row r="232" s="144" customFormat="1"/>
    <row r="233" s="144" customFormat="1"/>
    <row r="234" s="144" customFormat="1"/>
    <row r="235" s="144" customFormat="1"/>
    <row r="236" s="144" customFormat="1"/>
    <row r="237" s="144" customFormat="1"/>
    <row r="238" s="144" customFormat="1"/>
    <row r="239" s="144" customFormat="1"/>
    <row r="240" s="144" customFormat="1"/>
    <row r="241" s="144" customFormat="1"/>
    <row r="242" s="144" customFormat="1"/>
    <row r="243" s="144" customFormat="1"/>
    <row r="244" s="144" customFormat="1"/>
    <row r="245" s="144" customFormat="1"/>
    <row r="246" s="144" customFormat="1"/>
    <row r="247" s="144" customFormat="1"/>
    <row r="248" s="144" customFormat="1"/>
    <row r="249" s="144" customFormat="1"/>
    <row r="250" s="144" customFormat="1"/>
    <row r="251" s="144" customFormat="1"/>
    <row r="252" s="144" customFormat="1"/>
    <row r="253" s="144" customFormat="1"/>
    <row r="254" s="144" customFormat="1"/>
    <row r="255" s="144" customFormat="1"/>
    <row r="256" s="144" customFormat="1"/>
    <row r="257" s="144" customFormat="1"/>
    <row r="258" s="144" customFormat="1"/>
    <row r="259" s="144" customFormat="1"/>
    <row r="260" s="144" customFormat="1"/>
    <row r="261" s="144" customFormat="1"/>
    <row r="262" s="144" customFormat="1"/>
    <row r="263" s="144" customFormat="1"/>
    <row r="264" s="144" customFormat="1"/>
    <row r="265" s="144" customFormat="1"/>
    <row r="266" s="144" customFormat="1"/>
    <row r="267" s="144" customFormat="1"/>
    <row r="268" s="144" customFormat="1"/>
    <row r="269" s="144" customFormat="1"/>
    <row r="270" s="144" customFormat="1"/>
    <row r="271" s="144" customFormat="1"/>
    <row r="272" s="144" customFormat="1"/>
    <row r="273" s="144" customFormat="1"/>
    <row r="274" s="144" customFormat="1"/>
    <row r="275" s="144" customFormat="1"/>
    <row r="276" s="144" customFormat="1"/>
    <row r="277" s="144" customFormat="1"/>
    <row r="278" s="144" customFormat="1"/>
    <row r="279" s="144" customFormat="1"/>
    <row r="280" s="144" customFormat="1"/>
    <row r="281" s="144" customFormat="1"/>
    <row r="282" s="144" customFormat="1"/>
    <row r="283" s="144" customFormat="1"/>
    <row r="284" s="144" customFormat="1"/>
    <row r="285" s="144" customFormat="1"/>
    <row r="286" s="144" customFormat="1"/>
    <row r="287" s="144" customFormat="1"/>
    <row r="288" s="144" customFormat="1"/>
    <row r="289" s="144" customFormat="1"/>
    <row r="290" s="144" customFormat="1"/>
    <row r="291" s="144" customFormat="1"/>
    <row r="292" s="144" customFormat="1"/>
    <row r="293" s="144" customFormat="1"/>
    <row r="294" s="144" customFormat="1"/>
    <row r="295" s="144" customFormat="1"/>
    <row r="296" s="144" customFormat="1"/>
    <row r="297" s="144" customFormat="1"/>
    <row r="298" s="144" customFormat="1"/>
    <row r="299" s="144" customFormat="1"/>
    <row r="300" s="144" customFormat="1"/>
    <row r="301" s="144" customFormat="1"/>
    <row r="302" s="144" customFormat="1"/>
    <row r="303" s="144" customFormat="1"/>
    <row r="304" s="144" customFormat="1"/>
    <row r="305" s="144" customFormat="1"/>
    <row r="306" s="144" customFormat="1"/>
    <row r="307" s="144" customFormat="1"/>
    <row r="308" s="144" customFormat="1"/>
    <row r="309" s="144" customFormat="1"/>
    <row r="310" s="144" customFormat="1"/>
    <row r="311" s="144" customFormat="1"/>
    <row r="312" s="144" customFormat="1"/>
    <row r="313" s="144" customFormat="1"/>
    <row r="314" s="144" customFormat="1"/>
    <row r="315" s="144" customFormat="1"/>
    <row r="316" s="144" customFormat="1"/>
    <row r="317" s="144" customFormat="1"/>
    <row r="318" s="144" customFormat="1"/>
    <row r="319" s="144" customFormat="1"/>
    <row r="320" s="144" customFormat="1"/>
    <row r="321" s="144" customFormat="1"/>
    <row r="322" s="144" customFormat="1"/>
    <row r="323" s="144" customFormat="1"/>
    <row r="324" s="144" customFormat="1"/>
    <row r="325" s="144" customFormat="1"/>
    <row r="326" s="144" customFormat="1"/>
    <row r="327" s="144" customFormat="1"/>
    <row r="328" s="144" customFormat="1"/>
    <row r="329" s="144" customFormat="1"/>
    <row r="330" s="144" customFormat="1"/>
    <row r="331" s="144" customFormat="1"/>
    <row r="332" s="144" customFormat="1"/>
    <row r="333" s="144" customFormat="1"/>
    <row r="334" s="144" customFormat="1"/>
    <row r="335" s="144" customFormat="1"/>
    <row r="336" s="144" customFormat="1"/>
    <row r="337" s="144" customFormat="1"/>
    <row r="338" s="144" customFormat="1"/>
    <row r="339" s="144" customFormat="1"/>
    <row r="340" s="144" customFormat="1"/>
    <row r="341" s="144" customFormat="1"/>
    <row r="342" s="144" customFormat="1"/>
    <row r="343" s="144" customFormat="1"/>
    <row r="344" s="144" customFormat="1"/>
    <row r="345" s="144" customFormat="1"/>
    <row r="346" s="144" customFormat="1"/>
    <row r="347" s="144" customFormat="1"/>
    <row r="348" s="144" customFormat="1"/>
    <row r="349" s="144" customFormat="1"/>
    <row r="350" s="144" customFormat="1"/>
    <row r="351" s="144" customFormat="1"/>
    <row r="352" s="144" customFormat="1"/>
    <row r="353" s="144" customFormat="1"/>
    <row r="354" s="144" customFormat="1"/>
    <row r="355" s="144" customFormat="1"/>
    <row r="356" s="144" customFormat="1"/>
    <row r="357" s="144" customFormat="1"/>
    <row r="358" s="144" customFormat="1"/>
    <row r="359" s="144" customFormat="1"/>
    <row r="360" s="144" customFormat="1"/>
    <row r="361" s="144" customFormat="1"/>
    <row r="362" s="144" customFormat="1"/>
    <row r="363" s="144" customFormat="1"/>
    <row r="364" s="144" customFormat="1"/>
    <row r="365" s="144" customFormat="1"/>
    <row r="366" s="144" customFormat="1"/>
    <row r="367" s="144" customFormat="1"/>
    <row r="368" s="144" customFormat="1"/>
    <row r="369" s="144" customFormat="1"/>
    <row r="370" s="144" customFormat="1"/>
    <row r="371" s="144" customFormat="1"/>
    <row r="372" s="144" customFormat="1"/>
    <row r="373" s="144" customFormat="1"/>
    <row r="374" s="144" customFormat="1"/>
    <row r="375" s="144" customFormat="1"/>
    <row r="376" s="144" customFormat="1"/>
    <row r="377" s="144" customFormat="1"/>
    <row r="378" s="144" customFormat="1"/>
    <row r="379" s="144" customFormat="1"/>
    <row r="380" s="144" customFormat="1"/>
    <row r="381" s="144" customFormat="1"/>
    <row r="382" s="144" customFormat="1"/>
    <row r="383" s="144" customFormat="1"/>
    <row r="384" s="144" customFormat="1"/>
    <row r="385" s="144" customFormat="1"/>
    <row r="386" s="144" customFormat="1"/>
    <row r="387" s="144" customFormat="1"/>
    <row r="388" s="144" customFormat="1"/>
    <row r="389" s="144" customFormat="1"/>
    <row r="390" s="144" customFormat="1"/>
    <row r="391" s="144" customFormat="1"/>
    <row r="392" s="144" customFormat="1"/>
    <row r="393" s="144" customFormat="1"/>
    <row r="394" s="144" customFormat="1"/>
    <row r="395" s="144" customFormat="1"/>
    <row r="396" s="144" customFormat="1"/>
    <row r="397" s="144" customFormat="1"/>
    <row r="398" s="144" customFormat="1"/>
    <row r="399" s="144" customFormat="1"/>
    <row r="400" s="144" customFormat="1"/>
    <row r="401" s="144" customFormat="1"/>
    <row r="402" s="144" customFormat="1"/>
    <row r="403" s="144" customFormat="1"/>
    <row r="404" s="144" customFormat="1"/>
    <row r="405" s="144" customFormat="1"/>
    <row r="406" s="144" customFormat="1"/>
    <row r="407" s="144" customFormat="1"/>
    <row r="408" s="144" customFormat="1"/>
    <row r="409" s="144" customFormat="1"/>
    <row r="410" s="144" customFormat="1"/>
    <row r="411" s="144" customFormat="1"/>
    <row r="412" s="144" customFormat="1"/>
    <row r="413" s="144" customFormat="1"/>
    <row r="414" s="144" customFormat="1"/>
    <row r="415" s="144" customFormat="1"/>
    <row r="416" s="144" customFormat="1"/>
    <row r="417" s="144" customFormat="1"/>
    <row r="418" s="144" customFormat="1"/>
    <row r="419" s="144" customFormat="1"/>
    <row r="420" s="144" customFormat="1"/>
    <row r="421" s="144" customFormat="1"/>
    <row r="422" s="144" customFormat="1"/>
    <row r="423" s="144" customFormat="1"/>
    <row r="424" s="144" customFormat="1"/>
    <row r="425" s="144" customFormat="1"/>
    <row r="426" s="144" customFormat="1"/>
    <row r="427" s="144" customFormat="1"/>
    <row r="428" s="144" customFormat="1"/>
    <row r="429" s="144" customFormat="1"/>
    <row r="430" s="144" customFormat="1"/>
    <row r="431" s="144" customFormat="1"/>
    <row r="432" s="144" customFormat="1"/>
    <row r="433" s="144" customFormat="1"/>
    <row r="434" s="144" customFormat="1"/>
    <row r="435" s="144" customFormat="1"/>
    <row r="436" s="144" customFormat="1"/>
    <row r="437" s="144" customFormat="1"/>
    <row r="438" s="144" customFormat="1"/>
    <row r="439" s="144" customFormat="1"/>
    <row r="440" s="144" customFormat="1"/>
    <row r="441" s="144" customFormat="1"/>
    <row r="442" s="144" customFormat="1"/>
    <row r="443" s="144" customFormat="1"/>
    <row r="444" s="144" customFormat="1"/>
    <row r="445" s="144" customFormat="1"/>
    <row r="446" s="144" customFormat="1"/>
    <row r="447" s="144" customFormat="1"/>
    <row r="448" s="144" customFormat="1"/>
    <row r="449" s="144" customFormat="1"/>
    <row r="450" s="144" customFormat="1"/>
    <row r="451" s="144" customFormat="1"/>
    <row r="452" s="144" customFormat="1"/>
    <row r="453" s="144" customFormat="1"/>
    <row r="454" s="144" customFormat="1"/>
    <row r="455" s="144" customFormat="1"/>
    <row r="456" s="144" customFormat="1"/>
    <row r="457" s="144" customFormat="1"/>
    <row r="458" s="144" customFormat="1"/>
    <row r="459" s="144" customFormat="1"/>
    <row r="460" s="144" customFormat="1"/>
    <row r="461" s="144" customFormat="1"/>
    <row r="462" s="144" customFormat="1"/>
    <row r="463" s="144" customFormat="1"/>
    <row r="464" s="144" customFormat="1"/>
    <row r="465" s="144" customFormat="1"/>
    <row r="466" s="144" customFormat="1"/>
    <row r="467" s="144" customFormat="1"/>
    <row r="468" s="144" customFormat="1"/>
    <row r="469" s="144" customFormat="1"/>
    <row r="470" s="144" customFormat="1"/>
    <row r="471" s="144" customFormat="1"/>
    <row r="472" s="144" customFormat="1"/>
    <row r="473" s="144" customFormat="1"/>
    <row r="474" s="144" customFormat="1"/>
    <row r="475" s="144" customFormat="1"/>
    <row r="476" s="144" customFormat="1"/>
    <row r="477" s="144" customFormat="1"/>
    <row r="478" s="144" customFormat="1"/>
    <row r="479" s="144" customFormat="1"/>
    <row r="480" s="144" customFormat="1"/>
    <row r="481" s="144" customFormat="1"/>
    <row r="482" s="144" customFormat="1"/>
    <row r="483" s="144" customFormat="1"/>
    <row r="484" s="144" customFormat="1"/>
    <row r="485" s="144" customFormat="1"/>
    <row r="486" s="144" customFormat="1"/>
    <row r="487" s="144" customFormat="1"/>
    <row r="488" s="144" customFormat="1"/>
    <row r="489" s="144" customFormat="1"/>
    <row r="490" s="144" customFormat="1"/>
    <row r="491" s="144" customFormat="1"/>
    <row r="492" s="144" customFormat="1"/>
    <row r="493" s="144" customFormat="1"/>
    <row r="494" s="144" customFormat="1"/>
    <row r="495" s="144" customFormat="1"/>
    <row r="496" s="144" customFormat="1"/>
    <row r="497" s="144" customFormat="1"/>
    <row r="498" s="144" customFormat="1"/>
    <row r="499" s="144" customFormat="1"/>
    <row r="500" s="144" customFormat="1"/>
    <row r="501" s="144" customFormat="1"/>
    <row r="502" s="144" customFormat="1"/>
    <row r="503" s="144" customFormat="1"/>
    <row r="504" s="144" customFormat="1"/>
    <row r="505" s="144" customFormat="1"/>
    <row r="506" s="144" customFormat="1"/>
    <row r="507" s="144" customFormat="1"/>
    <row r="508" s="144" customFormat="1"/>
    <row r="509" s="144" customFormat="1"/>
    <row r="510" s="144" customFormat="1"/>
    <row r="511" s="144" customFormat="1"/>
    <row r="512" s="144" customFormat="1"/>
    <row r="513" s="144" customFormat="1"/>
    <row r="514" s="144" customFormat="1"/>
    <row r="515" s="144" customFormat="1"/>
    <row r="516" s="144" customFormat="1"/>
    <row r="517" s="144" customFormat="1"/>
    <row r="518" s="144" customFormat="1"/>
    <row r="519" s="144" customFormat="1"/>
    <row r="520" s="144" customFormat="1"/>
    <row r="521" s="144" customFormat="1"/>
    <row r="522" s="144" customFormat="1"/>
    <row r="523" s="144" customFormat="1"/>
    <row r="524" s="144" customFormat="1"/>
    <row r="525" s="144" customFormat="1"/>
    <row r="526" s="144" customFormat="1"/>
    <row r="527" s="144" customFormat="1"/>
    <row r="528" s="144" customFormat="1"/>
    <row r="529" s="144" customFormat="1"/>
    <row r="530" s="144" customFormat="1"/>
    <row r="531" s="144" customFormat="1"/>
    <row r="532" s="144" customFormat="1"/>
    <row r="533" s="144" customFormat="1"/>
    <row r="534" s="144" customFormat="1"/>
    <row r="535" s="144" customFormat="1"/>
    <row r="536" s="144" customFormat="1"/>
    <row r="537" s="144" customFormat="1"/>
    <row r="538" s="144" customFormat="1"/>
    <row r="539" s="144" customFormat="1"/>
    <row r="540" s="144" customFormat="1"/>
    <row r="541" s="144" customFormat="1"/>
    <row r="542" s="144" customFormat="1"/>
    <row r="543" s="144" customFormat="1"/>
    <row r="544" s="144" customFormat="1"/>
    <row r="545" s="144" customFormat="1"/>
    <row r="546" s="144" customFormat="1"/>
    <row r="547" s="144" customFormat="1"/>
    <row r="548" s="144" customFormat="1"/>
    <row r="549" s="144" customFormat="1"/>
    <row r="550" s="144" customFormat="1"/>
    <row r="551" s="144" customFormat="1"/>
    <row r="552" s="144" customFormat="1"/>
    <row r="553" s="144" customFormat="1"/>
    <row r="554" s="144" customFormat="1"/>
    <row r="555" s="144" customFormat="1"/>
    <row r="556" s="144" customFormat="1"/>
    <row r="557" s="144" customFormat="1"/>
    <row r="558" s="144" customFormat="1"/>
    <row r="559" s="144" customFormat="1"/>
    <row r="560" s="144" customFormat="1"/>
    <row r="561" s="144" customFormat="1"/>
    <row r="562" s="144" customFormat="1"/>
    <row r="563" s="144" customFormat="1"/>
    <row r="564" s="144" customFormat="1"/>
    <row r="565" s="144" customFormat="1"/>
    <row r="566" s="144" customFormat="1"/>
    <row r="567" s="144" customFormat="1"/>
    <row r="568" s="144" customFormat="1"/>
    <row r="569" s="144" customFormat="1"/>
    <row r="570" s="144" customFormat="1"/>
    <row r="571" s="144" customFormat="1"/>
    <row r="572" s="144" customFormat="1"/>
    <row r="573" s="144" customFormat="1"/>
    <row r="574" s="144" customFormat="1"/>
    <row r="575" s="144" customFormat="1"/>
    <row r="576" s="144" customFormat="1"/>
    <row r="577" s="144" customFormat="1"/>
    <row r="578" s="144" customFormat="1"/>
    <row r="579" s="144" customFormat="1"/>
    <row r="580" s="144" customFormat="1"/>
    <row r="581" s="144" customFormat="1"/>
    <row r="582" s="144" customFormat="1"/>
    <row r="583" s="144" customFormat="1"/>
    <row r="584" s="144" customFormat="1"/>
    <row r="585" s="144" customFormat="1"/>
    <row r="586" s="144" customFormat="1"/>
    <row r="587" s="144" customFormat="1"/>
    <row r="588" s="144" customFormat="1"/>
    <row r="589" s="144" customFormat="1"/>
    <row r="590" s="144" customFormat="1"/>
    <row r="591" s="144" customFormat="1"/>
    <row r="592" s="144" customFormat="1"/>
    <row r="593" s="144" customFormat="1"/>
    <row r="594" s="144" customFormat="1"/>
    <row r="595" s="144" customFormat="1"/>
    <row r="596" s="144" customFormat="1"/>
    <row r="597" s="144" customFormat="1"/>
    <row r="598" s="144" customFormat="1"/>
    <row r="599" s="144" customFormat="1"/>
    <row r="600" s="144" customFormat="1"/>
    <row r="601" s="144" customFormat="1"/>
    <row r="602" s="144" customFormat="1"/>
    <row r="603" s="144" customFormat="1"/>
    <row r="604" s="144" customFormat="1"/>
    <row r="605" s="144" customFormat="1"/>
    <row r="606" s="144" customFormat="1"/>
    <row r="607" s="144" customFormat="1"/>
    <row r="608" s="144" customFormat="1"/>
    <row r="609" s="144" customFormat="1"/>
    <row r="610" s="144" customFormat="1"/>
    <row r="611" s="144" customFormat="1"/>
    <row r="612" s="144" customFormat="1"/>
    <row r="613" s="144" customFormat="1"/>
    <row r="614" s="144" customFormat="1"/>
    <row r="615" s="144" customFormat="1"/>
    <row r="616" s="144" customFormat="1"/>
    <row r="617" s="144" customFormat="1"/>
    <row r="618" s="144" customFormat="1"/>
    <row r="619" s="144" customFormat="1"/>
    <row r="620" s="144" customFormat="1"/>
    <row r="621" s="144" customFormat="1"/>
    <row r="622" s="144" customFormat="1"/>
    <row r="623" s="144" customFormat="1"/>
    <row r="624" s="144" customFormat="1"/>
    <row r="625" s="144" customFormat="1"/>
    <row r="626" s="144" customFormat="1"/>
    <row r="627" s="144" customFormat="1"/>
    <row r="628" s="144" customFormat="1"/>
    <row r="629" s="144" customFormat="1"/>
    <row r="630" s="144" customFormat="1"/>
    <row r="631" s="144" customFormat="1"/>
    <row r="632" s="144" customFormat="1"/>
    <row r="633" s="144" customFormat="1"/>
    <row r="634" s="144" customFormat="1"/>
    <row r="635" s="144" customFormat="1"/>
    <row r="636" s="144" customFormat="1"/>
    <row r="637" s="144" customFormat="1"/>
    <row r="638" s="144" customFormat="1"/>
    <row r="639" s="144" customFormat="1"/>
    <row r="640" s="144" customFormat="1"/>
    <row r="641" s="144" customFormat="1"/>
    <row r="642" s="144" customFormat="1"/>
    <row r="643" s="144" customFormat="1"/>
    <row r="644" s="144" customFormat="1"/>
    <row r="645" s="144" customFormat="1"/>
    <row r="646" s="144" customFormat="1"/>
    <row r="647" s="144" customFormat="1"/>
    <row r="648" s="144" customFormat="1"/>
    <row r="649" s="144" customFormat="1"/>
    <row r="650" s="144" customFormat="1"/>
    <row r="651" s="144" customFormat="1"/>
    <row r="652" s="144" customFormat="1"/>
    <row r="653" s="144" customFormat="1"/>
    <row r="654" s="144" customFormat="1"/>
    <row r="655" s="144" customFormat="1"/>
    <row r="656" s="144" customFormat="1"/>
    <row r="657" s="144" customFormat="1"/>
    <row r="658" s="144" customFormat="1"/>
    <row r="659" s="144" customFormat="1"/>
    <row r="660" s="144" customFormat="1"/>
    <row r="661" s="144" customFormat="1"/>
    <row r="662" s="144" customFormat="1"/>
    <row r="663" s="144" customFormat="1"/>
    <row r="664" s="144" customFormat="1"/>
    <row r="665" s="144" customFormat="1"/>
    <row r="666" s="144" customFormat="1"/>
    <row r="667" s="144" customFormat="1"/>
    <row r="668" s="144" customFormat="1"/>
    <row r="669" s="144" customFormat="1"/>
    <row r="670" s="144" customFormat="1"/>
    <row r="671" s="144" customFormat="1"/>
    <row r="672" s="144" customFormat="1"/>
    <row r="673" s="144" customFormat="1"/>
    <row r="674" s="144" customFormat="1"/>
    <row r="675" s="144" customFormat="1"/>
    <row r="676" s="144" customFormat="1"/>
    <row r="677" s="144" customFormat="1"/>
    <row r="678" s="144" customFormat="1"/>
    <row r="679" s="144" customFormat="1"/>
    <row r="680" s="144" customFormat="1"/>
    <row r="681" s="144" customFormat="1"/>
    <row r="682" s="144" customFormat="1"/>
    <row r="683" s="144" customFormat="1"/>
    <row r="684" s="144" customFormat="1"/>
    <row r="685" s="144" customFormat="1"/>
    <row r="686" s="144" customFormat="1"/>
    <row r="687" s="144" customFormat="1"/>
    <row r="688" s="144" customFormat="1"/>
    <row r="689" s="144" customFormat="1"/>
    <row r="690" s="144" customFormat="1"/>
    <row r="691" s="144" customFormat="1"/>
    <row r="692" s="144" customFormat="1"/>
    <row r="693" s="144" customFormat="1"/>
    <row r="694" s="144" customFormat="1"/>
    <row r="695" s="144" customFormat="1"/>
    <row r="696" s="144" customFormat="1"/>
    <row r="697" s="144" customFormat="1"/>
    <row r="698" s="144" customFormat="1"/>
    <row r="699" s="144" customFormat="1"/>
    <row r="700" s="144" customFormat="1"/>
    <row r="701" s="144" customFormat="1"/>
    <row r="702" s="144" customFormat="1"/>
    <row r="703" s="144" customFormat="1"/>
    <row r="704" s="144" customFormat="1"/>
    <row r="705" s="144" customFormat="1"/>
    <row r="706" s="144" customFormat="1"/>
    <row r="707" s="144" customFormat="1"/>
    <row r="708" s="144" customFormat="1"/>
    <row r="709" s="144" customFormat="1"/>
    <row r="710" s="144" customFormat="1"/>
    <row r="711" s="144" customFormat="1"/>
    <row r="712" s="144" customFormat="1"/>
    <row r="713" s="144" customFormat="1"/>
    <row r="714" s="144" customFormat="1"/>
    <row r="715" s="144" customFormat="1"/>
    <row r="716" s="144" customFormat="1"/>
    <row r="717" s="144" customFormat="1"/>
    <row r="718" s="144" customFormat="1"/>
    <row r="719" s="144" customFormat="1"/>
    <row r="720" s="144" customFormat="1"/>
    <row r="721" s="144" customFormat="1"/>
    <row r="722" s="144" customFormat="1"/>
    <row r="723" s="144" customFormat="1"/>
    <row r="724" s="144" customFormat="1"/>
    <row r="725" s="144" customFormat="1"/>
    <row r="726" s="144" customFormat="1"/>
    <row r="727" s="144" customFormat="1"/>
    <row r="728" s="144" customFormat="1"/>
    <row r="729" s="144" customFormat="1"/>
    <row r="730" s="144" customFormat="1"/>
    <row r="731" s="144" customFormat="1"/>
    <row r="732" s="144" customFormat="1"/>
    <row r="733" s="144" customFormat="1"/>
    <row r="734" s="144" customFormat="1"/>
    <row r="735" s="144" customFormat="1"/>
    <row r="736" s="144" customFormat="1"/>
    <row r="737" s="144" customFormat="1"/>
    <row r="738" s="144" customFormat="1"/>
    <row r="739" s="144" customFormat="1"/>
    <row r="740" s="144" customFormat="1"/>
    <row r="741" s="144" customFormat="1"/>
    <row r="742" s="144" customFormat="1"/>
    <row r="743" s="144" customFormat="1"/>
    <row r="744" s="144" customFormat="1"/>
    <row r="745" s="144" customFormat="1"/>
    <row r="746" s="144" customFormat="1"/>
    <row r="747" s="144" customFormat="1"/>
    <row r="748" s="144" customFormat="1"/>
    <row r="749" s="144" customFormat="1"/>
    <row r="750" s="144" customFormat="1"/>
    <row r="751" s="144" customFormat="1"/>
    <row r="752" s="144" customFormat="1"/>
    <row r="753" s="144" customFormat="1"/>
    <row r="754" s="144" customFormat="1"/>
    <row r="755" s="144" customFormat="1"/>
    <row r="756" s="144" customFormat="1"/>
    <row r="757" s="144" customFormat="1"/>
    <row r="758" s="144" customFormat="1"/>
    <row r="759" s="144" customFormat="1"/>
    <row r="760" s="144" customFormat="1"/>
    <row r="761" s="144" customFormat="1"/>
    <row r="762" s="144" customFormat="1"/>
    <row r="763" s="144" customFormat="1"/>
    <row r="764" s="144" customFormat="1"/>
    <row r="765" s="144" customFormat="1"/>
    <row r="766" s="144" customFormat="1"/>
    <row r="767" s="144" customFormat="1"/>
    <row r="768" s="144" customFormat="1"/>
    <row r="769" s="144" customFormat="1"/>
    <row r="770" s="144" customFormat="1"/>
    <row r="771" s="144" customFormat="1"/>
    <row r="772" s="144" customFormat="1"/>
    <row r="773" s="144" customFormat="1"/>
    <row r="774" s="144" customFormat="1"/>
    <row r="775" s="144" customFormat="1"/>
    <row r="776" s="144" customFormat="1"/>
    <row r="777" s="144" customFormat="1"/>
    <row r="778" s="144" customFormat="1"/>
    <row r="779" s="144" customFormat="1"/>
    <row r="780" s="144" customFormat="1"/>
    <row r="781" s="144" customFormat="1"/>
    <row r="782" s="144" customFormat="1"/>
    <row r="783" s="144" customFormat="1"/>
    <row r="784" s="144" customFormat="1"/>
    <row r="785" s="144" customFormat="1"/>
    <row r="786" s="144" customFormat="1"/>
    <row r="787" s="144" customFormat="1"/>
    <row r="788" s="144" customFormat="1"/>
    <row r="789" s="144" customFormat="1"/>
    <row r="790" s="144" customFormat="1"/>
    <row r="791" s="144" customFormat="1"/>
    <row r="792" s="144" customFormat="1"/>
    <row r="793" s="144" customFormat="1"/>
    <row r="794" s="144" customFormat="1"/>
    <row r="795" s="144" customFormat="1"/>
    <row r="796" s="144" customFormat="1"/>
    <row r="797" s="144" customFormat="1"/>
    <row r="798" s="144" customFormat="1"/>
    <row r="799" s="144" customFormat="1"/>
    <row r="800" s="144" customFormat="1"/>
    <row r="801" s="144" customFormat="1"/>
    <row r="802" s="144" customFormat="1"/>
    <row r="803" s="144" customFormat="1"/>
    <row r="804" s="144" customFormat="1"/>
    <row r="805" s="144" customFormat="1"/>
    <row r="806" s="144" customFormat="1"/>
    <row r="807" s="144" customFormat="1"/>
    <row r="808" s="144" customFormat="1"/>
    <row r="809" s="144" customFormat="1"/>
    <row r="810" s="144" customFormat="1"/>
    <row r="811" s="144" customFormat="1"/>
    <row r="812" s="144" customFormat="1"/>
    <row r="813" s="144" customFormat="1"/>
    <row r="814" s="144" customFormat="1"/>
    <row r="815" s="144" customFormat="1"/>
    <row r="816" s="144" customFormat="1"/>
    <row r="817" s="144" customFormat="1"/>
    <row r="818" s="144" customFormat="1"/>
    <row r="819" s="144" customFormat="1"/>
    <row r="820" s="144" customFormat="1"/>
    <row r="821" s="144" customFormat="1"/>
    <row r="822" s="144" customFormat="1"/>
    <row r="823" s="144" customFormat="1"/>
    <row r="824" s="144" customFormat="1"/>
    <row r="825" s="144" customFormat="1"/>
    <row r="826" s="144" customFormat="1"/>
    <row r="827" s="144" customFormat="1"/>
    <row r="828" s="144" customFormat="1"/>
    <row r="829" s="144" customFormat="1"/>
    <row r="830" s="144" customFormat="1"/>
    <row r="831" s="144" customFormat="1"/>
    <row r="832" s="144" customFormat="1"/>
    <row r="833" s="144" customFormat="1"/>
    <row r="834" s="144" customFormat="1"/>
    <row r="835" s="144" customFormat="1"/>
    <row r="836" s="144" customFormat="1"/>
    <row r="837" s="144" customFormat="1"/>
    <row r="838" s="144" customFormat="1"/>
    <row r="839" s="144" customFormat="1"/>
    <row r="840" s="144" customFormat="1"/>
    <row r="841" s="144" customFormat="1"/>
    <row r="842" s="144" customFormat="1"/>
    <row r="843" s="144" customFormat="1"/>
    <row r="844" s="144" customFormat="1"/>
    <row r="845" s="144" customFormat="1"/>
    <row r="846" s="144" customFormat="1"/>
    <row r="847" s="144" customFormat="1"/>
    <row r="848" s="144" customFormat="1"/>
    <row r="849" s="144" customFormat="1"/>
    <row r="850" s="144" customFormat="1"/>
    <row r="851" s="144" customFormat="1"/>
    <row r="852" s="144" customFormat="1"/>
    <row r="853" s="144" customFormat="1"/>
    <row r="854" s="144" customFormat="1"/>
    <row r="855" s="144" customFormat="1"/>
    <row r="856" s="144" customFormat="1"/>
    <row r="857" s="144" customFormat="1"/>
    <row r="858" s="144" customFormat="1"/>
    <row r="859" s="144" customFormat="1"/>
    <row r="860" s="144" customFormat="1"/>
    <row r="861" s="144" customFormat="1"/>
    <row r="862" s="144" customFormat="1"/>
    <row r="863" s="144" customFormat="1"/>
    <row r="864" s="144" customFormat="1"/>
    <row r="865" s="144" customFormat="1"/>
    <row r="866" s="144" customFormat="1"/>
    <row r="867" s="144" customFormat="1"/>
    <row r="868" s="144" customFormat="1"/>
    <row r="869" s="144" customFormat="1"/>
    <row r="870" s="144" customFormat="1"/>
    <row r="871" s="144" customFormat="1"/>
    <row r="872" s="144" customFormat="1"/>
    <row r="873" s="144" customFormat="1"/>
    <row r="874" s="144" customFormat="1"/>
    <row r="875" s="144" customFormat="1"/>
    <row r="876" s="144" customFormat="1"/>
    <row r="877" s="144" customFormat="1"/>
    <row r="878" s="144" customFormat="1"/>
    <row r="879" s="144" customFormat="1"/>
    <row r="880" s="144" customFormat="1"/>
    <row r="881" s="144" customFormat="1"/>
    <row r="882" s="144" customFormat="1"/>
    <row r="883" s="144" customFormat="1"/>
    <row r="884" s="144" customFormat="1"/>
    <row r="885" s="144" customFormat="1"/>
    <row r="886" s="144" customFormat="1"/>
    <row r="887" s="144" customFormat="1"/>
    <row r="888" s="144" customFormat="1"/>
    <row r="889" s="144" customFormat="1"/>
    <row r="890" s="144" customFormat="1"/>
    <row r="891" s="144" customFormat="1"/>
    <row r="892" s="144" customFormat="1"/>
    <row r="893" s="144" customFormat="1"/>
    <row r="894" s="144" customFormat="1"/>
    <row r="895" s="144" customFormat="1"/>
    <row r="896" s="144" customFormat="1"/>
    <row r="897" s="144" customFormat="1"/>
    <row r="898" s="144" customFormat="1"/>
    <row r="899" s="144" customFormat="1"/>
    <row r="900" s="144" customFormat="1"/>
    <row r="901" s="144" customFormat="1"/>
    <row r="902" s="144" customFormat="1"/>
    <row r="903" s="144" customFormat="1"/>
    <row r="904" s="144" customFormat="1"/>
    <row r="905" s="144" customFormat="1"/>
    <row r="906" s="144" customFormat="1"/>
    <row r="907" s="144" customFormat="1"/>
    <row r="908" s="144" customFormat="1"/>
    <row r="909" s="144" customFormat="1"/>
    <row r="910" s="144" customFormat="1"/>
    <row r="911" s="144" customFormat="1"/>
    <row r="912" s="144" customFormat="1"/>
    <row r="913" s="144" customFormat="1"/>
    <row r="914" s="144" customFormat="1"/>
    <row r="915" s="144" customFormat="1"/>
    <row r="916" s="144" customFormat="1"/>
  </sheetData>
  <sheetProtection algorithmName="SHA-512" hashValue="FwYuZGPABV0pWbuqhy5Dx0Pv44xWGW+thjKrxhKUelINjCbnGsnNhoZg5qHrvlbno1vrfWh06O/GQNT2S7UPTQ==" saltValue="4WQxfmtaFw74kpNOB+WW7g==" spinCount="100000" sheet="1" objects="1" scenarios="1" formatCells="0"/>
  <mergeCells count="43">
    <mergeCell ref="A11:E11"/>
    <mergeCell ref="A1:E1"/>
    <mergeCell ref="A3:E3"/>
    <mergeCell ref="A5:E5"/>
    <mergeCell ref="A8:E8"/>
    <mergeCell ref="A9:E9"/>
    <mergeCell ref="A12:E12"/>
    <mergeCell ref="A14:B14"/>
    <mergeCell ref="A15:B15"/>
    <mergeCell ref="D15:E17"/>
    <mergeCell ref="A16:B16"/>
    <mergeCell ref="A17:B17"/>
    <mergeCell ref="A35:E35"/>
    <mergeCell ref="A18:B18"/>
    <mergeCell ref="A19:B19"/>
    <mergeCell ref="A20:B20"/>
    <mergeCell ref="A21:B21"/>
    <mergeCell ref="A22:B22"/>
    <mergeCell ref="A24:E24"/>
    <mergeCell ref="A25:E25"/>
    <mergeCell ref="A26:E26"/>
    <mergeCell ref="A31:E31"/>
    <mergeCell ref="A33:E33"/>
    <mergeCell ref="A34:E34"/>
    <mergeCell ref="A49:E49"/>
    <mergeCell ref="A36:E36"/>
    <mergeCell ref="A37:E37"/>
    <mergeCell ref="A38:E38"/>
    <mergeCell ref="A39:E39"/>
    <mergeCell ref="A40:E40"/>
    <mergeCell ref="A41:E41"/>
    <mergeCell ref="A43:E43"/>
    <mergeCell ref="A44:E44"/>
    <mergeCell ref="A46:E46"/>
    <mergeCell ref="A47:E47"/>
    <mergeCell ref="A48:E48"/>
    <mergeCell ref="A59:E59"/>
    <mergeCell ref="A50:E50"/>
    <mergeCell ref="A51:E51"/>
    <mergeCell ref="A52:E52"/>
    <mergeCell ref="A53:E53"/>
    <mergeCell ref="A54:E54"/>
    <mergeCell ref="A56:E56"/>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CA_Form">
    <pageSetUpPr fitToPage="1"/>
  </sheetPr>
  <dimension ref="A1:V60"/>
  <sheetViews>
    <sheetView showGridLines="0" zoomScaleNormal="100" workbookViewId="0">
      <selection activeCell="V32" sqref="V32"/>
    </sheetView>
  </sheetViews>
  <sheetFormatPr defaultRowHeight="12.75"/>
  <cols>
    <col min="1" max="1" width="9.5703125" customWidth="1"/>
    <col min="2" max="2" width="15.7109375" customWidth="1"/>
    <col min="3" max="3" width="8.85546875" customWidth="1"/>
    <col min="12" max="12" width="15.7109375" customWidth="1"/>
  </cols>
  <sheetData>
    <row r="1" spans="1:22" ht="13.5" thickBot="1">
      <c r="A1" s="39"/>
      <c r="B1" s="39"/>
      <c r="C1" s="39"/>
      <c r="D1" s="39"/>
      <c r="E1" s="39"/>
      <c r="F1" s="39"/>
      <c r="G1" s="39"/>
      <c r="H1" s="39"/>
      <c r="I1" s="39"/>
      <c r="J1" s="39"/>
      <c r="K1" s="39"/>
      <c r="L1" s="39"/>
      <c r="M1" s="39"/>
      <c r="N1" s="39"/>
      <c r="O1" s="39"/>
      <c r="P1" s="39"/>
      <c r="Q1" s="39"/>
      <c r="R1" s="39"/>
      <c r="S1" s="39"/>
    </row>
    <row r="2" spans="1:22" s="127" customFormat="1" ht="58.9" customHeight="1" thickTop="1" thickBot="1">
      <c r="A2" s="124" t="s">
        <v>768</v>
      </c>
      <c r="B2" s="125"/>
      <c r="C2" s="125"/>
      <c r="D2" s="125"/>
      <c r="E2" s="125"/>
      <c r="F2" s="125"/>
      <c r="G2" s="125"/>
      <c r="H2" s="125"/>
      <c r="I2" s="125"/>
      <c r="J2" s="125"/>
      <c r="K2" s="125"/>
      <c r="L2" s="125"/>
      <c r="M2" s="125"/>
      <c r="N2" s="125"/>
      <c r="O2" s="125"/>
      <c r="P2" s="125"/>
      <c r="Q2" s="125"/>
      <c r="R2" s="125"/>
      <c r="S2" s="126"/>
    </row>
    <row r="3" spans="1:22" s="127" customFormat="1" ht="15.75" thickTop="1">
      <c r="A3" s="71" t="s">
        <v>797</v>
      </c>
      <c r="B3" s="552">
        <f>'Evaluation Report_Initial'!B3</f>
        <v>0</v>
      </c>
      <c r="C3" s="552"/>
      <c r="D3" s="552"/>
      <c r="E3" s="552"/>
      <c r="F3" s="540"/>
      <c r="G3" s="540"/>
      <c r="H3" s="70" t="s">
        <v>769</v>
      </c>
      <c r="I3" s="57"/>
      <c r="J3" s="551" t="str">
        <f>'Evaluation Report_Initial'!B4</f>
        <v>Do Not Fill Manually</v>
      </c>
      <c r="K3" s="551"/>
      <c r="L3" s="551"/>
      <c r="M3" s="58"/>
      <c r="N3" s="72" t="s">
        <v>770</v>
      </c>
      <c r="O3" s="58"/>
      <c r="P3" s="549">
        <f>'Evaluation Report_Initial'!B9</f>
        <v>0</v>
      </c>
      <c r="Q3" s="550"/>
      <c r="R3" s="58"/>
      <c r="S3" s="58"/>
      <c r="T3" s="128" t="s">
        <v>798</v>
      </c>
      <c r="U3" s="128"/>
      <c r="V3" s="128"/>
    </row>
    <row r="4" spans="1:22" s="127" customFormat="1">
      <c r="A4" s="541" t="s">
        <v>771</v>
      </c>
      <c r="B4" s="542"/>
      <c r="C4" s="542"/>
      <c r="D4" s="542"/>
      <c r="E4" s="542"/>
      <c r="F4" s="542"/>
      <c r="G4" s="542"/>
      <c r="H4" s="542"/>
      <c r="I4" s="542"/>
      <c r="J4" s="542"/>
      <c r="K4" s="542"/>
      <c r="L4" s="542"/>
      <c r="M4" s="542"/>
      <c r="N4" s="542"/>
      <c r="O4" s="542"/>
      <c r="P4" s="542"/>
      <c r="Q4" s="542"/>
      <c r="R4" s="542"/>
      <c r="S4" s="542"/>
    </row>
    <row r="5" spans="1:22" s="127" customFormat="1">
      <c r="A5" s="123" t="s">
        <v>772</v>
      </c>
      <c r="B5" s="59"/>
      <c r="C5" s="59"/>
      <c r="D5" s="59"/>
      <c r="E5" s="59"/>
      <c r="F5" s="59"/>
      <c r="G5" s="59"/>
      <c r="H5" s="59"/>
      <c r="I5" s="63"/>
      <c r="J5" s="63"/>
      <c r="K5" s="63"/>
      <c r="L5" s="63"/>
      <c r="M5" s="63"/>
      <c r="N5" s="63"/>
      <c r="O5" s="63"/>
      <c r="P5" s="63"/>
      <c r="Q5" s="59"/>
      <c r="R5" s="59"/>
      <c r="S5" s="59"/>
    </row>
    <row r="6" spans="1:22" s="127" customFormat="1" ht="22.9" customHeight="1">
      <c r="A6" s="543" t="s">
        <v>773</v>
      </c>
      <c r="B6" s="543"/>
      <c r="C6" s="60"/>
      <c r="D6" s="61" t="s">
        <v>774</v>
      </c>
      <c r="E6" s="62"/>
      <c r="F6" s="62"/>
      <c r="G6" s="62"/>
      <c r="H6" s="60"/>
      <c r="I6" s="63"/>
      <c r="J6" s="63"/>
      <c r="K6" s="63"/>
      <c r="L6" s="63"/>
      <c r="M6" s="63"/>
      <c r="N6" s="63"/>
      <c r="O6" s="63"/>
      <c r="P6" s="63"/>
      <c r="Q6" s="63"/>
      <c r="R6" s="63"/>
      <c r="S6" s="63"/>
    </row>
    <row r="7" spans="1:22" s="127" customFormat="1">
      <c r="A7" s="544" t="s">
        <v>775</v>
      </c>
      <c r="B7" s="545"/>
      <c r="C7" s="545"/>
      <c r="D7" s="545"/>
      <c r="E7" s="545"/>
      <c r="F7" s="545"/>
      <c r="G7" s="545"/>
      <c r="H7" s="545"/>
      <c r="I7" s="545"/>
      <c r="J7" s="545"/>
      <c r="K7" s="545"/>
      <c r="L7" s="545"/>
      <c r="M7" s="545"/>
      <c r="N7" s="545"/>
      <c r="O7" s="545"/>
      <c r="P7" s="545"/>
      <c r="Q7" s="545"/>
      <c r="R7" s="545"/>
      <c r="S7" s="123"/>
    </row>
    <row r="8" spans="1:22" s="127" customFormat="1" ht="30.75" customHeight="1" thickBot="1">
      <c r="A8" s="553" t="s">
        <v>878</v>
      </c>
      <c r="B8" s="554"/>
      <c r="C8" s="554"/>
      <c r="D8" s="554"/>
      <c r="E8" s="554"/>
      <c r="F8" s="554"/>
      <c r="G8" s="554"/>
      <c r="H8" s="554"/>
      <c r="I8" s="554"/>
      <c r="J8" s="554"/>
      <c r="K8" s="554"/>
      <c r="L8" s="554"/>
      <c r="M8" s="554"/>
      <c r="N8" s="554"/>
      <c r="O8" s="554"/>
      <c r="P8" s="554"/>
      <c r="Q8" s="554"/>
      <c r="R8" s="554"/>
      <c r="S8" s="554"/>
    </row>
    <row r="9" spans="1:22" s="127" customFormat="1" ht="14.25" thickTop="1" thickBot="1">
      <c r="A9" s="546" t="s">
        <v>779</v>
      </c>
      <c r="B9" s="547"/>
      <c r="C9" s="547"/>
      <c r="D9" s="547"/>
      <c r="E9" s="547"/>
      <c r="F9" s="547"/>
      <c r="G9" s="547"/>
      <c r="H9" s="547"/>
      <c r="I9" s="547"/>
      <c r="J9" s="547"/>
      <c r="K9" s="547"/>
      <c r="L9" s="547"/>
      <c r="M9" s="547"/>
      <c r="N9" s="547"/>
      <c r="O9" s="547"/>
      <c r="P9" s="547"/>
      <c r="Q9" s="547"/>
      <c r="R9" s="547"/>
      <c r="S9" s="547"/>
    </row>
    <row r="10" spans="1:22" s="127" customFormat="1" ht="27.6" customHeight="1" thickTop="1">
      <c r="A10" s="38">
        <v>1</v>
      </c>
      <c r="B10" s="129" t="s">
        <v>780</v>
      </c>
      <c r="C10" s="548" t="s">
        <v>825</v>
      </c>
      <c r="D10" s="548"/>
      <c r="E10" s="548"/>
      <c r="F10" s="548"/>
      <c r="G10" s="548"/>
      <c r="H10" s="548"/>
      <c r="I10" s="548"/>
      <c r="J10" s="548"/>
      <c r="K10" s="548"/>
      <c r="L10" s="548"/>
      <c r="M10" s="548"/>
      <c r="N10" s="548"/>
      <c r="O10" s="548"/>
      <c r="P10" s="548"/>
      <c r="Q10" s="548"/>
      <c r="R10" s="548"/>
      <c r="S10" s="548"/>
    </row>
    <row r="11" spans="1:22" s="127" customFormat="1" ht="26.45" customHeight="1">
      <c r="A11" s="38"/>
      <c r="B11" s="129"/>
      <c r="C11" s="539" t="s">
        <v>782</v>
      </c>
      <c r="D11" s="539"/>
      <c r="E11" s="539"/>
      <c r="F11" s="539"/>
      <c r="G11" s="539"/>
      <c r="H11" s="539"/>
      <c r="I11" s="539"/>
      <c r="J11" s="539"/>
      <c r="K11" s="539"/>
      <c r="L11" s="539"/>
      <c r="M11" s="539"/>
      <c r="N11" s="539"/>
      <c r="O11" s="539"/>
      <c r="P11" s="539"/>
      <c r="Q11" s="539"/>
      <c r="R11" s="539"/>
      <c r="S11" s="539"/>
    </row>
    <row r="12" spans="1:22" s="127" customFormat="1" ht="26.45" hidden="1" customHeight="1">
      <c r="A12" s="38">
        <v>2</v>
      </c>
      <c r="B12" s="130" t="s">
        <v>780</v>
      </c>
      <c r="C12" s="539" t="s">
        <v>781</v>
      </c>
      <c r="D12" s="539"/>
      <c r="E12" s="539"/>
      <c r="F12" s="539"/>
      <c r="G12" s="539"/>
      <c r="H12" s="539"/>
      <c r="I12" s="539"/>
      <c r="J12" s="539"/>
      <c r="K12" s="539"/>
      <c r="L12" s="539"/>
      <c r="M12" s="539"/>
      <c r="N12" s="539"/>
      <c r="O12" s="539"/>
      <c r="P12" s="539"/>
      <c r="Q12" s="539"/>
      <c r="R12" s="539"/>
      <c r="S12" s="539"/>
    </row>
    <row r="13" spans="1:22" s="127" customFormat="1" ht="26.45" hidden="1" customHeight="1">
      <c r="A13" s="38"/>
      <c r="B13" s="130"/>
      <c r="C13" s="539" t="s">
        <v>782</v>
      </c>
      <c r="D13" s="539"/>
      <c r="E13" s="539"/>
      <c r="F13" s="539"/>
      <c r="G13" s="539"/>
      <c r="H13" s="539"/>
      <c r="I13" s="539"/>
      <c r="J13" s="539"/>
      <c r="K13" s="539"/>
      <c r="L13" s="539"/>
      <c r="M13" s="539"/>
      <c r="N13" s="539"/>
      <c r="O13" s="539"/>
      <c r="P13" s="539"/>
      <c r="Q13" s="539"/>
      <c r="R13" s="539"/>
      <c r="S13" s="539"/>
    </row>
    <row r="14" spans="1:22" s="127" customFormat="1" ht="26.45" hidden="1" customHeight="1">
      <c r="A14" s="38">
        <v>3</v>
      </c>
      <c r="B14" s="130" t="s">
        <v>780</v>
      </c>
      <c r="C14" s="539" t="s">
        <v>781</v>
      </c>
      <c r="D14" s="539"/>
      <c r="E14" s="539"/>
      <c r="F14" s="539"/>
      <c r="G14" s="539"/>
      <c r="H14" s="539"/>
      <c r="I14" s="539"/>
      <c r="J14" s="539"/>
      <c r="K14" s="539"/>
      <c r="L14" s="539"/>
      <c r="M14" s="539"/>
      <c r="N14" s="539"/>
      <c r="O14" s="539"/>
      <c r="P14" s="539"/>
      <c r="Q14" s="539"/>
      <c r="R14" s="539"/>
      <c r="S14" s="539"/>
    </row>
    <row r="15" spans="1:22" s="127" customFormat="1" ht="26.45" hidden="1" customHeight="1">
      <c r="A15" s="38"/>
      <c r="B15" s="130"/>
      <c r="C15" s="539" t="s">
        <v>782</v>
      </c>
      <c r="D15" s="539"/>
      <c r="E15" s="539"/>
      <c r="F15" s="539"/>
      <c r="G15" s="539"/>
      <c r="H15" s="539"/>
      <c r="I15" s="539"/>
      <c r="J15" s="539"/>
      <c r="K15" s="539"/>
      <c r="L15" s="539"/>
      <c r="M15" s="539"/>
      <c r="N15" s="539"/>
      <c r="O15" s="539"/>
      <c r="P15" s="539"/>
      <c r="Q15" s="539"/>
      <c r="R15" s="539"/>
      <c r="S15" s="539"/>
    </row>
    <row r="16" spans="1:22" s="127" customFormat="1" ht="26.45" hidden="1" customHeight="1">
      <c r="A16" s="38">
        <v>4</v>
      </c>
      <c r="B16" s="130" t="s">
        <v>780</v>
      </c>
      <c r="C16" s="539" t="s">
        <v>781</v>
      </c>
      <c r="D16" s="539"/>
      <c r="E16" s="539"/>
      <c r="F16" s="539"/>
      <c r="G16" s="539"/>
      <c r="H16" s="539"/>
      <c r="I16" s="539"/>
      <c r="J16" s="539"/>
      <c r="K16" s="539"/>
      <c r="L16" s="539"/>
      <c r="M16" s="539"/>
      <c r="N16" s="539"/>
      <c r="O16" s="539"/>
      <c r="P16" s="539"/>
      <c r="Q16" s="539"/>
      <c r="R16" s="539"/>
      <c r="S16" s="539"/>
    </row>
    <row r="17" spans="1:19" s="127" customFormat="1" ht="25.9" hidden="1" customHeight="1">
      <c r="A17" s="38"/>
      <c r="B17" s="130"/>
      <c r="C17" s="539" t="s">
        <v>782</v>
      </c>
      <c r="D17" s="539"/>
      <c r="E17" s="539"/>
      <c r="F17" s="539"/>
      <c r="G17" s="539"/>
      <c r="H17" s="539"/>
      <c r="I17" s="539"/>
      <c r="J17" s="539"/>
      <c r="K17" s="539"/>
      <c r="L17" s="539"/>
      <c r="M17" s="539"/>
      <c r="N17" s="539"/>
      <c r="O17" s="539"/>
      <c r="P17" s="539"/>
      <c r="Q17" s="539"/>
      <c r="R17" s="539"/>
      <c r="S17" s="539"/>
    </row>
    <row r="18" spans="1:19" s="127" customFormat="1" ht="26.45" hidden="1" customHeight="1">
      <c r="A18" s="38">
        <v>5</v>
      </c>
      <c r="B18" s="130" t="s">
        <v>780</v>
      </c>
      <c r="C18" s="539" t="s">
        <v>781</v>
      </c>
      <c r="D18" s="539"/>
      <c r="E18" s="539"/>
      <c r="F18" s="539"/>
      <c r="G18" s="539"/>
      <c r="H18" s="539"/>
      <c r="I18" s="539"/>
      <c r="J18" s="539"/>
      <c r="K18" s="539"/>
      <c r="L18" s="539"/>
      <c r="M18" s="539"/>
      <c r="N18" s="539"/>
      <c r="O18" s="539"/>
      <c r="P18" s="539"/>
      <c r="Q18" s="539"/>
      <c r="R18" s="539"/>
      <c r="S18" s="539"/>
    </row>
    <row r="19" spans="1:19" s="127" customFormat="1" ht="26.45" hidden="1" customHeight="1">
      <c r="A19" s="38"/>
      <c r="B19" s="131"/>
      <c r="C19" s="539" t="s">
        <v>782</v>
      </c>
      <c r="D19" s="539"/>
      <c r="E19" s="539"/>
      <c r="F19" s="539"/>
      <c r="G19" s="539"/>
      <c r="H19" s="539"/>
      <c r="I19" s="539"/>
      <c r="J19" s="539"/>
      <c r="K19" s="539"/>
      <c r="L19" s="539"/>
      <c r="M19" s="539"/>
      <c r="N19" s="539"/>
      <c r="O19" s="539"/>
      <c r="P19" s="539"/>
      <c r="Q19" s="539"/>
      <c r="R19" s="539"/>
      <c r="S19" s="121"/>
    </row>
    <row r="20" spans="1:19" s="127" customFormat="1" ht="26.45" hidden="1" customHeight="1">
      <c r="A20" s="132">
        <v>6</v>
      </c>
      <c r="B20" s="131" t="s">
        <v>780</v>
      </c>
      <c r="C20" s="555" t="s">
        <v>781</v>
      </c>
      <c r="D20" s="555"/>
      <c r="E20" s="555"/>
      <c r="F20" s="555"/>
      <c r="G20" s="555"/>
      <c r="H20" s="555"/>
      <c r="I20" s="555"/>
      <c r="J20" s="555"/>
      <c r="K20" s="555"/>
      <c r="L20" s="555"/>
      <c r="M20" s="555"/>
      <c r="N20" s="555"/>
      <c r="O20" s="555"/>
      <c r="P20" s="555"/>
      <c r="Q20" s="555"/>
      <c r="R20" s="555"/>
      <c r="S20" s="555"/>
    </row>
    <row r="21" spans="1:19" s="127" customFormat="1" ht="26.45" hidden="1" customHeight="1">
      <c r="A21" s="132"/>
      <c r="B21" s="131"/>
      <c r="C21" s="539" t="s">
        <v>782</v>
      </c>
      <c r="D21" s="539"/>
      <c r="E21" s="539"/>
      <c r="F21" s="539"/>
      <c r="G21" s="539"/>
      <c r="H21" s="539"/>
      <c r="I21" s="539"/>
      <c r="J21" s="539"/>
      <c r="K21" s="539"/>
      <c r="L21" s="539"/>
      <c r="M21" s="539"/>
      <c r="N21" s="539"/>
      <c r="O21" s="539"/>
      <c r="P21" s="539"/>
      <c r="Q21" s="539"/>
      <c r="R21" s="539"/>
      <c r="S21" s="539"/>
    </row>
    <row r="22" spans="1:19" s="127" customFormat="1" ht="26.45" hidden="1" customHeight="1">
      <c r="A22" s="132">
        <v>7</v>
      </c>
      <c r="B22" s="131" t="s">
        <v>780</v>
      </c>
      <c r="C22" s="539" t="s">
        <v>781</v>
      </c>
      <c r="D22" s="539"/>
      <c r="E22" s="539"/>
      <c r="F22" s="539"/>
      <c r="G22" s="539"/>
      <c r="H22" s="539"/>
      <c r="I22" s="539"/>
      <c r="J22" s="539"/>
      <c r="K22" s="539"/>
      <c r="L22" s="539"/>
      <c r="M22" s="539"/>
      <c r="N22" s="539"/>
      <c r="O22" s="539"/>
      <c r="P22" s="539"/>
      <c r="Q22" s="539"/>
      <c r="R22" s="539"/>
      <c r="S22" s="539"/>
    </row>
    <row r="23" spans="1:19" s="127" customFormat="1" ht="26.45" hidden="1" customHeight="1">
      <c r="A23" s="132"/>
      <c r="B23" s="131"/>
      <c r="C23" s="539" t="s">
        <v>782</v>
      </c>
      <c r="D23" s="539"/>
      <c r="E23" s="539"/>
      <c r="F23" s="539"/>
      <c r="G23" s="539"/>
      <c r="H23" s="539"/>
      <c r="I23" s="539"/>
      <c r="J23" s="539"/>
      <c r="K23" s="539"/>
      <c r="L23" s="539"/>
      <c r="M23" s="539"/>
      <c r="N23" s="539"/>
      <c r="O23" s="539"/>
      <c r="P23" s="539"/>
      <c r="Q23" s="539"/>
      <c r="R23" s="539"/>
      <c r="S23" s="539"/>
    </row>
    <row r="24" spans="1:19" s="127" customFormat="1" ht="26.45" hidden="1" customHeight="1">
      <c r="A24" s="132">
        <v>8</v>
      </c>
      <c r="B24" s="131" t="s">
        <v>780</v>
      </c>
      <c r="C24" s="539" t="s">
        <v>781</v>
      </c>
      <c r="D24" s="539"/>
      <c r="E24" s="539"/>
      <c r="F24" s="539"/>
      <c r="G24" s="539"/>
      <c r="H24" s="539"/>
      <c r="I24" s="539"/>
      <c r="J24" s="539"/>
      <c r="K24" s="539"/>
      <c r="L24" s="539"/>
      <c r="M24" s="539"/>
      <c r="N24" s="539"/>
      <c r="O24" s="539"/>
      <c r="P24" s="539"/>
      <c r="Q24" s="539"/>
      <c r="R24" s="539"/>
      <c r="S24" s="539"/>
    </row>
    <row r="25" spans="1:19" s="127" customFormat="1" ht="26.45" hidden="1" customHeight="1">
      <c r="A25" s="132"/>
      <c r="B25" s="131"/>
      <c r="C25" s="539" t="s">
        <v>782</v>
      </c>
      <c r="D25" s="539"/>
      <c r="E25" s="539"/>
      <c r="F25" s="539"/>
      <c r="G25" s="539"/>
      <c r="H25" s="539"/>
      <c r="I25" s="539"/>
      <c r="J25" s="539"/>
      <c r="K25" s="539"/>
      <c r="L25" s="539"/>
      <c r="M25" s="539"/>
      <c r="N25" s="539"/>
      <c r="O25" s="539"/>
      <c r="P25" s="539"/>
      <c r="Q25" s="539"/>
      <c r="R25" s="539"/>
      <c r="S25" s="539"/>
    </row>
    <row r="26" spans="1:19" s="127" customFormat="1" ht="27.6" hidden="1" customHeight="1">
      <c r="A26" s="132">
        <v>9</v>
      </c>
      <c r="B26" s="131" t="s">
        <v>780</v>
      </c>
      <c r="C26" s="539" t="s">
        <v>781</v>
      </c>
      <c r="D26" s="539"/>
      <c r="E26" s="539"/>
      <c r="F26" s="539"/>
      <c r="G26" s="539"/>
      <c r="H26" s="539"/>
      <c r="I26" s="539"/>
      <c r="J26" s="539"/>
      <c r="K26" s="539"/>
      <c r="L26" s="539"/>
      <c r="M26" s="539"/>
      <c r="N26" s="539"/>
      <c r="O26" s="539"/>
      <c r="P26" s="539"/>
      <c r="Q26" s="539"/>
      <c r="R26" s="539"/>
      <c r="S26" s="539"/>
    </row>
    <row r="27" spans="1:19" s="127" customFormat="1" ht="25.9" hidden="1" customHeight="1">
      <c r="A27" s="132"/>
      <c r="B27" s="131"/>
      <c r="C27" s="539" t="s">
        <v>782</v>
      </c>
      <c r="D27" s="539"/>
      <c r="E27" s="539"/>
      <c r="F27" s="539"/>
      <c r="G27" s="539"/>
      <c r="H27" s="539"/>
      <c r="I27" s="539"/>
      <c r="J27" s="539"/>
      <c r="K27" s="539"/>
      <c r="L27" s="539"/>
      <c r="M27" s="539"/>
      <c r="N27" s="539"/>
      <c r="O27" s="539"/>
      <c r="P27" s="539"/>
      <c r="Q27" s="539"/>
      <c r="R27" s="539"/>
      <c r="S27" s="539"/>
    </row>
    <row r="28" spans="1:19" s="127" customFormat="1" ht="25.9" hidden="1" customHeight="1">
      <c r="A28" s="132">
        <v>10</v>
      </c>
      <c r="B28" s="131" t="s">
        <v>780</v>
      </c>
      <c r="C28" s="539" t="s">
        <v>781</v>
      </c>
      <c r="D28" s="539"/>
      <c r="E28" s="539"/>
      <c r="F28" s="539"/>
      <c r="G28" s="539"/>
      <c r="H28" s="539"/>
      <c r="I28" s="539"/>
      <c r="J28" s="539"/>
      <c r="K28" s="539"/>
      <c r="L28" s="539"/>
      <c r="M28" s="539"/>
      <c r="N28" s="539"/>
      <c r="O28" s="539"/>
      <c r="P28" s="539"/>
      <c r="Q28" s="539"/>
      <c r="R28" s="539"/>
      <c r="S28" s="539"/>
    </row>
    <row r="29" spans="1:19" s="127" customFormat="1" ht="25.15" hidden="1" customHeight="1">
      <c r="A29" s="38"/>
      <c r="B29" s="131"/>
      <c r="C29" s="555" t="s">
        <v>782</v>
      </c>
      <c r="D29" s="555"/>
      <c r="E29" s="555"/>
      <c r="F29" s="555"/>
      <c r="G29" s="555"/>
      <c r="H29" s="555"/>
      <c r="I29" s="555"/>
      <c r="J29" s="555"/>
      <c r="K29" s="555"/>
      <c r="L29" s="555"/>
      <c r="M29" s="555"/>
      <c r="N29" s="555"/>
      <c r="O29" s="555"/>
      <c r="P29" s="555"/>
      <c r="Q29" s="555"/>
      <c r="R29" s="555"/>
      <c r="S29" s="555"/>
    </row>
    <row r="30" spans="1:19" s="127" customFormat="1">
      <c r="A30" s="556" t="s">
        <v>783</v>
      </c>
      <c r="B30" s="557"/>
      <c r="C30" s="557"/>
      <c r="D30" s="557"/>
      <c r="E30" s="557"/>
      <c r="F30" s="557"/>
      <c r="G30" s="557"/>
      <c r="H30" s="557"/>
      <c r="I30" s="557"/>
      <c r="J30" s="557"/>
      <c r="K30" s="557"/>
      <c r="L30" s="557"/>
      <c r="M30" s="557"/>
      <c r="N30" s="557"/>
      <c r="O30" s="557"/>
      <c r="P30" s="557"/>
      <c r="Q30" s="557"/>
      <c r="R30" s="557"/>
      <c r="S30" s="557"/>
    </row>
    <row r="31" spans="1:19" s="127" customFormat="1">
      <c r="A31" s="133"/>
      <c r="B31" s="64"/>
      <c r="C31" s="64"/>
      <c r="D31" s="64"/>
      <c r="E31" s="134"/>
      <c r="F31" s="135"/>
      <c r="G31" s="64"/>
      <c r="H31" s="64"/>
      <c r="I31" s="64"/>
      <c r="J31" s="136"/>
      <c r="K31" s="64"/>
      <c r="L31" s="64"/>
      <c r="M31" s="64"/>
      <c r="N31" s="64"/>
      <c r="O31" s="136"/>
      <c r="P31" s="64"/>
      <c r="Q31" s="64"/>
      <c r="R31" s="64"/>
      <c r="S31" s="64"/>
    </row>
    <row r="32" spans="1:19" s="127" customFormat="1">
      <c r="A32" s="558" t="s">
        <v>1008</v>
      </c>
      <c r="B32" s="558"/>
      <c r="C32" s="558"/>
      <c r="D32" s="169"/>
      <c r="E32" s="98"/>
      <c r="F32" s="573" t="s">
        <v>1009</v>
      </c>
      <c r="G32" s="573"/>
      <c r="H32" s="573"/>
      <c r="I32" s="169"/>
      <c r="J32" s="98"/>
      <c r="K32" s="573" t="s">
        <v>1010</v>
      </c>
      <c r="L32" s="573"/>
      <c r="M32" s="573"/>
      <c r="N32" s="169"/>
      <c r="O32" s="98"/>
      <c r="P32" s="574" t="s">
        <v>1011</v>
      </c>
      <c r="Q32" s="574"/>
      <c r="R32" s="574"/>
      <c r="S32" s="169"/>
    </row>
    <row r="33" spans="1:19" s="127" customFormat="1">
      <c r="A33" s="558" t="s">
        <v>1012</v>
      </c>
      <c r="B33" s="558"/>
      <c r="C33" s="558"/>
      <c r="D33" s="169"/>
      <c r="E33" s="98"/>
      <c r="F33" s="573" t="s">
        <v>1013</v>
      </c>
      <c r="G33" s="573"/>
      <c r="H33" s="573"/>
      <c r="I33" s="169"/>
      <c r="J33" s="98"/>
      <c r="K33" s="573" t="s">
        <v>1014</v>
      </c>
      <c r="L33" s="573"/>
      <c r="M33" s="573"/>
      <c r="N33" s="169"/>
      <c r="O33" s="98"/>
      <c r="P33" s="574" t="s">
        <v>1015</v>
      </c>
      <c r="Q33" s="574"/>
      <c r="R33" s="574"/>
      <c r="S33" s="169"/>
    </row>
    <row r="34" spans="1:19" s="127" customFormat="1">
      <c r="A34" s="558" t="s">
        <v>1016</v>
      </c>
      <c r="B34" s="558"/>
      <c r="C34" s="558"/>
      <c r="D34" s="169"/>
      <c r="E34" s="98"/>
      <c r="F34" s="573" t="s">
        <v>1019</v>
      </c>
      <c r="G34" s="573"/>
      <c r="H34" s="573"/>
      <c r="I34" s="169"/>
      <c r="J34" s="98"/>
      <c r="K34" s="573" t="s">
        <v>1018</v>
      </c>
      <c r="L34" s="573"/>
      <c r="M34" s="573"/>
      <c r="N34" s="169"/>
      <c r="O34" s="98"/>
      <c r="P34" s="574" t="s">
        <v>1017</v>
      </c>
      <c r="Q34" s="574"/>
      <c r="R34" s="574"/>
      <c r="S34" s="169"/>
    </row>
    <row r="35" spans="1:19" s="127" customFormat="1">
      <c r="A35" s="564"/>
      <c r="B35" s="564"/>
      <c r="C35" s="564"/>
      <c r="D35" s="564"/>
      <c r="E35" s="65"/>
      <c r="F35" s="66"/>
      <c r="G35" s="64"/>
      <c r="H35" s="64"/>
      <c r="I35" s="64"/>
      <c r="J35" s="64"/>
      <c r="K35" s="64"/>
      <c r="L35" s="64"/>
      <c r="M35" s="64"/>
      <c r="N35" s="64"/>
      <c r="O35" s="64"/>
      <c r="P35" s="64"/>
      <c r="Q35" s="64"/>
      <c r="R35" s="64"/>
      <c r="S35" s="64"/>
    </row>
    <row r="36" spans="1:19" s="127" customFormat="1" ht="27.6" customHeight="1">
      <c r="A36" s="565" t="s">
        <v>784</v>
      </c>
      <c r="B36" s="566"/>
      <c r="C36" s="566"/>
      <c r="D36" s="566"/>
      <c r="E36" s="566"/>
      <c r="F36" s="566"/>
      <c r="G36" s="566"/>
      <c r="H36" s="566"/>
      <c r="I36" s="566"/>
      <c r="J36" s="566"/>
      <c r="K36" s="566"/>
      <c r="L36" s="566"/>
      <c r="M36" s="566"/>
      <c r="N36" s="566"/>
      <c r="O36" s="566"/>
      <c r="P36" s="566"/>
      <c r="Q36" s="566"/>
      <c r="R36" s="566"/>
      <c r="S36" s="566"/>
    </row>
    <row r="37" spans="1:19" s="127" customFormat="1">
      <c r="A37" s="567" t="s">
        <v>776</v>
      </c>
      <c r="B37" s="568"/>
      <c r="C37" s="568"/>
      <c r="D37" s="568"/>
      <c r="E37" s="568"/>
      <c r="F37" s="568"/>
      <c r="G37" s="568"/>
      <c r="H37" s="568"/>
      <c r="I37" s="569"/>
      <c r="J37" s="67" t="s">
        <v>785</v>
      </c>
      <c r="K37" s="68" t="s">
        <v>786</v>
      </c>
      <c r="L37" s="570" t="s">
        <v>777</v>
      </c>
      <c r="M37" s="571"/>
      <c r="N37" s="571"/>
      <c r="O37" s="572"/>
      <c r="P37" s="570" t="s">
        <v>778</v>
      </c>
      <c r="Q37" s="571"/>
      <c r="R37" s="571"/>
      <c r="S37" s="572"/>
    </row>
    <row r="38" spans="1:19" s="127" customFormat="1" ht="24.6" customHeight="1">
      <c r="A38" s="561"/>
      <c r="B38" s="562"/>
      <c r="C38" s="562"/>
      <c r="D38" s="562"/>
      <c r="E38" s="562"/>
      <c r="F38" s="562"/>
      <c r="G38" s="562"/>
      <c r="H38" s="562"/>
      <c r="I38" s="562"/>
      <c r="J38" s="69"/>
      <c r="K38" s="69"/>
      <c r="L38" s="561"/>
      <c r="M38" s="562"/>
      <c r="N38" s="562"/>
      <c r="O38" s="562"/>
      <c r="P38" s="561"/>
      <c r="Q38" s="562"/>
      <c r="R38" s="562"/>
      <c r="S38" s="563"/>
    </row>
    <row r="39" spans="1:19" s="127" customFormat="1" ht="26.45" hidden="1" customHeight="1">
      <c r="A39" s="559"/>
      <c r="B39" s="560"/>
      <c r="C39" s="560"/>
      <c r="D39" s="560"/>
      <c r="E39" s="560"/>
      <c r="F39" s="560"/>
      <c r="G39" s="560"/>
      <c r="H39" s="560"/>
      <c r="I39" s="560"/>
      <c r="J39" s="69"/>
      <c r="K39" s="69"/>
      <c r="L39" s="561"/>
      <c r="M39" s="562"/>
      <c r="N39" s="562"/>
      <c r="O39" s="562"/>
      <c r="P39" s="561"/>
      <c r="Q39" s="562"/>
      <c r="R39" s="562"/>
      <c r="S39" s="563"/>
    </row>
    <row r="40" spans="1:19" s="127" customFormat="1" ht="25.9" hidden="1" customHeight="1">
      <c r="A40" s="559"/>
      <c r="B40" s="560"/>
      <c r="C40" s="560"/>
      <c r="D40" s="560"/>
      <c r="E40" s="560"/>
      <c r="F40" s="560"/>
      <c r="G40" s="560"/>
      <c r="H40" s="560"/>
      <c r="I40" s="560"/>
      <c r="J40" s="69"/>
      <c r="K40" s="69"/>
      <c r="L40" s="561"/>
      <c r="M40" s="562"/>
      <c r="N40" s="562"/>
      <c r="O40" s="562"/>
      <c r="P40" s="561"/>
      <c r="Q40" s="562"/>
      <c r="R40" s="562"/>
      <c r="S40" s="563"/>
    </row>
    <row r="41" spans="1:19" s="127" customFormat="1" ht="27.6" hidden="1" customHeight="1">
      <c r="A41" s="559"/>
      <c r="B41" s="560"/>
      <c r="C41" s="560"/>
      <c r="D41" s="560"/>
      <c r="E41" s="560"/>
      <c r="F41" s="560"/>
      <c r="G41" s="560"/>
      <c r="H41" s="560"/>
      <c r="I41" s="560"/>
      <c r="J41" s="69"/>
      <c r="K41" s="69"/>
      <c r="L41" s="561"/>
      <c r="M41" s="562"/>
      <c r="N41" s="562"/>
      <c r="O41" s="562"/>
      <c r="P41" s="561"/>
      <c r="Q41" s="562"/>
      <c r="R41" s="562"/>
      <c r="S41" s="563"/>
    </row>
    <row r="42" spans="1:19" s="127" customFormat="1" ht="25.15" hidden="1" customHeight="1">
      <c r="A42" s="559"/>
      <c r="B42" s="560"/>
      <c r="C42" s="560"/>
      <c r="D42" s="560"/>
      <c r="E42" s="560"/>
      <c r="F42" s="560"/>
      <c r="G42" s="560"/>
      <c r="H42" s="560"/>
      <c r="I42" s="560"/>
      <c r="J42" s="69"/>
      <c r="K42" s="69"/>
      <c r="L42" s="561"/>
      <c r="M42" s="562"/>
      <c r="N42" s="562"/>
      <c r="O42" s="562"/>
      <c r="P42" s="561"/>
      <c r="Q42" s="562"/>
      <c r="R42" s="562"/>
      <c r="S42" s="563"/>
    </row>
    <row r="43" spans="1:19" s="127" customFormat="1">
      <c r="A43" s="541" t="s">
        <v>787</v>
      </c>
      <c r="B43" s="542"/>
      <c r="C43" s="542"/>
      <c r="D43" s="542"/>
      <c r="E43" s="542"/>
      <c r="F43" s="542"/>
      <c r="G43" s="542"/>
      <c r="H43" s="542"/>
      <c r="I43" s="542"/>
      <c r="J43" s="542"/>
      <c r="K43" s="542"/>
      <c r="L43" s="542"/>
      <c r="M43" s="542"/>
      <c r="N43" s="542"/>
      <c r="O43" s="542"/>
      <c r="P43" s="542"/>
      <c r="Q43" s="542"/>
      <c r="R43" s="542"/>
      <c r="S43" s="542"/>
    </row>
    <row r="44" spans="1:19" s="127" customFormat="1">
      <c r="A44" s="581" t="s">
        <v>788</v>
      </c>
      <c r="B44" s="582"/>
      <c r="C44" s="582"/>
      <c r="D44" s="582"/>
      <c r="E44" s="582"/>
      <c r="F44" s="582"/>
      <c r="G44" s="582"/>
      <c r="H44" s="582"/>
      <c r="I44" s="582"/>
      <c r="J44" s="582"/>
      <c r="K44" s="582"/>
      <c r="L44" s="582"/>
      <c r="M44" s="582"/>
      <c r="N44" s="582"/>
      <c r="O44" s="582"/>
      <c r="P44" s="582"/>
      <c r="Q44" s="582"/>
      <c r="R44" s="582"/>
      <c r="S44" s="582"/>
    </row>
    <row r="45" spans="1:19" s="127" customFormat="1">
      <c r="A45" s="583" t="s">
        <v>776</v>
      </c>
      <c r="B45" s="584"/>
      <c r="C45" s="584"/>
      <c r="D45" s="584"/>
      <c r="E45" s="584"/>
      <c r="F45" s="584"/>
      <c r="G45" s="584"/>
      <c r="H45" s="584"/>
      <c r="I45" s="584"/>
      <c r="J45" s="584"/>
      <c r="K45" s="584"/>
      <c r="L45" s="584"/>
      <c r="M45" s="584"/>
      <c r="N45" s="585"/>
      <c r="O45" s="586" t="s">
        <v>777</v>
      </c>
      <c r="P45" s="587"/>
      <c r="Q45" s="588"/>
      <c r="R45" s="586" t="s">
        <v>778</v>
      </c>
      <c r="S45" s="587"/>
    </row>
    <row r="46" spans="1:19" s="127" customFormat="1" ht="30" customHeight="1" thickBot="1">
      <c r="A46" s="575" t="s">
        <v>824</v>
      </c>
      <c r="B46" s="576"/>
      <c r="C46" s="576"/>
      <c r="D46" s="576"/>
      <c r="E46" s="576"/>
      <c r="F46" s="576"/>
      <c r="G46" s="576"/>
      <c r="H46" s="576"/>
      <c r="I46" s="576"/>
      <c r="J46" s="576"/>
      <c r="K46" s="576"/>
      <c r="L46" s="576"/>
      <c r="M46" s="576"/>
      <c r="N46" s="576"/>
      <c r="O46" s="577"/>
      <c r="P46" s="578"/>
      <c r="Q46" s="579"/>
      <c r="R46" s="580"/>
      <c r="S46" s="577"/>
    </row>
    <row r="47" spans="1:19" s="127" customFormat="1" ht="22.9" hidden="1" customHeight="1">
      <c r="A47" s="592"/>
      <c r="B47" s="593"/>
      <c r="C47" s="593"/>
      <c r="D47" s="593"/>
      <c r="E47" s="593"/>
      <c r="F47" s="593"/>
      <c r="G47" s="593"/>
      <c r="H47" s="593"/>
      <c r="I47" s="593"/>
      <c r="J47" s="593"/>
      <c r="K47" s="593"/>
      <c r="L47" s="593"/>
      <c r="M47" s="593"/>
      <c r="N47" s="593"/>
      <c r="O47" s="577"/>
      <c r="P47" s="578"/>
      <c r="Q47" s="579"/>
      <c r="R47" s="580"/>
      <c r="S47" s="577"/>
    </row>
    <row r="48" spans="1:19" s="127" customFormat="1" ht="23.45" hidden="1" customHeight="1">
      <c r="A48" s="592"/>
      <c r="B48" s="593"/>
      <c r="C48" s="593"/>
      <c r="D48" s="593"/>
      <c r="E48" s="593"/>
      <c r="F48" s="593"/>
      <c r="G48" s="593"/>
      <c r="H48" s="593"/>
      <c r="I48" s="593"/>
      <c r="J48" s="593"/>
      <c r="K48" s="593"/>
      <c r="L48" s="593"/>
      <c r="M48" s="593"/>
      <c r="N48" s="593"/>
      <c r="O48" s="577"/>
      <c r="P48" s="578"/>
      <c r="Q48" s="579"/>
      <c r="R48" s="580"/>
      <c r="S48" s="577"/>
    </row>
    <row r="49" spans="1:20" s="127" customFormat="1" ht="22.15" hidden="1" customHeight="1">
      <c r="A49" s="592"/>
      <c r="B49" s="593"/>
      <c r="C49" s="593"/>
      <c r="D49" s="593"/>
      <c r="E49" s="593"/>
      <c r="F49" s="593"/>
      <c r="G49" s="593"/>
      <c r="H49" s="593"/>
      <c r="I49" s="593"/>
      <c r="J49" s="593"/>
      <c r="K49" s="593"/>
      <c r="L49" s="593"/>
      <c r="M49" s="593"/>
      <c r="N49" s="593"/>
      <c r="O49" s="577"/>
      <c r="P49" s="578"/>
      <c r="Q49" s="579"/>
      <c r="R49" s="580"/>
      <c r="S49" s="577"/>
    </row>
    <row r="50" spans="1:20" s="127" customFormat="1" ht="25.15" hidden="1" customHeight="1" thickBot="1">
      <c r="A50" s="595"/>
      <c r="B50" s="596"/>
      <c r="C50" s="596"/>
      <c r="D50" s="596"/>
      <c r="E50" s="596"/>
      <c r="F50" s="596"/>
      <c r="G50" s="596"/>
      <c r="H50" s="596"/>
      <c r="I50" s="596"/>
      <c r="J50" s="596"/>
      <c r="K50" s="596"/>
      <c r="L50" s="596"/>
      <c r="M50" s="596"/>
      <c r="N50" s="596"/>
      <c r="O50" s="597"/>
      <c r="P50" s="598"/>
      <c r="Q50" s="599"/>
      <c r="R50" s="600"/>
      <c r="S50" s="597"/>
    </row>
    <row r="51" spans="1:20" s="127" customFormat="1" ht="14.25" thickTop="1" thickBot="1">
      <c r="A51" s="589" t="s">
        <v>789</v>
      </c>
      <c r="B51" s="590"/>
      <c r="C51" s="590"/>
      <c r="D51" s="590"/>
      <c r="E51" s="590"/>
      <c r="F51" s="590"/>
      <c r="G51" s="590"/>
      <c r="H51" s="590"/>
      <c r="I51" s="590"/>
      <c r="J51" s="590"/>
      <c r="K51" s="590"/>
      <c r="L51" s="590"/>
      <c r="M51" s="590"/>
      <c r="N51" s="590"/>
      <c r="O51" s="590"/>
      <c r="P51" s="590"/>
      <c r="Q51" s="590"/>
      <c r="R51" s="590"/>
      <c r="S51" s="590"/>
    </row>
    <row r="52" spans="1:20" s="127" customFormat="1" ht="24" customHeight="1" thickTop="1">
      <c r="A52" s="591" t="s">
        <v>790</v>
      </c>
      <c r="B52" s="591"/>
      <c r="C52" s="591"/>
      <c r="D52" s="594"/>
      <c r="E52" s="594"/>
      <c r="F52" s="594"/>
      <c r="G52" s="594"/>
      <c r="H52" s="594"/>
      <c r="I52" s="122" t="s">
        <v>791</v>
      </c>
      <c r="J52" s="548"/>
      <c r="K52" s="548"/>
      <c r="L52" s="591" t="s">
        <v>792</v>
      </c>
      <c r="M52" s="591"/>
      <c r="N52" s="548"/>
      <c r="O52" s="548"/>
      <c r="P52" s="548"/>
      <c r="Q52" s="548"/>
      <c r="R52" s="548"/>
      <c r="S52" s="548"/>
    </row>
    <row r="53" spans="1:20" s="127" customFormat="1" ht="23.45" customHeight="1">
      <c r="A53" s="605" t="s">
        <v>793</v>
      </c>
      <c r="B53" s="605"/>
      <c r="C53" s="605"/>
      <c r="D53" s="606"/>
      <c r="E53" s="606"/>
      <c r="F53" s="606"/>
      <c r="G53" s="606"/>
      <c r="H53" s="606"/>
      <c r="I53" s="119" t="s">
        <v>791</v>
      </c>
      <c r="J53" s="539"/>
      <c r="K53" s="539"/>
      <c r="L53" s="605" t="s">
        <v>792</v>
      </c>
      <c r="M53" s="605"/>
      <c r="N53" s="539"/>
      <c r="O53" s="539"/>
      <c r="P53" s="539"/>
      <c r="Q53" s="539"/>
      <c r="R53" s="539"/>
      <c r="S53" s="539"/>
    </row>
    <row r="54" spans="1:20" s="127" customFormat="1" ht="27" customHeight="1" thickBot="1">
      <c r="A54" s="607" t="s">
        <v>794</v>
      </c>
      <c r="B54" s="607"/>
      <c r="C54" s="607"/>
      <c r="D54" s="608"/>
      <c r="E54" s="608"/>
      <c r="F54" s="608"/>
      <c r="G54" s="608"/>
      <c r="H54" s="608"/>
      <c r="I54" s="120" t="s">
        <v>791</v>
      </c>
      <c r="J54" s="555"/>
      <c r="K54" s="555"/>
      <c r="L54" s="607" t="s">
        <v>792</v>
      </c>
      <c r="M54" s="607"/>
      <c r="N54" s="555"/>
      <c r="O54" s="555"/>
      <c r="P54" s="555"/>
      <c r="Q54" s="555"/>
      <c r="R54" s="555"/>
      <c r="S54" s="555"/>
    </row>
    <row r="55" spans="1:20" s="127" customFormat="1" ht="14.25" thickTop="1" thickBot="1">
      <c r="A55" s="601" t="s">
        <v>795</v>
      </c>
      <c r="B55" s="590"/>
      <c r="C55" s="590"/>
      <c r="D55" s="590"/>
      <c r="E55" s="590"/>
      <c r="F55" s="590"/>
      <c r="G55" s="590"/>
      <c r="H55" s="590"/>
      <c r="I55" s="590"/>
      <c r="J55" s="590"/>
      <c r="K55" s="590"/>
      <c r="L55" s="590"/>
      <c r="M55" s="590"/>
      <c r="N55" s="590"/>
      <c r="O55" s="590"/>
      <c r="P55" s="590"/>
      <c r="Q55" s="590"/>
      <c r="R55" s="590"/>
      <c r="S55" s="602"/>
    </row>
    <row r="56" spans="1:20" s="127" customFormat="1" ht="20.45" customHeight="1" thickTop="1" thickBot="1">
      <c r="A56" s="603" t="s">
        <v>796</v>
      </c>
      <c r="B56" s="603"/>
      <c r="C56" s="604"/>
      <c r="D56" s="604"/>
      <c r="E56" s="604"/>
      <c r="F56" s="604"/>
      <c r="G56" s="62"/>
      <c r="H56" s="62"/>
      <c r="I56" s="62"/>
      <c r="J56" s="62"/>
      <c r="K56" s="62"/>
      <c r="L56" s="62"/>
      <c r="M56" s="62"/>
      <c r="N56" s="62"/>
      <c r="O56" s="62"/>
      <c r="P56" s="62"/>
      <c r="Q56" s="62"/>
      <c r="R56" s="62"/>
      <c r="S56" s="62"/>
    </row>
    <row r="57" spans="1:20" s="127" customFormat="1" ht="13.5" thickTop="1">
      <c r="A57" s="137"/>
      <c r="B57" s="137"/>
      <c r="C57" s="137"/>
      <c r="D57" s="137"/>
      <c r="E57" s="137"/>
      <c r="F57" s="137"/>
      <c r="G57" s="137"/>
      <c r="H57" s="137"/>
      <c r="I57" s="137"/>
      <c r="J57" s="137"/>
      <c r="K57" s="137"/>
      <c r="L57" s="137"/>
      <c r="M57" s="137"/>
      <c r="N57" s="137"/>
      <c r="O57" s="137"/>
      <c r="P57" s="137"/>
      <c r="Q57" s="137"/>
      <c r="R57" s="137"/>
      <c r="S57" s="137"/>
    </row>
    <row r="58" spans="1:20" s="127" customFormat="1"/>
    <row r="59" spans="1:20" s="127" customFormat="1">
      <c r="T59" s="138"/>
    </row>
    <row r="60" spans="1:20" s="127" customFormat="1"/>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rintOptions horizontalCentered="1"/>
  <pageMargins left="0.59055118110236227" right="0.47244094488188981" top="0.70866141732283472" bottom="0.55118110236220474" header="0.31496062992125984" footer="0.19685039370078741"/>
  <pageSetup scale="57"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 r:id="rId3"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3" r:id="rId4"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4" r:id="rId5"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5" r:id="rId6"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6" r:id="rId7"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7" r:id="rId8"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8" r:id="rId9"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9" r:id="rId10"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0" r:id="rId11"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1" r:id="rId12"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2" r:id="rId13"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3" r:id="rId14"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5" r:id="rId15"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6" r:id="rId16"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mc:AlternateContent xmlns:mc="http://schemas.openxmlformats.org/markup-compatibility/2006">
          <mc:Choice Requires="x14">
            <control shapeId="17" r:id="rId17" name="Button 29">
              <controlPr defaultSize="0" print="0" autoFill="0" autoPict="0" macro="[0]!CommandButton1_Click">
                <anchor moveWithCells="1">
                  <from>
                    <xdr:col>19</xdr:col>
                    <xdr:colOff>238125</xdr:colOff>
                    <xdr:row>7</xdr:row>
                    <xdr:rowOff>381000</xdr:rowOff>
                  </from>
                  <to>
                    <xdr:col>21</xdr:col>
                    <xdr:colOff>457200</xdr:colOff>
                    <xdr:row>10</xdr:row>
                    <xdr:rowOff>28575</xdr:rowOff>
                  </to>
                </anchor>
              </controlPr>
            </control>
          </mc:Choice>
        </mc:AlternateContent>
        <mc:AlternateContent xmlns:mc="http://schemas.openxmlformats.org/markup-compatibility/2006">
          <mc:Choice Requires="x14">
            <control shapeId="16416" r:id="rId18" name="Button 32">
              <controlPr defaultSize="0" print="0" autoFill="0" autoPict="0" macro="[0]!CommandButton2_Click">
                <anchor moveWithCells="1">
                  <from>
                    <xdr:col>19</xdr:col>
                    <xdr:colOff>238125</xdr:colOff>
                    <xdr:row>35</xdr:row>
                    <xdr:rowOff>0</xdr:rowOff>
                  </from>
                  <to>
                    <xdr:col>21</xdr:col>
                    <xdr:colOff>457200</xdr:colOff>
                    <xdr:row>37</xdr:row>
                    <xdr:rowOff>57150</xdr:rowOff>
                  </to>
                </anchor>
              </controlPr>
            </control>
          </mc:Choice>
        </mc:AlternateContent>
        <mc:AlternateContent xmlns:mc="http://schemas.openxmlformats.org/markup-compatibility/2006">
          <mc:Choice Requires="x14">
            <control shapeId="16417" r:id="rId19" name="Button 33">
              <controlPr defaultSize="0" print="0" autoFill="0" autoPict="0" macro="[0]!CommandButton3_Click">
                <anchor moveWithCells="1">
                  <from>
                    <xdr:col>19</xdr:col>
                    <xdr:colOff>238125</xdr:colOff>
                    <xdr:row>42</xdr:row>
                    <xdr:rowOff>28575</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96"/>
  <sheetViews>
    <sheetView zoomScaleNormal="100" workbookViewId="0">
      <selection activeCell="T11" sqref="T11"/>
    </sheetView>
  </sheetViews>
  <sheetFormatPr defaultColWidth="9.140625" defaultRowHeight="11.25"/>
  <cols>
    <col min="1" max="1" width="21.85546875" style="35" bestFit="1" customWidth="1"/>
    <col min="2" max="2" width="21.85546875" style="35" customWidth="1"/>
    <col min="3" max="3" width="17.28515625" style="35" bestFit="1" customWidth="1"/>
    <col min="4" max="4" width="17.28515625" style="37" bestFit="1" customWidth="1"/>
    <col min="5" max="5" width="10" style="35" bestFit="1" customWidth="1"/>
    <col min="6" max="16384" width="9.140625" style="35"/>
  </cols>
  <sheetData>
    <row r="1" spans="1:21" s="46" customFormat="1" ht="60" customHeight="1">
      <c r="A1" s="609"/>
      <c r="B1" s="610"/>
      <c r="C1" s="610"/>
      <c r="D1" s="610"/>
      <c r="E1" s="610"/>
    </row>
    <row r="2" spans="1:21" ht="12.75">
      <c r="A2" s="35" t="s">
        <v>74</v>
      </c>
      <c r="B2" s="35" t="s">
        <v>1270</v>
      </c>
      <c r="C2" t="s">
        <v>270</v>
      </c>
      <c r="D2" s="36"/>
      <c r="E2" s="35" t="s">
        <v>216</v>
      </c>
      <c r="G2" s="35" t="s">
        <v>50</v>
      </c>
      <c r="J2" s="35" t="s">
        <v>831</v>
      </c>
      <c r="L2" s="35" t="s">
        <v>801</v>
      </c>
      <c r="P2" s="35" t="s">
        <v>705</v>
      </c>
      <c r="R2" s="35" t="s">
        <v>835</v>
      </c>
      <c r="U2" s="35" t="s">
        <v>840</v>
      </c>
    </row>
    <row r="3" spans="1:21" ht="12.75">
      <c r="A3" s="35" t="s">
        <v>76</v>
      </c>
      <c r="B3" s="35" t="s">
        <v>2764</v>
      </c>
      <c r="C3" t="s">
        <v>2942</v>
      </c>
      <c r="D3" s="36"/>
      <c r="E3" s="35" t="s">
        <v>2749</v>
      </c>
      <c r="G3" s="35" t="s">
        <v>51</v>
      </c>
      <c r="J3" s="35" t="s">
        <v>832</v>
      </c>
      <c r="L3" s="35" t="s">
        <v>802</v>
      </c>
      <c r="P3" s="35" t="s">
        <v>799</v>
      </c>
      <c r="R3" s="35" t="s">
        <v>836</v>
      </c>
      <c r="U3" s="35" t="s">
        <v>841</v>
      </c>
    </row>
    <row r="4" spans="1:21" ht="12.75">
      <c r="A4" s="35" t="s">
        <v>77</v>
      </c>
      <c r="B4" s="35" t="s">
        <v>1273</v>
      </c>
      <c r="C4" t="s">
        <v>166</v>
      </c>
      <c r="G4" s="35" t="s">
        <v>856</v>
      </c>
      <c r="L4" s="35" t="s">
        <v>721</v>
      </c>
      <c r="P4" s="35" t="s">
        <v>711</v>
      </c>
      <c r="R4" s="35" t="s">
        <v>1413</v>
      </c>
    </row>
    <row r="5" spans="1:21" ht="12.75">
      <c r="A5" s="35" t="s">
        <v>79</v>
      </c>
      <c r="B5" s="35" t="s">
        <v>2765</v>
      </c>
      <c r="C5" t="s">
        <v>271</v>
      </c>
      <c r="D5" s="36"/>
      <c r="G5" s="35" t="s">
        <v>720</v>
      </c>
      <c r="L5" s="35" t="s">
        <v>826</v>
      </c>
      <c r="R5" s="35" t="s">
        <v>837</v>
      </c>
    </row>
    <row r="6" spans="1:21" ht="12.75">
      <c r="A6" s="35" t="s">
        <v>81</v>
      </c>
      <c r="B6" s="35" t="s">
        <v>2766</v>
      </c>
      <c r="C6" t="s">
        <v>167</v>
      </c>
      <c r="G6" s="35" t="s">
        <v>721</v>
      </c>
      <c r="R6" s="35" t="s">
        <v>838</v>
      </c>
    </row>
    <row r="7" spans="1:21" ht="12.75">
      <c r="A7" s="35" t="s">
        <v>83</v>
      </c>
      <c r="B7" s="35" t="s">
        <v>1277</v>
      </c>
      <c r="C7" t="s">
        <v>75</v>
      </c>
      <c r="D7" s="36"/>
      <c r="G7" s="35" t="s">
        <v>2746</v>
      </c>
      <c r="R7" s="35" t="s">
        <v>1414</v>
      </c>
    </row>
    <row r="8" spans="1:21" ht="12.75">
      <c r="A8" s="35" t="s">
        <v>860</v>
      </c>
      <c r="B8" s="35" t="s">
        <v>2767</v>
      </c>
      <c r="C8" t="s">
        <v>2987</v>
      </c>
      <c r="D8" s="36"/>
      <c r="R8" s="35" t="s">
        <v>1412</v>
      </c>
    </row>
    <row r="9" spans="1:21" ht="12.75">
      <c r="A9" s="35" t="s">
        <v>87</v>
      </c>
      <c r="B9" s="35" t="s">
        <v>2768</v>
      </c>
      <c r="C9" t="s">
        <v>2992</v>
      </c>
      <c r="D9" s="36"/>
      <c r="R9" s="35" t="s">
        <v>853</v>
      </c>
    </row>
    <row r="10" spans="1:21" ht="12.75">
      <c r="A10" s="35" t="s">
        <v>864</v>
      </c>
      <c r="B10" s="35" t="s">
        <v>2769</v>
      </c>
      <c r="C10" t="s">
        <v>2980</v>
      </c>
    </row>
    <row r="11" spans="1:21" ht="12.75">
      <c r="A11" s="35" t="s">
        <v>89</v>
      </c>
      <c r="B11" s="35" t="s">
        <v>2770</v>
      </c>
      <c r="C11" t="s">
        <v>2991</v>
      </c>
      <c r="D11" s="36"/>
    </row>
    <row r="12" spans="1:21" ht="12.75">
      <c r="A12" s="35" t="s">
        <v>865</v>
      </c>
      <c r="B12" s="35" t="s">
        <v>2771</v>
      </c>
      <c r="C12" t="s">
        <v>168</v>
      </c>
      <c r="D12" s="36"/>
    </row>
    <row r="13" spans="1:21" ht="12.75">
      <c r="A13" s="35" t="s">
        <v>861</v>
      </c>
      <c r="B13" s="35" t="s">
        <v>2772</v>
      </c>
      <c r="C13" t="s">
        <v>78</v>
      </c>
      <c r="D13" s="36"/>
    </row>
    <row r="14" spans="1:21" ht="12.75">
      <c r="A14" s="35" t="s">
        <v>863</v>
      </c>
      <c r="B14" s="35" t="s">
        <v>2773</v>
      </c>
      <c r="C14" t="s">
        <v>169</v>
      </c>
      <c r="D14" s="36"/>
    </row>
    <row r="15" spans="1:21" ht="12.75">
      <c r="A15" s="35" t="s">
        <v>866</v>
      </c>
      <c r="B15" s="35" t="s">
        <v>2774</v>
      </c>
      <c r="C15" t="s">
        <v>2943</v>
      </c>
      <c r="D15" s="36"/>
    </row>
    <row r="16" spans="1:21" ht="12.75">
      <c r="A16" s="35" t="s">
        <v>91</v>
      </c>
      <c r="B16" s="35" t="s">
        <v>2775</v>
      </c>
      <c r="C16" t="s">
        <v>80</v>
      </c>
    </row>
    <row r="17" spans="1:4" ht="12.75">
      <c r="A17" s="35" t="s">
        <v>848</v>
      </c>
      <c r="B17" s="35" t="s">
        <v>2776</v>
      </c>
      <c r="C17" t="s">
        <v>170</v>
      </c>
      <c r="D17" s="36"/>
    </row>
    <row r="18" spans="1:4" ht="12.75">
      <c r="A18" s="35" t="s">
        <v>848</v>
      </c>
      <c r="B18" s="35" t="s">
        <v>2777</v>
      </c>
      <c r="C18" t="s">
        <v>272</v>
      </c>
      <c r="D18" s="36"/>
    </row>
    <row r="19" spans="1:4" ht="12.75">
      <c r="A19" s="35" t="s">
        <v>867</v>
      </c>
      <c r="B19" s="35" t="s">
        <v>2778</v>
      </c>
      <c r="C19" t="s">
        <v>82</v>
      </c>
      <c r="D19" s="35"/>
    </row>
    <row r="20" spans="1:4" ht="12.75">
      <c r="A20" s="35" t="s">
        <v>94</v>
      </c>
      <c r="B20" s="35" t="s">
        <v>2779</v>
      </c>
      <c r="C20" t="s">
        <v>273</v>
      </c>
      <c r="D20" s="35"/>
    </row>
    <row r="21" spans="1:4" ht="12.75">
      <c r="A21" s="35" t="s">
        <v>106</v>
      </c>
      <c r="B21" s="35" t="s">
        <v>2780</v>
      </c>
      <c r="C21" t="s">
        <v>2944</v>
      </c>
      <c r="D21" s="35"/>
    </row>
    <row r="22" spans="1:4" ht="12.75">
      <c r="A22" s="35" t="s">
        <v>96</v>
      </c>
      <c r="B22" s="35" t="s">
        <v>2781</v>
      </c>
      <c r="C22" t="s">
        <v>84</v>
      </c>
      <c r="D22" s="35"/>
    </row>
    <row r="23" spans="1:4" ht="12.75">
      <c r="A23" s="35" t="s">
        <v>98</v>
      </c>
      <c r="B23" s="35" t="s">
        <v>2782</v>
      </c>
      <c r="C23" t="s">
        <v>2945</v>
      </c>
      <c r="D23" s="35"/>
    </row>
    <row r="24" spans="1:4" ht="12.75">
      <c r="A24" s="35" t="s">
        <v>100</v>
      </c>
      <c r="B24" s="35" t="s">
        <v>2783</v>
      </c>
      <c r="C24" t="s">
        <v>86</v>
      </c>
      <c r="D24" s="35"/>
    </row>
    <row r="25" spans="1:4" ht="12.75">
      <c r="A25" s="35" t="s">
        <v>101</v>
      </c>
      <c r="B25" s="35" t="s">
        <v>1305</v>
      </c>
      <c r="C25" t="s">
        <v>88</v>
      </c>
      <c r="D25" s="35"/>
    </row>
    <row r="26" spans="1:4" ht="12.75">
      <c r="A26" s="35" t="s">
        <v>103</v>
      </c>
      <c r="B26" s="35" t="s">
        <v>2784</v>
      </c>
      <c r="C26" t="s">
        <v>90</v>
      </c>
      <c r="D26" s="35"/>
    </row>
    <row r="27" spans="1:4" ht="12.75">
      <c r="A27" s="35" t="s">
        <v>118</v>
      </c>
      <c r="B27" s="35" t="s">
        <v>2785</v>
      </c>
      <c r="C27" t="s">
        <v>171</v>
      </c>
      <c r="D27" s="35"/>
    </row>
    <row r="28" spans="1:4" ht="12.75">
      <c r="A28" s="35" t="s">
        <v>862</v>
      </c>
      <c r="B28" s="35" t="s">
        <v>2786</v>
      </c>
      <c r="C28" t="s">
        <v>689</v>
      </c>
      <c r="D28" s="35"/>
    </row>
    <row r="29" spans="1:4" ht="12.75">
      <c r="A29" s="35" t="s">
        <v>107</v>
      </c>
      <c r="B29" s="35" t="s">
        <v>2787</v>
      </c>
      <c r="C29" t="s">
        <v>274</v>
      </c>
      <c r="D29" s="35"/>
    </row>
    <row r="30" spans="1:4" ht="12.75">
      <c r="A30" s="35" t="s">
        <v>868</v>
      </c>
      <c r="B30" s="35" t="s">
        <v>2788</v>
      </c>
      <c r="C30" t="s">
        <v>275</v>
      </c>
      <c r="D30" s="35"/>
    </row>
    <row r="31" spans="1:4" ht="12.75">
      <c r="A31" s="35" t="s">
        <v>869</v>
      </c>
      <c r="B31" s="35" t="s">
        <v>2789</v>
      </c>
      <c r="C31" t="s">
        <v>2946</v>
      </c>
      <c r="D31" s="35"/>
    </row>
    <row r="32" spans="1:4" ht="12.75">
      <c r="A32" s="35" t="s">
        <v>109</v>
      </c>
      <c r="B32" s="35" t="s">
        <v>2790</v>
      </c>
      <c r="C32" t="s">
        <v>2947</v>
      </c>
      <c r="D32" s="35"/>
    </row>
    <row r="33" spans="1:4" ht="12.75">
      <c r="A33" s="35" t="s">
        <v>111</v>
      </c>
      <c r="B33" s="35" t="s">
        <v>2791</v>
      </c>
      <c r="C33" t="s">
        <v>92</v>
      </c>
      <c r="D33" s="35"/>
    </row>
    <row r="34" spans="1:4" ht="12.75">
      <c r="A34" s="35" t="s">
        <v>113</v>
      </c>
      <c r="B34" s="35" t="s">
        <v>2792</v>
      </c>
      <c r="C34" t="s">
        <v>2948</v>
      </c>
      <c r="D34" s="35"/>
    </row>
    <row r="35" spans="1:4" ht="12.75">
      <c r="A35" s="35" t="s">
        <v>114</v>
      </c>
      <c r="B35" s="35" t="s">
        <v>269</v>
      </c>
      <c r="C35" t="s">
        <v>172</v>
      </c>
      <c r="D35" s="35"/>
    </row>
    <row r="36" spans="1:4" ht="12.75">
      <c r="A36" s="35" t="s">
        <v>116</v>
      </c>
      <c r="C36" t="s">
        <v>2949</v>
      </c>
      <c r="D36" s="35"/>
    </row>
    <row r="37" spans="1:4" ht="12.75">
      <c r="A37" s="35" t="s">
        <v>119</v>
      </c>
      <c r="C37" t="s">
        <v>93</v>
      </c>
      <c r="D37" s="35"/>
    </row>
    <row r="38" spans="1:4" ht="12.75">
      <c r="A38" s="35" t="s">
        <v>862</v>
      </c>
      <c r="C38" t="s">
        <v>95</v>
      </c>
      <c r="D38" s="35"/>
    </row>
    <row r="39" spans="1:4" ht="12.75">
      <c r="A39" s="35" t="s">
        <v>121</v>
      </c>
      <c r="C39" t="s">
        <v>97</v>
      </c>
      <c r="D39" s="35"/>
    </row>
    <row r="40" spans="1:4" ht="12.75">
      <c r="A40" s="35" t="s">
        <v>122</v>
      </c>
      <c r="C40" t="s">
        <v>173</v>
      </c>
      <c r="D40" s="35"/>
    </row>
    <row r="41" spans="1:4" ht="12.75">
      <c r="A41" s="35" t="s">
        <v>124</v>
      </c>
      <c r="C41" t="s">
        <v>2950</v>
      </c>
      <c r="D41" s="35"/>
    </row>
    <row r="42" spans="1:4" ht="12.75">
      <c r="A42" s="35" t="s">
        <v>126</v>
      </c>
      <c r="C42" t="s">
        <v>276</v>
      </c>
      <c r="D42" s="35"/>
    </row>
    <row r="43" spans="1:4" ht="12.75">
      <c r="C43" t="s">
        <v>99</v>
      </c>
      <c r="D43" s="35"/>
    </row>
    <row r="44" spans="1:4" ht="12.75">
      <c r="C44" t="s">
        <v>277</v>
      </c>
      <c r="D44" s="35"/>
    </row>
    <row r="45" spans="1:4" ht="12.75">
      <c r="C45" t="s">
        <v>278</v>
      </c>
      <c r="D45" s="35"/>
    </row>
    <row r="46" spans="1:4" ht="12.75">
      <c r="C46" t="s">
        <v>2978</v>
      </c>
      <c r="D46" s="35"/>
    </row>
    <row r="47" spans="1:4" ht="12.75">
      <c r="C47" t="s">
        <v>196</v>
      </c>
      <c r="D47" s="35"/>
    </row>
    <row r="48" spans="1:4" ht="12.75">
      <c r="C48" t="s">
        <v>2982</v>
      </c>
      <c r="D48" s="35"/>
    </row>
    <row r="49" spans="3:4" ht="12.75">
      <c r="C49" t="s">
        <v>279</v>
      </c>
      <c r="D49" s="35"/>
    </row>
    <row r="50" spans="3:4" ht="12.75">
      <c r="C50" t="s">
        <v>280</v>
      </c>
      <c r="D50" s="35"/>
    </row>
    <row r="51" spans="3:4" ht="12.75">
      <c r="C51" t="s">
        <v>2988</v>
      </c>
      <c r="D51" s="35"/>
    </row>
    <row r="52" spans="3:4" ht="12.75">
      <c r="C52" t="s">
        <v>281</v>
      </c>
      <c r="D52" s="35"/>
    </row>
    <row r="53" spans="3:4" ht="12.75">
      <c r="C53" t="s">
        <v>102</v>
      </c>
      <c r="D53" s="35"/>
    </row>
    <row r="54" spans="3:4" ht="12.75">
      <c r="C54" t="s">
        <v>104</v>
      </c>
      <c r="D54" s="35"/>
    </row>
    <row r="55" spans="3:4" ht="12.75">
      <c r="C55" t="s">
        <v>2981</v>
      </c>
      <c r="D55" s="35"/>
    </row>
    <row r="56" spans="3:4" ht="12.75">
      <c r="C56" t="s">
        <v>105</v>
      </c>
      <c r="D56" s="35"/>
    </row>
    <row r="57" spans="3:4" ht="12.75">
      <c r="C57" t="s">
        <v>2951</v>
      </c>
      <c r="D57" s="35"/>
    </row>
    <row r="58" spans="3:4" ht="12.75">
      <c r="C58" t="s">
        <v>108</v>
      </c>
      <c r="D58" s="35"/>
    </row>
    <row r="59" spans="3:4" ht="12.75">
      <c r="C59" t="s">
        <v>174</v>
      </c>
      <c r="D59" s="35"/>
    </row>
    <row r="60" spans="3:4" ht="12.75">
      <c r="C60" t="s">
        <v>110</v>
      </c>
      <c r="D60" s="35"/>
    </row>
    <row r="61" spans="3:4" ht="12.75">
      <c r="C61" t="s">
        <v>2983</v>
      </c>
      <c r="D61" s="35"/>
    </row>
    <row r="62" spans="3:4" ht="12.75">
      <c r="C62" t="s">
        <v>197</v>
      </c>
      <c r="D62" s="35"/>
    </row>
    <row r="63" spans="3:4" ht="12.75">
      <c r="C63" t="s">
        <v>2952</v>
      </c>
      <c r="D63" s="35"/>
    </row>
    <row r="64" spans="3:4" ht="12.75">
      <c r="C64" t="s">
        <v>112</v>
      </c>
      <c r="D64" s="35"/>
    </row>
    <row r="65" spans="3:4" ht="12.75">
      <c r="C65" t="s">
        <v>282</v>
      </c>
      <c r="D65" s="35"/>
    </row>
    <row r="66" spans="3:4" ht="12.75">
      <c r="C66" t="s">
        <v>283</v>
      </c>
      <c r="D66" s="35"/>
    </row>
    <row r="67" spans="3:4" ht="12.75">
      <c r="C67" t="s">
        <v>115</v>
      </c>
      <c r="D67" s="35"/>
    </row>
    <row r="68" spans="3:4" ht="12.75">
      <c r="C68" t="s">
        <v>284</v>
      </c>
      <c r="D68" s="35"/>
    </row>
    <row r="69" spans="3:4" ht="12.75">
      <c r="C69" t="s">
        <v>117</v>
      </c>
      <c r="D69" s="35"/>
    </row>
    <row r="70" spans="3:4" ht="12.75">
      <c r="C70" t="s">
        <v>120</v>
      </c>
      <c r="D70" s="35"/>
    </row>
    <row r="71" spans="3:4" ht="12.75">
      <c r="C71" t="s">
        <v>285</v>
      </c>
      <c r="D71" s="35"/>
    </row>
    <row r="72" spans="3:4" ht="12.75">
      <c r="C72" t="s">
        <v>690</v>
      </c>
      <c r="D72" s="35"/>
    </row>
    <row r="73" spans="3:4" ht="12.75">
      <c r="C73" t="s">
        <v>286</v>
      </c>
      <c r="D73" s="35"/>
    </row>
    <row r="74" spans="3:4" ht="12.75">
      <c r="C74" t="s">
        <v>123</v>
      </c>
      <c r="D74" s="35"/>
    </row>
    <row r="75" spans="3:4" ht="12.75">
      <c r="C75" t="s">
        <v>287</v>
      </c>
      <c r="D75" s="35"/>
    </row>
    <row r="76" spans="3:4" ht="12.75">
      <c r="C76" t="s">
        <v>125</v>
      </c>
      <c r="D76" s="35"/>
    </row>
    <row r="77" spans="3:4" ht="12.75">
      <c r="C77" t="s">
        <v>175</v>
      </c>
      <c r="D77" s="35"/>
    </row>
    <row r="78" spans="3:4" ht="12.75">
      <c r="C78" t="s">
        <v>127</v>
      </c>
      <c r="D78" s="35"/>
    </row>
    <row r="79" spans="3:4" ht="12.75">
      <c r="C79" t="s">
        <v>128</v>
      </c>
      <c r="D79" s="35"/>
    </row>
    <row r="80" spans="3:4" ht="12.75">
      <c r="C80" t="s">
        <v>176</v>
      </c>
      <c r="D80" s="35"/>
    </row>
    <row r="81" spans="3:4" ht="12.75">
      <c r="C81" t="s">
        <v>129</v>
      </c>
      <c r="D81" s="35"/>
    </row>
    <row r="82" spans="3:4" ht="12.75">
      <c r="C82" t="s">
        <v>288</v>
      </c>
      <c r="D82" s="35"/>
    </row>
    <row r="83" spans="3:4" ht="12.75">
      <c r="C83" t="s">
        <v>130</v>
      </c>
      <c r="D83" s="35"/>
    </row>
    <row r="84" spans="3:4" ht="12.75">
      <c r="C84" t="s">
        <v>289</v>
      </c>
      <c r="D84" s="35"/>
    </row>
    <row r="85" spans="3:4" ht="12.75">
      <c r="C85" t="s">
        <v>290</v>
      </c>
      <c r="D85" s="35"/>
    </row>
    <row r="86" spans="3:4" ht="12.75">
      <c r="C86" t="s">
        <v>131</v>
      </c>
      <c r="D86" s="35"/>
    </row>
    <row r="87" spans="3:4" ht="12.75">
      <c r="C87" t="s">
        <v>177</v>
      </c>
      <c r="D87" s="35"/>
    </row>
    <row r="88" spans="3:4" ht="12.75">
      <c r="C88" t="s">
        <v>2977</v>
      </c>
      <c r="D88" s="35"/>
    </row>
    <row r="89" spans="3:4" ht="12.75">
      <c r="C89" t="s">
        <v>291</v>
      </c>
      <c r="D89" s="35"/>
    </row>
    <row r="90" spans="3:4" ht="12.75">
      <c r="C90" t="s">
        <v>132</v>
      </c>
      <c r="D90" s="35"/>
    </row>
    <row r="91" spans="3:4" ht="12.75">
      <c r="C91" t="s">
        <v>178</v>
      </c>
      <c r="D91" s="35"/>
    </row>
    <row r="92" spans="3:4" ht="12.75">
      <c r="C92" t="s">
        <v>133</v>
      </c>
      <c r="D92" s="35"/>
    </row>
    <row r="93" spans="3:4" ht="12.75">
      <c r="C93" t="s">
        <v>2953</v>
      </c>
      <c r="D93" s="35"/>
    </row>
    <row r="94" spans="3:4" ht="12.75">
      <c r="C94" t="s">
        <v>2954</v>
      </c>
      <c r="D94" s="35"/>
    </row>
    <row r="95" spans="3:4" ht="12.75">
      <c r="C95" t="s">
        <v>134</v>
      </c>
      <c r="D95" s="35"/>
    </row>
    <row r="96" spans="3:4" ht="12.75">
      <c r="C96" t="s">
        <v>135</v>
      </c>
      <c r="D96" s="35"/>
    </row>
    <row r="97" spans="3:4" ht="12.75">
      <c r="C97" t="s">
        <v>2955</v>
      </c>
      <c r="D97" s="35"/>
    </row>
    <row r="98" spans="3:4" ht="12.75">
      <c r="C98" t="s">
        <v>292</v>
      </c>
      <c r="D98" s="35"/>
    </row>
    <row r="99" spans="3:4" ht="12.75">
      <c r="C99" t="s">
        <v>2956</v>
      </c>
      <c r="D99" s="35"/>
    </row>
    <row r="100" spans="3:4" ht="12.75">
      <c r="C100" t="s">
        <v>293</v>
      </c>
      <c r="D100" s="35"/>
    </row>
    <row r="101" spans="3:4" ht="12.75">
      <c r="C101" t="s">
        <v>294</v>
      </c>
      <c r="D101" s="35"/>
    </row>
    <row r="102" spans="3:4" ht="12.75">
      <c r="C102" t="s">
        <v>136</v>
      </c>
      <c r="D102" s="35"/>
    </row>
    <row r="103" spans="3:4" ht="12.75">
      <c r="C103" t="s">
        <v>179</v>
      </c>
      <c r="D103" s="35"/>
    </row>
    <row r="104" spans="3:4" ht="12.75">
      <c r="C104" t="s">
        <v>180</v>
      </c>
      <c r="D104" s="35"/>
    </row>
    <row r="105" spans="3:4" ht="12.75">
      <c r="C105" t="s">
        <v>137</v>
      </c>
      <c r="D105" s="35"/>
    </row>
    <row r="106" spans="3:4" ht="12.75">
      <c r="C106" t="s">
        <v>181</v>
      </c>
      <c r="D106" s="35"/>
    </row>
    <row r="107" spans="3:4" ht="12.75">
      <c r="C107" t="s">
        <v>138</v>
      </c>
      <c r="D107" s="35"/>
    </row>
    <row r="108" spans="3:4" ht="12.75">
      <c r="C108" t="s">
        <v>295</v>
      </c>
      <c r="D108" s="35"/>
    </row>
    <row r="109" spans="3:4" ht="12.75">
      <c r="C109" t="s">
        <v>139</v>
      </c>
      <c r="D109" s="35"/>
    </row>
    <row r="110" spans="3:4" ht="12.75">
      <c r="C110" t="s">
        <v>2957</v>
      </c>
      <c r="D110" s="35"/>
    </row>
    <row r="111" spans="3:4" ht="12.75">
      <c r="C111" t="s">
        <v>296</v>
      </c>
      <c r="D111" s="35"/>
    </row>
    <row r="112" spans="3:4" ht="12.75">
      <c r="C112" t="s">
        <v>140</v>
      </c>
      <c r="D112" s="35"/>
    </row>
    <row r="113" spans="3:4" ht="12.75">
      <c r="C113" t="s">
        <v>2958</v>
      </c>
      <c r="D113" s="35"/>
    </row>
    <row r="114" spans="3:4" ht="12.75">
      <c r="C114" t="s">
        <v>297</v>
      </c>
      <c r="D114" s="35"/>
    </row>
    <row r="115" spans="3:4" ht="12.75">
      <c r="C115" t="s">
        <v>141</v>
      </c>
      <c r="D115" s="35"/>
    </row>
    <row r="116" spans="3:4" ht="12.75">
      <c r="C116" t="s">
        <v>2990</v>
      </c>
      <c r="D116" s="35"/>
    </row>
    <row r="117" spans="3:4" ht="12.75">
      <c r="C117" t="s">
        <v>142</v>
      </c>
      <c r="D117" s="35"/>
    </row>
    <row r="118" spans="3:4" ht="12.75">
      <c r="C118" t="s">
        <v>143</v>
      </c>
      <c r="D118" s="35"/>
    </row>
    <row r="119" spans="3:4" ht="12.75">
      <c r="C119" t="s">
        <v>2959</v>
      </c>
      <c r="D119" s="35"/>
    </row>
    <row r="120" spans="3:4" ht="12.75">
      <c r="C120" t="s">
        <v>182</v>
      </c>
      <c r="D120" s="35"/>
    </row>
    <row r="121" spans="3:4" ht="12.75">
      <c r="C121" t="s">
        <v>144</v>
      </c>
      <c r="D121" s="35"/>
    </row>
    <row r="122" spans="3:4" ht="12.75">
      <c r="C122" t="s">
        <v>183</v>
      </c>
      <c r="D122" s="35"/>
    </row>
    <row r="123" spans="3:4" ht="12.75">
      <c r="C123" t="s">
        <v>184</v>
      </c>
      <c r="D123" s="35"/>
    </row>
    <row r="124" spans="3:4" ht="12.75">
      <c r="C124" t="s">
        <v>691</v>
      </c>
      <c r="D124" s="35"/>
    </row>
    <row r="125" spans="3:4" ht="12.75">
      <c r="C125" t="s">
        <v>145</v>
      </c>
      <c r="D125" s="35"/>
    </row>
    <row r="126" spans="3:4" ht="12.75">
      <c r="C126" t="s">
        <v>692</v>
      </c>
      <c r="D126" s="35"/>
    </row>
    <row r="127" spans="3:4" ht="12.75">
      <c r="C127" t="s">
        <v>146</v>
      </c>
      <c r="D127" s="35"/>
    </row>
    <row r="128" spans="3:4" ht="12.75">
      <c r="C128" t="s">
        <v>298</v>
      </c>
      <c r="D128" s="35"/>
    </row>
    <row r="129" spans="3:4" ht="12.75">
      <c r="C129" t="s">
        <v>147</v>
      </c>
      <c r="D129" s="35"/>
    </row>
    <row r="130" spans="3:4" ht="12.75">
      <c r="C130" t="s">
        <v>299</v>
      </c>
      <c r="D130" s="35"/>
    </row>
    <row r="131" spans="3:4" ht="12.75">
      <c r="C131" t="s">
        <v>185</v>
      </c>
      <c r="D131" s="35"/>
    </row>
    <row r="132" spans="3:4" ht="12.75">
      <c r="C132" t="s">
        <v>186</v>
      </c>
      <c r="D132" s="35"/>
    </row>
    <row r="133" spans="3:4" ht="12.75">
      <c r="C133" t="s">
        <v>148</v>
      </c>
      <c r="D133" s="35"/>
    </row>
    <row r="134" spans="3:4" ht="12.75">
      <c r="C134" t="s">
        <v>2960</v>
      </c>
      <c r="D134" s="35"/>
    </row>
    <row r="135" spans="3:4" ht="12.75">
      <c r="C135" t="s">
        <v>187</v>
      </c>
      <c r="D135" s="35"/>
    </row>
    <row r="136" spans="3:4" ht="12.75">
      <c r="C136" t="s">
        <v>2961</v>
      </c>
      <c r="D136" s="35"/>
    </row>
    <row r="137" spans="3:4" ht="12.75">
      <c r="C137" t="s">
        <v>2962</v>
      </c>
      <c r="D137" s="35"/>
    </row>
    <row r="138" spans="3:4" ht="12.75">
      <c r="C138" t="s">
        <v>2963</v>
      </c>
      <c r="D138" s="35"/>
    </row>
    <row r="139" spans="3:4" ht="12.75">
      <c r="C139" t="s">
        <v>300</v>
      </c>
      <c r="D139" s="35"/>
    </row>
    <row r="140" spans="3:4" ht="12.75">
      <c r="C140" t="s">
        <v>301</v>
      </c>
      <c r="D140" s="35"/>
    </row>
    <row r="141" spans="3:4" ht="12.75">
      <c r="C141" t="s">
        <v>2964</v>
      </c>
      <c r="D141" s="35"/>
    </row>
    <row r="142" spans="3:4" ht="12.75">
      <c r="C142" t="s">
        <v>149</v>
      </c>
      <c r="D142" s="35"/>
    </row>
    <row r="143" spans="3:4" ht="12.75">
      <c r="C143" t="s">
        <v>2965</v>
      </c>
      <c r="D143" s="35"/>
    </row>
    <row r="144" spans="3:4" ht="12.75">
      <c r="C144" t="s">
        <v>2966</v>
      </c>
      <c r="D144" s="35"/>
    </row>
    <row r="145" spans="3:4" ht="12.75">
      <c r="C145" t="s">
        <v>2984</v>
      </c>
      <c r="D145" s="35"/>
    </row>
    <row r="146" spans="3:4" ht="12.75">
      <c r="C146" t="s">
        <v>302</v>
      </c>
      <c r="D146" s="35"/>
    </row>
    <row r="147" spans="3:4" ht="12.75">
      <c r="C147" t="s">
        <v>2967</v>
      </c>
      <c r="D147" s="35"/>
    </row>
    <row r="148" spans="3:4" ht="12.75">
      <c r="C148" t="s">
        <v>2968</v>
      </c>
      <c r="D148" s="35"/>
    </row>
    <row r="149" spans="3:4" ht="12.75">
      <c r="C149" t="s">
        <v>150</v>
      </c>
      <c r="D149" s="35"/>
    </row>
    <row r="150" spans="3:4" ht="12.75">
      <c r="C150" t="s">
        <v>151</v>
      </c>
      <c r="D150" s="35"/>
    </row>
    <row r="151" spans="3:4" ht="12.75">
      <c r="C151" t="s">
        <v>188</v>
      </c>
      <c r="D151" s="35"/>
    </row>
    <row r="152" spans="3:4" ht="12.75">
      <c r="C152" t="s">
        <v>303</v>
      </c>
      <c r="D152" s="35"/>
    </row>
    <row r="153" spans="3:4" ht="12.75">
      <c r="C153" t="s">
        <v>2969</v>
      </c>
      <c r="D153" s="35"/>
    </row>
    <row r="154" spans="3:4" ht="12.75">
      <c r="C154" t="s">
        <v>152</v>
      </c>
      <c r="D154" s="35"/>
    </row>
    <row r="155" spans="3:4" ht="12.75">
      <c r="C155" t="s">
        <v>153</v>
      </c>
      <c r="D155" s="35"/>
    </row>
    <row r="156" spans="3:4" ht="12.75">
      <c r="C156" t="s">
        <v>154</v>
      </c>
      <c r="D156" s="35"/>
    </row>
    <row r="157" spans="3:4" ht="12.75">
      <c r="C157" t="s">
        <v>155</v>
      </c>
      <c r="D157" s="35"/>
    </row>
    <row r="158" spans="3:4" ht="12.75">
      <c r="C158" t="s">
        <v>2970</v>
      </c>
      <c r="D158" s="35"/>
    </row>
    <row r="159" spans="3:4" ht="12.75">
      <c r="C159" t="s">
        <v>2989</v>
      </c>
      <c r="D159" s="35"/>
    </row>
    <row r="160" spans="3:4" ht="12.75">
      <c r="C160" t="s">
        <v>2979</v>
      </c>
      <c r="D160" s="35"/>
    </row>
    <row r="161" spans="3:4" ht="12.75">
      <c r="C161" t="s">
        <v>304</v>
      </c>
      <c r="D161" s="35"/>
    </row>
    <row r="162" spans="3:4" ht="12.75">
      <c r="C162" t="s">
        <v>305</v>
      </c>
      <c r="D162" s="35"/>
    </row>
    <row r="163" spans="3:4" ht="12.75">
      <c r="C163" t="s">
        <v>306</v>
      </c>
      <c r="D163" s="35"/>
    </row>
    <row r="164" spans="3:4" ht="12.75">
      <c r="C164" t="s">
        <v>307</v>
      </c>
      <c r="D164" s="35"/>
    </row>
    <row r="165" spans="3:4" ht="12.75">
      <c r="C165" t="s">
        <v>156</v>
      </c>
      <c r="D165" s="35"/>
    </row>
    <row r="166" spans="3:4" ht="12.75">
      <c r="C166" t="s">
        <v>157</v>
      </c>
      <c r="D166" s="35"/>
    </row>
    <row r="167" spans="3:4" ht="12.75">
      <c r="C167" t="s">
        <v>308</v>
      </c>
      <c r="D167" s="35"/>
    </row>
    <row r="168" spans="3:4" ht="12.75">
      <c r="C168" t="s">
        <v>309</v>
      </c>
      <c r="D168" s="35"/>
    </row>
    <row r="169" spans="3:4" ht="12.75">
      <c r="C169" t="s">
        <v>195</v>
      </c>
      <c r="D169" s="35"/>
    </row>
    <row r="170" spans="3:4" ht="12.75">
      <c r="C170" t="s">
        <v>158</v>
      </c>
      <c r="D170" s="35"/>
    </row>
    <row r="171" spans="3:4" ht="12.75">
      <c r="C171" t="s">
        <v>310</v>
      </c>
      <c r="D171" s="35"/>
    </row>
    <row r="172" spans="3:4" ht="12.75">
      <c r="C172" t="s">
        <v>2985</v>
      </c>
      <c r="D172" s="35"/>
    </row>
    <row r="173" spans="3:4" ht="12.75">
      <c r="C173" t="s">
        <v>311</v>
      </c>
      <c r="D173" s="35"/>
    </row>
    <row r="174" spans="3:4" ht="12.75">
      <c r="C174" t="s">
        <v>189</v>
      </c>
      <c r="D174" s="35"/>
    </row>
    <row r="175" spans="3:4" ht="12.75">
      <c r="C175" t="s">
        <v>2986</v>
      </c>
      <c r="D175" s="35"/>
    </row>
    <row r="176" spans="3:4" ht="12.75">
      <c r="C176" t="s">
        <v>2971</v>
      </c>
      <c r="D176" s="35"/>
    </row>
    <row r="177" spans="3:4" ht="12.75">
      <c r="C177" t="s">
        <v>159</v>
      </c>
      <c r="D177" s="35"/>
    </row>
    <row r="178" spans="3:4" ht="12.75">
      <c r="C178" t="s">
        <v>312</v>
      </c>
      <c r="D178" s="35"/>
    </row>
    <row r="179" spans="3:4" ht="12.75">
      <c r="C179" t="s">
        <v>2972</v>
      </c>
      <c r="D179" s="35"/>
    </row>
    <row r="180" spans="3:4" ht="12.75">
      <c r="C180" t="s">
        <v>2973</v>
      </c>
      <c r="D180" s="35"/>
    </row>
    <row r="181" spans="3:4" ht="12.75">
      <c r="C181" t="s">
        <v>313</v>
      </c>
      <c r="D181" s="35"/>
    </row>
    <row r="182" spans="3:4" ht="12.75">
      <c r="C182" t="s">
        <v>2974</v>
      </c>
      <c r="D182" s="35"/>
    </row>
    <row r="183" spans="3:4" ht="12.75">
      <c r="C183" t="s">
        <v>160</v>
      </c>
      <c r="D183" s="35"/>
    </row>
    <row r="184" spans="3:4" ht="12.75">
      <c r="C184" t="s">
        <v>161</v>
      </c>
      <c r="D184" s="35"/>
    </row>
    <row r="185" spans="3:4" ht="12.75">
      <c r="C185" t="s">
        <v>314</v>
      </c>
      <c r="D185" s="35"/>
    </row>
    <row r="186" spans="3:4" ht="12.75">
      <c r="C186" t="s">
        <v>2975</v>
      </c>
      <c r="D186" s="35"/>
    </row>
    <row r="187" spans="3:4" ht="12.75">
      <c r="C187" t="s">
        <v>315</v>
      </c>
      <c r="D187" s="35"/>
    </row>
    <row r="188" spans="3:4" ht="12.75">
      <c r="C188" t="s">
        <v>162</v>
      </c>
      <c r="D188" s="35"/>
    </row>
    <row r="189" spans="3:4" ht="12.75">
      <c r="C189" t="s">
        <v>316</v>
      </c>
      <c r="D189" s="35"/>
    </row>
    <row r="190" spans="3:4" ht="12.75">
      <c r="C190" t="s">
        <v>317</v>
      </c>
      <c r="D190" s="35"/>
    </row>
    <row r="191" spans="3:4" ht="12.75">
      <c r="C191" t="s">
        <v>163</v>
      </c>
      <c r="D191" s="35"/>
    </row>
    <row r="192" spans="3:4" ht="12.75">
      <c r="C192" t="s">
        <v>164</v>
      </c>
      <c r="D192" s="35"/>
    </row>
    <row r="193" spans="3:4" ht="12.75">
      <c r="C193" t="s">
        <v>2976</v>
      </c>
      <c r="D193" s="35"/>
    </row>
    <row r="194" spans="3:4" ht="12.75">
      <c r="C194" t="s">
        <v>190</v>
      </c>
      <c r="D194" s="35"/>
    </row>
    <row r="195" spans="3:4" ht="12.75">
      <c r="C195" t="s">
        <v>318</v>
      </c>
      <c r="D195" s="35"/>
    </row>
    <row r="196" spans="3:4" ht="12.75">
      <c r="C196" t="s">
        <v>2993</v>
      </c>
      <c r="D196" s="35"/>
    </row>
    <row r="197" spans="3:4" ht="12.75">
      <c r="C197" t="s">
        <v>319</v>
      </c>
      <c r="D197" s="35"/>
    </row>
    <row r="198" spans="3:4" ht="12.75">
      <c r="C198" t="s">
        <v>165</v>
      </c>
      <c r="D198" s="35"/>
    </row>
    <row r="199" spans="3:4" ht="12.75">
      <c r="C199" t="s">
        <v>191</v>
      </c>
      <c r="D199" s="35"/>
    </row>
    <row r="200" spans="3:4" ht="12.75">
      <c r="C200" t="s">
        <v>192</v>
      </c>
      <c r="D200" s="35"/>
    </row>
    <row r="201" spans="3:4" ht="12.75">
      <c r="C201" t="s">
        <v>193</v>
      </c>
      <c r="D201" s="35"/>
    </row>
    <row r="202" spans="3:4" ht="12.75">
      <c r="C202" t="s">
        <v>194</v>
      </c>
      <c r="D202" s="35"/>
    </row>
    <row r="203" spans="3:4">
      <c r="D203" s="35"/>
    </row>
    <row r="204" spans="3:4">
      <c r="D204" s="35"/>
    </row>
    <row r="205" spans="3:4">
      <c r="D205" s="35"/>
    </row>
    <row r="206" spans="3:4">
      <c r="D206" s="35"/>
    </row>
    <row r="207" spans="3:4">
      <c r="D207" s="35"/>
    </row>
    <row r="208" spans="3:4">
      <c r="D208" s="35"/>
    </row>
    <row r="209" spans="3:4" ht="12.75">
      <c r="C209"/>
      <c r="D209" s="35"/>
    </row>
    <row r="210" spans="3:4" ht="12.75">
      <c r="C210"/>
      <c r="D210" s="35"/>
    </row>
    <row r="211" spans="3:4" ht="12.75">
      <c r="C211"/>
      <c r="D211" s="35"/>
    </row>
    <row r="212" spans="3:4" ht="12.75">
      <c r="C212"/>
      <c r="D212" s="35"/>
    </row>
    <row r="213" spans="3:4" ht="12.75">
      <c r="C213"/>
      <c r="D213" s="35"/>
    </row>
    <row r="214" spans="3:4" ht="12.75">
      <c r="C214"/>
      <c r="D214" s="35"/>
    </row>
    <row r="215" spans="3:4" ht="12.75">
      <c r="C215"/>
      <c r="D215" s="35"/>
    </row>
    <row r="216" spans="3:4" ht="12.75">
      <c r="C216"/>
      <c r="D216" s="35"/>
    </row>
    <row r="217" spans="3:4" ht="12.75">
      <c r="C217"/>
      <c r="D217" s="35"/>
    </row>
    <row r="218" spans="3:4" ht="12.75">
      <c r="C218"/>
      <c r="D218" s="35"/>
    </row>
    <row r="219" spans="3:4" ht="12.75">
      <c r="C219"/>
      <c r="D219" s="35"/>
    </row>
    <row r="220" spans="3:4" ht="12.75">
      <c r="C220"/>
      <c r="D220" s="35"/>
    </row>
    <row r="221" spans="3:4" ht="12.75">
      <c r="C221"/>
      <c r="D221" s="35"/>
    </row>
    <row r="222" spans="3:4" ht="12.75">
      <c r="C222"/>
      <c r="D222" s="35"/>
    </row>
    <row r="223" spans="3:4" ht="12.75">
      <c r="C223"/>
      <c r="D223" s="35"/>
    </row>
    <row r="224" spans="3:4" ht="12.75">
      <c r="C224"/>
      <c r="D224" s="35"/>
    </row>
    <row r="225" spans="3:4" ht="12.75">
      <c r="C225"/>
      <c r="D225" s="35"/>
    </row>
    <row r="226" spans="3:4" ht="12.75">
      <c r="C226"/>
      <c r="D226" s="35"/>
    </row>
    <row r="227" spans="3:4" ht="12.75">
      <c r="C227"/>
      <c r="D227" s="35"/>
    </row>
    <row r="228" spans="3:4" ht="12.75">
      <c r="C228"/>
      <c r="D228" s="35"/>
    </row>
    <row r="229" spans="3:4" ht="12.75">
      <c r="C229"/>
      <c r="D229" s="35"/>
    </row>
    <row r="230" spans="3:4" ht="12.75">
      <c r="C230"/>
      <c r="D230" s="35"/>
    </row>
    <row r="231" spans="3:4" ht="12.75">
      <c r="C231"/>
      <c r="D231" s="35"/>
    </row>
    <row r="232" spans="3:4" ht="12.75">
      <c r="C232"/>
      <c r="D232" s="35"/>
    </row>
    <row r="233" spans="3:4" ht="12.75">
      <c r="C233"/>
      <c r="D233" s="35"/>
    </row>
    <row r="234" spans="3:4" ht="12.75">
      <c r="C234"/>
      <c r="D234" s="35"/>
    </row>
    <row r="235" spans="3:4" ht="12.75">
      <c r="C235"/>
      <c r="D235" s="35"/>
    </row>
    <row r="236" spans="3:4" ht="12.75">
      <c r="C236"/>
      <c r="D236" s="35"/>
    </row>
    <row r="237" spans="3:4" ht="12.75">
      <c r="C237"/>
      <c r="D237" s="35"/>
    </row>
    <row r="238" spans="3:4" ht="12.75">
      <c r="C238"/>
      <c r="D238" s="35"/>
    </row>
    <row r="239" spans="3:4" ht="12.75">
      <c r="C239"/>
      <c r="D239" s="35"/>
    </row>
    <row r="240" spans="3:4" ht="12.75">
      <c r="C240"/>
      <c r="D240" s="35"/>
    </row>
    <row r="241" spans="3:4" ht="12.75">
      <c r="C241"/>
      <c r="D241" s="35"/>
    </row>
    <row r="242" spans="3:4" ht="12.75">
      <c r="C242"/>
      <c r="D242" s="35"/>
    </row>
    <row r="243" spans="3:4" ht="12.75">
      <c r="C243"/>
      <c r="D243" s="35"/>
    </row>
    <row r="244" spans="3:4" ht="12.75">
      <c r="C244"/>
      <c r="D244" s="35"/>
    </row>
    <row r="245" spans="3:4" ht="12.75">
      <c r="C245"/>
      <c r="D245" s="35"/>
    </row>
    <row r="246" spans="3:4" ht="12.75">
      <c r="C246"/>
      <c r="D246" s="35"/>
    </row>
    <row r="247" spans="3:4" ht="12.75">
      <c r="C247"/>
      <c r="D247" s="35"/>
    </row>
    <row r="248" spans="3:4" ht="12.75">
      <c r="C248"/>
      <c r="D248" s="35"/>
    </row>
    <row r="249" spans="3:4" ht="12.75">
      <c r="C249"/>
      <c r="D249" s="35"/>
    </row>
    <row r="250" spans="3:4" ht="12.75">
      <c r="C250"/>
      <c r="D250" s="35"/>
    </row>
    <row r="251" spans="3:4" ht="12.75">
      <c r="C251"/>
      <c r="D251" s="35"/>
    </row>
    <row r="252" spans="3:4" ht="12.75">
      <c r="C252"/>
      <c r="D252" s="35"/>
    </row>
    <row r="253" spans="3:4" ht="12.75">
      <c r="C253"/>
      <c r="D253" s="35"/>
    </row>
    <row r="254" spans="3:4" ht="12.75">
      <c r="C254"/>
      <c r="D254" s="35"/>
    </row>
    <row r="255" spans="3:4" ht="12.75">
      <c r="C255"/>
      <c r="D255" s="35"/>
    </row>
    <row r="256" spans="3:4" ht="12.75">
      <c r="C256"/>
      <c r="D256" s="35"/>
    </row>
    <row r="257" spans="3:4" ht="12.75">
      <c r="C257"/>
      <c r="D257" s="35"/>
    </row>
    <row r="258" spans="3:4" ht="12.75">
      <c r="C258"/>
      <c r="D258" s="35"/>
    </row>
    <row r="259" spans="3:4" ht="12.75">
      <c r="C259"/>
      <c r="D259" s="35"/>
    </row>
    <row r="260" spans="3:4" ht="12.75">
      <c r="C260"/>
      <c r="D260" s="35"/>
    </row>
    <row r="261" spans="3:4" ht="12.75">
      <c r="C261"/>
      <c r="D261" s="35"/>
    </row>
    <row r="262" spans="3:4" ht="12.75">
      <c r="C262"/>
      <c r="D262" s="35"/>
    </row>
    <row r="263" spans="3:4" ht="12.75">
      <c r="C263"/>
      <c r="D263" s="35"/>
    </row>
    <row r="264" spans="3:4" ht="12.75">
      <c r="C264"/>
      <c r="D264" s="35"/>
    </row>
    <row r="265" spans="3:4" ht="12.75">
      <c r="C265"/>
      <c r="D265" s="35"/>
    </row>
    <row r="266" spans="3:4" ht="12.75">
      <c r="C266"/>
      <c r="D266" s="35"/>
    </row>
    <row r="267" spans="3:4" ht="12.75">
      <c r="C267"/>
      <c r="D267" s="35"/>
    </row>
    <row r="268" spans="3:4" ht="12.75">
      <c r="C268"/>
      <c r="D268" s="35"/>
    </row>
    <row r="269" spans="3:4" ht="12.75">
      <c r="C269"/>
      <c r="D269" s="35"/>
    </row>
    <row r="270" spans="3:4" ht="12.75">
      <c r="C270"/>
      <c r="D270" s="35"/>
    </row>
    <row r="271" spans="3:4" ht="12.75">
      <c r="C271"/>
      <c r="D271" s="35"/>
    </row>
    <row r="272" spans="3:4" ht="12.75">
      <c r="C272"/>
      <c r="D272" s="35"/>
    </row>
    <row r="273" spans="3:4" ht="12.75">
      <c r="C273"/>
      <c r="D273" s="35"/>
    </row>
    <row r="274" spans="3:4" ht="12.75">
      <c r="C274"/>
      <c r="D274" s="35"/>
    </row>
    <row r="275" spans="3:4" ht="12.75">
      <c r="C275"/>
    </row>
    <row r="276" spans="3:4" ht="12.75">
      <c r="C276"/>
    </row>
    <row r="277" spans="3:4" ht="12.75">
      <c r="C277"/>
    </row>
    <row r="278" spans="3:4" ht="12.75">
      <c r="C278"/>
    </row>
    <row r="279" spans="3:4" ht="12.75">
      <c r="C279"/>
    </row>
    <row r="280" spans="3:4" ht="12.75">
      <c r="C280"/>
    </row>
    <row r="281" spans="3:4" ht="12.75">
      <c r="C281"/>
    </row>
    <row r="282" spans="3:4" ht="12.75">
      <c r="C282"/>
    </row>
    <row r="283" spans="3:4" ht="12.75">
      <c r="C283"/>
    </row>
    <row r="284" spans="3:4" ht="12.75">
      <c r="C284"/>
    </row>
    <row r="285" spans="3:4" ht="12.75">
      <c r="C285"/>
    </row>
    <row r="286" spans="3:4" ht="12.75">
      <c r="C286"/>
    </row>
    <row r="287" spans="3:4" ht="12.75">
      <c r="C287"/>
    </row>
    <row r="288" spans="3:4" ht="12.75">
      <c r="C288"/>
    </row>
    <row r="289" spans="3:3" ht="12.75">
      <c r="C289"/>
    </row>
    <row r="290" spans="3:3" ht="12.75">
      <c r="C290"/>
    </row>
    <row r="291" spans="3:3" ht="12.75">
      <c r="C291"/>
    </row>
    <row r="292" spans="3:3" ht="12.75">
      <c r="C292"/>
    </row>
    <row r="293" spans="3:3" ht="12.75">
      <c r="C293"/>
    </row>
    <row r="294" spans="3:3" ht="12.75">
      <c r="C294"/>
    </row>
    <row r="295" spans="3:3" ht="12.75">
      <c r="C295"/>
    </row>
    <row r="296" spans="3:3" ht="12.75">
      <c r="C296"/>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cols>
    <col min="1" max="1" width="51.7109375" customWidth="1"/>
    <col min="2" max="5" width="20.7109375" customWidth="1"/>
  </cols>
  <sheetData>
    <row r="1" spans="1:5" ht="60" customHeight="1">
      <c r="A1" s="611" t="s">
        <v>222</v>
      </c>
      <c r="B1" s="612"/>
      <c r="C1" s="612"/>
      <c r="D1" s="612"/>
      <c r="E1" s="612"/>
    </row>
    <row r="3" spans="1:5">
      <c r="A3" s="40" t="s">
        <v>223</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cols>
    <col min="1" max="1" width="12.42578125" customWidth="1"/>
    <col min="2" max="2" width="33.140625" bestFit="1" customWidth="1"/>
  </cols>
  <sheetData>
    <row r="1" spans="1:2">
      <c r="A1" s="47" t="s">
        <v>224</v>
      </c>
      <c r="B1" s="47" t="s">
        <v>225</v>
      </c>
    </row>
    <row r="2" spans="1:2">
      <c r="A2" t="s">
        <v>255</v>
      </c>
      <c r="B2" s="98" t="s">
        <v>1269</v>
      </c>
    </row>
    <row r="3" spans="1:2">
      <c r="A3" t="s">
        <v>249</v>
      </c>
      <c r="B3" s="98" t="s">
        <v>1269</v>
      </c>
    </row>
    <row r="4" spans="1:2">
      <c r="A4" s="98" t="s">
        <v>226</v>
      </c>
      <c r="B4" s="98" t="s">
        <v>1270</v>
      </c>
    </row>
    <row r="5" spans="1:2">
      <c r="A5" t="s">
        <v>251</v>
      </c>
      <c r="B5" s="98" t="s">
        <v>1271</v>
      </c>
    </row>
    <row r="6" spans="1:2">
      <c r="A6" t="s">
        <v>264</v>
      </c>
      <c r="B6" s="98" t="s">
        <v>1272</v>
      </c>
    </row>
    <row r="7" spans="1:2">
      <c r="A7" s="98" t="s">
        <v>228</v>
      </c>
      <c r="B7" s="98" t="s">
        <v>1273</v>
      </c>
    </row>
    <row r="8" spans="1:2">
      <c r="A8" t="s">
        <v>227</v>
      </c>
      <c r="B8" s="98" t="s">
        <v>845</v>
      </c>
    </row>
    <row r="9" spans="1:2">
      <c r="A9" t="s">
        <v>234</v>
      </c>
      <c r="B9" s="98" t="s">
        <v>846</v>
      </c>
    </row>
    <row r="10" spans="1:2">
      <c r="A10" s="98" t="s">
        <v>229</v>
      </c>
      <c r="B10" s="98" t="s">
        <v>1274</v>
      </c>
    </row>
    <row r="11" spans="1:2">
      <c r="A11" s="98" t="s">
        <v>230</v>
      </c>
      <c r="B11" s="98" t="s">
        <v>1275</v>
      </c>
    </row>
    <row r="12" spans="1:2">
      <c r="A12" s="98" t="s">
        <v>235</v>
      </c>
      <c r="B12" s="98" t="s">
        <v>1276</v>
      </c>
    </row>
    <row r="13" spans="1:2">
      <c r="A13" s="98" t="s">
        <v>231</v>
      </c>
      <c r="B13" s="98" t="s">
        <v>1277</v>
      </c>
    </row>
    <row r="14" spans="1:2">
      <c r="A14" s="98" t="s">
        <v>1166</v>
      </c>
      <c r="B14" s="98" t="s">
        <v>1167</v>
      </c>
    </row>
    <row r="15" spans="1:2">
      <c r="A15" s="98" t="s">
        <v>1168</v>
      </c>
      <c r="B15" s="98" t="s">
        <v>1169</v>
      </c>
    </row>
    <row r="16" spans="1:2">
      <c r="A16" s="98" t="s">
        <v>1170</v>
      </c>
      <c r="B16" s="98" t="s">
        <v>1171</v>
      </c>
    </row>
    <row r="17" spans="1:2">
      <c r="A17" s="98" t="s">
        <v>1172</v>
      </c>
      <c r="B17" s="98" t="s">
        <v>1173</v>
      </c>
    </row>
    <row r="18" spans="1:2">
      <c r="A18" s="98" t="s">
        <v>1174</v>
      </c>
      <c r="B18" s="98" t="s">
        <v>1175</v>
      </c>
    </row>
    <row r="19" spans="1:2">
      <c r="A19" s="98" t="s">
        <v>1176</v>
      </c>
      <c r="B19" s="98" t="s">
        <v>1177</v>
      </c>
    </row>
    <row r="20" spans="1:2">
      <c r="A20" s="98" t="s">
        <v>1178</v>
      </c>
      <c r="B20" s="98" t="s">
        <v>1179</v>
      </c>
    </row>
    <row r="21" spans="1:2">
      <c r="A21" s="98" t="s">
        <v>1180</v>
      </c>
      <c r="B21" s="98" t="s">
        <v>1181</v>
      </c>
    </row>
    <row r="22" spans="1:2">
      <c r="A22" s="98" t="s">
        <v>1182</v>
      </c>
      <c r="B22" s="98" t="s">
        <v>1183</v>
      </c>
    </row>
    <row r="23" spans="1:2">
      <c r="A23" s="98" t="s">
        <v>1184</v>
      </c>
      <c r="B23" s="98" t="s">
        <v>1185</v>
      </c>
    </row>
    <row r="24" spans="1:2">
      <c r="A24" s="98" t="s">
        <v>1186</v>
      </c>
      <c r="B24" s="98" t="s">
        <v>1187</v>
      </c>
    </row>
    <row r="25" spans="1:2">
      <c r="A25" s="98" t="s">
        <v>1188</v>
      </c>
      <c r="B25" s="98" t="s">
        <v>1189</v>
      </c>
    </row>
    <row r="26" spans="1:2">
      <c r="A26" s="98" t="s">
        <v>232</v>
      </c>
      <c r="B26" s="98" t="s">
        <v>1278</v>
      </c>
    </row>
    <row r="27" spans="1:2">
      <c r="A27" s="98" t="s">
        <v>233</v>
      </c>
      <c r="B27" s="98" t="s">
        <v>1279</v>
      </c>
    </row>
    <row r="28" spans="1:2">
      <c r="A28" s="98" t="s">
        <v>236</v>
      </c>
      <c r="B28" s="98" t="s">
        <v>1280</v>
      </c>
    </row>
    <row r="29" spans="1:2">
      <c r="A29" s="98" t="s">
        <v>238</v>
      </c>
      <c r="B29" s="98" t="s">
        <v>863</v>
      </c>
    </row>
    <row r="30" spans="1:2">
      <c r="A30" t="s">
        <v>239</v>
      </c>
      <c r="B30" s="98" t="s">
        <v>1281</v>
      </c>
    </row>
    <row r="31" spans="1:2">
      <c r="A31" s="98" t="s">
        <v>1282</v>
      </c>
      <c r="B31" s="98" t="s">
        <v>1283</v>
      </c>
    </row>
    <row r="32" spans="1:2">
      <c r="A32" s="98" t="s">
        <v>243</v>
      </c>
      <c r="B32" s="98" t="s">
        <v>1284</v>
      </c>
    </row>
    <row r="33" spans="1:2">
      <c r="A33" s="98" t="s">
        <v>240</v>
      </c>
      <c r="B33" s="98" t="s">
        <v>1285</v>
      </c>
    </row>
    <row r="34" spans="1:2">
      <c r="A34" t="s">
        <v>85</v>
      </c>
      <c r="B34" s="98" t="s">
        <v>1286</v>
      </c>
    </row>
    <row r="35" spans="1:2">
      <c r="A35" s="98" t="s">
        <v>245</v>
      </c>
      <c r="B35" s="98" t="s">
        <v>1287</v>
      </c>
    </row>
    <row r="36" spans="1:2">
      <c r="A36" t="s">
        <v>244</v>
      </c>
      <c r="B36" s="98" t="s">
        <v>850</v>
      </c>
    </row>
    <row r="37" spans="1:2">
      <c r="A37" t="s">
        <v>247</v>
      </c>
      <c r="B37" s="98" t="s">
        <v>1288</v>
      </c>
    </row>
    <row r="38" spans="1:2">
      <c r="A38" t="s">
        <v>246</v>
      </c>
      <c r="B38" s="98" t="s">
        <v>851</v>
      </c>
    </row>
    <row r="39" spans="1:2">
      <c r="A39" s="98" t="s">
        <v>248</v>
      </c>
      <c r="B39" s="98" t="s">
        <v>1289</v>
      </c>
    </row>
    <row r="40" spans="1:2">
      <c r="A40" s="98" t="s">
        <v>1290</v>
      </c>
      <c r="B40" s="98" t="s">
        <v>1291</v>
      </c>
    </row>
    <row r="41" spans="1:2">
      <c r="A41" s="98" t="s">
        <v>843</v>
      </c>
      <c r="B41" s="98" t="s">
        <v>844</v>
      </c>
    </row>
    <row r="42" spans="1:2">
      <c r="A42" s="98" t="s">
        <v>842</v>
      </c>
      <c r="B42" s="98" t="s">
        <v>1292</v>
      </c>
    </row>
    <row r="43" spans="1:2">
      <c r="A43" t="s">
        <v>242</v>
      </c>
      <c r="B43" s="98" t="s">
        <v>849</v>
      </c>
    </row>
    <row r="44" spans="1:2">
      <c r="A44" s="98" t="s">
        <v>1293</v>
      </c>
      <c r="B44" s="98" t="s">
        <v>1294</v>
      </c>
    </row>
    <row r="45" spans="1:2">
      <c r="A45" t="s">
        <v>250</v>
      </c>
      <c r="B45" t="s">
        <v>875</v>
      </c>
    </row>
    <row r="46" spans="1:2">
      <c r="A46" s="98" t="s">
        <v>1295</v>
      </c>
      <c r="B46" s="98" t="s">
        <v>1296</v>
      </c>
    </row>
    <row r="47" spans="1:2">
      <c r="A47" t="s">
        <v>241</v>
      </c>
      <c r="B47" s="98" t="s">
        <v>1297</v>
      </c>
    </row>
    <row r="48" spans="1:2">
      <c r="A48" t="s">
        <v>252</v>
      </c>
      <c r="B48" t="s">
        <v>876</v>
      </c>
    </row>
    <row r="49" spans="1:2">
      <c r="A49" t="s">
        <v>231</v>
      </c>
      <c r="B49" s="98" t="s">
        <v>1402</v>
      </c>
    </row>
    <row r="50" spans="1:2">
      <c r="A50" t="s">
        <v>233</v>
      </c>
      <c r="B50" s="98" t="s">
        <v>1402</v>
      </c>
    </row>
    <row r="51" spans="1:2">
      <c r="A51" s="98" t="s">
        <v>854</v>
      </c>
      <c r="B51" s="98" t="s">
        <v>1402</v>
      </c>
    </row>
    <row r="52" spans="1:2">
      <c r="A52" t="s">
        <v>253</v>
      </c>
      <c r="B52" s="98" t="s">
        <v>1402</v>
      </c>
    </row>
    <row r="53" spans="1:2">
      <c r="A53" t="s">
        <v>265</v>
      </c>
      <c r="B53" s="98" t="s">
        <v>1402</v>
      </c>
    </row>
    <row r="54" spans="1:2">
      <c r="A54" s="98" t="s">
        <v>253</v>
      </c>
      <c r="B54" s="98" t="s">
        <v>1298</v>
      </c>
    </row>
    <row r="55" spans="1:2">
      <c r="A55" t="s">
        <v>256</v>
      </c>
      <c r="B55" s="98" t="s">
        <v>1299</v>
      </c>
    </row>
    <row r="56" spans="1:2">
      <c r="A56" s="98" t="s">
        <v>1300</v>
      </c>
      <c r="B56" s="98" t="s">
        <v>1301</v>
      </c>
    </row>
    <row r="57" spans="1:2">
      <c r="A57" s="98" t="s">
        <v>1302</v>
      </c>
      <c r="B57" s="98" t="s">
        <v>1303</v>
      </c>
    </row>
    <row r="58" spans="1:2">
      <c r="A58" s="98" t="s">
        <v>49</v>
      </c>
      <c r="B58" s="98" t="s">
        <v>1304</v>
      </c>
    </row>
    <row r="59" spans="1:2">
      <c r="A59" t="s">
        <v>257</v>
      </c>
      <c r="B59" s="98" t="s">
        <v>1305</v>
      </c>
    </row>
    <row r="60" spans="1:2">
      <c r="A60" t="s">
        <v>258</v>
      </c>
      <c r="B60" s="98" t="s">
        <v>1306</v>
      </c>
    </row>
    <row r="61" spans="1:2">
      <c r="A61" t="s">
        <v>254</v>
      </c>
      <c r="B61" s="98" t="s">
        <v>852</v>
      </c>
    </row>
    <row r="62" spans="1:2">
      <c r="A62" t="s">
        <v>259</v>
      </c>
      <c r="B62" t="s">
        <v>260</v>
      </c>
    </row>
    <row r="63" spans="1:2">
      <c r="A63" s="98" t="s">
        <v>1307</v>
      </c>
      <c r="B63" s="98" t="s">
        <v>1308</v>
      </c>
    </row>
    <row r="64" spans="1:2">
      <c r="A64" t="s">
        <v>261</v>
      </c>
      <c r="B64" t="s">
        <v>877</v>
      </c>
    </row>
    <row r="65" spans="1:2">
      <c r="A65" t="s">
        <v>237</v>
      </c>
      <c r="B65" s="98" t="s">
        <v>847</v>
      </c>
    </row>
    <row r="66" spans="1:2">
      <c r="A66" t="s">
        <v>262</v>
      </c>
      <c r="B66" s="98" t="s">
        <v>1309</v>
      </c>
    </row>
    <row r="67" spans="1:2">
      <c r="A67" t="s">
        <v>263</v>
      </c>
      <c r="B67" s="98" t="s">
        <v>1310</v>
      </c>
    </row>
    <row r="68" spans="1:2">
      <c r="A68" s="98" t="s">
        <v>859</v>
      </c>
      <c r="B68" s="98" t="s">
        <v>870</v>
      </c>
    </row>
    <row r="69" spans="1:2">
      <c r="A69" s="98" t="s">
        <v>48</v>
      </c>
      <c r="B69" s="98" t="s">
        <v>1311</v>
      </c>
    </row>
    <row r="70" spans="1:2">
      <c r="A70" s="98" t="s">
        <v>265</v>
      </c>
      <c r="B70" s="98" t="s">
        <v>1312</v>
      </c>
    </row>
    <row r="71" spans="1:2">
      <c r="A71" s="98" t="s">
        <v>266</v>
      </c>
      <c r="B71" s="98" t="s">
        <v>1313</v>
      </c>
    </row>
    <row r="72" spans="1:2">
      <c r="A72" s="98" t="s">
        <v>267</v>
      </c>
      <c r="B72" s="98" t="s">
        <v>1314</v>
      </c>
    </row>
    <row r="73" spans="1:2">
      <c r="A73" s="98" t="s">
        <v>268</v>
      </c>
      <c r="B73" s="98" t="s">
        <v>1315</v>
      </c>
    </row>
    <row r="75" spans="1:2">
      <c r="B75" s="98"/>
    </row>
    <row r="85" spans="1:2">
      <c r="A85" s="98"/>
      <c r="B85" s="98"/>
    </row>
    <row r="86" spans="1:2">
      <c r="A86" s="98"/>
      <c r="B86" s="98"/>
    </row>
    <row r="87" spans="1:2">
      <c r="A87" s="98"/>
      <c r="B87" s="98"/>
    </row>
    <row r="88" spans="1:2">
      <c r="A88" s="98"/>
      <c r="B88" s="98"/>
    </row>
    <row r="89" spans="1:2">
      <c r="A89" s="98"/>
      <c r="B89" s="98"/>
    </row>
    <row r="90" spans="1:2">
      <c r="A90" s="98"/>
      <c r="B90" s="98"/>
    </row>
    <row r="91" spans="1:2">
      <c r="A91" s="98"/>
      <c r="B91" s="98"/>
    </row>
    <row r="92" spans="1:2">
      <c r="A92" s="98"/>
      <c r="B92" s="98"/>
    </row>
    <row r="93" spans="1:2">
      <c r="A93" s="98"/>
      <c r="B93" s="98"/>
    </row>
    <row r="94" spans="1:2">
      <c r="A94" s="98"/>
      <c r="B94" s="98"/>
    </row>
    <row r="95" spans="1:2">
      <c r="A95" s="98"/>
      <c r="B95" s="98"/>
    </row>
    <row r="96" spans="1:2">
      <c r="A96" s="98"/>
      <c r="B96" s="98"/>
    </row>
    <row r="97" spans="1:2">
      <c r="A97" s="98"/>
      <c r="B97" s="98"/>
    </row>
    <row r="98" spans="1:2">
      <c r="A98" s="98"/>
      <c r="B98" s="98"/>
    </row>
    <row r="99" spans="1:2">
      <c r="A99" s="98"/>
      <c r="B99" s="98"/>
    </row>
    <row r="100" spans="1:2">
      <c r="A100" s="98"/>
      <c r="B100" s="98"/>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5058"/>
  <sheetViews>
    <sheetView zoomScaleNormal="100" workbookViewId="0">
      <selection activeCell="D1" sqref="D1"/>
    </sheetView>
  </sheetViews>
  <sheetFormatPr defaultColWidth="9.140625" defaultRowHeight="12.75"/>
  <cols>
    <col min="1" max="1" width="44" style="211" customWidth="1"/>
    <col min="2" max="2" width="78.42578125" bestFit="1" customWidth="1"/>
    <col min="3" max="3" width="42.7109375" style="53" hidden="1" customWidth="1"/>
    <col min="4" max="16384" width="9.140625" style="53"/>
  </cols>
  <sheetData>
    <row r="1" spans="1:8">
      <c r="A1" s="209" t="s">
        <v>1082</v>
      </c>
      <c r="B1" s="179" t="s">
        <v>1083</v>
      </c>
      <c r="C1" s="98"/>
      <c r="D1" s="98"/>
      <c r="E1" s="98"/>
      <c r="F1" s="98"/>
      <c r="G1" s="98"/>
      <c r="H1" s="98"/>
    </row>
    <row r="2" spans="1:8">
      <c r="A2" s="210" t="str">
        <f>LEFT(C2,3)</f>
        <v xml:space="preserve"> =-</v>
      </c>
      <c r="B2" t="s">
        <v>1087</v>
      </c>
      <c r="C2" t="s">
        <v>2840</v>
      </c>
      <c r="D2" s="98"/>
      <c r="E2" s="98"/>
      <c r="F2" s="98"/>
      <c r="G2" s="98"/>
      <c r="H2" s="98"/>
    </row>
    <row r="3" spans="1:8">
      <c r="A3" s="210" t="str">
        <f t="shared" ref="A3:A66" si="0">LEFT(C3,3)</f>
        <v>2CV</v>
      </c>
      <c r="B3" t="s">
        <v>1415</v>
      </c>
      <c r="C3" t="s">
        <v>1776</v>
      </c>
      <c r="D3" s="98"/>
      <c r="E3" s="98"/>
      <c r="F3" s="98"/>
      <c r="G3" s="98"/>
      <c r="H3" s="98"/>
    </row>
    <row r="4" spans="1:8">
      <c r="A4" s="210" t="str">
        <f t="shared" si="0"/>
        <v>3DD</v>
      </c>
      <c r="B4" t="s">
        <v>1084</v>
      </c>
      <c r="C4" t="s">
        <v>1777</v>
      </c>
      <c r="D4" s="98"/>
      <c r="E4" s="98"/>
      <c r="F4" s="98"/>
      <c r="G4" s="98"/>
      <c r="H4" s="98"/>
    </row>
    <row r="5" spans="1:8">
      <c r="A5" s="210" t="str">
        <f t="shared" si="0"/>
        <v>72S</v>
      </c>
      <c r="B5" t="s">
        <v>1124</v>
      </c>
      <c r="C5" t="s">
        <v>1778</v>
      </c>
      <c r="D5" s="98"/>
      <c r="E5" s="98"/>
      <c r="F5" s="98"/>
      <c r="G5" s="98"/>
      <c r="H5" s="98"/>
    </row>
    <row r="6" spans="1:8">
      <c r="A6" s="210" t="str">
        <f t="shared" si="0"/>
        <v>A&amp;M</v>
      </c>
      <c r="B6" t="s">
        <v>1416</v>
      </c>
      <c r="C6" t="s">
        <v>1779</v>
      </c>
      <c r="D6" s="98"/>
      <c r="E6" s="98"/>
      <c r="F6" s="98"/>
      <c r="G6" s="98"/>
      <c r="H6" s="98"/>
    </row>
    <row r="7" spans="1:8">
      <c r="A7" s="210" t="str">
        <f t="shared" si="0"/>
        <v>A&amp;O</v>
      </c>
      <c r="B7" t="s">
        <v>1335</v>
      </c>
      <c r="C7" t="s">
        <v>1780</v>
      </c>
      <c r="D7" s="98"/>
      <c r="E7" s="98"/>
      <c r="F7" s="98"/>
      <c r="G7" s="98"/>
      <c r="H7" s="98"/>
    </row>
    <row r="8" spans="1:8">
      <c r="A8" s="210" t="str">
        <f t="shared" si="0"/>
        <v>A01</v>
      </c>
      <c r="B8" t="s">
        <v>1085</v>
      </c>
      <c r="C8" t="s">
        <v>1781</v>
      </c>
      <c r="D8" s="98"/>
      <c r="E8" s="98"/>
      <c r="F8" s="98"/>
      <c r="G8" s="98"/>
      <c r="H8" s="98"/>
    </row>
    <row r="9" spans="1:8">
      <c r="A9" s="210" t="str">
        <f t="shared" si="0"/>
        <v>A2P</v>
      </c>
      <c r="B9" t="s">
        <v>1379</v>
      </c>
      <c r="C9" t="s">
        <v>1782</v>
      </c>
      <c r="D9" s="98"/>
      <c r="E9" s="98"/>
      <c r="F9" s="98"/>
      <c r="G9" s="98"/>
      <c r="H9" s="98"/>
    </row>
    <row r="10" spans="1:8">
      <c r="A10" s="210" t="str">
        <f t="shared" si="0"/>
        <v>AA0</v>
      </c>
      <c r="B10" t="s">
        <v>1417</v>
      </c>
      <c r="C10" t="s">
        <v>1783</v>
      </c>
      <c r="D10" s="98"/>
      <c r="E10" s="98"/>
      <c r="F10" s="98"/>
      <c r="G10" s="98"/>
      <c r="H10" s="98"/>
    </row>
    <row r="11" spans="1:8">
      <c r="A11" s="210" t="str">
        <f t="shared" si="0"/>
        <v>AA1</v>
      </c>
      <c r="B11" t="s">
        <v>1418</v>
      </c>
      <c r="C11" t="s">
        <v>1784</v>
      </c>
      <c r="D11" s="98"/>
      <c r="E11" s="98"/>
      <c r="F11" s="98"/>
      <c r="G11" s="98"/>
      <c r="H11" s="98"/>
    </row>
    <row r="12" spans="1:8">
      <c r="A12" s="210" t="str">
        <f t="shared" si="0"/>
        <v>AAR</v>
      </c>
      <c r="B12" t="s">
        <v>321</v>
      </c>
      <c r="C12" t="s">
        <v>1785</v>
      </c>
      <c r="D12" s="98"/>
      <c r="E12" s="98"/>
      <c r="F12" s="98"/>
      <c r="G12" s="98"/>
      <c r="H12" s="98"/>
    </row>
    <row r="13" spans="1:8">
      <c r="A13" s="210" t="str">
        <f t="shared" si="0"/>
        <v>AAT</v>
      </c>
      <c r="B13" t="s">
        <v>322</v>
      </c>
      <c r="C13" t="s">
        <v>1786</v>
      </c>
      <c r="D13" s="98"/>
      <c r="E13" s="98"/>
      <c r="F13" s="98"/>
      <c r="G13" s="98"/>
      <c r="H13" s="98"/>
    </row>
    <row r="14" spans="1:8">
      <c r="A14" s="210" t="str">
        <f t="shared" si="0"/>
        <v>AB2</v>
      </c>
      <c r="B14" t="s">
        <v>1358</v>
      </c>
      <c r="C14" t="s">
        <v>1787</v>
      </c>
      <c r="D14" s="98"/>
      <c r="E14" s="98"/>
      <c r="F14" s="98"/>
      <c r="G14" s="98"/>
      <c r="H14" s="98"/>
    </row>
    <row r="15" spans="1:8">
      <c r="A15" s="210" t="str">
        <f t="shared" si="0"/>
        <v>AB7</v>
      </c>
      <c r="B15" t="s">
        <v>1419</v>
      </c>
      <c r="C15" t="s">
        <v>1788</v>
      </c>
      <c r="D15" s="98"/>
      <c r="E15" s="98"/>
      <c r="F15" s="98"/>
      <c r="G15" s="98"/>
      <c r="H15" s="98"/>
    </row>
    <row r="16" spans="1:8">
      <c r="A16" s="210" t="str">
        <f t="shared" si="0"/>
        <v>ABB</v>
      </c>
      <c r="B16" t="s">
        <v>323</v>
      </c>
      <c r="C16" t="s">
        <v>1789</v>
      </c>
      <c r="D16" s="98"/>
      <c r="E16" s="98"/>
      <c r="F16" s="98"/>
      <c r="G16" s="98"/>
      <c r="H16" s="98"/>
    </row>
    <row r="17" spans="1:8">
      <c r="A17" s="210" t="str">
        <f t="shared" si="0"/>
        <v>ABF</v>
      </c>
      <c r="B17" t="s">
        <v>1420</v>
      </c>
      <c r="C17" t="s">
        <v>1790</v>
      </c>
      <c r="D17" s="98"/>
      <c r="E17" s="98"/>
      <c r="F17" s="98"/>
      <c r="G17" s="98"/>
      <c r="H17" s="98"/>
    </row>
    <row r="18" spans="1:8">
      <c r="A18" s="210" t="str">
        <f t="shared" si="0"/>
        <v>ABN</v>
      </c>
      <c r="B18" t="s">
        <v>324</v>
      </c>
      <c r="C18" t="s">
        <v>1791</v>
      </c>
      <c r="D18" s="98"/>
      <c r="E18" s="98"/>
      <c r="F18" s="98"/>
      <c r="G18" s="98"/>
      <c r="H18" s="98"/>
    </row>
    <row r="19" spans="1:8">
      <c r="A19" s="210" t="str">
        <f t="shared" si="0"/>
        <v>ABV</v>
      </c>
      <c r="B19" t="s">
        <v>1020</v>
      </c>
      <c r="C19" t="s">
        <v>1792</v>
      </c>
      <c r="D19" s="98"/>
      <c r="E19" s="98"/>
      <c r="F19" s="98"/>
      <c r="G19" s="98"/>
      <c r="H19" s="98"/>
    </row>
    <row r="20" spans="1:8">
      <c r="A20" s="210" t="str">
        <f t="shared" si="0"/>
        <v>ABX</v>
      </c>
      <c r="B20" t="s">
        <v>1421</v>
      </c>
      <c r="C20" t="s">
        <v>1793</v>
      </c>
      <c r="D20" s="98"/>
      <c r="E20" s="98"/>
      <c r="F20" s="98"/>
      <c r="G20" s="98"/>
      <c r="H20" s="98"/>
    </row>
    <row r="21" spans="1:8">
      <c r="A21" s="210" t="str">
        <f t="shared" si="0"/>
        <v>AC4</v>
      </c>
      <c r="B21" t="s">
        <v>1422</v>
      </c>
      <c r="C21" t="s">
        <v>1794</v>
      </c>
      <c r="D21" s="98"/>
      <c r="E21" s="98"/>
      <c r="F21" s="98"/>
      <c r="G21" s="98"/>
      <c r="H21" s="98"/>
    </row>
    <row r="22" spans="1:8">
      <c r="A22" s="210" t="str">
        <f t="shared" si="0"/>
        <v>AC7</v>
      </c>
      <c r="B22" t="s">
        <v>1086</v>
      </c>
      <c r="C22" t="s">
        <v>1795</v>
      </c>
      <c r="D22" s="98"/>
      <c r="E22" s="98"/>
      <c r="F22" s="98"/>
      <c r="G22" s="98"/>
      <c r="H22" s="98"/>
    </row>
    <row r="23" spans="1:8">
      <c r="A23" s="210" t="str">
        <f t="shared" si="0"/>
        <v>ACC</v>
      </c>
      <c r="B23" t="s">
        <v>325</v>
      </c>
      <c r="C23" t="s">
        <v>2841</v>
      </c>
      <c r="D23" s="98"/>
      <c r="E23" s="98"/>
      <c r="F23" s="98"/>
      <c r="G23" s="98"/>
      <c r="H23" s="98"/>
    </row>
    <row r="24" spans="1:8">
      <c r="A24" s="210" t="str">
        <f t="shared" si="0"/>
        <v>ACE</v>
      </c>
      <c r="B24" t="s">
        <v>326</v>
      </c>
      <c r="C24" t="s">
        <v>1796</v>
      </c>
      <c r="D24" s="98"/>
      <c r="E24" s="98"/>
      <c r="F24" s="98"/>
      <c r="G24" s="98"/>
      <c r="H24" s="98"/>
    </row>
    <row r="25" spans="1:8">
      <c r="A25" s="210" t="str">
        <f t="shared" si="0"/>
        <v>ACK</v>
      </c>
      <c r="B25" t="s">
        <v>729</v>
      </c>
      <c r="C25" t="s">
        <v>1797</v>
      </c>
      <c r="D25" s="98"/>
      <c r="E25" s="98"/>
      <c r="F25" s="98"/>
      <c r="G25" s="98"/>
      <c r="H25" s="98"/>
    </row>
    <row r="26" spans="1:8">
      <c r="A26" s="210" t="str">
        <f t="shared" si="0"/>
        <v>ACN</v>
      </c>
      <c r="B26" t="s">
        <v>1423</v>
      </c>
      <c r="C26" t="s">
        <v>1798</v>
      </c>
      <c r="D26" s="98"/>
      <c r="E26" s="98"/>
      <c r="F26" s="98"/>
      <c r="G26" s="98"/>
      <c r="H26" s="98"/>
    </row>
    <row r="27" spans="1:8">
      <c r="A27" s="210" t="str">
        <f t="shared" si="0"/>
        <v>ACR</v>
      </c>
      <c r="B27" t="s">
        <v>327</v>
      </c>
      <c r="C27" t="s">
        <v>1799</v>
      </c>
      <c r="D27" s="98"/>
      <c r="E27" s="98"/>
      <c r="F27" s="98"/>
      <c r="G27" s="98"/>
      <c r="H27" s="98"/>
    </row>
    <row r="28" spans="1:8">
      <c r="A28" s="210" t="str">
        <f t="shared" si="0"/>
        <v>ACX</v>
      </c>
      <c r="B28" t="s">
        <v>1424</v>
      </c>
      <c r="C28" t="s">
        <v>1800</v>
      </c>
      <c r="D28" s="98"/>
      <c r="E28" s="98"/>
      <c r="F28" s="98"/>
      <c r="G28" s="98"/>
      <c r="H28" s="98"/>
    </row>
    <row r="29" spans="1:8">
      <c r="A29" s="210" t="str">
        <f t="shared" si="0"/>
        <v>ACY</v>
      </c>
      <c r="B29" t="s">
        <v>1393</v>
      </c>
      <c r="C29" t="s">
        <v>1801</v>
      </c>
      <c r="D29" s="98"/>
      <c r="E29" s="98"/>
      <c r="F29" s="98"/>
      <c r="G29" s="98"/>
      <c r="H29" s="98"/>
    </row>
    <row r="30" spans="1:8">
      <c r="A30" s="210" t="str">
        <f t="shared" si="0"/>
        <v>AD3</v>
      </c>
      <c r="B30" t="s">
        <v>328</v>
      </c>
      <c r="C30" t="s">
        <v>1802</v>
      </c>
      <c r="D30" s="98"/>
      <c r="E30" s="98"/>
      <c r="F30" s="98"/>
      <c r="G30" s="98"/>
      <c r="H30" s="98"/>
    </row>
    <row r="31" spans="1:8">
      <c r="A31" s="210" t="str">
        <f t="shared" si="0"/>
        <v>ADB</v>
      </c>
      <c r="B31" t="s">
        <v>329</v>
      </c>
      <c r="C31" t="s">
        <v>1803</v>
      </c>
      <c r="D31" s="98"/>
      <c r="E31" s="98"/>
      <c r="F31" s="98"/>
      <c r="G31" s="98"/>
      <c r="H31" s="98"/>
    </row>
    <row r="32" spans="1:8">
      <c r="A32" s="210" t="str">
        <f t="shared" si="0"/>
        <v>ADH</v>
      </c>
      <c r="B32" t="s">
        <v>330</v>
      </c>
      <c r="C32" t="s">
        <v>1804</v>
      </c>
      <c r="D32" s="98"/>
      <c r="E32" s="98"/>
      <c r="F32" s="98"/>
      <c r="G32" s="98"/>
      <c r="H32" s="98"/>
    </row>
    <row r="33" spans="1:8">
      <c r="A33" s="210" t="str">
        <f t="shared" si="0"/>
        <v>Adm</v>
      </c>
      <c r="B33" t="s">
        <v>1425</v>
      </c>
      <c r="C33" t="s">
        <v>1805</v>
      </c>
      <c r="D33" s="98"/>
      <c r="E33" s="98"/>
      <c r="F33" s="98"/>
      <c r="G33" s="98"/>
      <c r="H33" s="98"/>
    </row>
    <row r="34" spans="1:8">
      <c r="A34" s="210" t="str">
        <f t="shared" si="0"/>
        <v>AE0</v>
      </c>
      <c r="B34" t="s">
        <v>1426</v>
      </c>
      <c r="C34" t="s">
        <v>1806</v>
      </c>
      <c r="D34" s="98"/>
      <c r="E34" s="98"/>
      <c r="F34" s="98"/>
      <c r="G34" s="98"/>
      <c r="H34" s="98"/>
    </row>
    <row r="35" spans="1:8">
      <c r="A35" s="210" t="str">
        <f t="shared" si="0"/>
        <v>AEE</v>
      </c>
      <c r="B35" t="s">
        <v>1427</v>
      </c>
      <c r="C35" t="s">
        <v>1807</v>
      </c>
      <c r="D35" s="98"/>
      <c r="E35" s="98"/>
      <c r="F35" s="98"/>
      <c r="G35" s="98"/>
      <c r="H35" s="98"/>
    </row>
    <row r="36" spans="1:8">
      <c r="A36" s="210" t="str">
        <f t="shared" si="0"/>
        <v>AEL</v>
      </c>
      <c r="B36" t="s">
        <v>1428</v>
      </c>
      <c r="C36" t="s">
        <v>1808</v>
      </c>
      <c r="D36" s="98"/>
      <c r="E36" s="98"/>
      <c r="F36" s="98"/>
      <c r="G36" s="98"/>
      <c r="H36" s="98"/>
    </row>
    <row r="37" spans="1:8">
      <c r="A37" s="210" t="str">
        <f t="shared" si="0"/>
        <v>AEN</v>
      </c>
      <c r="B37" t="s">
        <v>331</v>
      </c>
      <c r="C37" t="s">
        <v>1809</v>
      </c>
      <c r="D37" s="98"/>
      <c r="E37" s="98"/>
      <c r="F37" s="98"/>
      <c r="G37" s="98"/>
      <c r="H37" s="98"/>
    </row>
    <row r="38" spans="1:8">
      <c r="A38" s="210" t="str">
        <f t="shared" si="0"/>
        <v>AFT</v>
      </c>
      <c r="B38" t="s">
        <v>1323</v>
      </c>
      <c r="C38" t="s">
        <v>1810</v>
      </c>
      <c r="D38" s="98"/>
      <c r="E38" s="98"/>
      <c r="F38" s="98"/>
      <c r="G38" s="98"/>
      <c r="H38" s="98"/>
    </row>
    <row r="39" spans="1:8">
      <c r="A39" s="210" t="str">
        <f t="shared" si="0"/>
        <v>AG1</v>
      </c>
      <c r="B39" t="s">
        <v>1429</v>
      </c>
      <c r="C39" t="s">
        <v>1811</v>
      </c>
      <c r="D39" s="98"/>
      <c r="E39" s="98"/>
      <c r="F39" s="98"/>
      <c r="G39" s="98"/>
      <c r="H39" s="98"/>
    </row>
    <row r="40" spans="1:8">
      <c r="A40" s="210" t="str">
        <f t="shared" si="0"/>
        <v>AGC</v>
      </c>
      <c r="B40" t="s">
        <v>332</v>
      </c>
      <c r="C40" t="s">
        <v>1812</v>
      </c>
      <c r="D40" s="98"/>
      <c r="E40" s="98"/>
      <c r="F40" s="98"/>
      <c r="G40" s="98"/>
      <c r="H40" s="98"/>
    </row>
    <row r="41" spans="1:8">
      <c r="A41" s="210" t="str">
        <f t="shared" si="0"/>
        <v>AGM</v>
      </c>
      <c r="B41" t="s">
        <v>1332</v>
      </c>
      <c r="C41" t="s">
        <v>1813</v>
      </c>
      <c r="D41" s="98"/>
      <c r="E41" s="98"/>
      <c r="F41" s="98"/>
      <c r="G41" s="98"/>
      <c r="H41" s="98"/>
    </row>
    <row r="42" spans="1:8">
      <c r="A42" s="210" t="str">
        <f t="shared" si="0"/>
        <v>AGV</v>
      </c>
      <c r="B42" t="s">
        <v>2793</v>
      </c>
      <c r="C42" t="s">
        <v>2842</v>
      </c>
      <c r="D42" s="98"/>
      <c r="E42" s="98"/>
      <c r="F42" s="98"/>
      <c r="G42" s="98"/>
      <c r="H42" s="98"/>
    </row>
    <row r="43" spans="1:8">
      <c r="A43" s="210" t="str">
        <f t="shared" si="0"/>
        <v>AH1</v>
      </c>
      <c r="B43" t="s">
        <v>1430</v>
      </c>
      <c r="C43" t="s">
        <v>1814</v>
      </c>
      <c r="D43" s="98"/>
      <c r="E43" s="98"/>
      <c r="F43" s="98"/>
      <c r="G43" s="98"/>
      <c r="H43" s="98"/>
    </row>
    <row r="44" spans="1:8">
      <c r="A44" s="210" t="str">
        <f t="shared" si="0"/>
        <v>AH2</v>
      </c>
      <c r="B44" t="s">
        <v>2794</v>
      </c>
      <c r="C44" t="s">
        <v>2843</v>
      </c>
      <c r="D44" s="98"/>
      <c r="E44" s="98"/>
      <c r="F44" s="98"/>
      <c r="G44" s="98"/>
      <c r="H44" s="98"/>
    </row>
    <row r="45" spans="1:8">
      <c r="A45" s="210" t="str">
        <f t="shared" si="0"/>
        <v>AHA</v>
      </c>
      <c r="B45" t="s">
        <v>333</v>
      </c>
      <c r="C45" t="s">
        <v>1815</v>
      </c>
      <c r="D45" s="98"/>
      <c r="E45" s="98"/>
      <c r="F45" s="98"/>
      <c r="G45" s="98"/>
      <c r="H45" s="98"/>
    </row>
    <row r="46" spans="1:8">
      <c r="A46" s="210" t="str">
        <f t="shared" si="0"/>
        <v>AIA</v>
      </c>
      <c r="B46" t="s">
        <v>1431</v>
      </c>
      <c r="C46" t="s">
        <v>1816</v>
      </c>
      <c r="D46" s="98"/>
      <c r="E46" s="98"/>
      <c r="F46" s="98"/>
      <c r="G46" s="98"/>
      <c r="H46" s="98"/>
    </row>
    <row r="47" spans="1:8">
      <c r="A47" s="210" t="str">
        <f t="shared" si="0"/>
        <v>AIG</v>
      </c>
      <c r="B47" t="s">
        <v>334</v>
      </c>
      <c r="C47" t="s">
        <v>1817</v>
      </c>
      <c r="D47" s="98"/>
      <c r="E47" s="98"/>
      <c r="F47" s="98"/>
      <c r="G47" s="98"/>
      <c r="H47" s="98"/>
    </row>
    <row r="48" spans="1:8">
      <c r="A48" s="210" t="str">
        <f t="shared" si="0"/>
        <v>AIO</v>
      </c>
      <c r="B48" t="s">
        <v>335</v>
      </c>
      <c r="C48" t="s">
        <v>1818</v>
      </c>
      <c r="D48" s="98"/>
      <c r="E48" s="98"/>
      <c r="F48" s="98"/>
      <c r="G48" s="98"/>
      <c r="H48" s="98"/>
    </row>
    <row r="49" spans="1:8">
      <c r="A49" s="210" t="str">
        <f t="shared" si="0"/>
        <v>AKK</v>
      </c>
      <c r="B49" t="s">
        <v>1088</v>
      </c>
      <c r="C49" t="s">
        <v>1819</v>
      </c>
      <c r="D49" s="98"/>
      <c r="E49" s="98"/>
      <c r="F49" s="98"/>
      <c r="G49" s="98"/>
      <c r="H49" s="98"/>
    </row>
    <row r="50" spans="1:8">
      <c r="A50" s="210" t="str">
        <f t="shared" si="0"/>
        <v>AKT</v>
      </c>
      <c r="B50" t="s">
        <v>730</v>
      </c>
      <c r="C50" t="s">
        <v>1820</v>
      </c>
      <c r="D50" s="98"/>
      <c r="E50" s="98"/>
      <c r="F50" s="98"/>
      <c r="G50" s="98"/>
      <c r="H50" s="98"/>
    </row>
    <row r="51" spans="1:8">
      <c r="A51" s="210" t="str">
        <f t="shared" si="0"/>
        <v>AL6</v>
      </c>
      <c r="B51" t="s">
        <v>805</v>
      </c>
      <c r="C51" t="s">
        <v>1821</v>
      </c>
      <c r="D51" s="98"/>
      <c r="E51" s="98"/>
      <c r="F51" s="98"/>
      <c r="G51" s="98"/>
      <c r="H51" s="98"/>
    </row>
    <row r="52" spans="1:8">
      <c r="A52" s="210" t="str">
        <f t="shared" si="0"/>
        <v>AL7</v>
      </c>
      <c r="B52" t="s">
        <v>1334</v>
      </c>
      <c r="C52" t="s">
        <v>1822</v>
      </c>
      <c r="D52" s="98"/>
      <c r="E52" s="98"/>
      <c r="F52" s="98"/>
      <c r="G52" s="98"/>
      <c r="H52" s="98"/>
    </row>
    <row r="53" spans="1:8">
      <c r="A53" s="210" t="str">
        <f t="shared" si="0"/>
        <v>ALL</v>
      </c>
      <c r="B53" t="s">
        <v>336</v>
      </c>
      <c r="C53" t="s">
        <v>1823</v>
      </c>
      <c r="D53" s="98"/>
      <c r="E53" s="98"/>
      <c r="F53" s="98"/>
      <c r="G53" s="98"/>
      <c r="H53" s="98"/>
    </row>
    <row r="54" spans="1:8">
      <c r="A54" s="210" t="str">
        <f t="shared" si="0"/>
        <v>ALN</v>
      </c>
      <c r="B54" t="s">
        <v>337</v>
      </c>
      <c r="C54" t="s">
        <v>1824</v>
      </c>
      <c r="D54" s="98"/>
      <c r="E54" s="98"/>
      <c r="F54" s="98"/>
      <c r="G54" s="98"/>
      <c r="H54" s="98"/>
    </row>
    <row r="55" spans="1:8">
      <c r="A55" s="210" t="str">
        <f t="shared" si="0"/>
        <v>ALO</v>
      </c>
      <c r="B55" t="s">
        <v>1021</v>
      </c>
      <c r="C55" t="s">
        <v>1825</v>
      </c>
      <c r="D55" s="98"/>
      <c r="E55" s="98"/>
      <c r="F55" s="98"/>
      <c r="G55" s="98"/>
      <c r="H55" s="98"/>
    </row>
    <row r="56" spans="1:8">
      <c r="A56" s="210" t="str">
        <f t="shared" si="0"/>
        <v>ALQ</v>
      </c>
      <c r="B56" t="s">
        <v>338</v>
      </c>
      <c r="C56" t="s">
        <v>1826</v>
      </c>
      <c r="D56" s="98"/>
      <c r="E56" s="98"/>
      <c r="F56" s="98"/>
      <c r="G56" s="98"/>
      <c r="H56" s="98"/>
    </row>
    <row r="57" spans="1:8">
      <c r="A57" s="210" t="str">
        <f t="shared" si="0"/>
        <v>ALV</v>
      </c>
      <c r="B57" t="s">
        <v>339</v>
      </c>
      <c r="C57" t="s">
        <v>1827</v>
      </c>
      <c r="D57" s="98"/>
      <c r="E57" s="98"/>
      <c r="F57" s="98"/>
      <c r="G57" s="98"/>
      <c r="H57" s="98"/>
    </row>
    <row r="58" spans="1:8">
      <c r="A58" s="210" t="str">
        <f t="shared" si="0"/>
        <v>AM3</v>
      </c>
      <c r="B58" t="s">
        <v>806</v>
      </c>
      <c r="C58" t="s">
        <v>1828</v>
      </c>
      <c r="D58" s="98"/>
      <c r="E58" s="98"/>
      <c r="F58" s="98"/>
      <c r="G58" s="98"/>
      <c r="H58" s="98"/>
    </row>
    <row r="59" spans="1:8">
      <c r="A59" s="210" t="str">
        <f t="shared" si="0"/>
        <v>AM9</v>
      </c>
      <c r="B59" t="s">
        <v>1432</v>
      </c>
      <c r="C59" t="s">
        <v>1829</v>
      </c>
      <c r="D59" s="98"/>
      <c r="E59" s="98"/>
      <c r="F59" s="98"/>
      <c r="G59" s="98"/>
      <c r="H59" s="98"/>
    </row>
    <row r="60" spans="1:8">
      <c r="A60" s="210" t="str">
        <f t="shared" si="0"/>
        <v>AMF</v>
      </c>
      <c r="B60" t="s">
        <v>1433</v>
      </c>
      <c r="C60" t="s">
        <v>1830</v>
      </c>
      <c r="D60" s="98"/>
      <c r="E60" s="98"/>
      <c r="F60" s="98"/>
      <c r="G60" s="98"/>
      <c r="H60" s="98"/>
    </row>
    <row r="61" spans="1:8">
      <c r="A61" s="210" t="str">
        <f t="shared" si="0"/>
        <v>AMK</v>
      </c>
      <c r="B61" t="s">
        <v>731</v>
      </c>
      <c r="C61" t="s">
        <v>1831</v>
      </c>
      <c r="D61" s="98"/>
      <c r="E61" s="98"/>
      <c r="F61" s="98"/>
      <c r="G61" s="98"/>
      <c r="H61" s="98"/>
    </row>
    <row r="62" spans="1:8">
      <c r="A62" s="210" t="str">
        <f t="shared" si="0"/>
        <v>AMS</v>
      </c>
      <c r="B62" t="s">
        <v>340</v>
      </c>
      <c r="C62" t="s">
        <v>1832</v>
      </c>
      <c r="D62" s="98"/>
      <c r="E62" s="98"/>
      <c r="F62" s="98"/>
      <c r="G62" s="98"/>
      <c r="H62" s="98"/>
    </row>
    <row r="63" spans="1:8">
      <c r="A63" s="210" t="str">
        <f t="shared" si="0"/>
        <v>AMW</v>
      </c>
      <c r="B63" t="s">
        <v>341</v>
      </c>
      <c r="C63" t="s">
        <v>1833</v>
      </c>
      <c r="D63" s="98"/>
      <c r="E63" s="98"/>
      <c r="F63" s="98"/>
      <c r="G63" s="98"/>
      <c r="H63" s="98"/>
    </row>
    <row r="64" spans="1:8">
      <c r="A64" s="210" t="str">
        <f t="shared" si="0"/>
        <v>AMX</v>
      </c>
      <c r="B64" t="s">
        <v>342</v>
      </c>
      <c r="C64" t="s">
        <v>1834</v>
      </c>
      <c r="D64" s="98"/>
      <c r="E64" s="98"/>
      <c r="F64" s="98"/>
      <c r="G64" s="98"/>
      <c r="H64" s="98"/>
    </row>
    <row r="65" spans="1:8">
      <c r="A65" s="210" t="str">
        <f t="shared" si="0"/>
        <v>AMZ</v>
      </c>
      <c r="B65" t="s">
        <v>343</v>
      </c>
      <c r="C65" t="s">
        <v>1835</v>
      </c>
      <c r="D65" s="98"/>
      <c r="E65" s="98"/>
      <c r="F65" s="98"/>
      <c r="G65" s="98"/>
      <c r="H65" s="98"/>
    </row>
    <row r="66" spans="1:8">
      <c r="A66" s="210" t="str">
        <f t="shared" si="0"/>
        <v>AN0</v>
      </c>
      <c r="B66" t="s">
        <v>1359</v>
      </c>
      <c r="C66" t="s">
        <v>1836</v>
      </c>
      <c r="D66" s="98"/>
      <c r="E66" s="98"/>
      <c r="F66" s="98"/>
      <c r="G66" s="98"/>
      <c r="H66" s="98"/>
    </row>
    <row r="67" spans="1:8">
      <c r="A67" s="210" t="str">
        <f t="shared" ref="A67:A130" si="1">LEFT(C67,3)</f>
        <v>AN1</v>
      </c>
      <c r="B67" t="s">
        <v>1022</v>
      </c>
      <c r="C67" t="s">
        <v>1837</v>
      </c>
      <c r="D67" s="98"/>
      <c r="E67" s="98"/>
      <c r="F67" s="98"/>
      <c r="G67" s="98"/>
      <c r="H67" s="98"/>
    </row>
    <row r="68" spans="1:8">
      <c r="A68" s="210" t="str">
        <f t="shared" si="1"/>
        <v>ANF</v>
      </c>
      <c r="B68" t="s">
        <v>804</v>
      </c>
      <c r="C68" t="s">
        <v>1838</v>
      </c>
      <c r="D68" s="98"/>
      <c r="E68" s="98"/>
      <c r="F68" s="98"/>
      <c r="G68" s="98"/>
      <c r="H68" s="98"/>
    </row>
    <row r="69" spans="1:8">
      <c r="A69" s="210" t="str">
        <f t="shared" si="1"/>
        <v>ANI</v>
      </c>
      <c r="B69" t="s">
        <v>1386</v>
      </c>
      <c r="C69" t="s">
        <v>1839</v>
      </c>
      <c r="D69" s="98"/>
      <c r="E69" s="98"/>
      <c r="F69" s="98"/>
      <c r="G69" s="98"/>
      <c r="H69" s="98"/>
    </row>
    <row r="70" spans="1:8">
      <c r="A70" s="210" t="str">
        <f t="shared" si="1"/>
        <v>ANL</v>
      </c>
      <c r="B70" t="s">
        <v>344</v>
      </c>
      <c r="C70" t="s">
        <v>1840</v>
      </c>
      <c r="D70" s="98"/>
      <c r="E70" s="98"/>
      <c r="F70" s="98"/>
      <c r="G70" s="98"/>
      <c r="H70" s="98"/>
    </row>
    <row r="71" spans="1:8">
      <c r="A71" s="210" t="str">
        <f t="shared" si="1"/>
        <v>AP3</v>
      </c>
      <c r="B71" t="s">
        <v>1434</v>
      </c>
      <c r="C71" t="s">
        <v>1841</v>
      </c>
      <c r="D71" s="98"/>
      <c r="E71" s="98"/>
      <c r="F71" s="98"/>
      <c r="G71" s="98"/>
      <c r="H71" s="98"/>
    </row>
    <row r="72" spans="1:8">
      <c r="A72" s="210" t="str">
        <f t="shared" si="1"/>
        <v>AP4</v>
      </c>
      <c r="B72" t="s">
        <v>2795</v>
      </c>
      <c r="C72" t="s">
        <v>2844</v>
      </c>
      <c r="D72" s="98"/>
      <c r="E72" s="98"/>
      <c r="F72" s="98"/>
      <c r="G72" s="98"/>
      <c r="H72" s="98"/>
    </row>
    <row r="73" spans="1:8">
      <c r="A73" s="210" t="str">
        <f t="shared" si="1"/>
        <v>AP5</v>
      </c>
      <c r="B73" t="s">
        <v>1435</v>
      </c>
      <c r="C73" t="s">
        <v>1842</v>
      </c>
      <c r="D73" s="98"/>
      <c r="E73" s="98"/>
      <c r="F73" s="98"/>
      <c r="G73" s="98"/>
      <c r="H73" s="98"/>
    </row>
    <row r="74" spans="1:8">
      <c r="A74" s="210" t="str">
        <f t="shared" si="1"/>
        <v>APM</v>
      </c>
      <c r="B74" t="s">
        <v>345</v>
      </c>
      <c r="C74" t="s">
        <v>1843</v>
      </c>
      <c r="D74" s="98"/>
      <c r="E74" s="98"/>
      <c r="F74" s="98"/>
      <c r="G74" s="98"/>
      <c r="H74" s="98"/>
    </row>
    <row r="75" spans="1:8">
      <c r="A75" s="210" t="str">
        <f t="shared" si="1"/>
        <v>APO</v>
      </c>
      <c r="B75" t="s">
        <v>1436</v>
      </c>
      <c r="C75" t="s">
        <v>1844</v>
      </c>
      <c r="D75" s="98"/>
      <c r="E75" s="98"/>
      <c r="F75" s="98"/>
      <c r="G75" s="98"/>
      <c r="H75" s="98"/>
    </row>
    <row r="76" spans="1:8">
      <c r="A76" s="210" t="str">
        <f t="shared" si="1"/>
        <v>APR</v>
      </c>
      <c r="B76" t="s">
        <v>346</v>
      </c>
      <c r="C76" t="s">
        <v>1845</v>
      </c>
      <c r="D76" s="98"/>
      <c r="E76" s="98"/>
      <c r="F76" s="98"/>
      <c r="G76" s="98"/>
      <c r="H76" s="98"/>
    </row>
    <row r="77" spans="1:8">
      <c r="A77" s="210" t="str">
        <f t="shared" si="1"/>
        <v>APX</v>
      </c>
      <c r="B77" t="s">
        <v>347</v>
      </c>
      <c r="C77" t="s">
        <v>1846</v>
      </c>
      <c r="D77" s="98"/>
      <c r="E77" s="98"/>
      <c r="F77" s="98"/>
      <c r="G77" s="98"/>
      <c r="H77" s="98"/>
    </row>
    <row r="78" spans="1:8">
      <c r="A78" s="210" t="str">
        <f t="shared" si="1"/>
        <v>AQU</v>
      </c>
      <c r="B78" t="s">
        <v>1437</v>
      </c>
      <c r="C78" t="s">
        <v>1847</v>
      </c>
      <c r="D78" s="98"/>
      <c r="E78" s="98"/>
      <c r="F78" s="98"/>
      <c r="G78" s="98"/>
      <c r="H78" s="98"/>
    </row>
    <row r="79" spans="1:8">
      <c r="A79" s="210" t="str">
        <f t="shared" si="1"/>
        <v>AR0</v>
      </c>
      <c r="B79" t="s">
        <v>1089</v>
      </c>
      <c r="C79" t="s">
        <v>1848</v>
      </c>
      <c r="D79" s="98"/>
      <c r="E79" s="98"/>
      <c r="F79" s="98"/>
      <c r="G79" s="98"/>
      <c r="H79" s="98"/>
    </row>
    <row r="80" spans="1:8">
      <c r="A80" s="210" t="str">
        <f t="shared" si="1"/>
        <v>AR1</v>
      </c>
      <c r="B80" t="s">
        <v>1090</v>
      </c>
      <c r="C80" t="s">
        <v>1849</v>
      </c>
      <c r="D80" s="98"/>
      <c r="E80" s="98"/>
      <c r="F80" s="98"/>
      <c r="G80" s="98"/>
      <c r="H80" s="98"/>
    </row>
    <row r="81" spans="1:8">
      <c r="A81" s="210" t="str">
        <f t="shared" si="1"/>
        <v>ARF</v>
      </c>
      <c r="B81" t="s">
        <v>1438</v>
      </c>
      <c r="C81" t="s">
        <v>1850</v>
      </c>
      <c r="D81" s="98"/>
      <c r="E81" s="98"/>
      <c r="F81" s="98"/>
      <c r="G81" s="98"/>
      <c r="H81" s="98"/>
    </row>
    <row r="82" spans="1:8">
      <c r="A82" s="210" t="str">
        <f t="shared" si="1"/>
        <v>ARL</v>
      </c>
      <c r="B82" t="s">
        <v>348</v>
      </c>
      <c r="C82" t="s">
        <v>1851</v>
      </c>
      <c r="D82" s="98"/>
      <c r="E82" s="98"/>
      <c r="F82" s="98"/>
      <c r="G82" s="98"/>
      <c r="H82" s="98"/>
    </row>
    <row r="83" spans="1:8">
      <c r="A83" s="210" t="str">
        <f t="shared" si="1"/>
        <v>ARQ</v>
      </c>
      <c r="B83" t="s">
        <v>1091</v>
      </c>
      <c r="C83" t="s">
        <v>1852</v>
      </c>
      <c r="D83" s="98"/>
      <c r="E83" s="98"/>
      <c r="F83" s="98"/>
      <c r="G83" s="98"/>
      <c r="H83" s="98"/>
    </row>
    <row r="84" spans="1:8">
      <c r="A84" s="210" t="str">
        <f t="shared" si="1"/>
        <v>ARU</v>
      </c>
      <c r="B84" t="s">
        <v>732</v>
      </c>
      <c r="C84" t="s">
        <v>1853</v>
      </c>
      <c r="D84" s="98"/>
      <c r="E84" s="98"/>
      <c r="F84" s="98"/>
      <c r="G84" s="98"/>
      <c r="H84" s="98"/>
    </row>
    <row r="85" spans="1:8">
      <c r="A85" s="210" t="str">
        <f t="shared" si="1"/>
        <v>ARY</v>
      </c>
      <c r="B85" t="s">
        <v>1092</v>
      </c>
      <c r="C85" t="s">
        <v>1854</v>
      </c>
      <c r="D85" s="98"/>
      <c r="E85" s="98"/>
      <c r="F85" s="98"/>
      <c r="G85" s="98"/>
      <c r="H85" s="98"/>
    </row>
    <row r="86" spans="1:8">
      <c r="A86" s="210" t="str">
        <f t="shared" si="1"/>
        <v>AS3</v>
      </c>
      <c r="B86" t="s">
        <v>1439</v>
      </c>
      <c r="C86" t="s">
        <v>1855</v>
      </c>
      <c r="D86" s="98"/>
      <c r="E86" s="98"/>
      <c r="F86" s="98"/>
      <c r="G86" s="98"/>
      <c r="H86" s="98"/>
    </row>
    <row r="87" spans="1:8">
      <c r="A87" s="210" t="str">
        <f t="shared" si="1"/>
        <v>ASL</v>
      </c>
      <c r="B87" t="s">
        <v>1093</v>
      </c>
      <c r="C87" t="s">
        <v>1856</v>
      </c>
      <c r="D87" s="98"/>
      <c r="E87" s="98"/>
      <c r="F87" s="98"/>
      <c r="G87" s="98"/>
      <c r="H87" s="98"/>
    </row>
    <row r="88" spans="1:8">
      <c r="A88" s="210" t="str">
        <f t="shared" si="1"/>
        <v>ASM</v>
      </c>
      <c r="B88" t="s">
        <v>349</v>
      </c>
      <c r="C88" t="s">
        <v>1857</v>
      </c>
      <c r="D88" s="98"/>
      <c r="E88" s="98"/>
      <c r="F88" s="98"/>
      <c r="G88" s="98"/>
      <c r="H88" s="98"/>
    </row>
    <row r="89" spans="1:8">
      <c r="A89" s="210" t="str">
        <f t="shared" si="1"/>
        <v>ASX</v>
      </c>
      <c r="B89" t="s">
        <v>1023</v>
      </c>
      <c r="C89" t="s">
        <v>1858</v>
      </c>
      <c r="D89" s="98"/>
      <c r="E89" s="98"/>
      <c r="F89" s="98"/>
      <c r="G89" s="98"/>
      <c r="H89" s="98"/>
    </row>
    <row r="90" spans="1:8">
      <c r="A90" s="210" t="str">
        <f t="shared" si="1"/>
        <v>ASZ</v>
      </c>
      <c r="B90" t="s">
        <v>350</v>
      </c>
      <c r="C90" t="s">
        <v>2845</v>
      </c>
      <c r="D90" s="98"/>
      <c r="E90" s="98"/>
      <c r="F90" s="98"/>
      <c r="G90" s="98"/>
      <c r="H90" s="98"/>
    </row>
    <row r="91" spans="1:8">
      <c r="A91" s="210" t="str">
        <f t="shared" si="1"/>
        <v>ATC</v>
      </c>
      <c r="B91" t="s">
        <v>351</v>
      </c>
      <c r="C91" t="s">
        <v>1859</v>
      </c>
      <c r="D91" s="98"/>
      <c r="E91" s="98"/>
      <c r="F91" s="98"/>
      <c r="G91" s="98"/>
      <c r="H91" s="98"/>
    </row>
    <row r="92" spans="1:8">
      <c r="A92" s="210" t="str">
        <f t="shared" si="1"/>
        <v>AUT</v>
      </c>
      <c r="B92" t="s">
        <v>1440</v>
      </c>
      <c r="C92" t="s">
        <v>1860</v>
      </c>
      <c r="D92" s="98"/>
      <c r="E92" s="98"/>
      <c r="F92" s="98"/>
      <c r="G92" s="98"/>
      <c r="H92" s="98"/>
    </row>
    <row r="93" spans="1:8">
      <c r="A93" s="210" t="str">
        <f t="shared" si="1"/>
        <v>AV2</v>
      </c>
      <c r="B93" t="s">
        <v>1360</v>
      </c>
      <c r="C93" t="s">
        <v>1861</v>
      </c>
      <c r="D93" s="98"/>
      <c r="E93" s="98"/>
      <c r="F93" s="98"/>
      <c r="G93" s="98"/>
      <c r="H93" s="98"/>
    </row>
    <row r="94" spans="1:8">
      <c r="A94" s="210" t="str">
        <f t="shared" si="1"/>
        <v>AVA</v>
      </c>
      <c r="B94" t="s">
        <v>352</v>
      </c>
      <c r="C94" t="s">
        <v>1862</v>
      </c>
      <c r="D94" s="98"/>
      <c r="E94" s="98"/>
      <c r="F94" s="98"/>
      <c r="G94" s="98"/>
      <c r="H94" s="98"/>
    </row>
    <row r="95" spans="1:8">
      <c r="A95" s="210" t="str">
        <f t="shared" si="1"/>
        <v>AVI</v>
      </c>
      <c r="B95" t="s">
        <v>353</v>
      </c>
      <c r="C95" t="s">
        <v>1863</v>
      </c>
      <c r="D95" s="98"/>
      <c r="E95" s="98"/>
      <c r="F95" s="98"/>
      <c r="G95" s="98"/>
      <c r="H95" s="98"/>
    </row>
    <row r="96" spans="1:8">
      <c r="A96" s="210" t="str">
        <f t="shared" si="1"/>
        <v>AWP</v>
      </c>
      <c r="B96" t="s">
        <v>1441</v>
      </c>
      <c r="C96" t="s">
        <v>1864</v>
      </c>
      <c r="D96" s="98"/>
      <c r="E96" s="98"/>
      <c r="F96" s="98"/>
      <c r="G96" s="98"/>
      <c r="H96" s="98"/>
    </row>
    <row r="97" spans="1:8">
      <c r="A97" s="210" t="str">
        <f t="shared" si="1"/>
        <v>AXA</v>
      </c>
      <c r="B97" t="s">
        <v>354</v>
      </c>
      <c r="C97" t="s">
        <v>1865</v>
      </c>
      <c r="D97" s="98"/>
      <c r="E97" s="98"/>
      <c r="F97" s="98"/>
      <c r="G97" s="98"/>
      <c r="H97" s="98"/>
    </row>
    <row r="98" spans="1:8">
      <c r="A98" s="210" t="str">
        <f t="shared" si="1"/>
        <v>AXT</v>
      </c>
      <c r="B98" t="s">
        <v>1320</v>
      </c>
      <c r="C98" t="s">
        <v>1866</v>
      </c>
      <c r="D98" s="98"/>
      <c r="E98" s="98"/>
      <c r="F98" s="98"/>
      <c r="G98" s="98"/>
      <c r="H98" s="98"/>
    </row>
    <row r="99" spans="1:8">
      <c r="A99" s="210" t="str">
        <f t="shared" si="1"/>
        <v>AYM</v>
      </c>
      <c r="B99" t="s">
        <v>1094</v>
      </c>
      <c r="C99" t="s">
        <v>1867</v>
      </c>
      <c r="D99" s="98"/>
      <c r="E99" s="98"/>
      <c r="F99" s="98"/>
      <c r="G99" s="98"/>
      <c r="H99" s="98"/>
    </row>
    <row r="100" spans="1:8">
      <c r="A100" s="210" t="str">
        <f t="shared" si="1"/>
        <v>AYX</v>
      </c>
      <c r="B100" t="s">
        <v>1442</v>
      </c>
      <c r="C100" t="s">
        <v>1868</v>
      </c>
      <c r="D100" s="98"/>
      <c r="E100" s="98"/>
      <c r="F100" s="98"/>
      <c r="G100" s="98"/>
      <c r="H100" s="98"/>
    </row>
    <row r="101" spans="1:8">
      <c r="A101" s="210" t="str">
        <f t="shared" si="1"/>
        <v>B4N</v>
      </c>
      <c r="B101" t="s">
        <v>355</v>
      </c>
      <c r="C101" t="s">
        <v>1869</v>
      </c>
      <c r="D101" s="98"/>
      <c r="E101" s="98"/>
      <c r="F101" s="98"/>
      <c r="G101" s="98"/>
      <c r="H101" s="98"/>
    </row>
    <row r="102" spans="1:8">
      <c r="A102" s="210" t="str">
        <f t="shared" si="1"/>
        <v>BA1</v>
      </c>
      <c r="B102" t="s">
        <v>1324</v>
      </c>
      <c r="C102" t="s">
        <v>1870</v>
      </c>
      <c r="D102" s="98"/>
      <c r="E102" s="98"/>
      <c r="F102" s="98"/>
      <c r="G102" s="98"/>
      <c r="H102" s="98"/>
    </row>
    <row r="103" spans="1:8">
      <c r="A103" s="210" t="str">
        <f t="shared" si="1"/>
        <v>BA5</v>
      </c>
      <c r="B103" t="s">
        <v>1443</v>
      </c>
      <c r="C103" t="s">
        <v>1871</v>
      </c>
      <c r="D103" s="98"/>
      <c r="E103" s="98"/>
      <c r="F103" s="98"/>
      <c r="G103" s="98"/>
      <c r="H103" s="98"/>
    </row>
    <row r="104" spans="1:8">
      <c r="A104" s="210" t="str">
        <f t="shared" si="1"/>
        <v>BAR</v>
      </c>
      <c r="B104" t="s">
        <v>356</v>
      </c>
      <c r="C104" t="s">
        <v>1872</v>
      </c>
      <c r="D104" s="98"/>
      <c r="E104" s="98"/>
      <c r="F104" s="98"/>
      <c r="G104" s="98"/>
      <c r="H104" s="98"/>
    </row>
    <row r="105" spans="1:8">
      <c r="A105" s="210" t="str">
        <f t="shared" si="1"/>
        <v>BAS</v>
      </c>
      <c r="B105" t="s">
        <v>357</v>
      </c>
      <c r="C105" t="s">
        <v>1873</v>
      </c>
      <c r="D105" s="98"/>
      <c r="E105" s="98"/>
      <c r="F105" s="98"/>
      <c r="G105" s="98"/>
      <c r="H105" s="98"/>
    </row>
    <row r="106" spans="1:8">
      <c r="A106" s="210" t="str">
        <f t="shared" si="1"/>
        <v>BAX</v>
      </c>
      <c r="B106" t="s">
        <v>2796</v>
      </c>
      <c r="C106" t="s">
        <v>2846</v>
      </c>
      <c r="D106" s="98"/>
      <c r="E106" s="98"/>
      <c r="F106" s="98"/>
      <c r="G106" s="98"/>
      <c r="H106" s="98"/>
    </row>
    <row r="107" spans="1:8">
      <c r="A107" s="210" t="str">
        <f t="shared" si="1"/>
        <v>BAY</v>
      </c>
      <c r="B107" t="s">
        <v>358</v>
      </c>
      <c r="C107" t="s">
        <v>1874</v>
      </c>
      <c r="D107" s="98"/>
      <c r="E107" s="98"/>
      <c r="F107" s="98"/>
      <c r="G107" s="98"/>
      <c r="H107" s="98"/>
    </row>
    <row r="108" spans="1:8">
      <c r="A108" s="210" t="str">
        <f t="shared" si="1"/>
        <v>BB2</v>
      </c>
      <c r="B108" t="s">
        <v>1444</v>
      </c>
      <c r="C108" t="s">
        <v>1875</v>
      </c>
      <c r="D108" s="98"/>
      <c r="E108" s="98"/>
      <c r="F108" s="98"/>
      <c r="G108" s="98"/>
      <c r="H108" s="98"/>
    </row>
    <row r="109" spans="1:8">
      <c r="A109" s="210" t="str">
        <f t="shared" si="1"/>
        <v>BBA</v>
      </c>
      <c r="B109" t="s">
        <v>1445</v>
      </c>
      <c r="C109" t="s">
        <v>1876</v>
      </c>
      <c r="D109" s="98"/>
      <c r="E109" s="98"/>
      <c r="F109" s="98"/>
      <c r="G109" s="98"/>
      <c r="H109" s="98"/>
    </row>
    <row r="110" spans="1:8">
      <c r="A110" s="210" t="str">
        <f t="shared" si="1"/>
        <v>BBE</v>
      </c>
      <c r="B110" t="s">
        <v>1024</v>
      </c>
      <c r="C110" t="s">
        <v>1877</v>
      </c>
      <c r="D110" s="98"/>
      <c r="E110" s="98"/>
      <c r="F110" s="98"/>
      <c r="G110" s="98"/>
      <c r="H110" s="98"/>
    </row>
    <row r="111" spans="1:8">
      <c r="A111" s="210" t="str">
        <f t="shared" si="1"/>
        <v>BBG</v>
      </c>
      <c r="B111" t="s">
        <v>1446</v>
      </c>
      <c r="C111" t="s">
        <v>1878</v>
      </c>
      <c r="D111" s="98"/>
      <c r="E111" s="98"/>
      <c r="F111" s="98"/>
      <c r="G111" s="98"/>
      <c r="H111" s="98"/>
    </row>
    <row r="112" spans="1:8">
      <c r="A112" s="210" t="str">
        <f t="shared" si="1"/>
        <v>BBV</v>
      </c>
      <c r="B112" t="s">
        <v>359</v>
      </c>
      <c r="C112" t="s">
        <v>1879</v>
      </c>
      <c r="D112" s="98"/>
      <c r="E112" s="98"/>
      <c r="F112" s="98"/>
      <c r="G112" s="98"/>
      <c r="H112" s="98"/>
    </row>
    <row r="113" spans="1:8">
      <c r="A113" s="210" t="str">
        <f t="shared" si="1"/>
        <v>BBY</v>
      </c>
      <c r="B113" t="s">
        <v>360</v>
      </c>
      <c r="C113" t="s">
        <v>2847</v>
      </c>
      <c r="D113" s="98"/>
      <c r="E113" s="98"/>
      <c r="F113" s="98"/>
      <c r="G113" s="98"/>
      <c r="H113" s="98"/>
    </row>
    <row r="114" spans="1:8">
      <c r="A114" s="210" t="str">
        <f t="shared" si="1"/>
        <v>BCB</v>
      </c>
      <c r="B114" t="s">
        <v>361</v>
      </c>
      <c r="C114" t="s">
        <v>1880</v>
      </c>
      <c r="D114" s="98"/>
      <c r="E114" s="98"/>
      <c r="F114" s="98"/>
      <c r="G114" s="98"/>
      <c r="H114" s="98"/>
    </row>
    <row r="115" spans="1:8">
      <c r="A115" s="210" t="str">
        <f t="shared" si="1"/>
        <v>BCG</v>
      </c>
      <c r="B115" t="s">
        <v>362</v>
      </c>
      <c r="C115" t="s">
        <v>1881</v>
      </c>
      <c r="D115" s="98"/>
      <c r="E115" s="98"/>
      <c r="F115" s="98"/>
      <c r="G115" s="98"/>
      <c r="H115" s="98"/>
    </row>
    <row r="116" spans="1:8">
      <c r="A116" s="210" t="str">
        <f t="shared" si="1"/>
        <v>BCM</v>
      </c>
      <c r="B116" t="s">
        <v>1447</v>
      </c>
      <c r="C116" t="s">
        <v>1882</v>
      </c>
      <c r="D116" s="98"/>
      <c r="E116" s="98"/>
      <c r="F116" s="98"/>
      <c r="G116" s="98"/>
      <c r="H116" s="98"/>
    </row>
    <row r="117" spans="1:8">
      <c r="A117" s="210" t="str">
        <f t="shared" si="1"/>
        <v>BCO</v>
      </c>
      <c r="B117" t="s">
        <v>363</v>
      </c>
      <c r="C117" t="s">
        <v>1883</v>
      </c>
      <c r="D117" s="98"/>
      <c r="E117" s="98"/>
      <c r="F117" s="98"/>
      <c r="G117" s="98"/>
      <c r="H117" s="98"/>
    </row>
    <row r="118" spans="1:8">
      <c r="A118" s="210" t="str">
        <f t="shared" si="1"/>
        <v>BCT</v>
      </c>
      <c r="B118" t="s">
        <v>733</v>
      </c>
      <c r="C118" t="s">
        <v>1884</v>
      </c>
      <c r="D118" s="98"/>
      <c r="E118" s="98"/>
      <c r="F118" s="98"/>
      <c r="G118" s="98"/>
      <c r="H118" s="98"/>
    </row>
    <row r="119" spans="1:8">
      <c r="A119" s="210" t="str">
        <f t="shared" si="1"/>
        <v>BDC</v>
      </c>
      <c r="B119" t="s">
        <v>364</v>
      </c>
      <c r="C119" t="s">
        <v>1885</v>
      </c>
      <c r="D119" s="98"/>
      <c r="E119" s="98"/>
      <c r="F119" s="98"/>
      <c r="G119" s="98"/>
      <c r="H119" s="98"/>
    </row>
    <row r="120" spans="1:8">
      <c r="A120" s="210" t="str">
        <f t="shared" si="1"/>
        <v>BE1</v>
      </c>
      <c r="B120" t="s">
        <v>1448</v>
      </c>
      <c r="C120" t="s">
        <v>1886</v>
      </c>
      <c r="D120" s="98"/>
      <c r="E120" s="98"/>
      <c r="F120" s="98"/>
      <c r="G120" s="98"/>
      <c r="H120" s="98"/>
    </row>
    <row r="121" spans="1:8">
      <c r="A121" s="210" t="str">
        <f t="shared" si="1"/>
        <v>BEB</v>
      </c>
      <c r="B121" t="s">
        <v>365</v>
      </c>
      <c r="C121" t="s">
        <v>1887</v>
      </c>
      <c r="D121" s="98"/>
      <c r="E121" s="98"/>
      <c r="F121" s="98"/>
      <c r="G121" s="98"/>
      <c r="H121" s="98"/>
    </row>
    <row r="122" spans="1:8">
      <c r="A122" s="210" t="str">
        <f t="shared" si="1"/>
        <v>BED</v>
      </c>
      <c r="B122" t="s">
        <v>1397</v>
      </c>
      <c r="C122" t="s">
        <v>1888</v>
      </c>
      <c r="D122" s="98"/>
      <c r="E122" s="98"/>
      <c r="F122" s="98"/>
      <c r="G122" s="98"/>
      <c r="H122" s="98"/>
    </row>
    <row r="123" spans="1:8">
      <c r="A123" s="210" t="str">
        <f t="shared" si="1"/>
        <v>BEN</v>
      </c>
      <c r="B123" t="s">
        <v>366</v>
      </c>
      <c r="C123" t="s">
        <v>1889</v>
      </c>
      <c r="D123" s="98"/>
      <c r="E123" s="98"/>
      <c r="F123" s="98"/>
      <c r="G123" s="98"/>
      <c r="H123" s="98"/>
    </row>
    <row r="124" spans="1:8">
      <c r="A124" s="210" t="str">
        <f t="shared" si="1"/>
        <v>BFI</v>
      </c>
      <c r="B124" t="s">
        <v>1449</v>
      </c>
      <c r="C124" t="s">
        <v>1890</v>
      </c>
      <c r="D124" s="98"/>
      <c r="E124" s="98"/>
      <c r="F124" s="98"/>
      <c r="G124" s="98"/>
      <c r="H124" s="98"/>
    </row>
    <row r="125" spans="1:8">
      <c r="A125" s="210" t="str">
        <f t="shared" si="1"/>
        <v>BG1</v>
      </c>
      <c r="B125" t="s">
        <v>1395</v>
      </c>
      <c r="C125" t="s">
        <v>2848</v>
      </c>
      <c r="D125" s="98"/>
      <c r="E125" s="98"/>
      <c r="F125" s="98"/>
      <c r="G125" s="98"/>
      <c r="H125" s="98"/>
    </row>
    <row r="126" spans="1:8">
      <c r="A126" s="210" t="str">
        <f t="shared" si="1"/>
        <v>BGD</v>
      </c>
      <c r="B126" t="s">
        <v>1450</v>
      </c>
      <c r="C126" t="s">
        <v>1891</v>
      </c>
      <c r="D126" s="98"/>
      <c r="E126" s="98"/>
      <c r="F126" s="98"/>
      <c r="G126" s="98"/>
      <c r="H126" s="98"/>
    </row>
    <row r="127" spans="1:8">
      <c r="A127" s="210" t="str">
        <f t="shared" si="1"/>
        <v>BHI</v>
      </c>
      <c r="B127" t="s">
        <v>2797</v>
      </c>
      <c r="C127" t="s">
        <v>2849</v>
      </c>
      <c r="D127" s="98"/>
      <c r="E127" s="98"/>
      <c r="F127" s="98"/>
      <c r="G127" s="98"/>
      <c r="H127" s="98"/>
    </row>
    <row r="128" spans="1:8">
      <c r="A128" s="210" t="str">
        <f t="shared" si="1"/>
        <v>BID</v>
      </c>
      <c r="B128" t="s">
        <v>1095</v>
      </c>
      <c r="C128" t="s">
        <v>1892</v>
      </c>
      <c r="D128" s="98"/>
      <c r="E128" s="98"/>
      <c r="F128" s="98"/>
      <c r="G128" s="98"/>
      <c r="H128" s="98"/>
    </row>
    <row r="129" spans="1:8">
      <c r="A129" s="210" t="str">
        <f t="shared" si="1"/>
        <v>BIN</v>
      </c>
      <c r="B129" t="s">
        <v>1451</v>
      </c>
      <c r="C129" t="s">
        <v>1893</v>
      </c>
      <c r="D129" s="98"/>
      <c r="E129" s="98"/>
      <c r="F129" s="98"/>
      <c r="G129" s="98"/>
      <c r="H129" s="98"/>
    </row>
    <row r="130" spans="1:8">
      <c r="A130" s="210" t="str">
        <f t="shared" si="1"/>
        <v>BJ2</v>
      </c>
      <c r="B130" t="s">
        <v>1452</v>
      </c>
      <c r="C130" t="s">
        <v>1894</v>
      </c>
      <c r="D130" s="98"/>
      <c r="E130" s="98"/>
      <c r="F130" s="98"/>
      <c r="G130" s="98"/>
      <c r="H130" s="98"/>
    </row>
    <row r="131" spans="1:8">
      <c r="A131" s="210" t="str">
        <f t="shared" ref="A131:A194" si="2">LEFT(C131,3)</f>
        <v>BKA</v>
      </c>
      <c r="B131" t="s">
        <v>367</v>
      </c>
      <c r="C131" t="s">
        <v>1895</v>
      </c>
      <c r="D131" s="98"/>
      <c r="E131" s="98"/>
      <c r="F131" s="98"/>
      <c r="G131" s="98"/>
      <c r="H131" s="98"/>
    </row>
    <row r="132" spans="1:8">
      <c r="A132" s="210" t="str">
        <f t="shared" si="2"/>
        <v>BLK</v>
      </c>
      <c r="B132" t="s">
        <v>368</v>
      </c>
      <c r="C132" t="s">
        <v>1896</v>
      </c>
      <c r="D132" s="98"/>
      <c r="E132" s="98"/>
      <c r="F132" s="98"/>
      <c r="G132" s="98"/>
      <c r="H132" s="98"/>
    </row>
    <row r="133" spans="1:8">
      <c r="A133" s="210" t="str">
        <f t="shared" si="2"/>
        <v>BLN</v>
      </c>
      <c r="B133" t="s">
        <v>369</v>
      </c>
      <c r="C133" t="s">
        <v>1897</v>
      </c>
      <c r="D133" s="98"/>
      <c r="E133" s="98"/>
      <c r="F133" s="98"/>
      <c r="G133" s="98"/>
      <c r="H133" s="98"/>
    </row>
    <row r="134" spans="1:8">
      <c r="A134" s="210" t="str">
        <f t="shared" si="2"/>
        <v>BLO</v>
      </c>
      <c r="B134" t="s">
        <v>370</v>
      </c>
      <c r="C134" t="s">
        <v>1898</v>
      </c>
      <c r="D134" s="98"/>
      <c r="E134" s="98"/>
      <c r="F134" s="98"/>
      <c r="G134" s="98"/>
      <c r="H134" s="98"/>
    </row>
    <row r="135" spans="1:8">
      <c r="A135" s="210" t="str">
        <f t="shared" si="2"/>
        <v>BM2</v>
      </c>
      <c r="B135" t="s">
        <v>1453</v>
      </c>
      <c r="C135" t="s">
        <v>1899</v>
      </c>
      <c r="D135" s="98"/>
      <c r="E135" s="98"/>
      <c r="F135" s="98"/>
      <c r="G135" s="98"/>
      <c r="H135" s="98"/>
    </row>
    <row r="136" spans="1:8">
      <c r="A136" s="210" t="str">
        <f t="shared" si="2"/>
        <v>BMC</v>
      </c>
      <c r="B136" t="s">
        <v>2798</v>
      </c>
      <c r="C136" t="s">
        <v>2850</v>
      </c>
      <c r="D136" s="98"/>
      <c r="E136" s="98"/>
      <c r="F136" s="98"/>
      <c r="G136" s="98"/>
      <c r="H136" s="98"/>
    </row>
    <row r="137" spans="1:8">
      <c r="A137" s="210" t="str">
        <f t="shared" si="2"/>
        <v>BMK</v>
      </c>
      <c r="B137" t="s">
        <v>1454</v>
      </c>
      <c r="C137" t="s">
        <v>1900</v>
      </c>
      <c r="D137" s="98"/>
      <c r="E137" s="98"/>
      <c r="F137" s="98"/>
      <c r="G137" s="98"/>
      <c r="H137" s="98"/>
    </row>
    <row r="138" spans="1:8">
      <c r="A138" s="210" t="str">
        <f t="shared" si="2"/>
        <v>BML</v>
      </c>
      <c r="B138" t="s">
        <v>1025</v>
      </c>
      <c r="C138" t="s">
        <v>1901</v>
      </c>
      <c r="D138" s="98"/>
      <c r="E138" s="98"/>
      <c r="F138" s="98"/>
      <c r="G138" s="98"/>
      <c r="H138" s="98"/>
    </row>
    <row r="139" spans="1:8">
      <c r="A139" s="210" t="str">
        <f t="shared" si="2"/>
        <v>BMS</v>
      </c>
      <c r="B139" t="s">
        <v>371</v>
      </c>
      <c r="C139" t="s">
        <v>1902</v>
      </c>
      <c r="D139" s="98"/>
      <c r="E139" s="98"/>
      <c r="F139" s="98"/>
      <c r="G139" s="98"/>
      <c r="H139" s="98"/>
    </row>
    <row r="140" spans="1:8">
      <c r="A140" s="210" t="str">
        <f t="shared" si="2"/>
        <v>BMT</v>
      </c>
      <c r="B140" t="s">
        <v>821</v>
      </c>
      <c r="C140" t="s">
        <v>1903</v>
      </c>
      <c r="D140" s="98"/>
      <c r="E140" s="98"/>
      <c r="F140" s="98"/>
      <c r="G140" s="98"/>
      <c r="H140" s="98"/>
    </row>
    <row r="141" spans="1:8">
      <c r="A141" s="210" t="str">
        <f t="shared" si="2"/>
        <v>BNP</v>
      </c>
      <c r="B141" t="s">
        <v>372</v>
      </c>
      <c r="C141" t="s">
        <v>1904</v>
      </c>
      <c r="D141" s="98"/>
      <c r="E141" s="98"/>
      <c r="F141" s="98"/>
      <c r="G141" s="98"/>
      <c r="H141" s="98"/>
    </row>
    <row r="142" spans="1:8">
      <c r="A142" s="210" t="str">
        <f t="shared" si="2"/>
        <v>BNY</v>
      </c>
      <c r="B142" t="s">
        <v>1455</v>
      </c>
      <c r="C142" t="s">
        <v>1905</v>
      </c>
      <c r="D142" s="98"/>
      <c r="E142" s="98"/>
      <c r="F142" s="98"/>
      <c r="G142" s="98"/>
      <c r="H142" s="98"/>
    </row>
    <row r="143" spans="1:8">
      <c r="A143" s="210" t="str">
        <f t="shared" si="2"/>
        <v>BOE</v>
      </c>
      <c r="B143" t="s">
        <v>373</v>
      </c>
      <c r="C143" t="s">
        <v>1906</v>
      </c>
      <c r="D143" s="98"/>
      <c r="E143" s="98"/>
      <c r="F143" s="98"/>
      <c r="G143" s="98"/>
      <c r="H143" s="98"/>
    </row>
    <row r="144" spans="1:8">
      <c r="A144" s="210" t="str">
        <f t="shared" si="2"/>
        <v>BOP</v>
      </c>
      <c r="B144" t="s">
        <v>1456</v>
      </c>
      <c r="C144" t="s">
        <v>1907</v>
      </c>
      <c r="D144" s="98"/>
      <c r="E144" s="98"/>
      <c r="F144" s="98"/>
      <c r="G144" s="98"/>
      <c r="H144" s="98"/>
    </row>
    <row r="145" spans="1:8">
      <c r="A145" s="210" t="str">
        <f t="shared" si="2"/>
        <v>BOS</v>
      </c>
      <c r="B145" t="s">
        <v>374</v>
      </c>
      <c r="C145" t="s">
        <v>1908</v>
      </c>
      <c r="D145" s="98"/>
      <c r="E145" s="98"/>
      <c r="F145" s="98"/>
      <c r="G145" s="98"/>
      <c r="H145" s="98"/>
    </row>
    <row r="146" spans="1:8">
      <c r="A146" s="210" t="str">
        <f t="shared" si="2"/>
        <v>BOX</v>
      </c>
      <c r="B146" t="s">
        <v>375</v>
      </c>
      <c r="C146" t="s">
        <v>1909</v>
      </c>
      <c r="D146" s="98"/>
      <c r="E146" s="98"/>
      <c r="F146" s="98"/>
      <c r="G146" s="98"/>
      <c r="H146" s="98"/>
    </row>
    <row r="147" spans="1:8">
      <c r="A147" s="210" t="str">
        <f t="shared" si="2"/>
        <v>BPC</v>
      </c>
      <c r="B147" t="s">
        <v>1457</v>
      </c>
      <c r="C147" t="s">
        <v>1910</v>
      </c>
      <c r="D147" s="98"/>
      <c r="E147" s="98"/>
      <c r="F147" s="98"/>
      <c r="G147" s="98"/>
      <c r="H147" s="98"/>
    </row>
    <row r="148" spans="1:8">
      <c r="A148" s="210" t="str">
        <f t="shared" si="2"/>
        <v>BR2</v>
      </c>
      <c r="B148" t="s">
        <v>1458</v>
      </c>
      <c r="C148" t="s">
        <v>1911</v>
      </c>
      <c r="D148" s="98"/>
      <c r="E148" s="98"/>
      <c r="F148" s="98"/>
      <c r="G148" s="98"/>
      <c r="H148" s="98"/>
    </row>
    <row r="149" spans="1:8">
      <c r="A149" s="210" t="str">
        <f t="shared" si="2"/>
        <v>BRB</v>
      </c>
      <c r="B149" t="s">
        <v>1459</v>
      </c>
      <c r="C149" t="s">
        <v>1912</v>
      </c>
      <c r="D149" s="98"/>
      <c r="E149" s="98"/>
      <c r="F149" s="98"/>
      <c r="G149" s="98"/>
      <c r="H149" s="98"/>
    </row>
    <row r="150" spans="1:8">
      <c r="A150" s="210" t="str">
        <f t="shared" si="2"/>
        <v>BRF</v>
      </c>
      <c r="B150" t="s">
        <v>1460</v>
      </c>
      <c r="C150" t="s">
        <v>1913</v>
      </c>
      <c r="D150" s="98"/>
      <c r="E150" s="98"/>
      <c r="F150" s="98"/>
      <c r="G150" s="98"/>
      <c r="H150" s="98"/>
    </row>
    <row r="151" spans="1:8">
      <c r="A151" s="210" t="str">
        <f t="shared" si="2"/>
        <v>BRK</v>
      </c>
      <c r="B151" t="s">
        <v>734</v>
      </c>
      <c r="C151" t="s">
        <v>1914</v>
      </c>
      <c r="D151" s="98"/>
      <c r="E151" s="98"/>
      <c r="F151" s="98"/>
      <c r="G151" s="98"/>
      <c r="H151" s="98"/>
    </row>
    <row r="152" spans="1:8">
      <c r="A152" s="210" t="str">
        <f t="shared" si="2"/>
        <v>BRS</v>
      </c>
      <c r="B152" t="s">
        <v>1096</v>
      </c>
      <c r="C152" t="s">
        <v>1915</v>
      </c>
      <c r="D152" s="98"/>
      <c r="E152" s="98"/>
      <c r="F152" s="98"/>
      <c r="G152" s="98"/>
      <c r="H152" s="98"/>
    </row>
    <row r="153" spans="1:8">
      <c r="A153" s="210" t="str">
        <f t="shared" si="2"/>
        <v>BRW</v>
      </c>
      <c r="B153" t="s">
        <v>874</v>
      </c>
      <c r="C153" t="s">
        <v>1916</v>
      </c>
      <c r="D153" s="98"/>
      <c r="E153" s="98"/>
      <c r="F153" s="98"/>
      <c r="G153" s="98"/>
      <c r="H153" s="98"/>
    </row>
    <row r="154" spans="1:8">
      <c r="A154" s="210" t="str">
        <f t="shared" si="2"/>
        <v>BSE</v>
      </c>
      <c r="B154" t="s">
        <v>376</v>
      </c>
      <c r="C154" t="s">
        <v>1917</v>
      </c>
      <c r="D154" s="98"/>
      <c r="E154" s="98"/>
      <c r="F154" s="98"/>
      <c r="G154" s="98"/>
      <c r="H154" s="98"/>
    </row>
    <row r="155" spans="1:8">
      <c r="A155" s="210" t="str">
        <f t="shared" si="2"/>
        <v>BSF</v>
      </c>
      <c r="B155" t="s">
        <v>1461</v>
      </c>
      <c r="C155" t="s">
        <v>1918</v>
      </c>
      <c r="D155" s="98"/>
      <c r="E155" s="98"/>
      <c r="F155" s="98"/>
      <c r="G155" s="98"/>
      <c r="H155" s="98"/>
    </row>
    <row r="156" spans="1:8">
      <c r="A156" s="210" t="str">
        <f t="shared" si="2"/>
        <v>BSJ</v>
      </c>
      <c r="B156" t="s">
        <v>1462</v>
      </c>
      <c r="C156" t="s">
        <v>1919</v>
      </c>
      <c r="D156" s="98"/>
      <c r="E156" s="98"/>
      <c r="F156" s="98"/>
      <c r="G156" s="98"/>
      <c r="H156" s="98"/>
    </row>
    <row r="157" spans="1:8">
      <c r="A157" s="210" t="str">
        <f t="shared" si="2"/>
        <v>BSW</v>
      </c>
      <c r="B157" t="s">
        <v>1463</v>
      </c>
      <c r="C157" t="s">
        <v>1920</v>
      </c>
      <c r="D157" s="98"/>
      <c r="E157" s="98"/>
      <c r="F157" s="98"/>
      <c r="G157" s="98"/>
      <c r="H157" s="98"/>
    </row>
    <row r="158" spans="1:8">
      <c r="A158" s="210" t="str">
        <f t="shared" si="2"/>
        <v>BTP</v>
      </c>
      <c r="B158" t="s">
        <v>377</v>
      </c>
      <c r="C158" t="s">
        <v>1921</v>
      </c>
      <c r="D158" s="98"/>
      <c r="E158" s="98"/>
      <c r="F158" s="98"/>
      <c r="G158" s="98"/>
      <c r="H158" s="98"/>
    </row>
    <row r="159" spans="1:8">
      <c r="A159" s="210" t="str">
        <f t="shared" si="2"/>
        <v>BU1</v>
      </c>
      <c r="B159" t="s">
        <v>1464</v>
      </c>
      <c r="C159" t="s">
        <v>1922</v>
      </c>
      <c r="D159" s="98"/>
      <c r="E159" s="98"/>
      <c r="F159" s="98"/>
      <c r="G159" s="98"/>
      <c r="H159" s="98"/>
    </row>
    <row r="160" spans="1:8">
      <c r="A160" s="210" t="str">
        <f t="shared" si="2"/>
        <v>BUS</v>
      </c>
      <c r="B160" t="s">
        <v>2799</v>
      </c>
      <c r="C160" t="s">
        <v>2851</v>
      </c>
      <c r="D160" s="98"/>
      <c r="E160" s="98"/>
      <c r="F160" s="98"/>
      <c r="G160" s="98"/>
      <c r="H160" s="98"/>
    </row>
    <row r="161" spans="1:8">
      <c r="A161" s="210" t="str">
        <f t="shared" si="2"/>
        <v>BWH</v>
      </c>
      <c r="B161" t="s">
        <v>1465</v>
      </c>
      <c r="C161" t="s">
        <v>1923</v>
      </c>
      <c r="D161" s="98"/>
      <c r="E161" s="98"/>
      <c r="F161" s="98"/>
      <c r="G161" s="98"/>
      <c r="H161" s="98"/>
    </row>
    <row r="162" spans="1:8">
      <c r="A162" s="210" t="str">
        <f t="shared" si="2"/>
        <v>BWI</v>
      </c>
      <c r="B162" t="s">
        <v>378</v>
      </c>
      <c r="C162" t="s">
        <v>1924</v>
      </c>
      <c r="D162" s="98"/>
      <c r="E162" s="98"/>
      <c r="F162" s="98"/>
      <c r="G162" s="98"/>
      <c r="H162" s="98"/>
    </row>
    <row r="163" spans="1:8">
      <c r="A163" s="210" t="str">
        <f t="shared" si="2"/>
        <v>BYK</v>
      </c>
      <c r="B163" t="s">
        <v>1466</v>
      </c>
      <c r="C163" t="s">
        <v>1925</v>
      </c>
      <c r="D163" s="98"/>
      <c r="E163" s="98"/>
      <c r="F163" s="98"/>
      <c r="G163" s="98"/>
      <c r="H163" s="98"/>
    </row>
    <row r="164" spans="1:8">
      <c r="A164" s="210" t="str">
        <f t="shared" si="2"/>
        <v>C0B</v>
      </c>
      <c r="B164" t="s">
        <v>468</v>
      </c>
      <c r="C164" t="s">
        <v>1926</v>
      </c>
      <c r="D164" s="98"/>
      <c r="E164" s="98"/>
      <c r="F164" s="98"/>
      <c r="G164" s="98"/>
      <c r="H164" s="98"/>
    </row>
    <row r="165" spans="1:8">
      <c r="A165" s="210" t="str">
        <f t="shared" si="2"/>
        <v>C8R</v>
      </c>
      <c r="B165" t="s">
        <v>1325</v>
      </c>
      <c r="C165" t="s">
        <v>1927</v>
      </c>
      <c r="D165" s="98"/>
      <c r="E165" s="98"/>
      <c r="F165" s="98"/>
      <c r="G165" s="98"/>
      <c r="H165" s="98"/>
    </row>
    <row r="166" spans="1:8">
      <c r="A166" s="210" t="str">
        <f t="shared" si="2"/>
        <v>CA1</v>
      </c>
      <c r="B166" t="s">
        <v>1097</v>
      </c>
      <c r="C166" t="s">
        <v>2852</v>
      </c>
      <c r="D166" s="98"/>
      <c r="E166" s="98"/>
      <c r="F166" s="98"/>
      <c r="G166" s="98"/>
      <c r="H166" s="98"/>
    </row>
    <row r="167" spans="1:8">
      <c r="A167" s="210" t="str">
        <f t="shared" si="2"/>
        <v>CA3</v>
      </c>
      <c r="B167" t="s">
        <v>808</v>
      </c>
      <c r="C167" t="s">
        <v>1928</v>
      </c>
      <c r="D167" s="98"/>
      <c r="E167" s="98"/>
      <c r="F167" s="98"/>
      <c r="G167" s="98"/>
      <c r="H167" s="98"/>
    </row>
    <row r="168" spans="1:8">
      <c r="A168" s="210" t="str">
        <f t="shared" si="2"/>
        <v>CA4</v>
      </c>
      <c r="B168" t="s">
        <v>1467</v>
      </c>
      <c r="C168" t="s">
        <v>1929</v>
      </c>
      <c r="D168" s="98"/>
      <c r="E168" s="98"/>
      <c r="F168" s="98"/>
      <c r="G168" s="98"/>
      <c r="H168" s="98"/>
    </row>
    <row r="169" spans="1:8">
      <c r="A169" s="210" t="str">
        <f t="shared" si="2"/>
        <v>CA5</v>
      </c>
      <c r="B169" t="s">
        <v>1468</v>
      </c>
      <c r="C169" t="s">
        <v>1930</v>
      </c>
      <c r="D169" s="98"/>
      <c r="E169" s="98"/>
      <c r="F169" s="98"/>
      <c r="G169" s="98"/>
      <c r="H169" s="98"/>
    </row>
    <row r="170" spans="1:8">
      <c r="A170" s="210" t="str">
        <f t="shared" si="2"/>
        <v>CAH</v>
      </c>
      <c r="B170" t="s">
        <v>379</v>
      </c>
      <c r="C170" t="s">
        <v>1931</v>
      </c>
      <c r="D170" s="98"/>
      <c r="E170" s="98"/>
      <c r="F170" s="98"/>
      <c r="G170" s="98"/>
      <c r="H170" s="98"/>
    </row>
    <row r="171" spans="1:8">
      <c r="A171" s="210" t="str">
        <f t="shared" si="2"/>
        <v>CAL</v>
      </c>
      <c r="B171" t="s">
        <v>1469</v>
      </c>
      <c r="C171" t="s">
        <v>1932</v>
      </c>
      <c r="D171" s="98"/>
      <c r="E171" s="98"/>
      <c r="F171" s="98"/>
      <c r="G171" s="98"/>
      <c r="H171" s="98"/>
    </row>
    <row r="172" spans="1:8">
      <c r="A172" s="210" t="str">
        <f t="shared" si="2"/>
        <v>CAN</v>
      </c>
      <c r="B172" t="s">
        <v>380</v>
      </c>
      <c r="C172" t="s">
        <v>2853</v>
      </c>
      <c r="D172" s="98"/>
      <c r="E172" s="98"/>
      <c r="F172" s="98"/>
      <c r="G172" s="98"/>
      <c r="H172" s="98"/>
    </row>
    <row r="173" spans="1:8">
      <c r="A173" s="210" t="str">
        <f t="shared" si="2"/>
        <v>CAS</v>
      </c>
      <c r="B173" t="s">
        <v>381</v>
      </c>
      <c r="C173" t="s">
        <v>1933</v>
      </c>
      <c r="D173" s="98"/>
      <c r="E173" s="98"/>
      <c r="F173" s="98"/>
      <c r="G173" s="98"/>
      <c r="H173" s="98"/>
    </row>
    <row r="174" spans="1:8">
      <c r="A174" s="210" t="str">
        <f t="shared" si="2"/>
        <v>CBI</v>
      </c>
      <c r="B174" t="s">
        <v>1470</v>
      </c>
      <c r="C174" t="s">
        <v>1934</v>
      </c>
      <c r="D174" s="98"/>
      <c r="E174" s="98"/>
      <c r="F174" s="98"/>
      <c r="G174" s="98"/>
      <c r="H174" s="98"/>
    </row>
    <row r="175" spans="1:8">
      <c r="A175" s="210" t="str">
        <f t="shared" si="2"/>
        <v>CBN</v>
      </c>
      <c r="B175" t="s">
        <v>1376</v>
      </c>
      <c r="C175" t="s">
        <v>1935</v>
      </c>
      <c r="D175" s="98"/>
      <c r="E175" s="98"/>
      <c r="F175" s="98"/>
      <c r="G175" s="98"/>
      <c r="H175" s="98"/>
    </row>
    <row r="176" spans="1:8">
      <c r="A176" s="210" t="str">
        <f t="shared" si="2"/>
        <v>CBS</v>
      </c>
      <c r="B176" t="s">
        <v>1471</v>
      </c>
      <c r="C176" t="s">
        <v>1936</v>
      </c>
      <c r="D176" s="98"/>
      <c r="E176" s="98"/>
      <c r="F176" s="98"/>
      <c r="G176" s="98"/>
      <c r="H176" s="98"/>
    </row>
    <row r="177" spans="1:8">
      <c r="A177" s="210" t="str">
        <f t="shared" si="2"/>
        <v>CC0</v>
      </c>
      <c r="B177" t="s">
        <v>1472</v>
      </c>
      <c r="C177" t="s">
        <v>1937</v>
      </c>
      <c r="D177" s="98"/>
      <c r="E177" s="98"/>
      <c r="F177" s="98"/>
      <c r="G177" s="98"/>
      <c r="H177" s="98"/>
    </row>
    <row r="178" spans="1:8">
      <c r="A178" s="210" t="str">
        <f t="shared" si="2"/>
        <v>CC1</v>
      </c>
      <c r="B178" t="s">
        <v>1473</v>
      </c>
      <c r="C178" t="s">
        <v>1938</v>
      </c>
      <c r="D178" s="98"/>
      <c r="E178" s="98"/>
      <c r="F178" s="98"/>
      <c r="G178" s="98"/>
      <c r="H178" s="98"/>
    </row>
    <row r="179" spans="1:8">
      <c r="A179" s="210" t="str">
        <f t="shared" si="2"/>
        <v>CC2</v>
      </c>
      <c r="B179" t="s">
        <v>1474</v>
      </c>
      <c r="C179" t="s">
        <v>1939</v>
      </c>
      <c r="D179" s="98"/>
      <c r="E179" s="98"/>
      <c r="F179" s="98"/>
      <c r="G179" s="98"/>
      <c r="H179" s="98"/>
    </row>
    <row r="180" spans="1:8">
      <c r="A180" s="210" t="str">
        <f t="shared" si="2"/>
        <v>CCB</v>
      </c>
      <c r="B180" t="s">
        <v>1475</v>
      </c>
      <c r="C180" t="s">
        <v>1940</v>
      </c>
      <c r="D180" s="98"/>
      <c r="E180" s="98"/>
      <c r="F180" s="98"/>
      <c r="G180" s="98"/>
      <c r="H180" s="98"/>
    </row>
    <row r="181" spans="1:8">
      <c r="A181" s="210" t="str">
        <f t="shared" si="2"/>
        <v>CCC</v>
      </c>
      <c r="B181" t="s">
        <v>382</v>
      </c>
      <c r="C181" t="s">
        <v>1941</v>
      </c>
      <c r="D181" s="98"/>
      <c r="E181" s="98"/>
      <c r="F181" s="98"/>
      <c r="G181" s="98"/>
      <c r="H181" s="98"/>
    </row>
    <row r="182" spans="1:8">
      <c r="A182" s="210" t="str">
        <f t="shared" si="2"/>
        <v>CCE</v>
      </c>
      <c r="B182" t="s">
        <v>1476</v>
      </c>
      <c r="C182" t="s">
        <v>1942</v>
      </c>
      <c r="D182" s="98"/>
      <c r="E182" s="98"/>
      <c r="F182" s="98"/>
      <c r="G182" s="98"/>
      <c r="H182" s="98"/>
    </row>
    <row r="183" spans="1:8">
      <c r="A183" s="210" t="str">
        <f t="shared" si="2"/>
        <v>CCG</v>
      </c>
      <c r="B183" t="s">
        <v>1477</v>
      </c>
      <c r="C183" t="s">
        <v>1943</v>
      </c>
      <c r="D183" s="98"/>
      <c r="E183" s="98"/>
      <c r="F183" s="98"/>
      <c r="G183" s="98"/>
      <c r="H183" s="98"/>
    </row>
    <row r="184" spans="1:8">
      <c r="A184" s="210" t="str">
        <f t="shared" si="2"/>
        <v>CCN</v>
      </c>
      <c r="B184" t="s">
        <v>1478</v>
      </c>
      <c r="C184" t="s">
        <v>1944</v>
      </c>
      <c r="D184" s="98"/>
      <c r="E184" s="98"/>
      <c r="F184" s="98"/>
      <c r="G184" s="98"/>
      <c r="H184" s="98"/>
    </row>
    <row r="185" spans="1:8">
      <c r="A185" s="210" t="str">
        <f t="shared" si="2"/>
        <v>CD3</v>
      </c>
      <c r="B185" t="s">
        <v>421</v>
      </c>
      <c r="C185" t="s">
        <v>1945</v>
      </c>
      <c r="D185" s="98"/>
      <c r="E185" s="98"/>
      <c r="F185" s="98"/>
      <c r="G185" s="98"/>
      <c r="H185" s="98"/>
    </row>
    <row r="186" spans="1:8">
      <c r="A186" s="210" t="str">
        <f t="shared" si="2"/>
        <v>CDA</v>
      </c>
      <c r="B186" t="s">
        <v>383</v>
      </c>
      <c r="C186" t="s">
        <v>1946</v>
      </c>
      <c r="D186" s="98"/>
      <c r="E186" s="98"/>
      <c r="F186" s="98"/>
      <c r="G186" s="98"/>
      <c r="H186" s="98"/>
    </row>
    <row r="187" spans="1:8">
      <c r="A187" s="210" t="str">
        <f t="shared" si="2"/>
        <v>CE3</v>
      </c>
      <c r="B187" t="s">
        <v>1479</v>
      </c>
      <c r="C187" t="s">
        <v>1947</v>
      </c>
      <c r="D187" s="98"/>
      <c r="E187" s="98"/>
      <c r="F187" s="98"/>
      <c r="G187" s="98"/>
      <c r="H187" s="98"/>
    </row>
    <row r="188" spans="1:8">
      <c r="A188" s="210" t="str">
        <f t="shared" si="2"/>
        <v>CE4</v>
      </c>
      <c r="B188" t="s">
        <v>1480</v>
      </c>
      <c r="C188" t="s">
        <v>1948</v>
      </c>
      <c r="D188" s="98"/>
      <c r="E188" s="98"/>
      <c r="F188" s="98"/>
      <c r="G188" s="98"/>
      <c r="H188" s="98"/>
    </row>
    <row r="189" spans="1:8">
      <c r="A189" s="210" t="str">
        <f t="shared" si="2"/>
        <v>CEG</v>
      </c>
      <c r="B189" t="s">
        <v>384</v>
      </c>
      <c r="C189" t="s">
        <v>1949</v>
      </c>
      <c r="D189" s="98"/>
      <c r="E189" s="98"/>
      <c r="F189" s="98"/>
      <c r="G189" s="98"/>
      <c r="H189" s="98"/>
    </row>
    <row r="190" spans="1:8">
      <c r="A190" s="210" t="str">
        <f t="shared" si="2"/>
        <v>CEJ</v>
      </c>
      <c r="B190" t="s">
        <v>1365</v>
      </c>
      <c r="C190" t="s">
        <v>1950</v>
      </c>
      <c r="D190" s="98"/>
      <c r="E190" s="98"/>
      <c r="F190" s="98"/>
      <c r="G190" s="98"/>
      <c r="H190" s="98"/>
    </row>
    <row r="191" spans="1:8">
      <c r="A191" s="210" t="str">
        <f t="shared" si="2"/>
        <v>CER</v>
      </c>
      <c r="B191" t="s">
        <v>385</v>
      </c>
      <c r="C191" t="s">
        <v>1951</v>
      </c>
      <c r="D191" s="98"/>
      <c r="E191" s="98"/>
      <c r="F191" s="98"/>
      <c r="G191" s="98"/>
      <c r="H191" s="98"/>
    </row>
    <row r="192" spans="1:8">
      <c r="A192" s="210" t="str">
        <f t="shared" si="2"/>
        <v>CES</v>
      </c>
      <c r="B192" t="s">
        <v>1319</v>
      </c>
      <c r="C192" t="s">
        <v>1952</v>
      </c>
      <c r="D192" s="98"/>
      <c r="E192" s="98"/>
      <c r="F192" s="98"/>
      <c r="G192" s="98"/>
      <c r="H192" s="98"/>
    </row>
    <row r="193" spans="1:8">
      <c r="A193" s="210" t="str">
        <f t="shared" si="2"/>
        <v>CF1</v>
      </c>
      <c r="B193" t="s">
        <v>2800</v>
      </c>
      <c r="C193" t="s">
        <v>2854</v>
      </c>
      <c r="D193" s="98"/>
      <c r="E193" s="98"/>
      <c r="F193" s="98"/>
      <c r="G193" s="98"/>
      <c r="H193" s="98"/>
    </row>
    <row r="194" spans="1:8">
      <c r="A194" s="210" t="str">
        <f t="shared" si="2"/>
        <v>CFA</v>
      </c>
      <c r="B194" t="s">
        <v>1481</v>
      </c>
      <c r="C194" t="s">
        <v>1953</v>
      </c>
      <c r="D194" s="98"/>
      <c r="E194" s="98"/>
      <c r="F194" s="98"/>
      <c r="G194" s="98"/>
      <c r="H194" s="98"/>
    </row>
    <row r="195" spans="1:8">
      <c r="A195" s="210" t="str">
        <f t="shared" ref="A195:A258" si="3">LEFT(C195,3)</f>
        <v>CFD</v>
      </c>
      <c r="B195" t="s">
        <v>1482</v>
      </c>
      <c r="C195" t="s">
        <v>1954</v>
      </c>
      <c r="D195" s="98"/>
      <c r="E195" s="98"/>
      <c r="F195" s="98"/>
      <c r="G195" s="98"/>
      <c r="H195" s="98"/>
    </row>
    <row r="196" spans="1:8">
      <c r="A196" s="210" t="str">
        <f t="shared" si="3"/>
        <v>CFF</v>
      </c>
      <c r="B196" t="s">
        <v>1387</v>
      </c>
      <c r="C196" t="s">
        <v>1955</v>
      </c>
      <c r="D196" s="98"/>
      <c r="E196" s="98"/>
      <c r="F196" s="98"/>
      <c r="G196" s="98"/>
      <c r="H196" s="98"/>
    </row>
    <row r="197" spans="1:8">
      <c r="A197" s="210" t="str">
        <f t="shared" si="3"/>
        <v>CGD</v>
      </c>
      <c r="B197" t="s">
        <v>1483</v>
      </c>
      <c r="C197" t="s">
        <v>1956</v>
      </c>
      <c r="D197" s="98"/>
      <c r="E197" s="98"/>
      <c r="F197" s="98"/>
      <c r="G197" s="98"/>
      <c r="H197" s="98"/>
    </row>
    <row r="198" spans="1:8">
      <c r="A198" s="210" t="str">
        <f t="shared" si="3"/>
        <v>CGG</v>
      </c>
      <c r="B198" t="s">
        <v>1484</v>
      </c>
      <c r="C198" t="s">
        <v>1957</v>
      </c>
      <c r="D198" s="98"/>
      <c r="E198" s="98"/>
      <c r="F198" s="98"/>
      <c r="G198" s="98"/>
      <c r="H198" s="98"/>
    </row>
    <row r="199" spans="1:8">
      <c r="A199" s="210" t="str">
        <f t="shared" si="3"/>
        <v>CH7</v>
      </c>
      <c r="B199" t="s">
        <v>1485</v>
      </c>
      <c r="C199" t="s">
        <v>1958</v>
      </c>
      <c r="D199" s="98"/>
      <c r="E199" s="98"/>
      <c r="F199" s="98"/>
      <c r="G199" s="98"/>
      <c r="H199" s="98"/>
    </row>
    <row r="200" spans="1:8">
      <c r="A200" s="210" t="str">
        <f t="shared" si="3"/>
        <v>CHP</v>
      </c>
      <c r="B200" t="s">
        <v>1098</v>
      </c>
      <c r="C200" t="s">
        <v>1959</v>
      </c>
      <c r="D200" s="98"/>
      <c r="E200" s="98"/>
      <c r="F200" s="98"/>
      <c r="G200" s="98"/>
      <c r="H200" s="98"/>
    </row>
    <row r="201" spans="1:8">
      <c r="A201" s="210" t="str">
        <f t="shared" si="3"/>
        <v>CHU</v>
      </c>
      <c r="B201" t="s">
        <v>386</v>
      </c>
      <c r="C201" t="s">
        <v>1960</v>
      </c>
      <c r="D201" s="98"/>
      <c r="E201" s="98"/>
      <c r="F201" s="98"/>
      <c r="G201" s="98"/>
      <c r="H201" s="98"/>
    </row>
    <row r="202" spans="1:8">
      <c r="A202" s="210" t="str">
        <f t="shared" si="3"/>
        <v>CHV</v>
      </c>
      <c r="B202" t="s">
        <v>387</v>
      </c>
      <c r="C202" t="s">
        <v>1961</v>
      </c>
      <c r="D202" s="98"/>
      <c r="E202" s="98"/>
      <c r="F202" s="98"/>
      <c r="G202" s="98"/>
      <c r="H202" s="98"/>
    </row>
    <row r="203" spans="1:8">
      <c r="A203" s="210" t="str">
        <f t="shared" si="3"/>
        <v>CI1</v>
      </c>
      <c r="B203" t="s">
        <v>1486</v>
      </c>
      <c r="C203" t="s">
        <v>1962</v>
      </c>
      <c r="D203" s="98"/>
      <c r="E203" s="98"/>
      <c r="F203" s="98"/>
      <c r="G203" s="98"/>
      <c r="H203" s="98"/>
    </row>
    <row r="204" spans="1:8">
      <c r="A204" s="210" t="str">
        <f t="shared" si="3"/>
        <v>CIG</v>
      </c>
      <c r="B204" t="s">
        <v>388</v>
      </c>
      <c r="C204" t="s">
        <v>1963</v>
      </c>
      <c r="D204" s="98"/>
      <c r="E204" s="98"/>
      <c r="F204" s="98"/>
      <c r="G204" s="98"/>
      <c r="H204" s="98"/>
    </row>
    <row r="205" spans="1:8">
      <c r="A205" s="210" t="str">
        <f t="shared" si="3"/>
        <v>CII</v>
      </c>
      <c r="B205" t="s">
        <v>735</v>
      </c>
      <c r="C205" t="s">
        <v>1964</v>
      </c>
      <c r="D205" s="98"/>
      <c r="E205" s="98"/>
      <c r="F205" s="98"/>
      <c r="G205" s="98"/>
      <c r="H205" s="98"/>
    </row>
    <row r="206" spans="1:8">
      <c r="A206" s="210" t="str">
        <f t="shared" si="3"/>
        <v>CIQ</v>
      </c>
      <c r="B206" t="s">
        <v>389</v>
      </c>
      <c r="C206" t="s">
        <v>1965</v>
      </c>
      <c r="D206" s="98"/>
      <c r="E206" s="98"/>
      <c r="F206" s="98"/>
      <c r="G206" s="98"/>
      <c r="H206" s="98"/>
    </row>
    <row r="207" spans="1:8">
      <c r="A207" s="210" t="str">
        <f t="shared" si="3"/>
        <v>CKD</v>
      </c>
      <c r="B207" t="s">
        <v>1487</v>
      </c>
      <c r="C207" t="s">
        <v>1966</v>
      </c>
      <c r="D207" s="98"/>
      <c r="E207" s="98"/>
      <c r="F207" s="98"/>
      <c r="G207" s="98"/>
      <c r="H207" s="98"/>
    </row>
    <row r="208" spans="1:8">
      <c r="A208" s="210" t="str">
        <f t="shared" si="3"/>
        <v>CL0</v>
      </c>
      <c r="B208" t="s">
        <v>1488</v>
      </c>
      <c r="C208" t="s">
        <v>1967</v>
      </c>
      <c r="D208" s="98"/>
      <c r="E208" s="98"/>
      <c r="F208" s="98"/>
      <c r="G208" s="98"/>
      <c r="H208" s="98"/>
    </row>
    <row r="209" spans="1:8">
      <c r="A209" s="210" t="str">
        <f t="shared" si="3"/>
        <v>CL2</v>
      </c>
      <c r="B209" t="s">
        <v>1489</v>
      </c>
      <c r="C209" t="s">
        <v>1968</v>
      </c>
      <c r="D209" s="98"/>
      <c r="E209" s="98"/>
      <c r="F209" s="98"/>
      <c r="G209" s="98"/>
      <c r="H209" s="98"/>
    </row>
    <row r="210" spans="1:8">
      <c r="A210" s="210" t="str">
        <f t="shared" si="3"/>
        <v>CL3</v>
      </c>
      <c r="B210" t="s">
        <v>1490</v>
      </c>
      <c r="C210" t="s">
        <v>1969</v>
      </c>
      <c r="D210" s="98"/>
      <c r="E210" s="98"/>
      <c r="F210" s="98"/>
      <c r="G210" s="98"/>
      <c r="H210" s="98"/>
    </row>
    <row r="211" spans="1:8">
      <c r="A211" s="210" t="str">
        <f t="shared" si="3"/>
        <v>CLI</v>
      </c>
      <c r="B211" t="s">
        <v>2801</v>
      </c>
      <c r="C211" t="s">
        <v>2855</v>
      </c>
      <c r="D211" s="98"/>
      <c r="E211" s="98"/>
      <c r="F211" s="98"/>
      <c r="G211" s="98"/>
      <c r="H211" s="98"/>
    </row>
    <row r="212" spans="1:8">
      <c r="A212" s="210" t="str">
        <f t="shared" si="3"/>
        <v>CLL</v>
      </c>
      <c r="B212" t="s">
        <v>1372</v>
      </c>
      <c r="C212" t="s">
        <v>1970</v>
      </c>
      <c r="D212" s="98"/>
      <c r="E212" s="98"/>
      <c r="F212" s="98"/>
      <c r="G212" s="98"/>
      <c r="H212" s="98"/>
    </row>
    <row r="213" spans="1:8">
      <c r="A213" s="210" t="str">
        <f t="shared" si="3"/>
        <v>CLW</v>
      </c>
      <c r="B213" t="s">
        <v>1491</v>
      </c>
      <c r="C213" t="s">
        <v>1971</v>
      </c>
      <c r="D213" s="98"/>
      <c r="E213" s="98"/>
      <c r="F213" s="98"/>
      <c r="G213" s="98"/>
      <c r="H213" s="98"/>
    </row>
    <row r="214" spans="1:8">
      <c r="A214" s="210" t="str">
        <f t="shared" si="3"/>
        <v>CLY</v>
      </c>
      <c r="B214" t="s">
        <v>1492</v>
      </c>
      <c r="C214" t="s">
        <v>1972</v>
      </c>
      <c r="D214" s="98"/>
      <c r="E214" s="98"/>
      <c r="F214" s="98"/>
      <c r="G214" s="98"/>
      <c r="H214" s="98"/>
    </row>
    <row r="215" spans="1:8">
      <c r="A215" s="210" t="str">
        <f t="shared" si="3"/>
        <v>CMI</v>
      </c>
      <c r="B215" t="s">
        <v>390</v>
      </c>
      <c r="C215" t="s">
        <v>1973</v>
      </c>
      <c r="D215" s="98"/>
      <c r="E215" s="98"/>
      <c r="F215" s="98"/>
      <c r="G215" s="98"/>
      <c r="H215" s="98"/>
    </row>
    <row r="216" spans="1:8">
      <c r="A216" s="210" t="str">
        <f t="shared" si="3"/>
        <v>CNA</v>
      </c>
      <c r="B216" t="s">
        <v>1099</v>
      </c>
      <c r="C216" t="s">
        <v>1974</v>
      </c>
      <c r="D216" s="98"/>
      <c r="E216" s="98"/>
      <c r="F216" s="98"/>
      <c r="G216" s="98"/>
      <c r="H216" s="98"/>
    </row>
    <row r="217" spans="1:8">
      <c r="A217" s="210" t="str">
        <f t="shared" si="3"/>
        <v>CNH</v>
      </c>
      <c r="B217" t="s">
        <v>391</v>
      </c>
      <c r="C217" t="s">
        <v>2856</v>
      </c>
      <c r="D217" s="98"/>
      <c r="E217" s="98"/>
      <c r="F217" s="98"/>
      <c r="G217" s="98"/>
      <c r="H217" s="98"/>
    </row>
    <row r="218" spans="1:8">
      <c r="A218" s="210" t="str">
        <f t="shared" si="3"/>
        <v>CO8</v>
      </c>
      <c r="B218" t="s">
        <v>392</v>
      </c>
      <c r="C218" t="s">
        <v>1975</v>
      </c>
      <c r="D218" s="98"/>
      <c r="E218" s="98"/>
      <c r="F218" s="98"/>
      <c r="G218" s="98"/>
      <c r="H218" s="98"/>
    </row>
    <row r="219" spans="1:8">
      <c r="A219" s="210" t="str">
        <f t="shared" si="3"/>
        <v>COF</v>
      </c>
      <c r="B219" t="s">
        <v>1361</v>
      </c>
      <c r="C219" t="s">
        <v>1976</v>
      </c>
      <c r="D219" s="98"/>
      <c r="E219" s="98"/>
      <c r="F219" s="98"/>
      <c r="G219" s="98"/>
      <c r="H219" s="98"/>
    </row>
    <row r="220" spans="1:8">
      <c r="A220" s="210" t="str">
        <f t="shared" si="3"/>
        <v>COL</v>
      </c>
      <c r="B220" t="s">
        <v>393</v>
      </c>
      <c r="C220" t="s">
        <v>1977</v>
      </c>
      <c r="D220" s="98"/>
      <c r="E220" s="98"/>
      <c r="F220" s="98"/>
      <c r="G220" s="98"/>
      <c r="H220" s="98"/>
    </row>
    <row r="221" spans="1:8">
      <c r="A221" s="210" t="str">
        <f t="shared" si="3"/>
        <v>COV</v>
      </c>
      <c r="B221" t="s">
        <v>871</v>
      </c>
      <c r="C221" t="s">
        <v>1978</v>
      </c>
      <c r="D221" s="98"/>
      <c r="E221" s="98"/>
      <c r="F221" s="98"/>
      <c r="G221" s="98"/>
      <c r="H221" s="98"/>
    </row>
    <row r="222" spans="1:8">
      <c r="A222" s="210" t="str">
        <f t="shared" si="3"/>
        <v>COY</v>
      </c>
      <c r="B222" t="s">
        <v>1493</v>
      </c>
      <c r="C222" t="s">
        <v>1979</v>
      </c>
      <c r="D222" s="98"/>
      <c r="E222" s="98"/>
      <c r="F222" s="98"/>
      <c r="G222" s="98"/>
      <c r="H222" s="98"/>
    </row>
    <row r="223" spans="1:8">
      <c r="A223" s="210" t="str">
        <f t="shared" si="3"/>
        <v>CP1</v>
      </c>
      <c r="B223" t="s">
        <v>2802</v>
      </c>
      <c r="C223" t="s">
        <v>2857</v>
      </c>
      <c r="D223" s="98"/>
      <c r="E223" s="98"/>
      <c r="F223" s="98"/>
      <c r="G223" s="98"/>
      <c r="H223" s="98"/>
    </row>
    <row r="224" spans="1:8">
      <c r="A224" s="210" t="str">
        <f t="shared" si="3"/>
        <v>CP2</v>
      </c>
      <c r="B224" t="s">
        <v>1494</v>
      </c>
      <c r="C224" t="s">
        <v>1980</v>
      </c>
      <c r="D224" s="98"/>
      <c r="E224" s="98"/>
      <c r="F224" s="98"/>
      <c r="G224" s="98"/>
      <c r="H224" s="98"/>
    </row>
    <row r="225" spans="1:8">
      <c r="A225" s="210" t="str">
        <f t="shared" si="3"/>
        <v>CPA</v>
      </c>
      <c r="B225" t="s">
        <v>394</v>
      </c>
      <c r="C225" t="s">
        <v>1981</v>
      </c>
      <c r="D225" s="98"/>
      <c r="E225" s="98"/>
      <c r="F225" s="98"/>
      <c r="G225" s="98"/>
      <c r="H225" s="98"/>
    </row>
    <row r="226" spans="1:8">
      <c r="A226" s="210" t="str">
        <f t="shared" si="3"/>
        <v>CPB</v>
      </c>
      <c r="B226" t="s">
        <v>1495</v>
      </c>
      <c r="C226" t="s">
        <v>1982</v>
      </c>
      <c r="D226" s="98"/>
      <c r="E226" s="98"/>
      <c r="F226" s="98"/>
      <c r="G226" s="98"/>
      <c r="H226" s="98"/>
    </row>
    <row r="227" spans="1:8">
      <c r="A227" s="210" t="str">
        <f t="shared" si="3"/>
        <v>CPC</v>
      </c>
      <c r="B227" t="s">
        <v>1496</v>
      </c>
      <c r="C227" t="s">
        <v>1983</v>
      </c>
      <c r="D227" s="98"/>
      <c r="E227" s="98"/>
      <c r="F227" s="98"/>
      <c r="G227" s="98"/>
      <c r="H227" s="98"/>
    </row>
    <row r="228" spans="1:8">
      <c r="A228" s="210" t="str">
        <f t="shared" si="3"/>
        <v>CPS</v>
      </c>
      <c r="B228" t="s">
        <v>395</v>
      </c>
      <c r="C228" t="s">
        <v>1984</v>
      </c>
      <c r="D228" s="98"/>
      <c r="E228" s="98"/>
      <c r="F228" s="98"/>
      <c r="G228" s="98"/>
      <c r="H228" s="98"/>
    </row>
    <row r="229" spans="1:8">
      <c r="A229" s="210" t="str">
        <f t="shared" si="3"/>
        <v>CQS</v>
      </c>
      <c r="B229" t="s">
        <v>1497</v>
      </c>
      <c r="C229" t="s">
        <v>1985</v>
      </c>
      <c r="D229" s="98"/>
      <c r="E229" s="98"/>
      <c r="F229" s="98"/>
      <c r="G229" s="98"/>
      <c r="H229" s="98"/>
    </row>
    <row r="230" spans="1:8">
      <c r="A230" s="210" t="str">
        <f t="shared" si="3"/>
        <v>CR2</v>
      </c>
      <c r="B230" t="s">
        <v>1498</v>
      </c>
      <c r="C230" t="s">
        <v>1986</v>
      </c>
      <c r="D230" s="98"/>
      <c r="E230" s="98"/>
      <c r="F230" s="98"/>
      <c r="G230" s="98"/>
      <c r="H230" s="98"/>
    </row>
    <row r="231" spans="1:8">
      <c r="A231" s="210" t="str">
        <f t="shared" si="3"/>
        <v>CR3</v>
      </c>
      <c r="B231" t="s">
        <v>1499</v>
      </c>
      <c r="C231" t="s">
        <v>1987</v>
      </c>
      <c r="D231" s="98"/>
      <c r="E231" s="98"/>
      <c r="F231" s="98"/>
      <c r="G231" s="98"/>
      <c r="H231" s="98"/>
    </row>
    <row r="232" spans="1:8">
      <c r="A232" s="210" t="str">
        <f t="shared" si="3"/>
        <v>CR4</v>
      </c>
      <c r="B232" t="s">
        <v>1500</v>
      </c>
      <c r="C232" t="s">
        <v>1988</v>
      </c>
      <c r="D232" s="98"/>
      <c r="E232" s="98"/>
      <c r="F232" s="98"/>
      <c r="G232" s="98"/>
      <c r="H232" s="98"/>
    </row>
    <row r="233" spans="1:8">
      <c r="A233" s="210" t="str">
        <f t="shared" si="3"/>
        <v>CR5</v>
      </c>
      <c r="B233" t="s">
        <v>1501</v>
      </c>
      <c r="C233" t="s">
        <v>1989</v>
      </c>
      <c r="D233" s="98"/>
      <c r="E233" s="98"/>
      <c r="F233" s="98"/>
      <c r="G233" s="98"/>
      <c r="H233" s="98"/>
    </row>
    <row r="234" spans="1:8">
      <c r="A234" s="210" t="str">
        <f t="shared" si="3"/>
        <v>CRG</v>
      </c>
      <c r="B234" t="s">
        <v>396</v>
      </c>
      <c r="C234" t="s">
        <v>1990</v>
      </c>
      <c r="D234" s="98"/>
      <c r="E234" s="98"/>
      <c r="F234" s="98"/>
      <c r="G234" s="98"/>
      <c r="H234" s="98"/>
    </row>
    <row r="235" spans="1:8">
      <c r="A235" s="210" t="str">
        <f t="shared" si="3"/>
        <v>CRX</v>
      </c>
      <c r="B235" t="s">
        <v>1396</v>
      </c>
      <c r="C235" t="s">
        <v>1991</v>
      </c>
      <c r="D235" s="98"/>
      <c r="E235" s="98"/>
      <c r="F235" s="98"/>
      <c r="G235" s="98"/>
      <c r="H235" s="98"/>
    </row>
    <row r="236" spans="1:8">
      <c r="A236" s="210" t="str">
        <f t="shared" si="3"/>
        <v>CS6</v>
      </c>
      <c r="B236" t="s">
        <v>1026</v>
      </c>
      <c r="C236" t="s">
        <v>1992</v>
      </c>
      <c r="D236" s="98"/>
      <c r="E236" s="98"/>
      <c r="F236" s="98"/>
      <c r="G236" s="98"/>
      <c r="H236" s="98"/>
    </row>
    <row r="237" spans="1:8">
      <c r="A237" s="210" t="str">
        <f t="shared" si="3"/>
        <v>CSG</v>
      </c>
      <c r="B237" t="s">
        <v>397</v>
      </c>
      <c r="C237" t="s">
        <v>1993</v>
      </c>
      <c r="D237" s="98"/>
      <c r="E237" s="98"/>
      <c r="F237" s="98"/>
      <c r="G237" s="98"/>
      <c r="H237" s="98"/>
    </row>
    <row r="238" spans="1:8">
      <c r="A238" s="210" t="str">
        <f t="shared" si="3"/>
        <v>CT1</v>
      </c>
      <c r="B238" t="s">
        <v>1100</v>
      </c>
      <c r="C238" t="s">
        <v>1994</v>
      </c>
      <c r="D238" s="98"/>
      <c r="E238" s="98"/>
      <c r="F238" s="98"/>
      <c r="G238" s="98"/>
      <c r="H238" s="98"/>
    </row>
    <row r="239" spans="1:8">
      <c r="A239" s="210" t="str">
        <f t="shared" si="3"/>
        <v>CTE</v>
      </c>
      <c r="B239" t="s">
        <v>1502</v>
      </c>
      <c r="C239" t="s">
        <v>1995</v>
      </c>
      <c r="D239" s="98"/>
      <c r="E239" s="98"/>
      <c r="F239" s="98"/>
      <c r="G239" s="98"/>
      <c r="H239" s="98"/>
    </row>
    <row r="240" spans="1:8">
      <c r="A240" s="210" t="str">
        <f t="shared" si="3"/>
        <v>CTI</v>
      </c>
      <c r="B240" t="s">
        <v>398</v>
      </c>
      <c r="C240" t="s">
        <v>1996</v>
      </c>
      <c r="D240" s="98"/>
      <c r="E240" s="98"/>
      <c r="F240" s="98"/>
      <c r="G240" s="98"/>
      <c r="H240" s="98"/>
    </row>
    <row r="241" spans="1:8">
      <c r="A241" s="210" t="str">
        <f t="shared" si="3"/>
        <v>CTX</v>
      </c>
      <c r="B241" t="s">
        <v>1329</v>
      </c>
      <c r="C241" t="s">
        <v>1997</v>
      </c>
      <c r="D241" s="98"/>
      <c r="E241" s="98"/>
      <c r="F241" s="98"/>
      <c r="G241" s="98"/>
      <c r="H241" s="98"/>
    </row>
    <row r="242" spans="1:8">
      <c r="A242" s="210" t="str">
        <f t="shared" si="3"/>
        <v>CUD</v>
      </c>
      <c r="B242" t="s">
        <v>1503</v>
      </c>
      <c r="C242" t="s">
        <v>1998</v>
      </c>
      <c r="D242" s="98"/>
      <c r="E242" s="98"/>
      <c r="F242" s="98"/>
      <c r="G242" s="98"/>
      <c r="H242" s="98"/>
    </row>
    <row r="243" spans="1:8">
      <c r="A243" s="210" t="str">
        <f t="shared" si="3"/>
        <v>CUR</v>
      </c>
      <c r="B243" t="s">
        <v>1101</v>
      </c>
      <c r="C243" t="s">
        <v>1999</v>
      </c>
      <c r="D243" s="98"/>
      <c r="E243" s="98"/>
      <c r="F243" s="98"/>
      <c r="G243" s="98"/>
      <c r="H243" s="98"/>
    </row>
    <row r="244" spans="1:8">
      <c r="A244" s="210" t="str">
        <f t="shared" si="3"/>
        <v>CUT</v>
      </c>
      <c r="B244" t="s">
        <v>1391</v>
      </c>
      <c r="C244" t="s">
        <v>2000</v>
      </c>
      <c r="D244" s="98"/>
      <c r="E244" s="98"/>
      <c r="F244" s="98"/>
      <c r="G244" s="98"/>
      <c r="H244" s="98"/>
    </row>
    <row r="245" spans="1:8">
      <c r="A245" s="210" t="str">
        <f t="shared" si="3"/>
        <v>CVR</v>
      </c>
      <c r="B245" t="s">
        <v>1380</v>
      </c>
      <c r="C245" t="s">
        <v>2001</v>
      </c>
      <c r="D245" s="98"/>
      <c r="E245" s="98"/>
      <c r="F245" s="98"/>
      <c r="G245" s="98"/>
      <c r="H245" s="98"/>
    </row>
    <row r="246" spans="1:8">
      <c r="A246" s="210" t="str">
        <f t="shared" si="3"/>
        <v>CYM</v>
      </c>
      <c r="B246" t="s">
        <v>399</v>
      </c>
      <c r="C246" t="s">
        <v>2002</v>
      </c>
      <c r="D246" s="98"/>
      <c r="E246" s="98"/>
      <c r="F246" s="98"/>
      <c r="G246" s="98"/>
      <c r="H246" s="98"/>
    </row>
    <row r="247" spans="1:8">
      <c r="A247" s="210" t="str">
        <f t="shared" si="3"/>
        <v>CYR</v>
      </c>
      <c r="B247" t="s">
        <v>1504</v>
      </c>
      <c r="C247" t="s">
        <v>2003</v>
      </c>
      <c r="D247" s="98"/>
      <c r="E247" s="98"/>
      <c r="F247" s="98"/>
      <c r="G247" s="98"/>
      <c r="H247" s="98"/>
    </row>
    <row r="248" spans="1:8">
      <c r="A248" s="210" t="str">
        <f t="shared" si="3"/>
        <v>CYX</v>
      </c>
      <c r="B248" t="s">
        <v>1505</v>
      </c>
      <c r="C248" t="s">
        <v>2004</v>
      </c>
      <c r="D248" s="98"/>
      <c r="E248" s="98"/>
      <c r="F248" s="98"/>
      <c r="G248" s="98"/>
      <c r="H248" s="98"/>
    </row>
    <row r="249" spans="1:8">
      <c r="A249" s="210" t="str">
        <f t="shared" si="3"/>
        <v>CZT</v>
      </c>
      <c r="B249" t="s">
        <v>400</v>
      </c>
      <c r="C249" t="s">
        <v>2005</v>
      </c>
      <c r="D249" s="98"/>
      <c r="E249" s="98"/>
      <c r="F249" s="98"/>
      <c r="G249" s="98"/>
      <c r="H249" s="98"/>
    </row>
    <row r="250" spans="1:8">
      <c r="A250" s="210" t="str">
        <f t="shared" si="3"/>
        <v>D2L</v>
      </c>
      <c r="B250" t="s">
        <v>401</v>
      </c>
      <c r="C250" t="s">
        <v>2006</v>
      </c>
      <c r="D250" s="98"/>
      <c r="E250" s="98"/>
      <c r="F250" s="98"/>
      <c r="G250" s="98"/>
      <c r="H250" s="98"/>
    </row>
    <row r="251" spans="1:8">
      <c r="A251" s="210" t="str">
        <f t="shared" si="3"/>
        <v>DA0</v>
      </c>
      <c r="B251" t="s">
        <v>402</v>
      </c>
      <c r="C251" t="s">
        <v>2007</v>
      </c>
      <c r="D251" s="98"/>
      <c r="E251" s="98"/>
      <c r="F251" s="98"/>
      <c r="G251" s="98"/>
      <c r="H251" s="98"/>
    </row>
    <row r="252" spans="1:8">
      <c r="A252" s="210" t="str">
        <f t="shared" si="3"/>
        <v>DA2</v>
      </c>
      <c r="B252" t="s">
        <v>1506</v>
      </c>
      <c r="C252" t="s">
        <v>2008</v>
      </c>
      <c r="D252" s="98"/>
      <c r="E252" s="98"/>
      <c r="F252" s="98"/>
      <c r="G252" s="98"/>
      <c r="H252" s="98"/>
    </row>
    <row r="253" spans="1:8">
      <c r="A253" s="210" t="str">
        <f t="shared" si="3"/>
        <v>DA3</v>
      </c>
      <c r="B253" t="s">
        <v>1507</v>
      </c>
      <c r="C253" t="s">
        <v>2009</v>
      </c>
      <c r="D253" s="98"/>
      <c r="E253" s="98"/>
      <c r="F253" s="98"/>
      <c r="G253" s="98"/>
      <c r="H253" s="98"/>
    </row>
    <row r="254" spans="1:8">
      <c r="A254" s="210" t="str">
        <f t="shared" si="3"/>
        <v>DAA</v>
      </c>
      <c r="B254" t="s">
        <v>1508</v>
      </c>
      <c r="C254" t="s">
        <v>2010</v>
      </c>
      <c r="D254" s="98"/>
      <c r="E254" s="98"/>
      <c r="F254" s="98"/>
      <c r="G254" s="98"/>
      <c r="H254" s="98"/>
    </row>
    <row r="255" spans="1:8">
      <c r="A255" s="210" t="str">
        <f t="shared" si="3"/>
        <v>DAD</v>
      </c>
      <c r="B255" t="s">
        <v>1509</v>
      </c>
      <c r="C255" t="s">
        <v>2011</v>
      </c>
      <c r="D255" s="98"/>
      <c r="E255" s="98"/>
      <c r="F255" s="98"/>
      <c r="G255" s="98"/>
      <c r="H255" s="98"/>
    </row>
    <row r="256" spans="1:8">
      <c r="A256" s="210" t="str">
        <f t="shared" si="3"/>
        <v>DAM</v>
      </c>
      <c r="B256" t="s">
        <v>403</v>
      </c>
      <c r="C256" t="s">
        <v>2858</v>
      </c>
      <c r="D256" s="98"/>
      <c r="E256" s="98"/>
      <c r="F256" s="98"/>
      <c r="G256" s="98"/>
      <c r="H256" s="98"/>
    </row>
    <row r="257" spans="1:8">
      <c r="A257" s="210" t="str">
        <f t="shared" si="3"/>
        <v>DAS</v>
      </c>
      <c r="B257" t="s">
        <v>404</v>
      </c>
      <c r="C257" t="s">
        <v>2012</v>
      </c>
      <c r="D257" s="98"/>
      <c r="E257" s="98"/>
      <c r="F257" s="98"/>
      <c r="G257" s="98"/>
      <c r="H257" s="98"/>
    </row>
    <row r="258" spans="1:8">
      <c r="A258" s="210" t="str">
        <f t="shared" si="3"/>
        <v>DBG</v>
      </c>
      <c r="B258" t="s">
        <v>1510</v>
      </c>
      <c r="C258" t="s">
        <v>2013</v>
      </c>
      <c r="D258" s="98"/>
      <c r="E258" s="98"/>
      <c r="F258" s="98"/>
      <c r="G258" s="98"/>
      <c r="H258" s="98"/>
    </row>
    <row r="259" spans="1:8">
      <c r="A259" s="210" t="str">
        <f t="shared" ref="A259:A322" si="4">LEFT(C259,3)</f>
        <v>DBK</v>
      </c>
      <c r="B259" t="s">
        <v>736</v>
      </c>
      <c r="C259" t="s">
        <v>2014</v>
      </c>
      <c r="D259" s="98"/>
      <c r="E259" s="98"/>
      <c r="F259" s="98"/>
      <c r="G259" s="98"/>
      <c r="H259" s="98"/>
    </row>
    <row r="260" spans="1:8">
      <c r="A260" s="210" t="str">
        <f t="shared" si="4"/>
        <v>DBP</v>
      </c>
      <c r="B260" t="s">
        <v>1511</v>
      </c>
      <c r="C260" t="s">
        <v>2015</v>
      </c>
      <c r="D260" s="98"/>
      <c r="E260" s="98"/>
      <c r="F260" s="98"/>
      <c r="G260" s="98"/>
      <c r="H260" s="98"/>
    </row>
    <row r="261" spans="1:8">
      <c r="A261" s="210" t="str">
        <f t="shared" si="4"/>
        <v>DDP</v>
      </c>
      <c r="B261" t="s">
        <v>737</v>
      </c>
      <c r="C261" t="s">
        <v>2016</v>
      </c>
      <c r="D261" s="98"/>
      <c r="E261" s="98"/>
      <c r="F261" s="98"/>
      <c r="G261" s="98"/>
      <c r="H261" s="98"/>
    </row>
    <row r="262" spans="1:8">
      <c r="A262" s="210" t="str">
        <f t="shared" si="4"/>
        <v>DEK</v>
      </c>
      <c r="B262" t="s">
        <v>1102</v>
      </c>
      <c r="C262" t="s">
        <v>2017</v>
      </c>
      <c r="D262" s="98"/>
      <c r="E262" s="98"/>
      <c r="F262" s="98"/>
      <c r="G262" s="98"/>
      <c r="H262" s="98"/>
    </row>
    <row r="263" spans="1:8">
      <c r="A263" s="210" t="str">
        <f t="shared" si="4"/>
        <v>DEL</v>
      </c>
      <c r="B263" t="s">
        <v>405</v>
      </c>
      <c r="C263" t="s">
        <v>2018</v>
      </c>
      <c r="D263" s="98"/>
      <c r="E263" s="98"/>
      <c r="F263" s="98"/>
      <c r="G263" s="98"/>
      <c r="H263" s="98"/>
    </row>
    <row r="264" spans="1:8">
      <c r="A264" s="210" t="str">
        <f t="shared" si="4"/>
        <v>DF0</v>
      </c>
      <c r="B264" t="s">
        <v>1362</v>
      </c>
      <c r="C264" t="s">
        <v>2019</v>
      </c>
      <c r="D264" s="98"/>
      <c r="E264" s="98"/>
      <c r="F264" s="98"/>
      <c r="G264" s="98"/>
      <c r="H264" s="98"/>
    </row>
    <row r="265" spans="1:8">
      <c r="A265" s="210" t="str">
        <f t="shared" si="4"/>
        <v>DFS</v>
      </c>
      <c r="B265" t="s">
        <v>1318</v>
      </c>
      <c r="C265" t="s">
        <v>2020</v>
      </c>
      <c r="D265" s="98"/>
      <c r="E265" s="98"/>
      <c r="F265" s="98"/>
      <c r="G265" s="98"/>
      <c r="H265" s="98"/>
    </row>
    <row r="266" spans="1:8">
      <c r="A266" s="210" t="str">
        <f t="shared" si="4"/>
        <v>DG1</v>
      </c>
      <c r="B266" t="s">
        <v>1512</v>
      </c>
      <c r="C266" t="s">
        <v>2021</v>
      </c>
      <c r="D266" s="98"/>
      <c r="E266" s="98"/>
      <c r="F266" s="98"/>
      <c r="G266" s="98"/>
      <c r="H266" s="98"/>
    </row>
    <row r="267" spans="1:8">
      <c r="A267" s="210" t="str">
        <f t="shared" si="4"/>
        <v>DGE</v>
      </c>
      <c r="B267" t="s">
        <v>1103</v>
      </c>
      <c r="C267" t="s">
        <v>2022</v>
      </c>
      <c r="D267" s="98"/>
      <c r="E267" s="98"/>
      <c r="F267" s="98"/>
      <c r="G267" s="98"/>
      <c r="H267" s="98"/>
    </row>
    <row r="268" spans="1:8">
      <c r="A268" s="210" t="str">
        <f t="shared" si="4"/>
        <v>DHR</v>
      </c>
      <c r="B268" t="s">
        <v>406</v>
      </c>
      <c r="C268" t="s">
        <v>2023</v>
      </c>
      <c r="D268" s="98"/>
      <c r="E268" s="98"/>
      <c r="F268" s="98"/>
      <c r="G268" s="98"/>
      <c r="H268" s="98"/>
    </row>
    <row r="269" spans="1:8">
      <c r="A269" s="210" t="str">
        <f t="shared" si="4"/>
        <v>DHY</v>
      </c>
      <c r="B269" t="s">
        <v>1027</v>
      </c>
      <c r="C269" t="s">
        <v>2024</v>
      </c>
      <c r="D269" s="98"/>
      <c r="E269" s="98"/>
      <c r="F269" s="98"/>
      <c r="G269" s="98"/>
      <c r="H269" s="98"/>
    </row>
    <row r="270" spans="1:8">
      <c r="A270" s="210" t="str">
        <f t="shared" si="4"/>
        <v>DIC</v>
      </c>
      <c r="B270" t="s">
        <v>1390</v>
      </c>
      <c r="C270" t="s">
        <v>2025</v>
      </c>
      <c r="D270" s="98"/>
      <c r="E270" s="98"/>
      <c r="F270" s="98"/>
      <c r="G270" s="98"/>
      <c r="H270" s="98"/>
    </row>
    <row r="271" spans="1:8">
      <c r="A271" s="210" t="str">
        <f t="shared" si="4"/>
        <v>DIL</v>
      </c>
      <c r="B271" t="s">
        <v>1513</v>
      </c>
      <c r="C271" t="s">
        <v>2026</v>
      </c>
      <c r="D271" s="98"/>
      <c r="E271" s="98"/>
      <c r="F271" s="98"/>
      <c r="G271" s="98"/>
      <c r="H271" s="98"/>
    </row>
    <row r="272" spans="1:8">
      <c r="A272" s="210" t="str">
        <f t="shared" si="4"/>
        <v>DIS</v>
      </c>
      <c r="B272" t="s">
        <v>407</v>
      </c>
      <c r="C272" t="s">
        <v>2027</v>
      </c>
      <c r="D272" s="98"/>
      <c r="E272" s="98"/>
      <c r="F272" s="98"/>
      <c r="G272" s="98"/>
      <c r="H272" s="98"/>
    </row>
    <row r="273" spans="1:8">
      <c r="A273" s="210" t="str">
        <f t="shared" si="4"/>
        <v>DKD</v>
      </c>
      <c r="B273" t="s">
        <v>1327</v>
      </c>
      <c r="C273" t="s">
        <v>2028</v>
      </c>
      <c r="D273" s="98"/>
      <c r="E273" s="98"/>
      <c r="F273" s="98"/>
      <c r="G273" s="98"/>
      <c r="H273" s="98"/>
    </row>
    <row r="274" spans="1:8">
      <c r="A274" s="210" t="str">
        <f t="shared" si="4"/>
        <v>DKG</v>
      </c>
      <c r="B274" t="s">
        <v>408</v>
      </c>
      <c r="C274" t="s">
        <v>2029</v>
      </c>
      <c r="D274" s="98"/>
      <c r="E274" s="98"/>
      <c r="F274" s="98"/>
      <c r="G274" s="98"/>
      <c r="H274" s="98"/>
    </row>
    <row r="275" spans="1:8">
      <c r="A275" s="210" t="str">
        <f t="shared" si="4"/>
        <v>DKM</v>
      </c>
      <c r="B275" t="s">
        <v>1514</v>
      </c>
      <c r="C275" t="s">
        <v>2030</v>
      </c>
      <c r="D275" s="98"/>
      <c r="E275" s="98"/>
      <c r="F275" s="98"/>
      <c r="G275" s="98"/>
      <c r="H275" s="98"/>
    </row>
    <row r="276" spans="1:8">
      <c r="A276" s="210" t="str">
        <f t="shared" si="4"/>
        <v>DKS</v>
      </c>
      <c r="B276" t="s">
        <v>1028</v>
      </c>
      <c r="C276" t="s">
        <v>2031</v>
      </c>
      <c r="D276" s="98"/>
      <c r="E276" s="98"/>
      <c r="F276" s="98"/>
      <c r="G276" s="98"/>
      <c r="H276" s="98"/>
    </row>
    <row r="277" spans="1:8">
      <c r="A277" s="210" t="str">
        <f t="shared" si="4"/>
        <v>DL1</v>
      </c>
      <c r="B277" t="s">
        <v>1326</v>
      </c>
      <c r="C277" t="s">
        <v>2032</v>
      </c>
      <c r="D277" s="98"/>
      <c r="E277" s="98"/>
      <c r="F277" s="98"/>
      <c r="G277" s="98"/>
      <c r="H277" s="98"/>
    </row>
    <row r="278" spans="1:8">
      <c r="A278" s="210" t="str">
        <f t="shared" si="4"/>
        <v>DLK</v>
      </c>
      <c r="B278" t="s">
        <v>409</v>
      </c>
      <c r="C278" t="s">
        <v>2033</v>
      </c>
      <c r="D278" s="98"/>
      <c r="E278" s="98"/>
      <c r="F278" s="98"/>
      <c r="G278" s="98"/>
      <c r="H278" s="98"/>
    </row>
    <row r="279" spans="1:8">
      <c r="A279" s="210" t="str">
        <f t="shared" si="4"/>
        <v>DLN</v>
      </c>
      <c r="B279" t="s">
        <v>1515</v>
      </c>
      <c r="C279" t="s">
        <v>2034</v>
      </c>
      <c r="D279" s="98"/>
      <c r="E279" s="98"/>
      <c r="F279" s="98"/>
      <c r="G279" s="98"/>
      <c r="H279" s="98"/>
    </row>
    <row r="280" spans="1:8">
      <c r="A280" s="210" t="str">
        <f t="shared" si="4"/>
        <v>DLS</v>
      </c>
      <c r="B280" t="s">
        <v>1104</v>
      </c>
      <c r="C280" t="s">
        <v>2035</v>
      </c>
      <c r="D280" s="98"/>
      <c r="E280" s="98"/>
      <c r="F280" s="98"/>
      <c r="G280" s="98"/>
      <c r="H280" s="98"/>
    </row>
    <row r="281" spans="1:8">
      <c r="A281" s="210" t="str">
        <f t="shared" si="4"/>
        <v>DLT</v>
      </c>
      <c r="B281" t="s">
        <v>410</v>
      </c>
      <c r="C281" t="s">
        <v>2036</v>
      </c>
      <c r="D281" s="98"/>
      <c r="E281" s="98"/>
      <c r="F281" s="98"/>
      <c r="G281" s="98"/>
      <c r="H281" s="98"/>
    </row>
    <row r="282" spans="1:8">
      <c r="A282" s="210" t="str">
        <f t="shared" si="4"/>
        <v>DMC</v>
      </c>
      <c r="B282" t="s">
        <v>807</v>
      </c>
      <c r="C282" t="s">
        <v>2037</v>
      </c>
      <c r="D282" s="98"/>
      <c r="E282" s="98"/>
      <c r="F282" s="98"/>
      <c r="G282" s="98"/>
      <c r="H282" s="98"/>
    </row>
    <row r="283" spans="1:8">
      <c r="A283" s="210" t="str">
        <f t="shared" si="4"/>
        <v>DNI</v>
      </c>
      <c r="B283" t="s">
        <v>1516</v>
      </c>
      <c r="C283" t="s">
        <v>2038</v>
      </c>
      <c r="D283" s="98"/>
      <c r="E283" s="98"/>
      <c r="F283" s="98"/>
      <c r="G283" s="98"/>
      <c r="H283" s="98"/>
    </row>
    <row r="284" spans="1:8">
      <c r="A284" s="210" t="str">
        <f t="shared" si="4"/>
        <v>DNP</v>
      </c>
      <c r="B284" t="s">
        <v>411</v>
      </c>
      <c r="C284" t="s">
        <v>2039</v>
      </c>
      <c r="D284" s="98"/>
      <c r="E284" s="98"/>
      <c r="F284" s="98"/>
      <c r="G284" s="98"/>
      <c r="H284" s="98"/>
    </row>
    <row r="285" spans="1:8">
      <c r="A285" s="210" t="str">
        <f t="shared" si="4"/>
        <v>DOA</v>
      </c>
      <c r="B285" t="s">
        <v>1517</v>
      </c>
      <c r="C285" t="s">
        <v>2040</v>
      </c>
      <c r="D285" s="98"/>
      <c r="E285" s="98"/>
      <c r="F285" s="98"/>
      <c r="G285" s="98"/>
      <c r="H285" s="98"/>
    </row>
    <row r="286" spans="1:8">
      <c r="A286" s="210" t="str">
        <f t="shared" si="4"/>
        <v>DOH</v>
      </c>
      <c r="B286" t="s">
        <v>738</v>
      </c>
      <c r="C286" t="s">
        <v>2041</v>
      </c>
      <c r="D286" s="98"/>
      <c r="E286" s="98"/>
      <c r="F286" s="98"/>
      <c r="G286" s="98"/>
      <c r="H286" s="98"/>
    </row>
    <row r="287" spans="1:8">
      <c r="A287" s="210" t="str">
        <f t="shared" si="4"/>
        <v>DPI</v>
      </c>
      <c r="B287" t="s">
        <v>1336</v>
      </c>
      <c r="C287" t="s">
        <v>2042</v>
      </c>
      <c r="D287" s="98"/>
      <c r="E287" s="98"/>
      <c r="F287" s="98"/>
      <c r="G287" s="98"/>
      <c r="H287" s="98"/>
    </row>
    <row r="288" spans="1:8">
      <c r="A288" s="210" t="str">
        <f t="shared" si="4"/>
        <v>DPT</v>
      </c>
      <c r="B288" t="s">
        <v>1105</v>
      </c>
      <c r="C288" t="s">
        <v>2043</v>
      </c>
      <c r="D288" s="98"/>
      <c r="E288" s="98"/>
      <c r="F288" s="98"/>
      <c r="G288" s="98"/>
      <c r="H288" s="98"/>
    </row>
    <row r="289" spans="1:8">
      <c r="A289" s="210" t="str">
        <f t="shared" si="4"/>
        <v>DRU</v>
      </c>
      <c r="B289" t="s">
        <v>2803</v>
      </c>
      <c r="C289" t="s">
        <v>2859</v>
      </c>
      <c r="D289" s="98"/>
      <c r="E289" s="98"/>
      <c r="F289" s="98"/>
      <c r="G289" s="98"/>
      <c r="H289" s="98"/>
    </row>
    <row r="290" spans="1:8">
      <c r="A290" s="210" t="str">
        <f t="shared" si="4"/>
        <v>DSN</v>
      </c>
      <c r="B290" t="s">
        <v>1518</v>
      </c>
      <c r="C290" t="s">
        <v>2044</v>
      </c>
      <c r="D290" s="98"/>
      <c r="E290" s="98"/>
      <c r="F290" s="98"/>
      <c r="G290" s="98"/>
      <c r="H290" s="98"/>
    </row>
    <row r="291" spans="1:8">
      <c r="A291" s="210" t="str">
        <f t="shared" si="4"/>
        <v>DSO</v>
      </c>
      <c r="B291" t="s">
        <v>412</v>
      </c>
      <c r="C291" t="s">
        <v>2860</v>
      </c>
      <c r="D291" s="98"/>
      <c r="E291" s="98"/>
      <c r="F291" s="98"/>
      <c r="G291" s="98"/>
      <c r="H291" s="98"/>
    </row>
    <row r="292" spans="1:8">
      <c r="A292" s="210" t="str">
        <f t="shared" si="4"/>
        <v>DWS</v>
      </c>
      <c r="B292" t="s">
        <v>2804</v>
      </c>
      <c r="C292" t="s">
        <v>2861</v>
      </c>
      <c r="D292" s="98"/>
      <c r="E292" s="98"/>
      <c r="F292" s="98"/>
      <c r="G292" s="98"/>
      <c r="H292" s="98"/>
    </row>
    <row r="293" spans="1:8">
      <c r="A293" s="210" t="str">
        <f t="shared" si="4"/>
        <v>DYS</v>
      </c>
      <c r="B293" t="s">
        <v>413</v>
      </c>
      <c r="C293" t="s">
        <v>2045</v>
      </c>
      <c r="D293" s="98"/>
      <c r="E293" s="98"/>
      <c r="F293" s="98"/>
      <c r="G293" s="98"/>
      <c r="H293" s="98"/>
    </row>
    <row r="294" spans="1:8">
      <c r="A294" s="210" t="str">
        <f t="shared" si="4"/>
        <v>E0L</v>
      </c>
      <c r="B294" t="s">
        <v>1519</v>
      </c>
      <c r="C294" t="s">
        <v>2046</v>
      </c>
      <c r="D294" s="98"/>
      <c r="E294" s="98"/>
      <c r="F294" s="98"/>
      <c r="G294" s="98"/>
      <c r="H294" s="98"/>
    </row>
    <row r="295" spans="1:8">
      <c r="A295" s="210" t="str">
        <f t="shared" si="4"/>
        <v>EA1</v>
      </c>
      <c r="B295" t="s">
        <v>1520</v>
      </c>
      <c r="C295" t="s">
        <v>2047</v>
      </c>
      <c r="D295" s="98"/>
      <c r="E295" s="98"/>
      <c r="F295" s="98"/>
      <c r="G295" s="98"/>
      <c r="H295" s="98"/>
    </row>
    <row r="296" spans="1:8">
      <c r="A296" s="210" t="str">
        <f t="shared" si="4"/>
        <v>EAH</v>
      </c>
      <c r="B296" t="s">
        <v>414</v>
      </c>
      <c r="C296" t="s">
        <v>2048</v>
      </c>
      <c r="D296" s="98"/>
      <c r="E296" s="98"/>
      <c r="F296" s="98"/>
      <c r="G296" s="98"/>
      <c r="H296" s="98"/>
    </row>
    <row r="297" spans="1:8">
      <c r="A297" s="210" t="str">
        <f t="shared" si="4"/>
        <v>EBS</v>
      </c>
      <c r="B297" t="s">
        <v>415</v>
      </c>
      <c r="C297" t="s">
        <v>2049</v>
      </c>
      <c r="D297" s="98"/>
      <c r="E297" s="98"/>
      <c r="F297" s="98"/>
      <c r="G297" s="98"/>
      <c r="H297" s="98"/>
    </row>
    <row r="298" spans="1:8">
      <c r="A298" s="210" t="str">
        <f t="shared" si="4"/>
        <v>EBY</v>
      </c>
      <c r="B298" t="s">
        <v>416</v>
      </c>
      <c r="C298" t="s">
        <v>2050</v>
      </c>
      <c r="D298" s="98"/>
      <c r="E298" s="98"/>
      <c r="F298" s="98"/>
      <c r="G298" s="98"/>
      <c r="H298" s="98"/>
    </row>
    <row r="299" spans="1:8">
      <c r="A299" s="210" t="str">
        <f t="shared" si="4"/>
        <v>EC0</v>
      </c>
      <c r="B299" t="s">
        <v>1521</v>
      </c>
      <c r="C299" t="s">
        <v>2051</v>
      </c>
      <c r="D299" s="98"/>
      <c r="E299" s="98"/>
      <c r="F299" s="98"/>
      <c r="G299" s="98"/>
      <c r="H299" s="98"/>
    </row>
    <row r="300" spans="1:8">
      <c r="A300" s="210" t="str">
        <f t="shared" si="4"/>
        <v>EC2</v>
      </c>
      <c r="B300" t="s">
        <v>1522</v>
      </c>
      <c r="C300" t="s">
        <v>2052</v>
      </c>
      <c r="D300" s="98"/>
      <c r="E300" s="98"/>
      <c r="F300" s="98"/>
      <c r="G300" s="98"/>
      <c r="H300" s="98"/>
    </row>
    <row r="301" spans="1:8">
      <c r="A301" s="210" t="str">
        <f t="shared" si="4"/>
        <v>ECB</v>
      </c>
      <c r="B301" t="s">
        <v>1523</v>
      </c>
      <c r="C301" t="s">
        <v>2053</v>
      </c>
      <c r="D301" s="98"/>
      <c r="E301" s="98"/>
      <c r="F301" s="98"/>
      <c r="G301" s="98"/>
      <c r="H301" s="98"/>
    </row>
    <row r="302" spans="1:8">
      <c r="A302" s="210" t="str">
        <f t="shared" si="4"/>
        <v>ECD</v>
      </c>
      <c r="B302" t="s">
        <v>1106</v>
      </c>
      <c r="C302" t="s">
        <v>2054</v>
      </c>
      <c r="D302" s="98"/>
      <c r="E302" s="98"/>
      <c r="F302" s="98"/>
      <c r="G302" s="98"/>
      <c r="H302" s="98"/>
    </row>
    <row r="303" spans="1:8">
      <c r="A303" s="210" t="str">
        <f t="shared" si="4"/>
        <v>ECN</v>
      </c>
      <c r="B303" t="s">
        <v>739</v>
      </c>
      <c r="C303" t="s">
        <v>2055</v>
      </c>
      <c r="D303" s="98"/>
      <c r="E303" s="98"/>
      <c r="F303" s="98"/>
      <c r="G303" s="98"/>
      <c r="H303" s="98"/>
    </row>
    <row r="304" spans="1:8">
      <c r="A304" s="210" t="str">
        <f t="shared" si="4"/>
        <v>EDL</v>
      </c>
      <c r="B304" t="s">
        <v>417</v>
      </c>
      <c r="C304" t="s">
        <v>2056</v>
      </c>
      <c r="D304" s="98"/>
      <c r="E304" s="98"/>
      <c r="F304" s="98"/>
      <c r="G304" s="98"/>
      <c r="H304" s="98"/>
    </row>
    <row r="305" spans="1:8">
      <c r="A305" s="210" t="str">
        <f t="shared" si="4"/>
        <v>EDM</v>
      </c>
      <c r="B305" t="s">
        <v>1337</v>
      </c>
      <c r="C305" t="s">
        <v>2057</v>
      </c>
      <c r="D305" s="98"/>
      <c r="E305" s="98"/>
      <c r="F305" s="98"/>
      <c r="G305" s="98"/>
      <c r="H305" s="98"/>
    </row>
    <row r="306" spans="1:8">
      <c r="A306" s="210" t="str">
        <f t="shared" si="4"/>
        <v>EDN</v>
      </c>
      <c r="B306" t="s">
        <v>418</v>
      </c>
      <c r="C306" t="s">
        <v>2058</v>
      </c>
      <c r="D306" s="98"/>
      <c r="E306" s="98"/>
      <c r="F306" s="98"/>
      <c r="G306" s="98"/>
      <c r="H306" s="98"/>
    </row>
    <row r="307" spans="1:8">
      <c r="A307" s="210" t="str">
        <f t="shared" si="4"/>
        <v>EEC</v>
      </c>
      <c r="B307" t="s">
        <v>419</v>
      </c>
      <c r="C307" t="s">
        <v>2059</v>
      </c>
      <c r="D307" s="98"/>
      <c r="E307" s="98"/>
      <c r="F307" s="98"/>
      <c r="G307" s="98"/>
      <c r="H307" s="98"/>
    </row>
    <row r="308" spans="1:8">
      <c r="A308" s="210" t="str">
        <f t="shared" si="4"/>
        <v>EFC</v>
      </c>
      <c r="B308" t="s">
        <v>1029</v>
      </c>
      <c r="C308" t="s">
        <v>2060</v>
      </c>
      <c r="D308" s="98"/>
      <c r="E308" s="98"/>
      <c r="F308" s="98"/>
      <c r="G308" s="98"/>
      <c r="H308" s="98"/>
    </row>
    <row r="309" spans="1:8">
      <c r="A309" s="210" t="str">
        <f t="shared" si="4"/>
        <v>EFF</v>
      </c>
      <c r="B309" t="s">
        <v>420</v>
      </c>
      <c r="C309" t="s">
        <v>2061</v>
      </c>
      <c r="D309" s="98"/>
      <c r="E309" s="98"/>
      <c r="F309" s="98"/>
      <c r="G309" s="98"/>
      <c r="H309" s="98"/>
    </row>
    <row r="310" spans="1:8">
      <c r="A310" s="210" t="str">
        <f t="shared" si="4"/>
        <v>EFG</v>
      </c>
      <c r="B310" t="s">
        <v>1524</v>
      </c>
      <c r="C310" t="s">
        <v>2062</v>
      </c>
      <c r="D310" s="98"/>
      <c r="E310" s="98"/>
      <c r="F310" s="98"/>
      <c r="G310" s="98"/>
      <c r="H310" s="98"/>
    </row>
    <row r="311" spans="1:8">
      <c r="A311" s="210" t="str">
        <f t="shared" si="4"/>
        <v>EFM</v>
      </c>
      <c r="B311" t="s">
        <v>1525</v>
      </c>
      <c r="C311" t="s">
        <v>2063</v>
      </c>
      <c r="D311" s="98"/>
      <c r="E311" s="98"/>
      <c r="F311" s="98"/>
      <c r="G311" s="98"/>
      <c r="H311" s="98"/>
    </row>
    <row r="312" spans="1:8">
      <c r="A312" s="210" t="str">
        <f t="shared" si="4"/>
        <v>EHO</v>
      </c>
      <c r="B312" t="s">
        <v>1526</v>
      </c>
      <c r="C312" t="s">
        <v>2064</v>
      </c>
      <c r="D312" s="98"/>
      <c r="E312" s="98"/>
      <c r="F312" s="98"/>
      <c r="G312" s="98"/>
      <c r="H312" s="98"/>
    </row>
    <row r="313" spans="1:8">
      <c r="A313" s="210" t="str">
        <f t="shared" si="4"/>
        <v>EHP</v>
      </c>
      <c r="B313" t="s">
        <v>1527</v>
      </c>
      <c r="C313" t="s">
        <v>2065</v>
      </c>
      <c r="D313" s="98"/>
      <c r="E313" s="98"/>
      <c r="F313" s="98"/>
      <c r="G313" s="98"/>
      <c r="H313" s="98"/>
    </row>
    <row r="314" spans="1:8">
      <c r="A314" s="210" t="str">
        <f t="shared" si="4"/>
        <v>EIA</v>
      </c>
      <c r="B314" t="s">
        <v>1338</v>
      </c>
      <c r="C314" t="s">
        <v>2066</v>
      </c>
      <c r="D314" s="98"/>
      <c r="E314" s="98"/>
      <c r="F314" s="98"/>
      <c r="G314" s="98"/>
      <c r="H314" s="98"/>
    </row>
    <row r="315" spans="1:8">
      <c r="A315" s="210" t="str">
        <f t="shared" si="4"/>
        <v>EL1</v>
      </c>
      <c r="B315" t="s">
        <v>1528</v>
      </c>
      <c r="C315" t="s">
        <v>2067</v>
      </c>
      <c r="D315" s="98"/>
      <c r="E315" s="98"/>
      <c r="F315" s="98"/>
      <c r="G315" s="98"/>
      <c r="H315" s="98"/>
    </row>
    <row r="316" spans="1:8">
      <c r="A316" s="210" t="str">
        <f t="shared" si="4"/>
        <v>ELC</v>
      </c>
      <c r="B316" t="s">
        <v>422</v>
      </c>
      <c r="C316" t="s">
        <v>2068</v>
      </c>
      <c r="D316" s="98"/>
      <c r="E316" s="98"/>
      <c r="F316" s="98"/>
      <c r="G316" s="98"/>
      <c r="H316" s="98"/>
    </row>
    <row r="317" spans="1:8">
      <c r="A317" s="210" t="str">
        <f t="shared" si="4"/>
        <v>ELD</v>
      </c>
      <c r="B317" t="s">
        <v>423</v>
      </c>
      <c r="C317" t="s">
        <v>2069</v>
      </c>
      <c r="D317" s="98"/>
      <c r="E317" s="98"/>
      <c r="F317" s="98"/>
      <c r="G317" s="98"/>
      <c r="H317" s="98"/>
    </row>
    <row r="318" spans="1:8">
      <c r="A318" s="210" t="str">
        <f t="shared" si="4"/>
        <v>ELE</v>
      </c>
      <c r="B318" t="s">
        <v>424</v>
      </c>
      <c r="C318" t="s">
        <v>2070</v>
      </c>
      <c r="D318" s="98"/>
      <c r="E318" s="98"/>
      <c r="F318" s="98"/>
      <c r="G318" s="98"/>
      <c r="H318" s="98"/>
    </row>
    <row r="319" spans="1:8">
      <c r="A319" s="210" t="str">
        <f t="shared" si="4"/>
        <v>ELL</v>
      </c>
      <c r="B319" t="s">
        <v>1107</v>
      </c>
      <c r="C319" t="s">
        <v>2071</v>
      </c>
      <c r="D319" s="98"/>
      <c r="E319" s="98"/>
      <c r="F319" s="98"/>
      <c r="G319" s="98"/>
      <c r="H319" s="98"/>
    </row>
    <row r="320" spans="1:8">
      <c r="A320" s="210" t="str">
        <f t="shared" si="4"/>
        <v>ELX</v>
      </c>
      <c r="B320" t="s">
        <v>425</v>
      </c>
      <c r="C320" t="s">
        <v>2072</v>
      </c>
      <c r="D320" s="98"/>
      <c r="E320" s="98"/>
      <c r="F320" s="98"/>
      <c r="G320" s="98"/>
      <c r="H320" s="98"/>
    </row>
    <row r="321" spans="1:8">
      <c r="A321" s="210" t="str">
        <f t="shared" si="4"/>
        <v>EMI</v>
      </c>
      <c r="B321" t="s">
        <v>426</v>
      </c>
      <c r="C321" t="s">
        <v>2862</v>
      </c>
      <c r="D321" s="98"/>
      <c r="E321" s="98"/>
      <c r="F321" s="98"/>
      <c r="G321" s="98"/>
      <c r="H321" s="98"/>
    </row>
    <row r="322" spans="1:8">
      <c r="A322" s="210" t="str">
        <f t="shared" si="4"/>
        <v>ENA</v>
      </c>
      <c r="B322" t="s">
        <v>1322</v>
      </c>
      <c r="C322" t="s">
        <v>2073</v>
      </c>
      <c r="D322" s="98"/>
      <c r="E322" s="98"/>
      <c r="F322" s="98"/>
      <c r="G322" s="98"/>
      <c r="H322" s="98"/>
    </row>
    <row r="323" spans="1:8">
      <c r="A323" s="210" t="str">
        <f t="shared" ref="A323:A386" si="5">LEFT(C323,3)</f>
        <v>ENC</v>
      </c>
      <c r="B323" t="s">
        <v>1392</v>
      </c>
      <c r="C323" t="s">
        <v>2074</v>
      </c>
      <c r="D323" s="98"/>
      <c r="E323" s="98"/>
      <c r="F323" s="98"/>
      <c r="G323" s="98"/>
      <c r="H323" s="98"/>
    </row>
    <row r="324" spans="1:8">
      <c r="A324" s="210" t="str">
        <f t="shared" si="5"/>
        <v>ENG</v>
      </c>
      <c r="B324" t="s">
        <v>2805</v>
      </c>
      <c r="C324" t="s">
        <v>2863</v>
      </c>
      <c r="D324" s="98"/>
      <c r="E324" s="98"/>
      <c r="F324" s="98"/>
      <c r="G324" s="98"/>
      <c r="H324" s="98"/>
    </row>
    <row r="325" spans="1:8">
      <c r="A325" s="210" t="str">
        <f t="shared" si="5"/>
        <v>ENP</v>
      </c>
      <c r="B325" t="s">
        <v>427</v>
      </c>
      <c r="C325" t="s">
        <v>2075</v>
      </c>
      <c r="D325" s="98"/>
      <c r="E325" s="98"/>
      <c r="F325" s="98"/>
      <c r="G325" s="98"/>
      <c r="H325" s="98"/>
    </row>
    <row r="326" spans="1:8">
      <c r="A326" s="210" t="str">
        <f t="shared" si="5"/>
        <v>EON</v>
      </c>
      <c r="B326" t="s">
        <v>1321</v>
      </c>
      <c r="C326" t="s">
        <v>2076</v>
      </c>
      <c r="D326" s="98"/>
      <c r="E326" s="98"/>
      <c r="F326" s="98"/>
      <c r="G326" s="98"/>
      <c r="H326" s="98"/>
    </row>
    <row r="327" spans="1:8">
      <c r="A327" s="210" t="str">
        <f t="shared" si="5"/>
        <v>EP0</v>
      </c>
      <c r="B327" t="s">
        <v>1108</v>
      </c>
      <c r="C327" t="s">
        <v>2077</v>
      </c>
      <c r="D327" s="98"/>
      <c r="E327" s="98"/>
      <c r="F327" s="98"/>
      <c r="G327" s="98"/>
      <c r="H327" s="98"/>
    </row>
    <row r="328" spans="1:8">
      <c r="A328" s="210" t="str">
        <f t="shared" si="5"/>
        <v>EPA</v>
      </c>
      <c r="B328" t="s">
        <v>428</v>
      </c>
      <c r="C328" t="s">
        <v>2078</v>
      </c>
      <c r="D328" s="98"/>
      <c r="E328" s="98"/>
      <c r="F328" s="98"/>
      <c r="G328" s="98"/>
      <c r="H328" s="98"/>
    </row>
    <row r="329" spans="1:8">
      <c r="A329" s="210" t="str">
        <f t="shared" si="5"/>
        <v>EPO</v>
      </c>
      <c r="B329" t="s">
        <v>429</v>
      </c>
      <c r="C329" t="s">
        <v>2079</v>
      </c>
      <c r="D329" s="98"/>
      <c r="E329" s="98"/>
      <c r="F329" s="98"/>
      <c r="G329" s="98"/>
      <c r="H329" s="98"/>
    </row>
    <row r="330" spans="1:8">
      <c r="A330" s="210" t="str">
        <f t="shared" si="5"/>
        <v>EQH</v>
      </c>
      <c r="B330" t="s">
        <v>1030</v>
      </c>
      <c r="C330" t="s">
        <v>2080</v>
      </c>
      <c r="D330" s="98"/>
      <c r="E330" s="98"/>
      <c r="F330" s="98"/>
      <c r="G330" s="98"/>
      <c r="H330" s="98"/>
    </row>
    <row r="331" spans="1:8">
      <c r="A331" s="210" t="str">
        <f t="shared" si="5"/>
        <v>EQX</v>
      </c>
      <c r="B331" t="s">
        <v>1339</v>
      </c>
      <c r="C331" t="s">
        <v>2081</v>
      </c>
      <c r="D331" s="98"/>
      <c r="E331" s="98"/>
      <c r="F331" s="98"/>
      <c r="G331" s="98"/>
      <c r="H331" s="98"/>
    </row>
    <row r="332" spans="1:8">
      <c r="A332" s="210" t="str">
        <f t="shared" si="5"/>
        <v>ERK</v>
      </c>
      <c r="B332" t="s">
        <v>809</v>
      </c>
      <c r="C332" t="s">
        <v>2864</v>
      </c>
      <c r="D332" s="98"/>
      <c r="E332" s="98"/>
      <c r="F332" s="98"/>
      <c r="G332" s="98"/>
      <c r="H332" s="98"/>
    </row>
    <row r="333" spans="1:8">
      <c r="A333" s="210" t="str">
        <f t="shared" si="5"/>
        <v>ERZ</v>
      </c>
      <c r="B333" t="s">
        <v>1529</v>
      </c>
      <c r="C333" t="s">
        <v>2082</v>
      </c>
      <c r="D333" s="98"/>
      <c r="E333" s="98"/>
      <c r="F333" s="98"/>
      <c r="G333" s="98"/>
      <c r="H333" s="98"/>
    </row>
    <row r="334" spans="1:8">
      <c r="A334" s="210" t="str">
        <f t="shared" si="5"/>
        <v>ES1</v>
      </c>
      <c r="B334" t="s">
        <v>2806</v>
      </c>
      <c r="C334" t="s">
        <v>2865</v>
      </c>
      <c r="D334" s="98"/>
      <c r="E334" s="98"/>
      <c r="F334" s="98"/>
      <c r="G334" s="98"/>
      <c r="H334" s="98"/>
    </row>
    <row r="335" spans="1:8">
      <c r="A335" s="210" t="str">
        <f t="shared" si="5"/>
        <v>ETB</v>
      </c>
      <c r="B335" t="s">
        <v>740</v>
      </c>
      <c r="C335" t="s">
        <v>2083</v>
      </c>
      <c r="D335" s="98"/>
      <c r="E335" s="98"/>
      <c r="F335" s="98"/>
      <c r="G335" s="98"/>
      <c r="H335" s="98"/>
    </row>
    <row r="336" spans="1:8">
      <c r="A336" s="210" t="str">
        <f t="shared" si="5"/>
        <v>ETE</v>
      </c>
      <c r="B336" t="s">
        <v>1530</v>
      </c>
      <c r="C336" t="s">
        <v>2084</v>
      </c>
      <c r="D336" s="98"/>
      <c r="E336" s="98"/>
      <c r="F336" s="98"/>
      <c r="G336" s="98"/>
      <c r="H336" s="98"/>
    </row>
    <row r="337" spans="1:8">
      <c r="A337" s="210" t="str">
        <f t="shared" si="5"/>
        <v>ETT</v>
      </c>
      <c r="B337" t="s">
        <v>1317</v>
      </c>
      <c r="C337" t="s">
        <v>2085</v>
      </c>
      <c r="D337" s="98"/>
      <c r="E337" s="98"/>
      <c r="F337" s="98"/>
      <c r="G337" s="98"/>
      <c r="H337" s="98"/>
    </row>
    <row r="338" spans="1:8">
      <c r="A338" s="210" t="str">
        <f t="shared" si="5"/>
        <v>EUD</v>
      </c>
      <c r="B338" t="s">
        <v>1531</v>
      </c>
      <c r="C338" t="s">
        <v>2086</v>
      </c>
      <c r="D338" s="98"/>
      <c r="E338" s="98"/>
      <c r="F338" s="98"/>
      <c r="G338" s="98"/>
      <c r="H338" s="98"/>
    </row>
    <row r="339" spans="1:8">
      <c r="A339" s="210" t="str">
        <f t="shared" si="5"/>
        <v>EUR</v>
      </c>
      <c r="B339" t="s">
        <v>430</v>
      </c>
      <c r="C339" t="s">
        <v>2087</v>
      </c>
      <c r="D339" s="98"/>
      <c r="E339" s="98"/>
      <c r="F339" s="98"/>
      <c r="G339" s="98"/>
      <c r="H339" s="98"/>
    </row>
    <row r="340" spans="1:8">
      <c r="A340" s="210" t="str">
        <f t="shared" si="5"/>
        <v>EUS</v>
      </c>
      <c r="B340" t="s">
        <v>431</v>
      </c>
      <c r="C340" t="s">
        <v>2088</v>
      </c>
      <c r="D340" s="98"/>
      <c r="E340" s="98"/>
      <c r="F340" s="98"/>
      <c r="G340" s="98"/>
      <c r="H340" s="98"/>
    </row>
    <row r="341" spans="1:8">
      <c r="A341" s="210" t="str">
        <f t="shared" si="5"/>
        <v>EUZ</v>
      </c>
      <c r="B341" t="s">
        <v>1532</v>
      </c>
      <c r="C341" t="s">
        <v>2089</v>
      </c>
      <c r="D341" s="98"/>
      <c r="E341" s="98"/>
      <c r="F341" s="98"/>
      <c r="G341" s="98"/>
      <c r="H341" s="98"/>
    </row>
    <row r="342" spans="1:8">
      <c r="A342" s="210" t="str">
        <f t="shared" si="5"/>
        <v>EVG</v>
      </c>
      <c r="B342" t="s">
        <v>432</v>
      </c>
      <c r="C342" t="s">
        <v>2090</v>
      </c>
      <c r="D342" s="98"/>
      <c r="E342" s="98"/>
      <c r="F342" s="98"/>
      <c r="G342" s="98"/>
      <c r="H342" s="98"/>
    </row>
    <row r="343" spans="1:8">
      <c r="A343" s="210" t="str">
        <f t="shared" si="5"/>
        <v>EVS</v>
      </c>
      <c r="B343" t="s">
        <v>1533</v>
      </c>
      <c r="C343" t="s">
        <v>2091</v>
      </c>
      <c r="D343" s="98"/>
      <c r="E343" s="98"/>
      <c r="F343" s="98"/>
      <c r="G343" s="98"/>
      <c r="H343" s="98"/>
    </row>
    <row r="344" spans="1:8">
      <c r="A344" s="210" t="str">
        <f t="shared" si="5"/>
        <v>EXD</v>
      </c>
      <c r="B344" t="s">
        <v>433</v>
      </c>
      <c r="C344" t="s">
        <v>2092</v>
      </c>
      <c r="D344" s="98"/>
      <c r="E344" s="98"/>
      <c r="F344" s="98"/>
      <c r="G344" s="98"/>
      <c r="H344" s="98"/>
    </row>
    <row r="345" spans="1:8">
      <c r="A345" s="210" t="str">
        <f t="shared" si="5"/>
        <v>EXE</v>
      </c>
      <c r="B345" t="s">
        <v>2807</v>
      </c>
      <c r="C345" t="s">
        <v>2866</v>
      </c>
      <c r="D345" s="98"/>
      <c r="E345" s="98"/>
      <c r="F345" s="98"/>
      <c r="G345" s="98"/>
      <c r="H345" s="98"/>
    </row>
    <row r="346" spans="1:8">
      <c r="A346" s="210" t="str">
        <f t="shared" si="5"/>
        <v>EXP</v>
      </c>
      <c r="B346" t="s">
        <v>434</v>
      </c>
      <c r="C346" t="s">
        <v>2093</v>
      </c>
      <c r="D346" s="98"/>
      <c r="E346" s="98"/>
      <c r="F346" s="98"/>
      <c r="G346" s="98"/>
      <c r="H346" s="98"/>
    </row>
    <row r="347" spans="1:8">
      <c r="A347" s="210" t="str">
        <f t="shared" si="5"/>
        <v>EXR</v>
      </c>
      <c r="B347" t="s">
        <v>1534</v>
      </c>
      <c r="C347" t="s">
        <v>2094</v>
      </c>
      <c r="D347" s="98"/>
      <c r="E347" s="98"/>
      <c r="F347" s="98"/>
      <c r="G347" s="98"/>
      <c r="H347" s="98"/>
    </row>
    <row r="348" spans="1:8">
      <c r="A348" s="210" t="str">
        <f t="shared" si="5"/>
        <v>EXX</v>
      </c>
      <c r="B348" t="s">
        <v>435</v>
      </c>
      <c r="C348" t="s">
        <v>2095</v>
      </c>
      <c r="D348" s="98"/>
      <c r="E348" s="98"/>
      <c r="F348" s="98"/>
      <c r="G348" s="98"/>
      <c r="H348" s="98"/>
    </row>
    <row r="349" spans="1:8">
      <c r="A349" s="210" t="str">
        <f t="shared" si="5"/>
        <v>EYC</v>
      </c>
      <c r="B349" t="s">
        <v>1109</v>
      </c>
      <c r="C349" t="s">
        <v>2096</v>
      </c>
      <c r="D349" s="98"/>
      <c r="E349" s="98"/>
      <c r="F349" s="98"/>
      <c r="G349" s="98"/>
      <c r="H349" s="98"/>
    </row>
    <row r="350" spans="1:8">
      <c r="A350" s="210" t="str">
        <f t="shared" si="5"/>
        <v>FAC</v>
      </c>
      <c r="B350" t="s">
        <v>2808</v>
      </c>
      <c r="C350" t="s">
        <v>2867</v>
      </c>
      <c r="D350" s="98"/>
      <c r="E350" s="98"/>
      <c r="F350" s="98"/>
      <c r="G350" s="98"/>
      <c r="H350" s="98"/>
    </row>
    <row r="351" spans="1:8">
      <c r="A351" s="210" t="str">
        <f t="shared" si="5"/>
        <v>FAI</v>
      </c>
      <c r="B351" t="s">
        <v>436</v>
      </c>
      <c r="C351" t="s">
        <v>2097</v>
      </c>
      <c r="D351" s="98"/>
      <c r="E351" s="98"/>
      <c r="F351" s="98"/>
      <c r="G351" s="98"/>
      <c r="H351" s="98"/>
    </row>
    <row r="352" spans="1:8">
      <c r="A352" s="210" t="str">
        <f t="shared" si="5"/>
        <v>FBD</v>
      </c>
      <c r="B352" t="s">
        <v>1401</v>
      </c>
      <c r="C352" t="s">
        <v>2098</v>
      </c>
      <c r="D352" s="98"/>
      <c r="E352" s="98"/>
      <c r="F352" s="98"/>
      <c r="G352" s="98"/>
      <c r="H352" s="98"/>
    </row>
    <row r="353" spans="1:8">
      <c r="A353" s="210" t="str">
        <f t="shared" si="5"/>
        <v>FCC</v>
      </c>
      <c r="B353" t="s">
        <v>1535</v>
      </c>
      <c r="C353" t="s">
        <v>2099</v>
      </c>
      <c r="D353" s="98"/>
      <c r="E353" s="98"/>
      <c r="F353" s="98"/>
      <c r="G353" s="98"/>
      <c r="H353" s="98"/>
    </row>
    <row r="354" spans="1:8">
      <c r="A354" s="210" t="str">
        <f t="shared" si="5"/>
        <v>FD5</v>
      </c>
      <c r="B354" t="s">
        <v>1536</v>
      </c>
      <c r="C354" t="s">
        <v>2100</v>
      </c>
      <c r="D354" s="98"/>
      <c r="E354" s="98"/>
      <c r="F354" s="98"/>
      <c r="G354" s="98"/>
      <c r="H354" s="98"/>
    </row>
    <row r="355" spans="1:8">
      <c r="A355" s="210" t="str">
        <f t="shared" si="5"/>
        <v>FES</v>
      </c>
      <c r="B355" t="s">
        <v>437</v>
      </c>
      <c r="C355" t="s">
        <v>2868</v>
      </c>
      <c r="D355" s="98"/>
      <c r="E355" s="98"/>
      <c r="F355" s="98"/>
      <c r="G355" s="98"/>
      <c r="H355" s="98"/>
    </row>
    <row r="356" spans="1:8">
      <c r="A356" s="210" t="str">
        <f t="shared" si="5"/>
        <v>FFM</v>
      </c>
      <c r="B356" t="s">
        <v>1537</v>
      </c>
      <c r="C356" t="s">
        <v>2101</v>
      </c>
      <c r="D356" s="98"/>
      <c r="E356" s="98"/>
      <c r="F356" s="98"/>
      <c r="G356" s="98"/>
      <c r="H356" s="98"/>
    </row>
    <row r="357" spans="1:8">
      <c r="A357" s="210" t="str">
        <f t="shared" si="5"/>
        <v>FH1</v>
      </c>
      <c r="B357" t="s">
        <v>1538</v>
      </c>
      <c r="C357" t="s">
        <v>2102</v>
      </c>
      <c r="D357" s="98"/>
      <c r="E357" s="98"/>
      <c r="F357" s="98"/>
      <c r="G357" s="98"/>
      <c r="H357" s="98"/>
    </row>
    <row r="358" spans="1:8">
      <c r="A358" s="210" t="str">
        <f t="shared" si="5"/>
        <v>FHO</v>
      </c>
      <c r="B358" t="s">
        <v>438</v>
      </c>
      <c r="C358" t="s">
        <v>2103</v>
      </c>
      <c r="D358" s="98"/>
      <c r="E358" s="98"/>
      <c r="F358" s="98"/>
      <c r="G358" s="98"/>
      <c r="H358" s="98"/>
    </row>
    <row r="359" spans="1:8">
      <c r="A359" s="210" t="str">
        <f t="shared" si="5"/>
        <v>FID</v>
      </c>
      <c r="B359" t="s">
        <v>439</v>
      </c>
      <c r="C359" t="s">
        <v>2104</v>
      </c>
      <c r="D359" s="98"/>
      <c r="E359" s="98"/>
      <c r="F359" s="98"/>
      <c r="G359" s="98"/>
      <c r="H359" s="98"/>
    </row>
    <row r="360" spans="1:8">
      <c r="A360" s="210" t="str">
        <f t="shared" si="5"/>
        <v>FIH</v>
      </c>
      <c r="B360" t="s">
        <v>1110</v>
      </c>
      <c r="C360" t="s">
        <v>2105</v>
      </c>
      <c r="D360" s="98"/>
      <c r="E360" s="98"/>
      <c r="F360" s="98"/>
      <c r="G360" s="98"/>
      <c r="H360" s="98"/>
    </row>
    <row r="361" spans="1:8">
      <c r="A361" s="210" t="str">
        <f t="shared" si="5"/>
        <v>FII</v>
      </c>
      <c r="B361" t="s">
        <v>1363</v>
      </c>
      <c r="C361" t="s">
        <v>2106</v>
      </c>
      <c r="D361" s="98"/>
      <c r="E361" s="98"/>
      <c r="F361" s="98"/>
      <c r="G361" s="98"/>
      <c r="H361" s="98"/>
    </row>
    <row r="362" spans="1:8">
      <c r="A362" s="210" t="str">
        <f t="shared" si="5"/>
        <v>FIS</v>
      </c>
      <c r="B362" t="s">
        <v>440</v>
      </c>
      <c r="C362" t="s">
        <v>2107</v>
      </c>
      <c r="D362" s="98"/>
      <c r="E362" s="98"/>
      <c r="F362" s="98"/>
      <c r="G362" s="98"/>
      <c r="H362" s="98"/>
    </row>
    <row r="363" spans="1:8">
      <c r="A363" s="210" t="str">
        <f t="shared" si="5"/>
        <v>FLB</v>
      </c>
      <c r="B363" t="s">
        <v>1539</v>
      </c>
      <c r="C363" t="s">
        <v>2108</v>
      </c>
      <c r="D363" s="98"/>
      <c r="E363" s="98"/>
      <c r="F363" s="98"/>
      <c r="G363" s="98"/>
      <c r="H363" s="98"/>
    </row>
    <row r="364" spans="1:8">
      <c r="A364" s="210" t="str">
        <f t="shared" si="5"/>
        <v>FLC</v>
      </c>
      <c r="B364" t="s">
        <v>1111</v>
      </c>
      <c r="C364" t="s">
        <v>2109</v>
      </c>
      <c r="D364" s="98"/>
      <c r="E364" s="98"/>
      <c r="F364" s="98"/>
      <c r="G364" s="98"/>
      <c r="H364" s="98"/>
    </row>
    <row r="365" spans="1:8">
      <c r="A365" s="210" t="str">
        <f t="shared" si="5"/>
        <v>FLE</v>
      </c>
      <c r="B365" t="s">
        <v>441</v>
      </c>
      <c r="C365" t="s">
        <v>2110</v>
      </c>
      <c r="D365" s="98"/>
      <c r="E365" s="98"/>
      <c r="F365" s="98"/>
      <c r="G365" s="98"/>
      <c r="H365" s="98"/>
    </row>
    <row r="366" spans="1:8">
      <c r="A366" s="210" t="str">
        <f t="shared" si="5"/>
        <v>FLI</v>
      </c>
      <c r="B366" t="s">
        <v>442</v>
      </c>
      <c r="C366" t="s">
        <v>2111</v>
      </c>
      <c r="D366" s="98"/>
      <c r="E366" s="98"/>
      <c r="F366" s="98"/>
      <c r="G366" s="98"/>
      <c r="H366" s="98"/>
    </row>
    <row r="367" spans="1:8">
      <c r="A367" s="210" t="str">
        <f t="shared" si="5"/>
        <v>FMG</v>
      </c>
      <c r="B367" t="s">
        <v>443</v>
      </c>
      <c r="C367" t="s">
        <v>2112</v>
      </c>
      <c r="D367" s="98"/>
      <c r="E367" s="98"/>
      <c r="F367" s="98"/>
      <c r="G367" s="98"/>
      <c r="H367" s="98"/>
    </row>
    <row r="368" spans="1:8">
      <c r="A368" s="210" t="str">
        <f t="shared" si="5"/>
        <v>FMV</v>
      </c>
      <c r="B368" t="s">
        <v>444</v>
      </c>
      <c r="C368" t="s">
        <v>2113</v>
      </c>
      <c r="D368" s="98"/>
      <c r="E368" s="98"/>
      <c r="F368" s="98"/>
      <c r="G368" s="98"/>
      <c r="H368" s="98"/>
    </row>
    <row r="369" spans="1:8">
      <c r="A369" s="210" t="str">
        <f t="shared" si="5"/>
        <v>FNC</v>
      </c>
      <c r="B369" t="s">
        <v>810</v>
      </c>
      <c r="C369" t="s">
        <v>2114</v>
      </c>
      <c r="D369" s="98"/>
      <c r="E369" s="98"/>
      <c r="F369" s="98"/>
      <c r="G369" s="98"/>
      <c r="H369" s="98"/>
    </row>
    <row r="370" spans="1:8">
      <c r="A370" s="210" t="str">
        <f t="shared" si="5"/>
        <v>FNN</v>
      </c>
      <c r="B370" t="s">
        <v>445</v>
      </c>
      <c r="C370" t="s">
        <v>2869</v>
      </c>
      <c r="D370" s="98"/>
      <c r="E370" s="98"/>
      <c r="F370" s="98"/>
      <c r="G370" s="98"/>
      <c r="H370" s="98"/>
    </row>
    <row r="371" spans="1:8">
      <c r="A371" s="210" t="str">
        <f t="shared" si="5"/>
        <v>FNP</v>
      </c>
      <c r="B371" t="s">
        <v>446</v>
      </c>
      <c r="C371" t="s">
        <v>2115</v>
      </c>
      <c r="D371" s="98"/>
      <c r="E371" s="98"/>
      <c r="F371" s="98"/>
      <c r="G371" s="98"/>
      <c r="H371" s="98"/>
    </row>
    <row r="372" spans="1:8">
      <c r="A372" s="210" t="str">
        <f t="shared" si="5"/>
        <v>FPT</v>
      </c>
      <c r="B372" t="s">
        <v>1540</v>
      </c>
      <c r="C372" t="s">
        <v>2116</v>
      </c>
      <c r="D372" s="98"/>
      <c r="E372" s="98"/>
      <c r="F372" s="98"/>
      <c r="G372" s="98"/>
      <c r="H372" s="98"/>
    </row>
    <row r="373" spans="1:8">
      <c r="A373" s="210" t="str">
        <f t="shared" si="5"/>
        <v>FR0</v>
      </c>
      <c r="B373" t="s">
        <v>1541</v>
      </c>
      <c r="C373" t="s">
        <v>2117</v>
      </c>
      <c r="D373" s="98"/>
      <c r="E373" s="98"/>
      <c r="F373" s="98"/>
      <c r="G373" s="98"/>
      <c r="H373" s="98"/>
    </row>
    <row r="374" spans="1:8">
      <c r="A374" s="210" t="str">
        <f t="shared" si="5"/>
        <v>FR1</v>
      </c>
      <c r="B374" t="s">
        <v>1542</v>
      </c>
      <c r="C374" t="s">
        <v>2118</v>
      </c>
      <c r="D374" s="98"/>
      <c r="E374" s="98"/>
      <c r="F374" s="98"/>
      <c r="G374" s="98"/>
      <c r="H374" s="98"/>
    </row>
    <row r="375" spans="1:8">
      <c r="A375" s="210" t="str">
        <f t="shared" si="5"/>
        <v>FRD</v>
      </c>
      <c r="B375" t="s">
        <v>447</v>
      </c>
      <c r="C375" t="s">
        <v>2119</v>
      </c>
      <c r="D375" s="98"/>
      <c r="E375" s="98"/>
      <c r="F375" s="98"/>
      <c r="G375" s="98"/>
      <c r="H375" s="98"/>
    </row>
    <row r="376" spans="1:8">
      <c r="A376" s="210" t="str">
        <f t="shared" si="5"/>
        <v>FRE</v>
      </c>
      <c r="B376" t="s">
        <v>448</v>
      </c>
      <c r="C376" t="s">
        <v>2120</v>
      </c>
      <c r="D376" s="98"/>
      <c r="E376" s="98"/>
      <c r="F376" s="98"/>
      <c r="G376" s="98"/>
      <c r="H376" s="98"/>
    </row>
    <row r="377" spans="1:8">
      <c r="A377" s="210" t="str">
        <f t="shared" si="5"/>
        <v>FRR</v>
      </c>
      <c r="B377" t="s">
        <v>811</v>
      </c>
      <c r="C377" t="s">
        <v>2121</v>
      </c>
      <c r="D377" s="98"/>
      <c r="E377" s="98"/>
      <c r="F377" s="98"/>
      <c r="G377" s="98"/>
      <c r="H377" s="98"/>
    </row>
    <row r="378" spans="1:8">
      <c r="A378" s="210" t="str">
        <f t="shared" si="5"/>
        <v>FRT</v>
      </c>
      <c r="B378" t="s">
        <v>1330</v>
      </c>
      <c r="C378" t="s">
        <v>2122</v>
      </c>
      <c r="D378" s="98"/>
      <c r="E378" s="98"/>
      <c r="F378" s="98"/>
      <c r="G378" s="98"/>
      <c r="H378" s="98"/>
    </row>
    <row r="379" spans="1:8">
      <c r="A379" s="210" t="str">
        <f t="shared" si="5"/>
        <v>FSG</v>
      </c>
      <c r="B379" t="s">
        <v>1543</v>
      </c>
      <c r="C379" t="s">
        <v>2870</v>
      </c>
      <c r="D379" s="98"/>
      <c r="E379" s="98"/>
      <c r="F379" s="98"/>
      <c r="G379" s="98"/>
      <c r="H379" s="98"/>
    </row>
    <row r="380" spans="1:8">
      <c r="A380" s="210" t="str">
        <f t="shared" si="5"/>
        <v>FTG</v>
      </c>
      <c r="B380" t="s">
        <v>449</v>
      </c>
      <c r="C380" t="s">
        <v>2123</v>
      </c>
      <c r="D380" s="98"/>
      <c r="E380" s="98"/>
      <c r="F380" s="98"/>
      <c r="G380" s="98"/>
      <c r="H380" s="98"/>
    </row>
    <row r="381" spans="1:8">
      <c r="A381" s="210" t="str">
        <f t="shared" si="5"/>
        <v>FTO</v>
      </c>
      <c r="B381" t="s">
        <v>1544</v>
      </c>
      <c r="C381" t="s">
        <v>2124</v>
      </c>
      <c r="D381" s="98"/>
      <c r="E381" s="98"/>
      <c r="F381" s="98"/>
      <c r="G381" s="98"/>
      <c r="H381" s="98"/>
    </row>
    <row r="382" spans="1:8">
      <c r="A382" s="210" t="str">
        <f t="shared" si="5"/>
        <v>FTV</v>
      </c>
      <c r="B382" t="s">
        <v>1031</v>
      </c>
      <c r="C382" t="s">
        <v>2125</v>
      </c>
      <c r="D382" s="98"/>
      <c r="E382" s="98"/>
      <c r="F382" s="98"/>
      <c r="G382" s="98"/>
      <c r="H382" s="98"/>
    </row>
    <row r="383" spans="1:8">
      <c r="A383" s="210" t="str">
        <f t="shared" si="5"/>
        <v>FUF</v>
      </c>
      <c r="B383" t="s">
        <v>450</v>
      </c>
      <c r="C383" t="s">
        <v>2126</v>
      </c>
      <c r="D383" s="98"/>
      <c r="E383" s="98"/>
      <c r="F383" s="98"/>
      <c r="G383" s="98"/>
      <c r="H383" s="98"/>
    </row>
    <row r="384" spans="1:8">
      <c r="A384" s="210" t="str">
        <f t="shared" si="5"/>
        <v>FUJ</v>
      </c>
      <c r="B384" t="s">
        <v>451</v>
      </c>
      <c r="C384" t="s">
        <v>2871</v>
      </c>
      <c r="D384" s="98"/>
      <c r="E384" s="98"/>
      <c r="F384" s="98"/>
      <c r="G384" s="98"/>
      <c r="H384" s="98"/>
    </row>
    <row r="385" spans="1:8">
      <c r="A385" s="210" t="str">
        <f t="shared" si="5"/>
        <v>FUZ</v>
      </c>
      <c r="B385" t="s">
        <v>1112</v>
      </c>
      <c r="C385" t="s">
        <v>2127</v>
      </c>
      <c r="D385" s="98"/>
      <c r="E385" s="98"/>
      <c r="F385" s="98"/>
      <c r="G385" s="98"/>
      <c r="H385" s="98"/>
    </row>
    <row r="386" spans="1:8">
      <c r="A386" s="210" t="str">
        <f t="shared" si="5"/>
        <v>FVS</v>
      </c>
      <c r="B386" t="s">
        <v>1545</v>
      </c>
      <c r="C386" t="s">
        <v>2128</v>
      </c>
      <c r="D386" s="98"/>
      <c r="E386" s="98"/>
      <c r="F386" s="98"/>
      <c r="G386" s="98"/>
      <c r="H386" s="98"/>
    </row>
    <row r="387" spans="1:8">
      <c r="A387" s="210" t="str">
        <f t="shared" ref="A387:A450" si="6">LEFT(C387,3)</f>
        <v>FXB</v>
      </c>
      <c r="B387" t="s">
        <v>2809</v>
      </c>
      <c r="C387" t="s">
        <v>2872</v>
      </c>
      <c r="D387" s="98"/>
      <c r="E387" s="98"/>
      <c r="F387" s="98"/>
      <c r="G387" s="98"/>
      <c r="H387" s="98"/>
    </row>
    <row r="388" spans="1:8">
      <c r="A388" s="210" t="str">
        <f t="shared" si="6"/>
        <v>GAA</v>
      </c>
      <c r="B388" t="s">
        <v>452</v>
      </c>
      <c r="C388" t="s">
        <v>2129</v>
      </c>
      <c r="D388" s="98"/>
      <c r="E388" s="98"/>
      <c r="F388" s="98"/>
      <c r="G388" s="98"/>
      <c r="H388" s="98"/>
    </row>
    <row r="389" spans="1:8">
      <c r="A389" s="210" t="str">
        <f t="shared" si="6"/>
        <v>GB2</v>
      </c>
      <c r="B389" t="s">
        <v>2810</v>
      </c>
      <c r="C389" t="s">
        <v>2873</v>
      </c>
      <c r="D389" s="98"/>
      <c r="E389" s="98"/>
      <c r="F389" s="98"/>
      <c r="G389" s="98"/>
      <c r="H389" s="98"/>
    </row>
    <row r="390" spans="1:8">
      <c r="A390" s="210" t="str">
        <f t="shared" si="6"/>
        <v>GB3</v>
      </c>
      <c r="B390" t="s">
        <v>1546</v>
      </c>
      <c r="C390" t="s">
        <v>2130</v>
      </c>
      <c r="D390" s="98"/>
      <c r="E390" s="98"/>
      <c r="F390" s="98"/>
      <c r="G390" s="98"/>
      <c r="H390" s="98"/>
    </row>
    <row r="391" spans="1:8">
      <c r="A391" s="210" t="str">
        <f t="shared" si="6"/>
        <v>GBS</v>
      </c>
      <c r="B391" t="s">
        <v>814</v>
      </c>
      <c r="C391" t="s">
        <v>2131</v>
      </c>
      <c r="D391" s="98"/>
      <c r="E391" s="98"/>
      <c r="F391" s="98"/>
      <c r="G391" s="98"/>
      <c r="H391" s="98"/>
    </row>
    <row r="392" spans="1:8">
      <c r="A392" s="210" t="str">
        <f t="shared" si="6"/>
        <v>GCG</v>
      </c>
      <c r="B392" t="s">
        <v>1547</v>
      </c>
      <c r="C392" t="s">
        <v>2132</v>
      </c>
      <c r="D392" s="98"/>
      <c r="E392" s="98"/>
      <c r="F392" s="98"/>
      <c r="G392" s="98"/>
      <c r="H392" s="98"/>
    </row>
    <row r="393" spans="1:8">
      <c r="A393" s="210" t="str">
        <f t="shared" si="6"/>
        <v>GCH</v>
      </c>
      <c r="B393" t="s">
        <v>1548</v>
      </c>
      <c r="C393" t="s">
        <v>2133</v>
      </c>
      <c r="D393" s="98"/>
      <c r="E393" s="98"/>
      <c r="F393" s="98"/>
      <c r="G393" s="98"/>
      <c r="H393" s="98"/>
    </row>
    <row r="394" spans="1:8">
      <c r="A394" s="210" t="str">
        <f t="shared" si="6"/>
        <v>GCM</v>
      </c>
      <c r="B394" t="s">
        <v>1549</v>
      </c>
      <c r="C394" t="s">
        <v>2134</v>
      </c>
      <c r="D394" s="98"/>
      <c r="E394" s="98"/>
      <c r="F394" s="98"/>
      <c r="G394" s="98"/>
      <c r="H394" s="98"/>
    </row>
    <row r="395" spans="1:8">
      <c r="A395" s="210" t="str">
        <f t="shared" si="6"/>
        <v>GCO</v>
      </c>
      <c r="B395" t="s">
        <v>453</v>
      </c>
      <c r="C395" t="s">
        <v>2135</v>
      </c>
      <c r="D395" s="98"/>
      <c r="E395" s="98"/>
      <c r="F395" s="98"/>
      <c r="G395" s="98"/>
      <c r="H395" s="98"/>
    </row>
    <row r="396" spans="1:8">
      <c r="A396" s="210" t="str">
        <f t="shared" si="6"/>
        <v>GCP</v>
      </c>
      <c r="B396" t="s">
        <v>741</v>
      </c>
      <c r="C396" t="s">
        <v>2136</v>
      </c>
      <c r="D396" s="98"/>
      <c r="E396" s="98"/>
      <c r="F396" s="98"/>
      <c r="G396" s="98"/>
      <c r="H396" s="98"/>
    </row>
    <row r="397" spans="1:8">
      <c r="A397" s="210" t="str">
        <f t="shared" si="6"/>
        <v>GDA</v>
      </c>
      <c r="B397" t="s">
        <v>813</v>
      </c>
      <c r="C397" t="s">
        <v>2137</v>
      </c>
      <c r="D397" s="98"/>
      <c r="E397" s="98"/>
      <c r="F397" s="98"/>
      <c r="G397" s="98"/>
      <c r="H397" s="98"/>
    </row>
    <row r="398" spans="1:8">
      <c r="A398" s="210" t="str">
        <f t="shared" si="6"/>
        <v>GDC</v>
      </c>
      <c r="B398" t="s">
        <v>454</v>
      </c>
      <c r="C398" t="s">
        <v>2138</v>
      </c>
      <c r="D398" s="98"/>
      <c r="E398" s="98"/>
      <c r="F398" s="98"/>
      <c r="G398" s="98"/>
      <c r="H398" s="98"/>
    </row>
    <row r="399" spans="1:8">
      <c r="A399" s="210" t="str">
        <f t="shared" si="6"/>
        <v>GE1</v>
      </c>
      <c r="B399" t="s">
        <v>1550</v>
      </c>
      <c r="C399" t="s">
        <v>2139</v>
      </c>
      <c r="D399" s="98"/>
      <c r="E399" s="98"/>
      <c r="F399" s="98"/>
      <c r="G399" s="98"/>
      <c r="H399" s="98"/>
    </row>
    <row r="400" spans="1:8">
      <c r="A400" s="210" t="str">
        <f t="shared" si="6"/>
        <v>GEN</v>
      </c>
      <c r="B400" t="s">
        <v>2811</v>
      </c>
      <c r="C400" t="s">
        <v>2874</v>
      </c>
      <c r="D400" s="98"/>
      <c r="E400" s="98"/>
      <c r="F400" s="98"/>
      <c r="G400" s="98"/>
      <c r="H400" s="98"/>
    </row>
    <row r="401" spans="1:8">
      <c r="A401" s="210" t="str">
        <f t="shared" si="6"/>
        <v>GEP</v>
      </c>
      <c r="B401" t="s">
        <v>1385</v>
      </c>
      <c r="C401" t="s">
        <v>2140</v>
      </c>
      <c r="D401" s="98"/>
      <c r="E401" s="98"/>
      <c r="F401" s="98"/>
      <c r="G401" s="98"/>
      <c r="H401" s="98"/>
    </row>
    <row r="402" spans="1:8">
      <c r="A402" s="210" t="str">
        <f t="shared" si="6"/>
        <v>GEQ</v>
      </c>
      <c r="B402" t="s">
        <v>1551</v>
      </c>
      <c r="C402" t="s">
        <v>2141</v>
      </c>
      <c r="D402" s="98"/>
      <c r="E402" s="98"/>
      <c r="F402" s="98"/>
      <c r="G402" s="98"/>
      <c r="H402" s="98"/>
    </row>
    <row r="403" spans="1:8">
      <c r="A403" s="210" t="str">
        <f t="shared" si="6"/>
        <v>GES</v>
      </c>
      <c r="B403" t="s">
        <v>1552</v>
      </c>
      <c r="C403" t="s">
        <v>2142</v>
      </c>
      <c r="D403" s="98"/>
      <c r="E403" s="98"/>
      <c r="F403" s="98"/>
      <c r="G403" s="98"/>
      <c r="H403" s="98"/>
    </row>
    <row r="404" spans="1:8">
      <c r="A404" s="210" t="str">
        <f t="shared" si="6"/>
        <v>GET</v>
      </c>
      <c r="B404" t="s">
        <v>455</v>
      </c>
      <c r="C404" t="s">
        <v>2143</v>
      </c>
      <c r="D404" s="98"/>
      <c r="E404" s="98"/>
      <c r="F404" s="98"/>
      <c r="G404" s="98"/>
      <c r="H404" s="98"/>
    </row>
    <row r="405" spans="1:8">
      <c r="A405" s="210" t="str">
        <f t="shared" si="6"/>
        <v>GGA</v>
      </c>
      <c r="B405" t="s">
        <v>1553</v>
      </c>
      <c r="C405" t="s">
        <v>2144</v>
      </c>
      <c r="D405" s="98"/>
      <c r="E405" s="98"/>
      <c r="F405" s="98"/>
      <c r="G405" s="98"/>
      <c r="H405" s="98"/>
    </row>
    <row r="406" spans="1:8">
      <c r="A406" s="210" t="str">
        <f t="shared" si="6"/>
        <v>GGL</v>
      </c>
      <c r="B406" t="s">
        <v>456</v>
      </c>
      <c r="C406" t="s">
        <v>2145</v>
      </c>
      <c r="D406" s="98"/>
      <c r="E406" s="98"/>
      <c r="F406" s="98"/>
      <c r="G406" s="98"/>
      <c r="H406" s="98"/>
    </row>
    <row r="407" spans="1:8">
      <c r="A407" s="210" t="str">
        <f t="shared" si="6"/>
        <v>GGS</v>
      </c>
      <c r="B407" t="s">
        <v>1554</v>
      </c>
      <c r="C407" t="s">
        <v>2146</v>
      </c>
      <c r="D407" s="98"/>
      <c r="E407" s="98"/>
      <c r="F407" s="98"/>
      <c r="G407" s="98"/>
      <c r="H407" s="98"/>
    </row>
    <row r="408" spans="1:8">
      <c r="A408" s="210" t="str">
        <f t="shared" si="6"/>
        <v>GHE</v>
      </c>
      <c r="B408" t="s">
        <v>1032</v>
      </c>
      <c r="C408" t="s">
        <v>2147</v>
      </c>
      <c r="D408" s="98"/>
      <c r="E408" s="98"/>
      <c r="F408" s="98"/>
      <c r="G408" s="98"/>
      <c r="H408" s="98"/>
    </row>
    <row r="409" spans="1:8">
      <c r="A409" s="210" t="str">
        <f t="shared" si="6"/>
        <v>GHR</v>
      </c>
      <c r="B409" t="s">
        <v>457</v>
      </c>
      <c r="C409" t="s">
        <v>2148</v>
      </c>
      <c r="D409" s="98"/>
      <c r="E409" s="98"/>
      <c r="F409" s="98"/>
      <c r="G409" s="98"/>
      <c r="H409" s="98"/>
    </row>
    <row r="410" spans="1:8">
      <c r="A410" s="210" t="str">
        <f t="shared" si="6"/>
        <v>GI1</v>
      </c>
      <c r="B410" t="s">
        <v>1555</v>
      </c>
      <c r="C410" t="s">
        <v>2149</v>
      </c>
      <c r="D410" s="98"/>
      <c r="E410" s="98"/>
      <c r="F410" s="98"/>
      <c r="G410" s="98"/>
      <c r="H410" s="98"/>
    </row>
    <row r="411" spans="1:8">
      <c r="A411" s="210" t="str">
        <f t="shared" si="6"/>
        <v>GIK</v>
      </c>
      <c r="B411" t="s">
        <v>1556</v>
      </c>
      <c r="C411" t="s">
        <v>2150</v>
      </c>
      <c r="D411" s="98"/>
      <c r="E411" s="98"/>
      <c r="F411" s="98"/>
      <c r="G411" s="98"/>
      <c r="H411" s="98"/>
    </row>
    <row r="412" spans="1:8">
      <c r="A412" s="210" t="str">
        <f t="shared" si="6"/>
        <v>GIM</v>
      </c>
      <c r="B412" t="s">
        <v>1364</v>
      </c>
      <c r="C412" t="s">
        <v>2151</v>
      </c>
      <c r="D412" s="98"/>
      <c r="E412" s="98"/>
      <c r="F412" s="98"/>
      <c r="G412" s="98"/>
      <c r="H412" s="98"/>
    </row>
    <row r="413" spans="1:8">
      <c r="A413" s="210" t="str">
        <f t="shared" si="6"/>
        <v>GLL</v>
      </c>
      <c r="B413" t="s">
        <v>458</v>
      </c>
      <c r="C413" t="s">
        <v>2152</v>
      </c>
      <c r="D413" s="98"/>
      <c r="E413" s="98"/>
      <c r="F413" s="98"/>
      <c r="G413" s="98"/>
      <c r="H413" s="98"/>
    </row>
    <row r="414" spans="1:8">
      <c r="A414" s="210" t="str">
        <f t="shared" si="6"/>
        <v>GMC</v>
      </c>
      <c r="B414" t="s">
        <v>459</v>
      </c>
      <c r="C414" t="s">
        <v>2153</v>
      </c>
      <c r="D414" s="98"/>
      <c r="E414" s="98"/>
      <c r="F414" s="98"/>
      <c r="G414" s="98"/>
      <c r="H414" s="98"/>
    </row>
    <row r="415" spans="1:8">
      <c r="A415" s="210" t="str">
        <f t="shared" si="6"/>
        <v>GML</v>
      </c>
      <c r="B415" t="s">
        <v>460</v>
      </c>
      <c r="C415" t="s">
        <v>2154</v>
      </c>
      <c r="D415" s="98"/>
      <c r="E415" s="98"/>
      <c r="F415" s="98"/>
      <c r="G415" s="98"/>
      <c r="H415" s="98"/>
    </row>
    <row r="416" spans="1:8">
      <c r="A416" s="210" t="str">
        <f t="shared" si="6"/>
        <v>GNL</v>
      </c>
      <c r="B416" t="s">
        <v>461</v>
      </c>
      <c r="C416" t="s">
        <v>2155</v>
      </c>
      <c r="D416" s="98"/>
      <c r="E416" s="98"/>
      <c r="F416" s="98"/>
      <c r="G416" s="98"/>
      <c r="H416" s="98"/>
    </row>
    <row r="417" spans="1:8">
      <c r="A417" s="210" t="str">
        <f t="shared" si="6"/>
        <v>GOR</v>
      </c>
      <c r="B417" t="s">
        <v>873</v>
      </c>
      <c r="C417" t="s">
        <v>2156</v>
      </c>
      <c r="D417" s="98"/>
      <c r="E417" s="98"/>
      <c r="F417" s="98"/>
      <c r="G417" s="98"/>
      <c r="H417" s="98"/>
    </row>
    <row r="418" spans="1:8">
      <c r="A418" s="210" t="str">
        <f t="shared" si="6"/>
        <v>GOS</v>
      </c>
      <c r="B418" t="s">
        <v>1333</v>
      </c>
      <c r="C418" t="s">
        <v>2157</v>
      </c>
      <c r="D418" s="98"/>
      <c r="E418" s="98"/>
      <c r="F418" s="98"/>
      <c r="G418" s="98"/>
      <c r="H418" s="98"/>
    </row>
    <row r="419" spans="1:8">
      <c r="A419" s="210" t="str">
        <f t="shared" si="6"/>
        <v>GPC</v>
      </c>
      <c r="B419" t="s">
        <v>1557</v>
      </c>
      <c r="C419" t="s">
        <v>2158</v>
      </c>
      <c r="D419" s="98"/>
      <c r="E419" s="98"/>
      <c r="F419" s="98"/>
      <c r="G419" s="98"/>
      <c r="H419" s="98"/>
    </row>
    <row r="420" spans="1:8">
      <c r="A420" s="210" t="str">
        <f t="shared" si="6"/>
        <v>GPS</v>
      </c>
      <c r="B420" t="s">
        <v>462</v>
      </c>
      <c r="C420" t="s">
        <v>2875</v>
      </c>
      <c r="D420" s="98"/>
      <c r="E420" s="98"/>
      <c r="F420" s="98"/>
      <c r="G420" s="98"/>
      <c r="H420" s="98"/>
    </row>
    <row r="421" spans="1:8">
      <c r="A421" s="210" t="str">
        <f t="shared" si="6"/>
        <v>GR1</v>
      </c>
      <c r="B421" t="s">
        <v>1558</v>
      </c>
      <c r="C421" t="s">
        <v>2159</v>
      </c>
      <c r="D421" s="98"/>
      <c r="E421" s="98"/>
      <c r="F421" s="98"/>
      <c r="G421" s="98"/>
      <c r="H421" s="98"/>
    </row>
    <row r="422" spans="1:8">
      <c r="A422" s="210" t="str">
        <f t="shared" si="6"/>
        <v>GR2</v>
      </c>
      <c r="B422" t="s">
        <v>1559</v>
      </c>
      <c r="C422" t="s">
        <v>2160</v>
      </c>
      <c r="D422" s="98"/>
      <c r="E422" s="98"/>
      <c r="F422" s="98"/>
      <c r="G422" s="98"/>
      <c r="H422" s="98"/>
    </row>
    <row r="423" spans="1:8">
      <c r="A423" s="210" t="str">
        <f t="shared" si="6"/>
        <v>GRC</v>
      </c>
      <c r="B423" t="s">
        <v>1346</v>
      </c>
      <c r="C423" t="s">
        <v>2161</v>
      </c>
      <c r="D423" s="98"/>
      <c r="E423" s="98"/>
      <c r="F423" s="98"/>
      <c r="G423" s="98"/>
      <c r="H423" s="98"/>
    </row>
    <row r="424" spans="1:8">
      <c r="A424" s="210" t="str">
        <f t="shared" si="6"/>
        <v>GRI</v>
      </c>
      <c r="B424" t="s">
        <v>2812</v>
      </c>
      <c r="C424" t="s">
        <v>2876</v>
      </c>
      <c r="D424" s="98"/>
      <c r="E424" s="98"/>
      <c r="F424" s="98"/>
      <c r="G424" s="98"/>
      <c r="H424" s="98"/>
    </row>
    <row r="425" spans="1:8">
      <c r="A425" s="210" t="str">
        <f t="shared" si="6"/>
        <v>GRM</v>
      </c>
      <c r="B425" t="s">
        <v>463</v>
      </c>
      <c r="C425" t="s">
        <v>2877</v>
      </c>
      <c r="D425" s="98"/>
      <c r="E425" s="98"/>
      <c r="F425" s="98"/>
      <c r="G425" s="98"/>
      <c r="H425" s="98"/>
    </row>
    <row r="426" spans="1:8">
      <c r="A426" s="210" t="str">
        <f t="shared" si="6"/>
        <v>GRP</v>
      </c>
      <c r="B426" t="s">
        <v>464</v>
      </c>
      <c r="C426" t="s">
        <v>2162</v>
      </c>
      <c r="D426" s="98"/>
      <c r="E426" s="98"/>
      <c r="F426" s="98"/>
      <c r="G426" s="98"/>
      <c r="H426" s="98"/>
    </row>
    <row r="427" spans="1:8">
      <c r="A427" s="210" t="str">
        <f t="shared" si="6"/>
        <v>GRS</v>
      </c>
      <c r="B427" t="s">
        <v>1560</v>
      </c>
      <c r="C427" t="s">
        <v>2163</v>
      </c>
      <c r="D427" s="98"/>
      <c r="E427" s="98"/>
      <c r="F427" s="98"/>
      <c r="G427" s="98"/>
      <c r="H427" s="98"/>
    </row>
    <row r="428" spans="1:8">
      <c r="A428" s="210" t="str">
        <f t="shared" si="6"/>
        <v>GRT</v>
      </c>
      <c r="B428" t="s">
        <v>1561</v>
      </c>
      <c r="C428" t="s">
        <v>2164</v>
      </c>
      <c r="D428" s="98"/>
      <c r="E428" s="98"/>
      <c r="F428" s="98"/>
      <c r="G428" s="98"/>
      <c r="H428" s="98"/>
    </row>
    <row r="429" spans="1:8">
      <c r="A429" s="210" t="str">
        <f t="shared" si="6"/>
        <v>GRV</v>
      </c>
      <c r="B429" t="s">
        <v>1562</v>
      </c>
      <c r="C429" t="s">
        <v>2165</v>
      </c>
      <c r="D429" s="98"/>
      <c r="E429" s="98"/>
      <c r="F429" s="98"/>
      <c r="G429" s="98"/>
      <c r="H429" s="98"/>
    </row>
    <row r="430" spans="1:8">
      <c r="A430" s="210" t="str">
        <f t="shared" si="6"/>
        <v>GSC</v>
      </c>
      <c r="B430" t="s">
        <v>465</v>
      </c>
      <c r="C430" t="s">
        <v>2166</v>
      </c>
      <c r="D430" s="98"/>
      <c r="E430" s="98"/>
      <c r="F430" s="98"/>
      <c r="G430" s="98"/>
      <c r="H430" s="98"/>
    </row>
    <row r="431" spans="1:8">
      <c r="A431" s="210" t="str">
        <f t="shared" si="6"/>
        <v>GSE</v>
      </c>
      <c r="B431" t="s">
        <v>1563</v>
      </c>
      <c r="C431" t="s">
        <v>2167</v>
      </c>
      <c r="D431" s="98"/>
      <c r="E431" s="98"/>
      <c r="F431" s="98"/>
      <c r="G431" s="98"/>
      <c r="H431" s="98"/>
    </row>
    <row r="432" spans="1:8">
      <c r="A432" s="210" t="str">
        <f t="shared" si="6"/>
        <v>GSO</v>
      </c>
      <c r="B432" t="s">
        <v>2813</v>
      </c>
      <c r="C432" t="s">
        <v>2878</v>
      </c>
      <c r="D432" s="98"/>
      <c r="E432" s="98"/>
      <c r="F432" s="98"/>
      <c r="G432" s="98"/>
      <c r="H432" s="98"/>
    </row>
    <row r="433" spans="1:8">
      <c r="A433" s="210" t="str">
        <f t="shared" si="6"/>
        <v>GTE</v>
      </c>
      <c r="B433" t="s">
        <v>466</v>
      </c>
      <c r="C433" t="s">
        <v>2168</v>
      </c>
      <c r="D433" s="98"/>
      <c r="E433" s="98"/>
      <c r="F433" s="98"/>
      <c r="G433" s="98"/>
      <c r="H433" s="98"/>
    </row>
    <row r="434" spans="1:8">
      <c r="A434" s="210" t="str">
        <f t="shared" si="6"/>
        <v>GTO</v>
      </c>
      <c r="B434" t="s">
        <v>1033</v>
      </c>
      <c r="C434" t="s">
        <v>2169</v>
      </c>
      <c r="D434" s="98"/>
      <c r="E434" s="98"/>
      <c r="F434" s="98"/>
      <c r="G434" s="98"/>
      <c r="H434" s="98"/>
    </row>
    <row r="435" spans="1:8">
      <c r="A435" s="210" t="str">
        <f t="shared" si="6"/>
        <v>GTP</v>
      </c>
      <c r="B435" t="s">
        <v>1564</v>
      </c>
      <c r="C435" t="s">
        <v>2170</v>
      </c>
      <c r="D435" s="98"/>
      <c r="E435" s="98"/>
      <c r="F435" s="98"/>
      <c r="G435" s="98"/>
      <c r="H435" s="98"/>
    </row>
    <row r="436" spans="1:8">
      <c r="A436" s="210" t="str">
        <f t="shared" si="6"/>
        <v>GTS</v>
      </c>
      <c r="B436" t="s">
        <v>1565</v>
      </c>
      <c r="C436" t="s">
        <v>2171</v>
      </c>
      <c r="D436" s="98"/>
      <c r="E436" s="98"/>
      <c r="F436" s="98"/>
      <c r="G436" s="98"/>
      <c r="H436" s="98"/>
    </row>
    <row r="437" spans="1:8">
      <c r="A437" s="210" t="str">
        <f t="shared" si="6"/>
        <v>GUL</v>
      </c>
      <c r="B437" t="s">
        <v>467</v>
      </c>
      <c r="C437" t="s">
        <v>2172</v>
      </c>
      <c r="D437" s="98"/>
      <c r="E437" s="98"/>
      <c r="F437" s="98"/>
      <c r="G437" s="98"/>
      <c r="H437" s="98"/>
    </row>
    <row r="438" spans="1:8">
      <c r="A438" s="210" t="str">
        <f t="shared" si="6"/>
        <v>GVT</v>
      </c>
      <c r="B438" t="s">
        <v>1566</v>
      </c>
      <c r="C438" t="s">
        <v>2173</v>
      </c>
      <c r="D438" s="98"/>
      <c r="E438" s="98"/>
      <c r="F438" s="98"/>
      <c r="G438" s="98"/>
      <c r="H438" s="98"/>
    </row>
    <row r="439" spans="1:8">
      <c r="A439" s="210" t="str">
        <f t="shared" si="6"/>
        <v>GWS</v>
      </c>
      <c r="B439" t="s">
        <v>469</v>
      </c>
      <c r="C439" t="s">
        <v>2174</v>
      </c>
      <c r="D439" s="98"/>
      <c r="E439" s="98"/>
      <c r="F439" s="98"/>
      <c r="G439" s="98"/>
      <c r="H439" s="98"/>
    </row>
    <row r="440" spans="1:8">
      <c r="A440" s="210" t="str">
        <f t="shared" si="6"/>
        <v>GYS</v>
      </c>
      <c r="B440" t="s">
        <v>1113</v>
      </c>
      <c r="C440" t="s">
        <v>2175</v>
      </c>
      <c r="D440" s="98"/>
      <c r="E440" s="98"/>
      <c r="F440" s="98"/>
      <c r="G440" s="98"/>
      <c r="H440" s="98"/>
    </row>
    <row r="441" spans="1:8">
      <c r="A441" s="210" t="str">
        <f t="shared" si="6"/>
        <v>H0M</v>
      </c>
      <c r="B441" t="s">
        <v>1367</v>
      </c>
      <c r="C441" t="s">
        <v>2176</v>
      </c>
      <c r="D441" s="98"/>
      <c r="E441" s="98"/>
      <c r="F441" s="98"/>
      <c r="G441" s="98"/>
      <c r="H441" s="98"/>
    </row>
    <row r="442" spans="1:8">
      <c r="A442" s="210" t="str">
        <f t="shared" si="6"/>
        <v>HAH</v>
      </c>
      <c r="B442" t="s">
        <v>1114</v>
      </c>
      <c r="C442" t="s">
        <v>2177</v>
      </c>
      <c r="D442" s="98"/>
      <c r="E442" s="98"/>
      <c r="F442" s="98"/>
      <c r="G442" s="98"/>
      <c r="H442" s="98"/>
    </row>
    <row r="443" spans="1:8">
      <c r="A443" s="210" t="str">
        <f t="shared" si="6"/>
        <v>HAS</v>
      </c>
      <c r="B443" t="s">
        <v>470</v>
      </c>
      <c r="C443" t="s">
        <v>2178</v>
      </c>
      <c r="D443" s="98"/>
      <c r="E443" s="98"/>
      <c r="F443" s="98"/>
      <c r="G443" s="98"/>
      <c r="H443" s="98"/>
    </row>
    <row r="444" spans="1:8">
      <c r="A444" s="210" t="str">
        <f t="shared" si="6"/>
        <v>HAV</v>
      </c>
      <c r="B444" t="s">
        <v>1567</v>
      </c>
      <c r="C444" t="s">
        <v>2179</v>
      </c>
      <c r="D444" s="98"/>
      <c r="E444" s="98"/>
      <c r="F444" s="98"/>
      <c r="G444" s="98"/>
      <c r="H444" s="98"/>
    </row>
    <row r="445" spans="1:8">
      <c r="A445" s="210" t="str">
        <f t="shared" si="6"/>
        <v>HB1</v>
      </c>
      <c r="B445" t="s">
        <v>1568</v>
      </c>
      <c r="C445" t="s">
        <v>2180</v>
      </c>
      <c r="D445" s="98"/>
      <c r="E445" s="98"/>
      <c r="F445" s="98"/>
      <c r="G445" s="98"/>
      <c r="H445" s="98"/>
    </row>
    <row r="446" spans="1:8">
      <c r="A446" s="210" t="str">
        <f t="shared" si="6"/>
        <v>HBR</v>
      </c>
      <c r="B446" t="s">
        <v>1569</v>
      </c>
      <c r="C446" t="s">
        <v>2181</v>
      </c>
      <c r="D446" s="98"/>
      <c r="E446" s="98"/>
      <c r="F446" s="98"/>
      <c r="G446" s="98"/>
      <c r="H446" s="98"/>
    </row>
    <row r="447" spans="1:8">
      <c r="A447" s="210" t="str">
        <f t="shared" si="6"/>
        <v>HCS</v>
      </c>
      <c r="B447" t="s">
        <v>1570</v>
      </c>
      <c r="C447" t="s">
        <v>2182</v>
      </c>
      <c r="D447" s="98"/>
      <c r="E447" s="98"/>
      <c r="F447" s="98"/>
      <c r="G447" s="98"/>
      <c r="H447" s="98"/>
    </row>
    <row r="448" spans="1:8">
      <c r="A448" s="210" t="str">
        <f t="shared" si="6"/>
        <v>HDA</v>
      </c>
      <c r="B448" t="s">
        <v>471</v>
      </c>
      <c r="C448" t="s">
        <v>2183</v>
      </c>
      <c r="D448" s="98"/>
      <c r="E448" s="98"/>
      <c r="F448" s="98"/>
      <c r="G448" s="98"/>
      <c r="H448" s="98"/>
    </row>
    <row r="449" spans="1:8">
      <c r="A449" s="210" t="str">
        <f t="shared" si="6"/>
        <v>HDZ</v>
      </c>
      <c r="B449" t="s">
        <v>1571</v>
      </c>
      <c r="C449" t="s">
        <v>2184</v>
      </c>
      <c r="D449" s="98"/>
      <c r="E449" s="98"/>
      <c r="F449" s="98"/>
      <c r="G449" s="98"/>
      <c r="H449" s="98"/>
    </row>
    <row r="450" spans="1:8">
      <c r="A450" s="210" t="str">
        <f t="shared" si="6"/>
        <v>HE0</v>
      </c>
      <c r="B450" t="s">
        <v>1572</v>
      </c>
      <c r="C450" t="s">
        <v>2185</v>
      </c>
      <c r="D450" s="98"/>
      <c r="E450" s="98"/>
      <c r="F450" s="98"/>
      <c r="G450" s="98"/>
      <c r="H450" s="98"/>
    </row>
    <row r="451" spans="1:8">
      <c r="A451" s="210" t="str">
        <f t="shared" ref="A451:A514" si="7">LEFT(C451,3)</f>
        <v>HEC</v>
      </c>
      <c r="B451" t="s">
        <v>1573</v>
      </c>
      <c r="C451" t="s">
        <v>2186</v>
      </c>
      <c r="D451" s="98"/>
      <c r="E451" s="98"/>
      <c r="F451" s="98"/>
      <c r="G451" s="98"/>
      <c r="H451" s="98"/>
    </row>
    <row r="452" spans="1:8">
      <c r="A452" s="210" t="str">
        <f t="shared" si="7"/>
        <v>HEI</v>
      </c>
      <c r="B452" t="s">
        <v>472</v>
      </c>
      <c r="C452" t="s">
        <v>2879</v>
      </c>
      <c r="D452" s="98"/>
      <c r="E452" s="98"/>
      <c r="F452" s="98"/>
      <c r="G452" s="98"/>
      <c r="H452" s="98"/>
    </row>
    <row r="453" spans="1:8">
      <c r="A453" s="210" t="str">
        <f t="shared" si="7"/>
        <v>HEL</v>
      </c>
      <c r="B453" t="s">
        <v>2814</v>
      </c>
      <c r="C453" t="s">
        <v>2880</v>
      </c>
      <c r="D453" s="98"/>
      <c r="E453" s="98"/>
      <c r="F453" s="98"/>
      <c r="G453" s="98"/>
      <c r="H453" s="98"/>
    </row>
    <row r="454" spans="1:8">
      <c r="A454" s="210" t="str">
        <f t="shared" si="7"/>
        <v>HEN</v>
      </c>
      <c r="B454" t="s">
        <v>473</v>
      </c>
      <c r="C454" t="s">
        <v>2187</v>
      </c>
      <c r="D454" s="98"/>
      <c r="E454" s="98"/>
      <c r="F454" s="98"/>
      <c r="G454" s="98"/>
      <c r="H454" s="98"/>
    </row>
    <row r="455" spans="1:8">
      <c r="A455" s="210" t="str">
        <f t="shared" si="7"/>
        <v>HEP</v>
      </c>
      <c r="B455" t="s">
        <v>474</v>
      </c>
      <c r="C455" t="s">
        <v>2188</v>
      </c>
      <c r="D455" s="98"/>
      <c r="E455" s="98"/>
      <c r="F455" s="98"/>
      <c r="G455" s="98"/>
      <c r="H455" s="98"/>
    </row>
    <row r="456" spans="1:8">
      <c r="A456" s="210" t="str">
        <f t="shared" si="7"/>
        <v>HEU</v>
      </c>
      <c r="B456" t="s">
        <v>1574</v>
      </c>
      <c r="C456" t="s">
        <v>2189</v>
      </c>
      <c r="D456" s="98"/>
      <c r="E456" s="98"/>
      <c r="F456" s="98"/>
      <c r="G456" s="98"/>
      <c r="H456" s="98"/>
    </row>
    <row r="457" spans="1:8">
      <c r="A457" s="210" t="str">
        <f t="shared" si="7"/>
        <v>HEX</v>
      </c>
      <c r="B457" t="s">
        <v>1575</v>
      </c>
      <c r="C457" t="s">
        <v>2190</v>
      </c>
      <c r="D457" s="98"/>
      <c r="E457" s="98"/>
      <c r="F457" s="98"/>
      <c r="G457" s="98"/>
      <c r="H457" s="98"/>
    </row>
    <row r="458" spans="1:8">
      <c r="A458" s="210" t="str">
        <f t="shared" si="7"/>
        <v>HFD</v>
      </c>
      <c r="B458" t="s">
        <v>1377</v>
      </c>
      <c r="C458" t="s">
        <v>2191</v>
      </c>
      <c r="D458" s="98"/>
      <c r="E458" s="98"/>
      <c r="F458" s="98"/>
      <c r="G458" s="98"/>
      <c r="H458" s="98"/>
    </row>
    <row r="459" spans="1:8">
      <c r="A459" s="210" t="str">
        <f t="shared" si="7"/>
        <v>HFP</v>
      </c>
      <c r="B459" t="s">
        <v>1576</v>
      </c>
      <c r="C459" t="s">
        <v>2192</v>
      </c>
      <c r="D459" s="98"/>
      <c r="E459" s="98"/>
      <c r="F459" s="98"/>
      <c r="G459" s="98"/>
      <c r="H459" s="98"/>
    </row>
    <row r="460" spans="1:8">
      <c r="A460" s="210" t="str">
        <f t="shared" si="7"/>
        <v>HFT</v>
      </c>
      <c r="B460" t="s">
        <v>1340</v>
      </c>
      <c r="C460" t="s">
        <v>2193</v>
      </c>
      <c r="D460" s="98"/>
      <c r="E460" s="98"/>
      <c r="F460" s="98"/>
      <c r="G460" s="98"/>
      <c r="H460" s="98"/>
    </row>
    <row r="461" spans="1:8">
      <c r="A461" s="210" t="str">
        <f t="shared" si="7"/>
        <v>HG1</v>
      </c>
      <c r="B461" t="s">
        <v>1577</v>
      </c>
      <c r="C461" t="s">
        <v>2194</v>
      </c>
      <c r="D461" s="98"/>
      <c r="E461" s="98"/>
      <c r="F461" s="98"/>
      <c r="G461" s="98"/>
      <c r="H461" s="98"/>
    </row>
    <row r="462" spans="1:8">
      <c r="A462" s="210" t="str">
        <f t="shared" si="7"/>
        <v>HGO</v>
      </c>
      <c r="B462" t="s">
        <v>1578</v>
      </c>
      <c r="C462" t="s">
        <v>2195</v>
      </c>
      <c r="D462" s="98"/>
      <c r="E462" s="98"/>
      <c r="F462" s="98"/>
      <c r="G462" s="98"/>
      <c r="H462" s="98"/>
    </row>
    <row r="463" spans="1:8">
      <c r="A463" s="210" t="str">
        <f t="shared" si="7"/>
        <v>HHD</v>
      </c>
      <c r="B463" t="s">
        <v>1034</v>
      </c>
      <c r="C463" t="s">
        <v>2196</v>
      </c>
      <c r="D463" s="98"/>
      <c r="E463" s="98"/>
      <c r="F463" s="98"/>
      <c r="G463" s="98"/>
      <c r="H463" s="98"/>
    </row>
    <row r="464" spans="1:8">
      <c r="A464" s="210" t="str">
        <f t="shared" si="7"/>
        <v>HHW</v>
      </c>
      <c r="B464" t="s">
        <v>1035</v>
      </c>
      <c r="C464" t="s">
        <v>2197</v>
      </c>
      <c r="D464" s="98"/>
      <c r="E464" s="98"/>
      <c r="F464" s="98"/>
      <c r="G464" s="98"/>
      <c r="H464" s="98"/>
    </row>
    <row r="465" spans="1:8">
      <c r="A465" s="210" t="str">
        <f t="shared" si="7"/>
        <v>HHY</v>
      </c>
      <c r="B465" t="s">
        <v>1579</v>
      </c>
      <c r="C465" t="s">
        <v>2198</v>
      </c>
      <c r="D465" s="98"/>
      <c r="E465" s="98"/>
      <c r="F465" s="98"/>
      <c r="G465" s="98"/>
      <c r="H465" s="98"/>
    </row>
    <row r="466" spans="1:8">
      <c r="A466" s="210" t="str">
        <f t="shared" si="7"/>
        <v>HID</v>
      </c>
      <c r="B466" t="s">
        <v>815</v>
      </c>
      <c r="C466" t="s">
        <v>2199</v>
      </c>
      <c r="D466" s="98"/>
      <c r="E466" s="98"/>
      <c r="F466" s="98"/>
      <c r="G466" s="98"/>
      <c r="H466" s="98"/>
    </row>
    <row r="467" spans="1:8">
      <c r="A467" s="210" t="str">
        <f t="shared" si="7"/>
        <v>HIQ</v>
      </c>
      <c r="B467" t="s">
        <v>742</v>
      </c>
      <c r="C467" t="s">
        <v>2200</v>
      </c>
      <c r="D467" s="98"/>
      <c r="E467" s="98"/>
      <c r="F467" s="98"/>
      <c r="G467" s="98"/>
      <c r="H467" s="98"/>
    </row>
    <row r="468" spans="1:8">
      <c r="A468" s="210" t="str">
        <f t="shared" si="7"/>
        <v>HIT</v>
      </c>
      <c r="B468" t="s">
        <v>475</v>
      </c>
      <c r="C468" t="s">
        <v>2201</v>
      </c>
      <c r="D468" s="98"/>
      <c r="E468" s="98"/>
      <c r="F468" s="98"/>
      <c r="G468" s="98"/>
      <c r="H468" s="98"/>
    </row>
    <row r="469" spans="1:8">
      <c r="A469" s="210" t="str">
        <f t="shared" si="7"/>
        <v>HL8</v>
      </c>
      <c r="B469" t="s">
        <v>2815</v>
      </c>
      <c r="C469" t="s">
        <v>2881</v>
      </c>
      <c r="D469" s="98"/>
      <c r="E469" s="98"/>
      <c r="F469" s="98"/>
      <c r="G469" s="98"/>
      <c r="H469" s="98"/>
    </row>
    <row r="470" spans="1:8">
      <c r="A470" s="210" t="str">
        <f t="shared" si="7"/>
        <v>HLN</v>
      </c>
      <c r="B470" t="s">
        <v>1580</v>
      </c>
      <c r="C470" t="s">
        <v>2202</v>
      </c>
      <c r="D470" s="98"/>
      <c r="E470" s="98"/>
      <c r="F470" s="98"/>
      <c r="G470" s="98"/>
      <c r="H470" s="98"/>
    </row>
    <row r="471" spans="1:8">
      <c r="A471" s="210" t="str">
        <f t="shared" si="7"/>
        <v>HLO</v>
      </c>
      <c r="B471" t="s">
        <v>1366</v>
      </c>
      <c r="C471" t="s">
        <v>2203</v>
      </c>
      <c r="D471" s="98"/>
      <c r="E471" s="98"/>
      <c r="F471" s="98"/>
      <c r="G471" s="98"/>
      <c r="H471" s="98"/>
    </row>
    <row r="472" spans="1:8">
      <c r="A472" s="210" t="str">
        <f t="shared" si="7"/>
        <v>HM1</v>
      </c>
      <c r="B472" t="s">
        <v>1383</v>
      </c>
      <c r="C472" t="s">
        <v>2204</v>
      </c>
      <c r="D472" s="98"/>
      <c r="E472" s="98"/>
      <c r="F472" s="98"/>
      <c r="G472" s="98"/>
      <c r="H472" s="98"/>
    </row>
    <row r="473" spans="1:8">
      <c r="A473" s="210" t="str">
        <f t="shared" si="7"/>
        <v>HMN</v>
      </c>
      <c r="B473" t="s">
        <v>476</v>
      </c>
      <c r="C473" t="s">
        <v>2205</v>
      </c>
      <c r="D473" s="98"/>
      <c r="E473" s="98"/>
      <c r="F473" s="98"/>
      <c r="G473" s="98"/>
      <c r="H473" s="98"/>
    </row>
    <row r="474" spans="1:8">
      <c r="A474" s="210" t="str">
        <f t="shared" si="7"/>
        <v>HOL</v>
      </c>
      <c r="B474" t="s">
        <v>2816</v>
      </c>
      <c r="C474" t="s">
        <v>2882</v>
      </c>
      <c r="D474" s="98"/>
      <c r="E474" s="98"/>
      <c r="F474" s="98"/>
      <c r="G474" s="98"/>
      <c r="H474" s="98"/>
    </row>
    <row r="475" spans="1:8">
      <c r="A475" s="210" t="str">
        <f t="shared" si="7"/>
        <v>HOM</v>
      </c>
      <c r="B475" t="s">
        <v>477</v>
      </c>
      <c r="C475" t="s">
        <v>2206</v>
      </c>
      <c r="D475" s="98"/>
      <c r="E475" s="98"/>
      <c r="F475" s="98"/>
      <c r="G475" s="98"/>
      <c r="H475" s="98"/>
    </row>
    <row r="476" spans="1:8">
      <c r="A476" s="210" t="str">
        <f t="shared" si="7"/>
        <v>HON</v>
      </c>
      <c r="B476" t="s">
        <v>478</v>
      </c>
      <c r="C476" t="s">
        <v>2883</v>
      </c>
      <c r="D476" s="98"/>
      <c r="E476" s="98"/>
      <c r="F476" s="98"/>
      <c r="G476" s="98"/>
      <c r="H476" s="98"/>
    </row>
    <row r="477" spans="1:8">
      <c r="A477" s="210" t="str">
        <f t="shared" si="7"/>
        <v>HOQ</v>
      </c>
      <c r="B477" t="s">
        <v>1115</v>
      </c>
      <c r="C477" t="s">
        <v>2207</v>
      </c>
      <c r="D477" s="98"/>
      <c r="E477" s="98"/>
      <c r="F477" s="98"/>
      <c r="G477" s="98"/>
      <c r="H477" s="98"/>
    </row>
    <row r="478" spans="1:8">
      <c r="A478" s="210" t="str">
        <f t="shared" si="7"/>
        <v>HP1</v>
      </c>
      <c r="B478" t="s">
        <v>1581</v>
      </c>
      <c r="C478" t="s">
        <v>2208</v>
      </c>
      <c r="D478" s="98"/>
      <c r="E478" s="98"/>
      <c r="F478" s="98"/>
      <c r="G478" s="98"/>
      <c r="H478" s="98"/>
    </row>
    <row r="479" spans="1:8">
      <c r="A479" s="210" t="str">
        <f t="shared" si="7"/>
        <v>HPI</v>
      </c>
      <c r="B479" t="s">
        <v>1036</v>
      </c>
      <c r="C479" t="s">
        <v>2884</v>
      </c>
      <c r="D479" s="98"/>
      <c r="E479" s="98"/>
      <c r="F479" s="98"/>
      <c r="G479" s="98"/>
      <c r="H479" s="98"/>
    </row>
    <row r="480" spans="1:8">
      <c r="A480" s="210" t="str">
        <f t="shared" si="7"/>
        <v>HRK</v>
      </c>
      <c r="B480" t="s">
        <v>1582</v>
      </c>
      <c r="C480" t="s">
        <v>2209</v>
      </c>
      <c r="D480" s="98"/>
      <c r="E480" s="98"/>
      <c r="F480" s="98"/>
      <c r="G480" s="98"/>
      <c r="H480" s="98"/>
    </row>
    <row r="481" spans="1:8">
      <c r="A481" s="210" t="str">
        <f t="shared" si="7"/>
        <v>HRM</v>
      </c>
      <c r="B481" t="s">
        <v>479</v>
      </c>
      <c r="C481" t="s">
        <v>2210</v>
      </c>
      <c r="D481" s="98"/>
      <c r="E481" s="98"/>
      <c r="F481" s="98"/>
      <c r="G481" s="98"/>
      <c r="H481" s="98"/>
    </row>
    <row r="482" spans="1:8">
      <c r="A482" s="210" t="str">
        <f t="shared" si="7"/>
        <v>HRO</v>
      </c>
      <c r="B482" t="s">
        <v>480</v>
      </c>
      <c r="C482" t="s">
        <v>2211</v>
      </c>
      <c r="D482" s="98"/>
      <c r="E482" s="98"/>
      <c r="F482" s="98"/>
      <c r="G482" s="98"/>
      <c r="H482" s="98"/>
    </row>
    <row r="483" spans="1:8">
      <c r="A483" s="210" t="str">
        <f t="shared" si="7"/>
        <v>HSA</v>
      </c>
      <c r="B483" t="s">
        <v>1116</v>
      </c>
      <c r="C483" t="s">
        <v>2212</v>
      </c>
      <c r="D483" s="98"/>
      <c r="E483" s="98"/>
      <c r="F483" s="98"/>
      <c r="G483" s="98"/>
      <c r="H483" s="98"/>
    </row>
    <row r="484" spans="1:8">
      <c r="A484" s="210" t="str">
        <f t="shared" si="7"/>
        <v>HSB</v>
      </c>
      <c r="B484" t="s">
        <v>481</v>
      </c>
      <c r="C484" t="s">
        <v>2213</v>
      </c>
      <c r="D484" s="98"/>
      <c r="E484" s="98"/>
      <c r="F484" s="98"/>
      <c r="G484" s="98"/>
      <c r="H484" s="98"/>
    </row>
    <row r="485" spans="1:8">
      <c r="A485" s="210" t="str">
        <f t="shared" si="7"/>
        <v>HSD</v>
      </c>
      <c r="B485" t="s">
        <v>1583</v>
      </c>
      <c r="C485" t="s">
        <v>2214</v>
      </c>
      <c r="D485" s="98"/>
      <c r="E485" s="98"/>
      <c r="F485" s="98"/>
      <c r="G485" s="98"/>
      <c r="H485" s="98"/>
    </row>
    <row r="486" spans="1:8">
      <c r="A486" s="210" t="str">
        <f t="shared" si="7"/>
        <v>HSI</v>
      </c>
      <c r="B486" t="s">
        <v>482</v>
      </c>
      <c r="C486" t="s">
        <v>2215</v>
      </c>
      <c r="D486" s="98"/>
      <c r="E486" s="98"/>
      <c r="F486" s="98"/>
      <c r="G486" s="98"/>
      <c r="H486" s="98"/>
    </row>
    <row r="487" spans="1:8">
      <c r="A487" s="210" t="str">
        <f t="shared" si="7"/>
        <v>HSK</v>
      </c>
      <c r="B487" t="s">
        <v>1584</v>
      </c>
      <c r="C487" t="s">
        <v>2216</v>
      </c>
      <c r="D487" s="98"/>
      <c r="E487" s="98"/>
      <c r="F487" s="98"/>
      <c r="G487" s="98"/>
      <c r="H487" s="98"/>
    </row>
    <row r="488" spans="1:8">
      <c r="A488" s="210" t="str">
        <f t="shared" si="7"/>
        <v>HTU</v>
      </c>
      <c r="B488" t="s">
        <v>1037</v>
      </c>
      <c r="C488" t="s">
        <v>2217</v>
      </c>
      <c r="D488" s="98"/>
      <c r="E488" s="98"/>
      <c r="F488" s="98"/>
      <c r="G488" s="98"/>
      <c r="H488" s="98"/>
    </row>
    <row r="489" spans="1:8">
      <c r="A489" s="210" t="str">
        <f t="shared" si="7"/>
        <v>HTZ</v>
      </c>
      <c r="B489" t="s">
        <v>1038</v>
      </c>
      <c r="C489" t="s">
        <v>2218</v>
      </c>
      <c r="D489" s="98"/>
      <c r="E489" s="98"/>
      <c r="F489" s="98"/>
      <c r="G489" s="98"/>
      <c r="H489" s="98"/>
    </row>
    <row r="490" spans="1:8">
      <c r="A490" s="210" t="str">
        <f t="shared" si="7"/>
        <v>HUA</v>
      </c>
      <c r="B490" t="s">
        <v>483</v>
      </c>
      <c r="C490" t="s">
        <v>2219</v>
      </c>
      <c r="D490" s="98"/>
      <c r="E490" s="98"/>
      <c r="F490" s="98"/>
      <c r="G490" s="98"/>
      <c r="H490" s="98"/>
    </row>
    <row r="491" spans="1:8">
      <c r="A491" s="210" t="str">
        <f t="shared" si="7"/>
        <v>HUO</v>
      </c>
      <c r="B491" t="s">
        <v>1585</v>
      </c>
      <c r="C491" t="s">
        <v>2220</v>
      </c>
      <c r="D491" s="98"/>
      <c r="E491" s="98"/>
      <c r="F491" s="98"/>
      <c r="G491" s="98"/>
      <c r="H491" s="98"/>
    </row>
    <row r="492" spans="1:8">
      <c r="A492" s="210" t="str">
        <f t="shared" si="7"/>
        <v>HUS</v>
      </c>
      <c r="B492" t="s">
        <v>484</v>
      </c>
      <c r="C492" t="s">
        <v>2221</v>
      </c>
      <c r="D492" s="98"/>
      <c r="E492" s="98"/>
      <c r="F492" s="98"/>
      <c r="G492" s="98"/>
      <c r="H492" s="98"/>
    </row>
    <row r="493" spans="1:8">
      <c r="A493" s="210" t="str">
        <f t="shared" si="7"/>
        <v>HWT</v>
      </c>
      <c r="B493" t="s">
        <v>743</v>
      </c>
      <c r="C493" t="s">
        <v>2222</v>
      </c>
      <c r="D493" s="98"/>
      <c r="E493" s="98"/>
      <c r="F493" s="98"/>
      <c r="G493" s="98"/>
      <c r="H493" s="98"/>
    </row>
    <row r="494" spans="1:8">
      <c r="A494" s="210" t="str">
        <f t="shared" si="7"/>
        <v>HYL</v>
      </c>
      <c r="B494" t="s">
        <v>485</v>
      </c>
      <c r="C494" t="s">
        <v>2223</v>
      </c>
      <c r="D494" s="98"/>
      <c r="E494" s="98"/>
      <c r="F494" s="98"/>
      <c r="G494" s="98"/>
      <c r="H494" s="98"/>
    </row>
    <row r="495" spans="1:8">
      <c r="A495" s="210" t="str">
        <f t="shared" si="7"/>
        <v>HYU</v>
      </c>
      <c r="B495" t="s">
        <v>486</v>
      </c>
      <c r="C495" t="s">
        <v>2224</v>
      </c>
      <c r="D495" s="98"/>
      <c r="E495" s="98"/>
      <c r="F495" s="98"/>
      <c r="G495" s="98"/>
      <c r="H495" s="98"/>
    </row>
    <row r="496" spans="1:8">
      <c r="A496" s="210" t="str">
        <f t="shared" si="7"/>
        <v>IA1</v>
      </c>
      <c r="B496" t="s">
        <v>2817</v>
      </c>
      <c r="C496" t="s">
        <v>2885</v>
      </c>
      <c r="D496" s="98"/>
      <c r="E496" s="98"/>
      <c r="F496" s="98"/>
      <c r="G496" s="98"/>
      <c r="H496" s="98"/>
    </row>
    <row r="497" spans="1:8">
      <c r="A497" s="210" t="str">
        <f t="shared" si="7"/>
        <v>IAX</v>
      </c>
      <c r="B497" t="s">
        <v>1039</v>
      </c>
      <c r="C497" t="s">
        <v>2225</v>
      </c>
      <c r="D497" s="98"/>
      <c r="E497" s="98"/>
      <c r="F497" s="98"/>
      <c r="G497" s="98"/>
      <c r="H497" s="98"/>
    </row>
    <row r="498" spans="1:8">
      <c r="A498" s="210" t="str">
        <f t="shared" si="7"/>
        <v>IB1</v>
      </c>
      <c r="B498" t="s">
        <v>487</v>
      </c>
      <c r="C498" t="s">
        <v>2226</v>
      </c>
      <c r="D498" s="98"/>
      <c r="E498" s="98"/>
      <c r="F498" s="98"/>
      <c r="G498" s="98"/>
      <c r="H498" s="98"/>
    </row>
    <row r="499" spans="1:8">
      <c r="A499" s="210" t="str">
        <f t="shared" si="7"/>
        <v>IBD</v>
      </c>
      <c r="B499" t="s">
        <v>488</v>
      </c>
      <c r="C499" t="s">
        <v>2227</v>
      </c>
      <c r="D499" s="98"/>
      <c r="E499" s="98"/>
      <c r="F499" s="98"/>
      <c r="G499" s="98"/>
      <c r="H499" s="98"/>
    </row>
    <row r="500" spans="1:8">
      <c r="A500" s="210" t="str">
        <f t="shared" si="7"/>
        <v>IBM</v>
      </c>
      <c r="B500" t="s">
        <v>489</v>
      </c>
      <c r="C500" t="s">
        <v>2228</v>
      </c>
      <c r="D500" s="98"/>
      <c r="E500" s="98"/>
      <c r="F500" s="98"/>
      <c r="G500" s="98"/>
      <c r="H500" s="98"/>
    </row>
    <row r="501" spans="1:8">
      <c r="A501" s="210" t="str">
        <f t="shared" si="7"/>
        <v>ICB</v>
      </c>
      <c r="B501" t="s">
        <v>1586</v>
      </c>
      <c r="C501" t="s">
        <v>2229</v>
      </c>
      <c r="D501" s="98"/>
      <c r="E501" s="98"/>
      <c r="F501" s="98"/>
      <c r="G501" s="98"/>
      <c r="H501" s="98"/>
    </row>
    <row r="502" spans="1:8">
      <c r="A502" s="210" t="str">
        <f t="shared" si="7"/>
        <v>ICC</v>
      </c>
      <c r="B502" t="s">
        <v>1587</v>
      </c>
      <c r="C502" t="s">
        <v>2230</v>
      </c>
      <c r="D502" s="98"/>
      <c r="E502" s="98"/>
      <c r="F502" s="98"/>
      <c r="G502" s="98"/>
      <c r="H502" s="98"/>
    </row>
    <row r="503" spans="1:8">
      <c r="A503" s="210" t="str">
        <f t="shared" si="7"/>
        <v>ICW</v>
      </c>
      <c r="B503" t="s">
        <v>1588</v>
      </c>
      <c r="C503" t="s">
        <v>2231</v>
      </c>
      <c r="D503" s="98"/>
      <c r="E503" s="98"/>
      <c r="F503" s="98"/>
      <c r="G503" s="98"/>
      <c r="H503" s="98"/>
    </row>
    <row r="504" spans="1:8">
      <c r="A504" s="210" t="str">
        <f t="shared" si="7"/>
        <v>ICX</v>
      </c>
      <c r="B504" t="s">
        <v>1589</v>
      </c>
      <c r="C504" t="s">
        <v>2232</v>
      </c>
      <c r="D504" s="98"/>
      <c r="E504" s="98"/>
      <c r="F504" s="98"/>
      <c r="G504" s="98"/>
      <c r="H504" s="98"/>
    </row>
    <row r="505" spans="1:8">
      <c r="A505" s="210" t="str">
        <f t="shared" si="7"/>
        <v>IDV</v>
      </c>
      <c r="B505" t="s">
        <v>1590</v>
      </c>
      <c r="C505" t="s">
        <v>2233</v>
      </c>
      <c r="D505" s="98"/>
      <c r="E505" s="98"/>
      <c r="F505" s="98"/>
      <c r="G505" s="98"/>
      <c r="H505" s="98"/>
    </row>
    <row r="506" spans="1:8">
      <c r="A506" s="210" t="str">
        <f t="shared" si="7"/>
        <v>IFP</v>
      </c>
      <c r="B506" t="s">
        <v>1591</v>
      </c>
      <c r="C506" t="s">
        <v>2234</v>
      </c>
      <c r="D506" s="98"/>
      <c r="E506" s="98"/>
      <c r="F506" s="98"/>
      <c r="G506" s="98"/>
      <c r="H506" s="98"/>
    </row>
    <row r="507" spans="1:8">
      <c r="A507" s="210" t="str">
        <f t="shared" si="7"/>
        <v>IFS</v>
      </c>
      <c r="B507" t="s">
        <v>490</v>
      </c>
      <c r="C507" t="s">
        <v>2235</v>
      </c>
      <c r="D507" s="98"/>
      <c r="E507" s="98"/>
      <c r="F507" s="98"/>
      <c r="G507" s="98"/>
      <c r="H507" s="98"/>
    </row>
    <row r="508" spans="1:8">
      <c r="A508" s="210" t="str">
        <f t="shared" si="7"/>
        <v>IG2</v>
      </c>
      <c r="B508" t="s">
        <v>1592</v>
      </c>
      <c r="C508" t="s">
        <v>2236</v>
      </c>
      <c r="D508" s="98"/>
      <c r="E508" s="98"/>
      <c r="F508" s="98"/>
      <c r="G508" s="98"/>
      <c r="H508" s="98"/>
    </row>
    <row r="509" spans="1:8">
      <c r="A509" s="210" t="str">
        <f t="shared" si="7"/>
        <v>IGG</v>
      </c>
      <c r="B509" t="s">
        <v>491</v>
      </c>
      <c r="C509" t="s">
        <v>2237</v>
      </c>
      <c r="D509" s="98"/>
      <c r="E509" s="98"/>
      <c r="F509" s="98"/>
      <c r="G509" s="98"/>
      <c r="H509" s="98"/>
    </row>
    <row r="510" spans="1:8">
      <c r="A510" s="210" t="str">
        <f t="shared" si="7"/>
        <v>IH5</v>
      </c>
      <c r="B510" t="s">
        <v>1593</v>
      </c>
      <c r="C510" t="s">
        <v>2238</v>
      </c>
      <c r="D510" s="98"/>
      <c r="E510" s="98"/>
      <c r="F510" s="98"/>
      <c r="G510" s="98"/>
      <c r="H510" s="98"/>
    </row>
    <row r="511" spans="1:8">
      <c r="A511" s="210" t="str">
        <f t="shared" si="7"/>
        <v>IHS</v>
      </c>
      <c r="B511" t="s">
        <v>492</v>
      </c>
      <c r="C511" t="s">
        <v>2239</v>
      </c>
      <c r="D511" s="98"/>
      <c r="E511" s="98"/>
      <c r="F511" s="98"/>
      <c r="G511" s="98"/>
      <c r="H511" s="98"/>
    </row>
    <row r="512" spans="1:8">
      <c r="A512" s="210" t="str">
        <f t="shared" si="7"/>
        <v>IKG</v>
      </c>
      <c r="B512" t="s">
        <v>1594</v>
      </c>
      <c r="C512" t="s">
        <v>2240</v>
      </c>
      <c r="D512" s="98"/>
      <c r="E512" s="98"/>
      <c r="F512" s="98"/>
      <c r="G512" s="98"/>
      <c r="H512" s="98"/>
    </row>
    <row r="513" spans="1:8">
      <c r="A513" s="210" t="str">
        <f t="shared" si="7"/>
        <v>IMF</v>
      </c>
      <c r="B513" t="s">
        <v>1595</v>
      </c>
      <c r="C513" t="s">
        <v>2241</v>
      </c>
      <c r="D513" s="98"/>
      <c r="E513" s="98"/>
      <c r="F513" s="98"/>
      <c r="G513" s="98"/>
      <c r="H513" s="98"/>
    </row>
    <row r="514" spans="1:8">
      <c r="A514" s="210" t="str">
        <f t="shared" si="7"/>
        <v>IN5</v>
      </c>
      <c r="B514" t="s">
        <v>1596</v>
      </c>
      <c r="C514" t="s">
        <v>2242</v>
      </c>
      <c r="D514" s="98"/>
      <c r="E514" s="98"/>
      <c r="F514" s="98"/>
      <c r="G514" s="98"/>
      <c r="H514" s="98"/>
    </row>
    <row r="515" spans="1:8">
      <c r="A515" s="210" t="str">
        <f t="shared" ref="A515:A578" si="8">LEFT(C515,3)</f>
        <v>IN6</v>
      </c>
      <c r="B515" t="s">
        <v>1597</v>
      </c>
      <c r="C515" t="s">
        <v>2243</v>
      </c>
      <c r="D515" s="98"/>
      <c r="E515" s="98"/>
      <c r="F515" s="98"/>
      <c r="G515" s="98"/>
      <c r="H515" s="98"/>
    </row>
    <row r="516" spans="1:8">
      <c r="A516" s="210" t="str">
        <f t="shared" si="8"/>
        <v>INA</v>
      </c>
      <c r="B516" t="s">
        <v>493</v>
      </c>
      <c r="C516" t="s">
        <v>2244</v>
      </c>
      <c r="D516" s="98"/>
      <c r="E516" s="98"/>
      <c r="F516" s="98"/>
      <c r="G516" s="98"/>
      <c r="H516" s="98"/>
    </row>
    <row r="517" spans="1:8">
      <c r="A517" s="210" t="str">
        <f t="shared" si="8"/>
        <v>INC</v>
      </c>
      <c r="B517" t="s">
        <v>2818</v>
      </c>
      <c r="C517" t="s">
        <v>2886</v>
      </c>
      <c r="D517" s="98"/>
      <c r="E517" s="98"/>
      <c r="F517" s="98"/>
      <c r="G517" s="98"/>
      <c r="H517" s="98"/>
    </row>
    <row r="518" spans="1:8">
      <c r="A518" s="210" t="str">
        <f t="shared" si="8"/>
        <v>INM</v>
      </c>
      <c r="B518" t="s">
        <v>494</v>
      </c>
      <c r="C518" t="s">
        <v>2245</v>
      </c>
      <c r="D518" s="98"/>
      <c r="E518" s="98"/>
      <c r="F518" s="98"/>
      <c r="G518" s="98"/>
      <c r="H518" s="98"/>
    </row>
    <row r="519" spans="1:8">
      <c r="A519" s="210" t="str">
        <f t="shared" si="8"/>
        <v>IQV</v>
      </c>
      <c r="B519" t="s">
        <v>1357</v>
      </c>
      <c r="C519" t="s">
        <v>2246</v>
      </c>
      <c r="D519" s="98"/>
      <c r="E519" s="98"/>
      <c r="F519" s="98"/>
      <c r="G519" s="98"/>
      <c r="H519" s="98"/>
    </row>
    <row r="520" spans="1:8">
      <c r="A520" s="210" t="str">
        <f t="shared" si="8"/>
        <v>ISH</v>
      </c>
      <c r="B520" t="s">
        <v>816</v>
      </c>
      <c r="C520" t="s">
        <v>2247</v>
      </c>
      <c r="D520" s="98"/>
      <c r="E520" s="98"/>
      <c r="F520" s="98"/>
      <c r="G520" s="98"/>
      <c r="H520" s="98"/>
    </row>
    <row r="521" spans="1:8">
      <c r="A521" s="210" t="str">
        <f t="shared" si="8"/>
        <v>ISL</v>
      </c>
      <c r="B521" t="s">
        <v>1040</v>
      </c>
      <c r="C521" t="s">
        <v>2248</v>
      </c>
      <c r="D521" s="98"/>
      <c r="E521" s="98"/>
      <c r="F521" s="98"/>
      <c r="G521" s="98"/>
      <c r="H521" s="98"/>
    </row>
    <row r="522" spans="1:8">
      <c r="A522" s="210" t="str">
        <f t="shared" si="8"/>
        <v>ISO</v>
      </c>
      <c r="B522" t="s">
        <v>495</v>
      </c>
      <c r="C522" t="s">
        <v>2249</v>
      </c>
      <c r="D522" s="98"/>
      <c r="E522" s="98"/>
      <c r="F522" s="98"/>
      <c r="G522" s="98"/>
      <c r="H522" s="98"/>
    </row>
    <row r="523" spans="1:8">
      <c r="A523" s="210" t="str">
        <f t="shared" si="8"/>
        <v>ISU</v>
      </c>
      <c r="B523" t="s">
        <v>1598</v>
      </c>
      <c r="C523" t="s">
        <v>2250</v>
      </c>
      <c r="D523" s="98"/>
      <c r="E523" s="98"/>
      <c r="F523" s="98"/>
      <c r="G523" s="98"/>
      <c r="H523" s="98"/>
    </row>
    <row r="524" spans="1:8">
      <c r="A524" s="210" t="str">
        <f t="shared" si="8"/>
        <v>IT5</v>
      </c>
      <c r="B524" t="s">
        <v>1599</v>
      </c>
      <c r="C524" t="s">
        <v>2251</v>
      </c>
      <c r="D524" s="98"/>
      <c r="E524" s="98"/>
      <c r="F524" s="98"/>
      <c r="G524" s="98"/>
      <c r="H524" s="98"/>
    </row>
    <row r="525" spans="1:8">
      <c r="A525" s="210" t="str">
        <f t="shared" si="8"/>
        <v>ITD</v>
      </c>
      <c r="B525" t="s">
        <v>1600</v>
      </c>
      <c r="C525" t="s">
        <v>2252</v>
      </c>
      <c r="D525" s="98"/>
      <c r="E525" s="98"/>
      <c r="F525" s="98"/>
      <c r="G525" s="98"/>
      <c r="H525" s="98"/>
    </row>
    <row r="526" spans="1:8">
      <c r="A526" s="210" t="str">
        <f t="shared" si="8"/>
        <v>ITL</v>
      </c>
      <c r="B526" t="s">
        <v>496</v>
      </c>
      <c r="C526" t="s">
        <v>2253</v>
      </c>
      <c r="D526" s="98"/>
      <c r="E526" s="98"/>
      <c r="F526" s="98"/>
      <c r="G526" s="98"/>
      <c r="H526" s="98"/>
    </row>
    <row r="527" spans="1:8">
      <c r="A527" s="210" t="str">
        <f t="shared" si="8"/>
        <v>ITS</v>
      </c>
      <c r="B527" t="s">
        <v>1601</v>
      </c>
      <c r="C527" t="s">
        <v>2254</v>
      </c>
      <c r="D527" s="98"/>
      <c r="E527" s="98"/>
      <c r="F527" s="98"/>
      <c r="G527" s="98"/>
      <c r="H527" s="98"/>
    </row>
    <row r="528" spans="1:8">
      <c r="A528" s="210" t="str">
        <f t="shared" si="8"/>
        <v>ITU</v>
      </c>
      <c r="B528" t="s">
        <v>497</v>
      </c>
      <c r="C528" t="s">
        <v>2255</v>
      </c>
      <c r="D528" s="98"/>
      <c r="E528" s="98"/>
      <c r="F528" s="98"/>
      <c r="G528" s="98"/>
      <c r="H528" s="98"/>
    </row>
    <row r="529" spans="1:8">
      <c r="A529" s="210" t="str">
        <f t="shared" si="8"/>
        <v>IVC</v>
      </c>
      <c r="B529" t="s">
        <v>1341</v>
      </c>
      <c r="C529" t="s">
        <v>2256</v>
      </c>
      <c r="D529" s="98"/>
      <c r="E529" s="98"/>
      <c r="F529" s="98"/>
      <c r="G529" s="98"/>
      <c r="H529" s="98"/>
    </row>
    <row r="530" spans="1:8">
      <c r="A530" s="210" t="str">
        <f t="shared" si="8"/>
        <v>JA0</v>
      </c>
      <c r="B530" t="s">
        <v>1602</v>
      </c>
      <c r="C530" t="s">
        <v>2257</v>
      </c>
      <c r="D530" s="98"/>
      <c r="E530" s="98"/>
      <c r="F530" s="98"/>
      <c r="G530" s="98"/>
      <c r="H530" s="98"/>
    </row>
    <row r="531" spans="1:8">
      <c r="A531" s="210" t="str">
        <f t="shared" si="8"/>
        <v>JAL</v>
      </c>
      <c r="B531" t="s">
        <v>498</v>
      </c>
      <c r="C531" t="s">
        <v>2258</v>
      </c>
      <c r="D531" s="98"/>
      <c r="E531" s="98"/>
      <c r="F531" s="98"/>
      <c r="G531" s="98"/>
      <c r="H531" s="98"/>
    </row>
    <row r="532" spans="1:8">
      <c r="A532" s="210" t="str">
        <f t="shared" si="8"/>
        <v>JAN</v>
      </c>
      <c r="B532" t="s">
        <v>1342</v>
      </c>
      <c r="C532" t="s">
        <v>2259</v>
      </c>
      <c r="D532" s="98"/>
      <c r="E532" s="98"/>
      <c r="F532" s="98"/>
      <c r="G532" s="98"/>
      <c r="H532" s="98"/>
    </row>
    <row r="533" spans="1:8">
      <c r="A533" s="210" t="str">
        <f t="shared" si="8"/>
        <v>JAW</v>
      </c>
      <c r="B533" t="s">
        <v>1603</v>
      </c>
      <c r="C533" t="s">
        <v>2260</v>
      </c>
      <c r="D533" s="98"/>
      <c r="E533" s="98"/>
      <c r="F533" s="98"/>
      <c r="G533" s="98"/>
      <c r="H533" s="98"/>
    </row>
    <row r="534" spans="1:8">
      <c r="A534" s="210" t="str">
        <f t="shared" si="8"/>
        <v>JC0</v>
      </c>
      <c r="B534" t="s">
        <v>1041</v>
      </c>
      <c r="C534" t="s">
        <v>2261</v>
      </c>
      <c r="D534" s="98"/>
      <c r="E534" s="98"/>
      <c r="F534" s="98"/>
      <c r="G534" s="98"/>
      <c r="H534" s="98"/>
    </row>
    <row r="535" spans="1:8">
      <c r="A535" s="210" t="str">
        <f t="shared" si="8"/>
        <v>JCB</v>
      </c>
      <c r="B535" t="s">
        <v>499</v>
      </c>
      <c r="C535" t="s">
        <v>2262</v>
      </c>
      <c r="D535" s="98"/>
      <c r="E535" s="98"/>
      <c r="F535" s="98"/>
      <c r="G535" s="98"/>
      <c r="H535" s="98"/>
    </row>
    <row r="536" spans="1:8">
      <c r="A536" s="210" t="str">
        <f t="shared" si="8"/>
        <v>JDS</v>
      </c>
      <c r="B536" t="s">
        <v>1604</v>
      </c>
      <c r="C536" t="s">
        <v>2263</v>
      </c>
      <c r="D536" s="98"/>
      <c r="E536" s="98"/>
      <c r="F536" s="98"/>
      <c r="G536" s="98"/>
      <c r="H536" s="98"/>
    </row>
    <row r="537" spans="1:8">
      <c r="A537" s="210" t="str">
        <f t="shared" si="8"/>
        <v>JEO</v>
      </c>
      <c r="B537" t="s">
        <v>1042</v>
      </c>
      <c r="C537" t="s">
        <v>2264</v>
      </c>
      <c r="D537" s="98"/>
      <c r="E537" s="98"/>
      <c r="F537" s="98"/>
      <c r="G537" s="98"/>
      <c r="H537" s="98"/>
    </row>
    <row r="538" spans="1:8">
      <c r="A538" s="210" t="str">
        <f t="shared" si="8"/>
        <v>JHA</v>
      </c>
      <c r="B538" t="s">
        <v>1043</v>
      </c>
      <c r="C538" t="s">
        <v>2265</v>
      </c>
      <c r="D538" s="98"/>
      <c r="E538" s="98"/>
      <c r="F538" s="98"/>
      <c r="G538" s="98"/>
      <c r="H538" s="98"/>
    </row>
    <row r="539" spans="1:8">
      <c r="A539" s="210" t="str">
        <f t="shared" si="8"/>
        <v>JHG</v>
      </c>
      <c r="B539" t="s">
        <v>1117</v>
      </c>
      <c r="C539" t="s">
        <v>2266</v>
      </c>
      <c r="D539" s="98"/>
      <c r="E539" s="98"/>
      <c r="F539" s="98"/>
      <c r="G539" s="98"/>
      <c r="H539" s="98"/>
    </row>
    <row r="540" spans="1:8">
      <c r="A540" s="210" t="str">
        <f t="shared" si="8"/>
        <v>JJS</v>
      </c>
      <c r="B540" t="s">
        <v>1605</v>
      </c>
      <c r="C540" t="s">
        <v>2267</v>
      </c>
      <c r="D540" s="98"/>
      <c r="E540" s="98"/>
      <c r="F540" s="98"/>
      <c r="G540" s="98"/>
      <c r="H540" s="98"/>
    </row>
    <row r="541" spans="1:8">
      <c r="A541" s="210" t="str">
        <f t="shared" si="8"/>
        <v>JLL</v>
      </c>
      <c r="B541" t="s">
        <v>1118</v>
      </c>
      <c r="C541" t="s">
        <v>2268</v>
      </c>
      <c r="D541" s="98"/>
      <c r="E541" s="98"/>
      <c r="F541" s="98"/>
      <c r="G541" s="98"/>
      <c r="H541" s="98"/>
    </row>
    <row r="542" spans="1:8">
      <c r="A542" s="210" t="str">
        <f t="shared" si="8"/>
        <v>JLR</v>
      </c>
      <c r="B542" t="s">
        <v>500</v>
      </c>
      <c r="C542" t="s">
        <v>2269</v>
      </c>
      <c r="D542" s="98"/>
      <c r="E542" s="98"/>
      <c r="F542" s="98"/>
      <c r="G542" s="98"/>
      <c r="H542" s="98"/>
    </row>
    <row r="543" spans="1:8">
      <c r="A543" s="210" t="str">
        <f t="shared" si="8"/>
        <v>JNJ</v>
      </c>
      <c r="B543" t="s">
        <v>501</v>
      </c>
      <c r="C543" t="s">
        <v>2270</v>
      </c>
      <c r="D543" s="98"/>
      <c r="E543" s="98"/>
      <c r="F543" s="98"/>
      <c r="G543" s="98"/>
      <c r="H543" s="98"/>
    </row>
    <row r="544" spans="1:8">
      <c r="A544" s="210" t="str">
        <f t="shared" si="8"/>
        <v>JNT</v>
      </c>
      <c r="B544" t="s">
        <v>1119</v>
      </c>
      <c r="C544" t="s">
        <v>2271</v>
      </c>
      <c r="D544" s="98"/>
      <c r="E544" s="98"/>
      <c r="F544" s="98"/>
      <c r="G544" s="98"/>
      <c r="H544" s="98"/>
    </row>
    <row r="545" spans="1:8">
      <c r="A545" s="210" t="str">
        <f t="shared" si="8"/>
        <v>JOT</v>
      </c>
      <c r="B545" t="s">
        <v>2819</v>
      </c>
      <c r="C545" t="s">
        <v>2887</v>
      </c>
      <c r="D545" s="98"/>
      <c r="E545" s="98"/>
      <c r="F545" s="98"/>
      <c r="G545" s="98"/>
      <c r="H545" s="98"/>
    </row>
    <row r="546" spans="1:8">
      <c r="A546" s="210" t="str">
        <f t="shared" si="8"/>
        <v>JPM</v>
      </c>
      <c r="B546" t="s">
        <v>502</v>
      </c>
      <c r="C546" t="s">
        <v>2272</v>
      </c>
      <c r="D546" s="98"/>
      <c r="E546" s="98"/>
      <c r="F546" s="98"/>
      <c r="G546" s="98"/>
      <c r="H546" s="98"/>
    </row>
    <row r="547" spans="1:8">
      <c r="A547" s="210" t="str">
        <f t="shared" si="8"/>
        <v>JRS</v>
      </c>
      <c r="B547" t="s">
        <v>1382</v>
      </c>
      <c r="C547" t="s">
        <v>2273</v>
      </c>
      <c r="D547" s="98"/>
      <c r="E547" s="98"/>
      <c r="F547" s="98"/>
      <c r="G547" s="98"/>
      <c r="H547" s="98"/>
    </row>
    <row r="548" spans="1:8">
      <c r="A548" s="210" t="str">
        <f t="shared" si="8"/>
        <v>JUN</v>
      </c>
      <c r="B548" t="s">
        <v>503</v>
      </c>
      <c r="C548" t="s">
        <v>2274</v>
      </c>
      <c r="D548" s="98"/>
      <c r="E548" s="98"/>
      <c r="F548" s="98"/>
      <c r="G548" s="98"/>
      <c r="H548" s="98"/>
    </row>
    <row r="549" spans="1:8">
      <c r="A549" s="210" t="str">
        <f t="shared" si="8"/>
        <v>JUS</v>
      </c>
      <c r="B549" t="s">
        <v>1606</v>
      </c>
      <c r="C549" t="s">
        <v>2275</v>
      </c>
      <c r="D549" s="98"/>
      <c r="E549" s="98"/>
      <c r="F549" s="98"/>
      <c r="G549" s="98"/>
      <c r="H549" s="98"/>
    </row>
    <row r="550" spans="1:8">
      <c r="A550" s="210" t="str">
        <f t="shared" si="8"/>
        <v>K&amp;C</v>
      </c>
      <c r="B550" t="s">
        <v>1400</v>
      </c>
      <c r="C550" t="s">
        <v>2276</v>
      </c>
      <c r="D550" s="98"/>
      <c r="E550" s="98"/>
      <c r="F550" s="98"/>
      <c r="G550" s="98"/>
      <c r="H550" s="98"/>
    </row>
    <row r="551" spans="1:8">
      <c r="A551" s="210" t="str">
        <f t="shared" si="8"/>
        <v>KAE</v>
      </c>
      <c r="B551" t="s">
        <v>504</v>
      </c>
      <c r="C551" t="s">
        <v>2277</v>
      </c>
      <c r="D551" s="98"/>
      <c r="E551" s="98"/>
      <c r="F551" s="98"/>
      <c r="G551" s="98"/>
      <c r="H551" s="98"/>
    </row>
    <row r="552" spans="1:8">
      <c r="A552" s="210" t="str">
        <f t="shared" si="8"/>
        <v>KAM</v>
      </c>
      <c r="B552" t="s">
        <v>1607</v>
      </c>
      <c r="C552" t="s">
        <v>2278</v>
      </c>
      <c r="D552" s="98"/>
      <c r="E552" s="98"/>
      <c r="F552" s="98"/>
      <c r="G552" s="98"/>
      <c r="H552" s="98"/>
    </row>
    <row r="553" spans="1:8">
      <c r="A553" s="210" t="str">
        <f t="shared" si="8"/>
        <v>KBG</v>
      </c>
      <c r="B553" t="s">
        <v>817</v>
      </c>
      <c r="C553" t="s">
        <v>2279</v>
      </c>
      <c r="D553" s="98"/>
      <c r="E553" s="98"/>
      <c r="F553" s="98"/>
      <c r="G553" s="98"/>
      <c r="H553" s="98"/>
    </row>
    <row r="554" spans="1:8">
      <c r="A554" s="210" t="str">
        <f t="shared" si="8"/>
        <v>KCC</v>
      </c>
      <c r="B554" t="s">
        <v>505</v>
      </c>
      <c r="C554" t="s">
        <v>2280</v>
      </c>
      <c r="D554" s="98"/>
      <c r="E554" s="98"/>
      <c r="F554" s="98"/>
      <c r="G554" s="98"/>
      <c r="H554" s="98"/>
    </row>
    <row r="555" spans="1:8">
      <c r="A555" s="210" t="str">
        <f t="shared" si="8"/>
        <v>KCG</v>
      </c>
      <c r="B555" t="s">
        <v>1608</v>
      </c>
      <c r="C555" t="s">
        <v>2281</v>
      </c>
      <c r="D555" s="98"/>
      <c r="E555" s="98"/>
      <c r="F555" s="98"/>
      <c r="G555" s="98"/>
      <c r="H555" s="98"/>
    </row>
    <row r="556" spans="1:8">
      <c r="A556" s="210" t="str">
        <f t="shared" si="8"/>
        <v>KCI</v>
      </c>
      <c r="B556" t="s">
        <v>506</v>
      </c>
      <c r="C556" t="s">
        <v>2282</v>
      </c>
      <c r="D556" s="98"/>
      <c r="E556" s="98"/>
      <c r="F556" s="98"/>
      <c r="G556" s="98"/>
      <c r="H556" s="98"/>
    </row>
    <row r="557" spans="1:8">
      <c r="A557" s="210" t="str">
        <f t="shared" si="8"/>
        <v>KCR</v>
      </c>
      <c r="B557" t="s">
        <v>1044</v>
      </c>
      <c r="C557" t="s">
        <v>2283</v>
      </c>
      <c r="D557" s="98"/>
      <c r="E557" s="98"/>
      <c r="F557" s="98"/>
      <c r="G557" s="98"/>
      <c r="H557" s="98"/>
    </row>
    <row r="558" spans="1:8">
      <c r="A558" s="210" t="str">
        <f t="shared" si="8"/>
        <v>KDK</v>
      </c>
      <c r="B558" t="s">
        <v>507</v>
      </c>
      <c r="C558" t="s">
        <v>2284</v>
      </c>
      <c r="D558" s="98"/>
      <c r="E558" s="98"/>
      <c r="F558" s="98"/>
      <c r="G558" s="98"/>
      <c r="H558" s="98"/>
    </row>
    <row r="559" spans="1:8">
      <c r="A559" s="210" t="str">
        <f t="shared" si="8"/>
        <v>KE0</v>
      </c>
      <c r="B559" t="s">
        <v>508</v>
      </c>
      <c r="C559" t="s">
        <v>2285</v>
      </c>
      <c r="D559" s="98"/>
      <c r="E559" s="98"/>
      <c r="F559" s="98"/>
      <c r="G559" s="98"/>
      <c r="H559" s="98"/>
    </row>
    <row r="560" spans="1:8">
      <c r="A560" s="210" t="str">
        <f t="shared" si="8"/>
        <v>KEF</v>
      </c>
      <c r="B560" t="s">
        <v>744</v>
      </c>
      <c r="C560" t="s">
        <v>2888</v>
      </c>
      <c r="D560" s="98"/>
      <c r="E560" s="98"/>
      <c r="F560" s="98"/>
      <c r="G560" s="98"/>
      <c r="H560" s="98"/>
    </row>
    <row r="561" spans="1:8">
      <c r="A561" s="210" t="str">
        <f t="shared" si="8"/>
        <v>KGF</v>
      </c>
      <c r="B561" t="s">
        <v>2820</v>
      </c>
      <c r="C561" t="s">
        <v>2286</v>
      </c>
      <c r="D561" s="98"/>
      <c r="E561" s="98"/>
      <c r="F561" s="98"/>
      <c r="G561" s="98"/>
      <c r="H561" s="98"/>
    </row>
    <row r="562" spans="1:8">
      <c r="A562" s="210" t="str">
        <f t="shared" si="8"/>
        <v>KIO</v>
      </c>
      <c r="B562" t="s">
        <v>509</v>
      </c>
      <c r="C562" t="s">
        <v>2287</v>
      </c>
      <c r="D562" s="98"/>
      <c r="E562" s="98"/>
      <c r="F562" s="98"/>
      <c r="G562" s="98"/>
      <c r="H562" s="98"/>
    </row>
    <row r="563" spans="1:8">
      <c r="A563" s="210" t="str">
        <f t="shared" si="8"/>
        <v>KKR</v>
      </c>
      <c r="B563" t="s">
        <v>1609</v>
      </c>
      <c r="C563" t="s">
        <v>2288</v>
      </c>
      <c r="D563" s="98"/>
      <c r="E563" s="98"/>
      <c r="F563" s="98"/>
      <c r="G563" s="98"/>
      <c r="H563" s="98"/>
    </row>
    <row r="564" spans="1:8">
      <c r="A564" s="210" t="str">
        <f t="shared" si="8"/>
        <v>KLC</v>
      </c>
      <c r="B564" t="s">
        <v>510</v>
      </c>
      <c r="C564" t="s">
        <v>2289</v>
      </c>
      <c r="D564" s="98"/>
      <c r="E564" s="98"/>
      <c r="F564" s="98"/>
      <c r="G564" s="98"/>
      <c r="H564" s="98"/>
    </row>
    <row r="565" spans="1:8">
      <c r="A565" s="210" t="str">
        <f t="shared" si="8"/>
        <v>KLG</v>
      </c>
      <c r="B565" t="s">
        <v>511</v>
      </c>
      <c r="C565" t="s">
        <v>2290</v>
      </c>
      <c r="D565" s="98"/>
      <c r="E565" s="98"/>
      <c r="F565" s="98"/>
      <c r="G565" s="98"/>
      <c r="H565" s="98"/>
    </row>
    <row r="566" spans="1:8">
      <c r="A566" s="210" t="str">
        <f t="shared" si="8"/>
        <v>KMI</v>
      </c>
      <c r="B566" t="s">
        <v>512</v>
      </c>
      <c r="C566" t="s">
        <v>2291</v>
      </c>
      <c r="D566" s="98"/>
      <c r="E566" s="98"/>
      <c r="F566" s="98"/>
      <c r="G566" s="98"/>
      <c r="H566" s="98"/>
    </row>
    <row r="567" spans="1:8">
      <c r="A567" s="210" t="str">
        <f t="shared" si="8"/>
        <v>KMS</v>
      </c>
      <c r="B567" t="s">
        <v>513</v>
      </c>
      <c r="C567" t="s">
        <v>2292</v>
      </c>
      <c r="D567" s="98"/>
      <c r="E567" s="98"/>
      <c r="F567" s="98"/>
      <c r="G567" s="98"/>
      <c r="H567" s="98"/>
    </row>
    <row r="568" spans="1:8">
      <c r="A568" s="210" t="str">
        <f t="shared" si="8"/>
        <v>KOG</v>
      </c>
      <c r="B568" t="s">
        <v>514</v>
      </c>
      <c r="C568" t="s">
        <v>2293</v>
      </c>
      <c r="D568" s="98"/>
      <c r="E568" s="98"/>
      <c r="F568" s="98"/>
      <c r="G568" s="98"/>
      <c r="H568" s="98"/>
    </row>
    <row r="569" spans="1:8">
      <c r="A569" s="210" t="str">
        <f t="shared" si="8"/>
        <v>KOL</v>
      </c>
      <c r="B569" t="s">
        <v>1610</v>
      </c>
      <c r="C569" t="s">
        <v>2294</v>
      </c>
      <c r="D569" s="98"/>
      <c r="E569" s="98"/>
      <c r="F569" s="98"/>
      <c r="G569" s="98"/>
      <c r="H569" s="98"/>
    </row>
    <row r="570" spans="1:8">
      <c r="A570" s="210" t="str">
        <f t="shared" si="8"/>
        <v>KOY</v>
      </c>
      <c r="B570" t="s">
        <v>1611</v>
      </c>
      <c r="C570" t="s">
        <v>2295</v>
      </c>
      <c r="D570" s="98"/>
      <c r="E570" s="98"/>
      <c r="F570" s="98"/>
      <c r="G570" s="98"/>
      <c r="H570" s="98"/>
    </row>
    <row r="571" spans="1:8">
      <c r="A571" s="210" t="str">
        <f t="shared" si="8"/>
        <v>KPM</v>
      </c>
      <c r="B571" t="s">
        <v>515</v>
      </c>
      <c r="C571" t="s">
        <v>2296</v>
      </c>
      <c r="D571" s="98"/>
      <c r="E571" s="98"/>
      <c r="F571" s="98"/>
      <c r="G571" s="98"/>
      <c r="H571" s="98"/>
    </row>
    <row r="572" spans="1:8">
      <c r="A572" s="210" t="str">
        <f t="shared" si="8"/>
        <v>KRA</v>
      </c>
      <c r="B572" t="s">
        <v>516</v>
      </c>
      <c r="C572" t="s">
        <v>2297</v>
      </c>
      <c r="D572" s="98"/>
      <c r="E572" s="98"/>
      <c r="F572" s="98"/>
      <c r="G572" s="98"/>
      <c r="H572" s="98"/>
    </row>
    <row r="573" spans="1:8">
      <c r="A573" s="210" t="str">
        <f t="shared" si="8"/>
        <v>KRG</v>
      </c>
      <c r="B573" t="s">
        <v>1120</v>
      </c>
      <c r="C573" t="s">
        <v>2889</v>
      </c>
      <c r="D573" s="98"/>
      <c r="E573" s="98"/>
      <c r="F573" s="98"/>
      <c r="G573" s="98"/>
      <c r="H573" s="98"/>
    </row>
    <row r="574" spans="1:8">
      <c r="A574" s="210" t="str">
        <f t="shared" si="8"/>
        <v>KRO</v>
      </c>
      <c r="B574" t="s">
        <v>517</v>
      </c>
      <c r="C574" t="s">
        <v>2298</v>
      </c>
      <c r="D574" s="98"/>
      <c r="E574" s="98"/>
      <c r="F574" s="98"/>
      <c r="G574" s="98"/>
      <c r="H574" s="98"/>
    </row>
    <row r="575" spans="1:8">
      <c r="A575" s="210" t="str">
        <f t="shared" si="8"/>
        <v>KS1</v>
      </c>
      <c r="B575" t="s">
        <v>1612</v>
      </c>
      <c r="C575" t="s">
        <v>2299</v>
      </c>
      <c r="D575" s="98"/>
      <c r="E575" s="98"/>
      <c r="F575" s="98"/>
      <c r="G575" s="98"/>
      <c r="H575" s="98"/>
    </row>
    <row r="576" spans="1:8">
      <c r="A576" s="210" t="str">
        <f t="shared" si="8"/>
        <v>KSB</v>
      </c>
      <c r="B576" t="s">
        <v>518</v>
      </c>
      <c r="C576" t="s">
        <v>2300</v>
      </c>
      <c r="D576" s="98"/>
      <c r="E576" s="98"/>
      <c r="F576" s="98"/>
      <c r="G576" s="98"/>
      <c r="H576" s="98"/>
    </row>
    <row r="577" spans="1:8">
      <c r="A577" s="210" t="str">
        <f t="shared" si="8"/>
        <v>KSM</v>
      </c>
      <c r="B577" t="s">
        <v>1613</v>
      </c>
      <c r="C577" t="s">
        <v>2301</v>
      </c>
      <c r="D577" s="98"/>
      <c r="E577" s="98"/>
      <c r="F577" s="98"/>
      <c r="G577" s="98"/>
      <c r="H577" s="98"/>
    </row>
    <row r="578" spans="1:8">
      <c r="A578" s="210" t="str">
        <f t="shared" si="8"/>
        <v>KSP</v>
      </c>
      <c r="B578" t="s">
        <v>519</v>
      </c>
      <c r="C578" t="s">
        <v>2302</v>
      </c>
      <c r="D578" s="98"/>
      <c r="E578" s="98"/>
      <c r="F578" s="98"/>
      <c r="G578" s="98"/>
      <c r="H578" s="98"/>
    </row>
    <row r="579" spans="1:8">
      <c r="A579" s="210" t="str">
        <f t="shared" ref="A579:A642" si="9">LEFT(C579,3)</f>
        <v>KST</v>
      </c>
      <c r="B579" t="s">
        <v>1614</v>
      </c>
      <c r="C579" t="s">
        <v>2303</v>
      </c>
      <c r="D579" s="98"/>
      <c r="E579" s="98"/>
      <c r="F579" s="98"/>
      <c r="G579" s="98"/>
      <c r="H579" s="98"/>
    </row>
    <row r="580" spans="1:8">
      <c r="A580" s="210" t="str">
        <f t="shared" si="9"/>
        <v>KSW</v>
      </c>
      <c r="B580" t="s">
        <v>520</v>
      </c>
      <c r="C580" t="s">
        <v>2304</v>
      </c>
      <c r="D580" s="98"/>
      <c r="E580" s="98"/>
      <c r="F580" s="98"/>
      <c r="G580" s="98"/>
      <c r="H580" s="98"/>
    </row>
    <row r="581" spans="1:8">
      <c r="A581" s="210" t="str">
        <f t="shared" si="9"/>
        <v>KTA</v>
      </c>
      <c r="B581" t="s">
        <v>1121</v>
      </c>
      <c r="C581" t="s">
        <v>2305</v>
      </c>
      <c r="D581" s="98"/>
      <c r="E581" s="98"/>
      <c r="F581" s="98"/>
      <c r="G581" s="98"/>
      <c r="H581" s="98"/>
    </row>
    <row r="582" spans="1:8">
      <c r="A582" s="210" t="str">
        <f t="shared" si="9"/>
        <v>KTB</v>
      </c>
      <c r="B582" t="s">
        <v>1615</v>
      </c>
      <c r="C582" t="s">
        <v>2306</v>
      </c>
      <c r="D582" s="98"/>
      <c r="E582" s="98"/>
      <c r="F582" s="98"/>
      <c r="G582" s="98"/>
      <c r="H582" s="98"/>
    </row>
    <row r="583" spans="1:8">
      <c r="A583" s="210" t="str">
        <f t="shared" si="9"/>
        <v>KUB</v>
      </c>
      <c r="B583" t="s">
        <v>521</v>
      </c>
      <c r="C583" t="s">
        <v>2307</v>
      </c>
      <c r="D583" s="98"/>
      <c r="E583" s="98"/>
      <c r="F583" s="98"/>
      <c r="G583" s="98"/>
      <c r="H583" s="98"/>
    </row>
    <row r="584" spans="1:8">
      <c r="A584" s="210" t="str">
        <f t="shared" si="9"/>
        <v>KUK</v>
      </c>
      <c r="B584" t="s">
        <v>522</v>
      </c>
      <c r="C584" t="s">
        <v>2308</v>
      </c>
      <c r="D584" s="98"/>
      <c r="E584" s="98"/>
      <c r="F584" s="98"/>
      <c r="G584" s="98"/>
      <c r="H584" s="98"/>
    </row>
    <row r="585" spans="1:8">
      <c r="A585" s="210" t="str">
        <f t="shared" si="9"/>
        <v>KVO</v>
      </c>
      <c r="B585" t="s">
        <v>1616</v>
      </c>
      <c r="C585" t="s">
        <v>2309</v>
      </c>
      <c r="D585" s="98"/>
      <c r="E585" s="98"/>
      <c r="F585" s="98"/>
      <c r="G585" s="98"/>
      <c r="H585" s="98"/>
    </row>
    <row r="586" spans="1:8">
      <c r="A586" s="210" t="str">
        <f t="shared" si="9"/>
        <v>L&amp;W</v>
      </c>
      <c r="B586" t="s">
        <v>1343</v>
      </c>
      <c r="C586" t="s">
        <v>2310</v>
      </c>
      <c r="D586" s="98"/>
      <c r="E586" s="98"/>
      <c r="F586" s="98"/>
      <c r="G586" s="98"/>
      <c r="H586" s="98"/>
    </row>
    <row r="587" spans="1:8">
      <c r="A587" s="210" t="str">
        <f t="shared" si="9"/>
        <v>LA0</v>
      </c>
      <c r="B587" t="s">
        <v>1617</v>
      </c>
      <c r="C587" t="s">
        <v>2311</v>
      </c>
      <c r="D587" s="98"/>
      <c r="E587" s="98"/>
      <c r="F587" s="98"/>
      <c r="G587" s="98"/>
      <c r="H587" s="98"/>
    </row>
    <row r="588" spans="1:8">
      <c r="A588" s="210" t="str">
        <f t="shared" si="9"/>
        <v>LAG</v>
      </c>
      <c r="B588" t="s">
        <v>523</v>
      </c>
      <c r="C588" t="s">
        <v>2312</v>
      </c>
      <c r="D588" s="98"/>
      <c r="E588" s="98"/>
      <c r="F588" s="98"/>
      <c r="G588" s="98"/>
      <c r="H588" s="98"/>
    </row>
    <row r="589" spans="1:8">
      <c r="A589" s="210" t="str">
        <f t="shared" si="9"/>
        <v>LAI</v>
      </c>
      <c r="B589" t="s">
        <v>524</v>
      </c>
      <c r="C589" t="s">
        <v>2313</v>
      </c>
      <c r="D589" s="98"/>
      <c r="E589" s="98"/>
      <c r="F589" s="98"/>
      <c r="G589" s="98"/>
      <c r="H589" s="98"/>
    </row>
    <row r="590" spans="1:8">
      <c r="A590" s="210" t="str">
        <f t="shared" si="9"/>
        <v>LAM</v>
      </c>
      <c r="B590" t="s">
        <v>525</v>
      </c>
      <c r="C590" t="s">
        <v>2314</v>
      </c>
      <c r="D590" s="98"/>
      <c r="E590" s="98"/>
      <c r="F590" s="98"/>
      <c r="G590" s="98"/>
      <c r="H590" s="98"/>
    </row>
    <row r="591" spans="1:8">
      <c r="A591" s="210" t="str">
        <f t="shared" si="9"/>
        <v>LAT</v>
      </c>
      <c r="B591" t="s">
        <v>1618</v>
      </c>
      <c r="C591" t="s">
        <v>2890</v>
      </c>
      <c r="D591" s="98"/>
      <c r="E591" s="98"/>
      <c r="F591" s="98"/>
      <c r="G591" s="98"/>
      <c r="H591" s="98"/>
    </row>
    <row r="592" spans="1:8">
      <c r="A592" s="210" t="str">
        <f t="shared" si="9"/>
        <v>LAZ</v>
      </c>
      <c r="B592" t="s">
        <v>526</v>
      </c>
      <c r="C592" t="s">
        <v>2315</v>
      </c>
      <c r="D592" s="98"/>
      <c r="E592" s="98"/>
      <c r="F592" s="98"/>
      <c r="G592" s="98"/>
      <c r="H592" s="98"/>
    </row>
    <row r="593" spans="1:8">
      <c r="A593" s="210" t="str">
        <f t="shared" si="9"/>
        <v>LCP</v>
      </c>
      <c r="B593" t="s">
        <v>527</v>
      </c>
      <c r="C593" t="s">
        <v>2891</v>
      </c>
      <c r="D593" s="98"/>
      <c r="E593" s="98"/>
      <c r="F593" s="98"/>
      <c r="G593" s="98"/>
      <c r="H593" s="98"/>
    </row>
    <row r="594" spans="1:8">
      <c r="A594" s="210" t="str">
        <f t="shared" si="9"/>
        <v>LDS</v>
      </c>
      <c r="B594" t="s">
        <v>528</v>
      </c>
      <c r="C594" t="s">
        <v>2316</v>
      </c>
      <c r="D594" s="98"/>
      <c r="E594" s="98"/>
      <c r="F594" s="98"/>
      <c r="G594" s="98"/>
      <c r="H594" s="98"/>
    </row>
    <row r="595" spans="1:8">
      <c r="A595" s="210" t="str">
        <f t="shared" si="9"/>
        <v>LE0</v>
      </c>
      <c r="B595" t="s">
        <v>1619</v>
      </c>
      <c r="C595" t="s">
        <v>2317</v>
      </c>
      <c r="D595" s="98"/>
      <c r="E595" s="98"/>
      <c r="F595" s="98"/>
      <c r="G595" s="98"/>
      <c r="H595" s="98"/>
    </row>
    <row r="596" spans="1:8">
      <c r="A596" s="210" t="str">
        <f t="shared" si="9"/>
        <v>LEG</v>
      </c>
      <c r="B596" t="s">
        <v>2821</v>
      </c>
      <c r="C596" t="s">
        <v>2892</v>
      </c>
      <c r="D596" s="98"/>
      <c r="E596" s="98"/>
      <c r="F596" s="98"/>
      <c r="G596" s="98"/>
      <c r="H596" s="98"/>
    </row>
    <row r="597" spans="1:8">
      <c r="A597" s="210" t="str">
        <f t="shared" si="9"/>
        <v>LEM</v>
      </c>
      <c r="B597" t="s">
        <v>1344</v>
      </c>
      <c r="C597" t="s">
        <v>2318</v>
      </c>
      <c r="D597" s="98"/>
      <c r="E597" s="98"/>
      <c r="F597" s="98"/>
      <c r="G597" s="98"/>
      <c r="H597" s="98"/>
    </row>
    <row r="598" spans="1:8">
      <c r="A598" s="210" t="str">
        <f t="shared" si="9"/>
        <v>LEX</v>
      </c>
      <c r="B598" t="s">
        <v>529</v>
      </c>
      <c r="C598" t="s">
        <v>2893</v>
      </c>
      <c r="D598" s="98"/>
      <c r="E598" s="98"/>
      <c r="F598" s="98"/>
      <c r="G598" s="98"/>
      <c r="H598" s="98"/>
    </row>
    <row r="599" spans="1:8">
      <c r="A599" s="210" t="str">
        <f t="shared" si="9"/>
        <v>LFP</v>
      </c>
      <c r="B599" t="s">
        <v>1122</v>
      </c>
      <c r="C599" t="s">
        <v>2319</v>
      </c>
      <c r="D599" s="98"/>
      <c r="E599" s="98"/>
      <c r="F599" s="98"/>
      <c r="G599" s="98"/>
      <c r="H599" s="98"/>
    </row>
    <row r="600" spans="1:8">
      <c r="A600" s="210" t="str">
        <f t="shared" si="9"/>
        <v>LGE</v>
      </c>
      <c r="B600" t="s">
        <v>530</v>
      </c>
      <c r="C600" t="s">
        <v>2894</v>
      </c>
      <c r="D600" s="98"/>
      <c r="E600" s="98"/>
      <c r="F600" s="98"/>
      <c r="G600" s="98"/>
      <c r="H600" s="98"/>
    </row>
    <row r="601" spans="1:8">
      <c r="A601" s="210" t="str">
        <f t="shared" si="9"/>
        <v>LGV</v>
      </c>
      <c r="B601" t="s">
        <v>1620</v>
      </c>
      <c r="C601" t="s">
        <v>2320</v>
      </c>
      <c r="D601" s="98"/>
      <c r="E601" s="98"/>
      <c r="F601" s="98"/>
      <c r="G601" s="98"/>
      <c r="H601" s="98"/>
    </row>
    <row r="602" spans="1:8">
      <c r="A602" s="210" t="str">
        <f t="shared" si="9"/>
        <v>LI0</v>
      </c>
      <c r="B602" t="s">
        <v>1621</v>
      </c>
      <c r="C602" t="s">
        <v>2321</v>
      </c>
      <c r="D602" s="98"/>
      <c r="E602" s="98"/>
      <c r="F602" s="98"/>
      <c r="G602" s="98"/>
      <c r="H602" s="98"/>
    </row>
    <row r="603" spans="1:8">
      <c r="A603" s="210" t="str">
        <f t="shared" si="9"/>
        <v>LIK</v>
      </c>
      <c r="B603" t="s">
        <v>1373</v>
      </c>
      <c r="C603" t="s">
        <v>2322</v>
      </c>
      <c r="D603" s="98"/>
      <c r="E603" s="98"/>
      <c r="F603" s="98"/>
      <c r="G603" s="98"/>
      <c r="H603" s="98"/>
    </row>
    <row r="604" spans="1:8">
      <c r="A604" s="210" t="str">
        <f t="shared" si="9"/>
        <v>LIL</v>
      </c>
      <c r="B604" t="s">
        <v>1123</v>
      </c>
      <c r="C604" t="s">
        <v>2323</v>
      </c>
      <c r="D604" s="98"/>
      <c r="E604" s="98"/>
      <c r="F604" s="98"/>
      <c r="G604" s="98"/>
      <c r="H604" s="98"/>
    </row>
    <row r="605" spans="1:8">
      <c r="A605" s="210" t="str">
        <f t="shared" si="9"/>
        <v>LIO</v>
      </c>
      <c r="B605" t="s">
        <v>1622</v>
      </c>
      <c r="C605" t="s">
        <v>2324</v>
      </c>
      <c r="D605" s="98"/>
      <c r="E605" s="98"/>
      <c r="F605" s="98"/>
      <c r="G605" s="98"/>
      <c r="H605" s="98"/>
    </row>
    <row r="606" spans="1:8">
      <c r="A606" s="210" t="str">
        <f t="shared" si="9"/>
        <v>LNK</v>
      </c>
      <c r="B606" t="s">
        <v>531</v>
      </c>
      <c r="C606" t="s">
        <v>2325</v>
      </c>
      <c r="D606" s="98"/>
      <c r="E606" s="98"/>
      <c r="F606" s="98"/>
      <c r="G606" s="98"/>
      <c r="H606" s="98"/>
    </row>
    <row r="607" spans="1:8">
      <c r="A607" s="210" t="str">
        <f t="shared" si="9"/>
        <v>LNT</v>
      </c>
      <c r="B607" t="s">
        <v>1623</v>
      </c>
      <c r="C607" t="s">
        <v>2326</v>
      </c>
      <c r="D607" s="98"/>
      <c r="E607" s="98"/>
      <c r="F607" s="98"/>
      <c r="G607" s="98"/>
      <c r="H607" s="98"/>
    </row>
    <row r="608" spans="1:8">
      <c r="A608" s="210" t="str">
        <f t="shared" si="9"/>
        <v>LOS</v>
      </c>
      <c r="B608" t="s">
        <v>1624</v>
      </c>
      <c r="C608" t="s">
        <v>2327</v>
      </c>
      <c r="D608" s="98"/>
      <c r="E608" s="98"/>
      <c r="F608" s="98"/>
      <c r="G608" s="98"/>
      <c r="H608" s="98"/>
    </row>
    <row r="609" spans="1:8">
      <c r="A609" s="210" t="str">
        <f t="shared" si="9"/>
        <v>LR1</v>
      </c>
      <c r="B609" t="s">
        <v>1625</v>
      </c>
      <c r="C609" t="s">
        <v>2328</v>
      </c>
      <c r="D609" s="98"/>
      <c r="E609" s="98"/>
      <c r="F609" s="98"/>
      <c r="G609" s="98"/>
      <c r="H609" s="98"/>
    </row>
    <row r="610" spans="1:8">
      <c r="A610" s="210" t="str">
        <f t="shared" si="9"/>
        <v>LRG</v>
      </c>
      <c r="B610" t="s">
        <v>532</v>
      </c>
      <c r="C610" t="s">
        <v>2329</v>
      </c>
      <c r="D610" s="98"/>
      <c r="E610" s="98"/>
      <c r="F610" s="98"/>
      <c r="G610" s="98"/>
      <c r="H610" s="98"/>
    </row>
    <row r="611" spans="1:8">
      <c r="A611" s="210" t="str">
        <f t="shared" si="9"/>
        <v>LSI</v>
      </c>
      <c r="B611" t="s">
        <v>745</v>
      </c>
      <c r="C611" t="s">
        <v>2330</v>
      </c>
      <c r="D611" s="98"/>
      <c r="E611" s="98"/>
      <c r="F611" s="98"/>
      <c r="G611" s="98"/>
      <c r="H611" s="98"/>
    </row>
    <row r="612" spans="1:8">
      <c r="A612" s="210" t="str">
        <f t="shared" si="9"/>
        <v>LTB</v>
      </c>
      <c r="B612" t="s">
        <v>1626</v>
      </c>
      <c r="C612" t="s">
        <v>2331</v>
      </c>
      <c r="D612" s="98"/>
      <c r="E612" s="98"/>
      <c r="F612" s="98"/>
      <c r="G612" s="98"/>
      <c r="H612" s="98"/>
    </row>
    <row r="613" spans="1:8">
      <c r="A613" s="210" t="str">
        <f t="shared" si="9"/>
        <v>LUB</v>
      </c>
      <c r="B613" t="s">
        <v>1627</v>
      </c>
      <c r="C613" t="s">
        <v>2332</v>
      </c>
      <c r="D613" s="98"/>
      <c r="E613" s="98"/>
      <c r="F613" s="98"/>
      <c r="G613" s="98"/>
      <c r="H613" s="98"/>
    </row>
    <row r="614" spans="1:8">
      <c r="A614" s="210" t="str">
        <f t="shared" si="9"/>
        <v>LUE</v>
      </c>
      <c r="B614" t="s">
        <v>1045</v>
      </c>
      <c r="C614" t="s">
        <v>2333</v>
      </c>
      <c r="D614" s="98"/>
      <c r="E614" s="98"/>
      <c r="F614" s="98"/>
      <c r="G614" s="98"/>
      <c r="H614" s="98"/>
    </row>
    <row r="615" spans="1:8">
      <c r="A615" s="210" t="str">
        <f t="shared" si="9"/>
        <v>LUM</v>
      </c>
      <c r="B615" t="s">
        <v>533</v>
      </c>
      <c r="C615" t="s">
        <v>2334</v>
      </c>
      <c r="D615" s="98"/>
      <c r="E615" s="98"/>
      <c r="F615" s="98"/>
      <c r="G615" s="98"/>
      <c r="H615" s="98"/>
    </row>
    <row r="616" spans="1:8">
      <c r="A616" s="210" t="str">
        <f t="shared" si="9"/>
        <v>LUN</v>
      </c>
      <c r="B616" t="s">
        <v>2822</v>
      </c>
      <c r="C616" t="s">
        <v>2895</v>
      </c>
      <c r="D616" s="98"/>
      <c r="E616" s="98"/>
      <c r="F616" s="98"/>
      <c r="G616" s="98"/>
      <c r="H616" s="98"/>
    </row>
    <row r="617" spans="1:8">
      <c r="A617" s="210" t="str">
        <f t="shared" si="9"/>
        <v>LVM</v>
      </c>
      <c r="B617" t="s">
        <v>534</v>
      </c>
      <c r="C617" t="s">
        <v>2896</v>
      </c>
      <c r="D617" s="98"/>
      <c r="E617" s="98"/>
      <c r="F617" s="98"/>
      <c r="G617" s="98"/>
      <c r="H617" s="98"/>
    </row>
    <row r="618" spans="1:8">
      <c r="A618" s="210" t="str">
        <f t="shared" si="9"/>
        <v>LVO</v>
      </c>
      <c r="B618" t="s">
        <v>535</v>
      </c>
      <c r="C618" t="s">
        <v>2335</v>
      </c>
      <c r="D618" s="98"/>
      <c r="E618" s="98"/>
      <c r="F618" s="98"/>
      <c r="G618" s="98"/>
      <c r="H618" s="98"/>
    </row>
    <row r="619" spans="1:8">
      <c r="A619" s="210" t="str">
        <f t="shared" si="9"/>
        <v>LWB</v>
      </c>
      <c r="B619" t="s">
        <v>746</v>
      </c>
      <c r="C619" t="s">
        <v>2336</v>
      </c>
      <c r="D619" s="98"/>
      <c r="E619" s="98"/>
      <c r="F619" s="98"/>
      <c r="G619" s="98"/>
      <c r="H619" s="98"/>
    </row>
    <row r="620" spans="1:8">
      <c r="A620" s="210" t="str">
        <f t="shared" si="9"/>
        <v>M&amp;F</v>
      </c>
      <c r="B620" t="s">
        <v>1628</v>
      </c>
      <c r="C620" t="s">
        <v>2337</v>
      </c>
      <c r="D620" s="98"/>
      <c r="E620" s="98"/>
      <c r="F620" s="98"/>
      <c r="G620" s="98"/>
      <c r="H620" s="98"/>
    </row>
    <row r="621" spans="1:8">
      <c r="A621" s="210" t="str">
        <f t="shared" si="9"/>
        <v>M&amp;P</v>
      </c>
      <c r="B621" t="s">
        <v>1629</v>
      </c>
      <c r="C621" t="s">
        <v>2338</v>
      </c>
      <c r="D621" s="98"/>
      <c r="E621" s="98"/>
      <c r="F621" s="98"/>
      <c r="G621" s="98"/>
      <c r="H621" s="98"/>
    </row>
    <row r="622" spans="1:8">
      <c r="A622" s="210" t="str">
        <f t="shared" si="9"/>
        <v>M6M</v>
      </c>
      <c r="B622" t="s">
        <v>1630</v>
      </c>
      <c r="C622" t="s">
        <v>2339</v>
      </c>
      <c r="D622" s="98"/>
      <c r="E622" s="98"/>
      <c r="F622" s="98"/>
      <c r="G622" s="98"/>
      <c r="H622" s="98"/>
    </row>
    <row r="623" spans="1:8">
      <c r="A623" s="210" t="str">
        <f t="shared" si="9"/>
        <v>M8S</v>
      </c>
      <c r="B623" t="s">
        <v>536</v>
      </c>
      <c r="C623" t="s">
        <v>2340</v>
      </c>
      <c r="D623" s="98"/>
      <c r="E623" s="98"/>
      <c r="F623" s="98"/>
      <c r="G623" s="98"/>
      <c r="H623" s="98"/>
    </row>
    <row r="624" spans="1:8">
      <c r="A624" s="210" t="str">
        <f t="shared" si="9"/>
        <v>MA2</v>
      </c>
      <c r="B624" t="s">
        <v>1631</v>
      </c>
      <c r="C624" t="s">
        <v>2341</v>
      </c>
      <c r="D624" s="98"/>
      <c r="E624" s="98"/>
      <c r="F624" s="98"/>
      <c r="G624" s="98"/>
      <c r="H624" s="98"/>
    </row>
    <row r="625" spans="1:8">
      <c r="A625" s="210" t="str">
        <f t="shared" si="9"/>
        <v>MA3</v>
      </c>
      <c r="B625" t="s">
        <v>2823</v>
      </c>
      <c r="C625" t="s">
        <v>2897</v>
      </c>
      <c r="D625" s="98"/>
      <c r="E625" s="98"/>
      <c r="F625" s="98"/>
      <c r="G625" s="98"/>
      <c r="H625" s="98"/>
    </row>
    <row r="626" spans="1:8">
      <c r="A626" s="210" t="str">
        <f t="shared" si="9"/>
        <v>MAD</v>
      </c>
      <c r="B626" t="s">
        <v>1632</v>
      </c>
      <c r="C626" t="s">
        <v>2342</v>
      </c>
      <c r="D626" s="98"/>
      <c r="E626" s="98"/>
      <c r="F626" s="98"/>
      <c r="G626" s="98"/>
      <c r="H626" s="98"/>
    </row>
    <row r="627" spans="1:8">
      <c r="A627" s="210" t="str">
        <f t="shared" si="9"/>
        <v>MAI</v>
      </c>
      <c r="B627" t="s">
        <v>538</v>
      </c>
      <c r="C627" t="s">
        <v>2343</v>
      </c>
      <c r="D627" s="98"/>
      <c r="E627" s="98"/>
      <c r="F627" s="98"/>
      <c r="G627" s="98"/>
      <c r="H627" s="98"/>
    </row>
    <row r="628" spans="1:8">
      <c r="A628" s="210" t="str">
        <f t="shared" si="9"/>
        <v>MBD</v>
      </c>
      <c r="B628" t="s">
        <v>1633</v>
      </c>
      <c r="C628" t="s">
        <v>2344</v>
      </c>
      <c r="D628" s="98"/>
      <c r="E628" s="98"/>
      <c r="F628" s="98"/>
      <c r="G628" s="98"/>
      <c r="H628" s="98"/>
    </row>
    <row r="629" spans="1:8">
      <c r="A629" s="210" t="str">
        <f t="shared" si="9"/>
        <v>MC5</v>
      </c>
      <c r="B629" t="s">
        <v>1634</v>
      </c>
      <c r="C629" t="s">
        <v>2345</v>
      </c>
      <c r="D629" s="98"/>
      <c r="E629" s="98"/>
      <c r="F629" s="98"/>
      <c r="G629" s="98"/>
      <c r="H629" s="98"/>
    </row>
    <row r="630" spans="1:8">
      <c r="A630" s="210" t="str">
        <f t="shared" si="9"/>
        <v>MCA</v>
      </c>
      <c r="B630" t="s">
        <v>2824</v>
      </c>
      <c r="C630" t="s">
        <v>2898</v>
      </c>
      <c r="D630" s="98"/>
      <c r="E630" s="98"/>
      <c r="F630" s="98"/>
      <c r="G630" s="98"/>
      <c r="H630" s="98"/>
    </row>
    <row r="631" spans="1:8">
      <c r="A631" s="210" t="str">
        <f t="shared" si="9"/>
        <v>MCK</v>
      </c>
      <c r="B631" t="s">
        <v>539</v>
      </c>
      <c r="C631" t="s">
        <v>2346</v>
      </c>
      <c r="D631" s="98"/>
      <c r="E631" s="98"/>
      <c r="F631" s="98"/>
      <c r="G631" s="98"/>
      <c r="H631" s="98"/>
    </row>
    <row r="632" spans="1:8">
      <c r="A632" s="210" t="str">
        <f t="shared" si="9"/>
        <v>MCT</v>
      </c>
      <c r="B632" t="s">
        <v>1635</v>
      </c>
      <c r="C632" t="s">
        <v>2347</v>
      </c>
      <c r="D632" s="98"/>
      <c r="E632" s="98"/>
      <c r="F632" s="98"/>
      <c r="G632" s="98"/>
      <c r="H632" s="98"/>
    </row>
    <row r="633" spans="1:8">
      <c r="A633" s="210" t="str">
        <f t="shared" si="9"/>
        <v>MDG</v>
      </c>
      <c r="B633" t="s">
        <v>1636</v>
      </c>
      <c r="C633" t="s">
        <v>2348</v>
      </c>
      <c r="D633" s="98"/>
      <c r="E633" s="98"/>
      <c r="F633" s="98"/>
      <c r="G633" s="98"/>
      <c r="H633" s="98"/>
    </row>
    <row r="634" spans="1:8">
      <c r="A634" s="210" t="str">
        <f t="shared" si="9"/>
        <v>MDM</v>
      </c>
      <c r="B634" t="s">
        <v>1637</v>
      </c>
      <c r="C634" t="s">
        <v>2349</v>
      </c>
      <c r="D634" s="98"/>
      <c r="E634" s="98"/>
      <c r="F634" s="98"/>
      <c r="G634" s="98"/>
      <c r="H634" s="98"/>
    </row>
    <row r="635" spans="1:8">
      <c r="A635" s="210" t="str">
        <f t="shared" si="9"/>
        <v>MDZ</v>
      </c>
      <c r="B635" t="s">
        <v>1638</v>
      </c>
      <c r="C635" t="s">
        <v>2350</v>
      </c>
      <c r="D635" s="98"/>
      <c r="E635" s="98"/>
      <c r="F635" s="98"/>
      <c r="G635" s="98"/>
      <c r="H635" s="98"/>
    </row>
    <row r="636" spans="1:8">
      <c r="A636" s="210" t="str">
        <f t="shared" si="9"/>
        <v>ME1</v>
      </c>
      <c r="B636" t="s">
        <v>1639</v>
      </c>
      <c r="C636" t="s">
        <v>2351</v>
      </c>
      <c r="D636" s="98"/>
      <c r="E636" s="98"/>
      <c r="F636" s="98"/>
      <c r="G636" s="98"/>
      <c r="H636" s="98"/>
    </row>
    <row r="637" spans="1:8">
      <c r="A637" s="210" t="str">
        <f t="shared" si="9"/>
        <v>ME6</v>
      </c>
      <c r="B637" t="s">
        <v>1125</v>
      </c>
      <c r="C637" t="s">
        <v>2352</v>
      </c>
      <c r="D637" s="98"/>
      <c r="E637" s="98"/>
      <c r="F637" s="98"/>
      <c r="G637" s="98"/>
      <c r="H637" s="98"/>
    </row>
    <row r="638" spans="1:8">
      <c r="A638" s="210" t="str">
        <f t="shared" si="9"/>
        <v>MEB</v>
      </c>
      <c r="B638" t="s">
        <v>1046</v>
      </c>
      <c r="C638" t="s">
        <v>2353</v>
      </c>
      <c r="D638" s="98"/>
      <c r="E638" s="98"/>
      <c r="F638" s="98"/>
      <c r="G638" s="98"/>
      <c r="H638" s="98"/>
    </row>
    <row r="639" spans="1:8">
      <c r="A639" s="210" t="str">
        <f t="shared" si="9"/>
        <v>MED</v>
      </c>
      <c r="B639" t="s">
        <v>540</v>
      </c>
      <c r="C639" t="s">
        <v>2354</v>
      </c>
      <c r="D639" s="98"/>
      <c r="E639" s="98"/>
      <c r="F639" s="98"/>
      <c r="G639" s="98"/>
      <c r="H639" s="98"/>
    </row>
    <row r="640" spans="1:8">
      <c r="A640" s="210" t="str">
        <f t="shared" si="9"/>
        <v>MEI</v>
      </c>
      <c r="B640" t="s">
        <v>1640</v>
      </c>
      <c r="C640" t="s">
        <v>2355</v>
      </c>
      <c r="D640" s="98"/>
      <c r="E640" s="98"/>
      <c r="F640" s="98"/>
      <c r="G640" s="98"/>
      <c r="H640" s="98"/>
    </row>
    <row r="641" spans="1:8">
      <c r="A641" s="210" t="str">
        <f t="shared" si="9"/>
        <v>MF1</v>
      </c>
      <c r="B641" t="s">
        <v>1641</v>
      </c>
      <c r="C641" t="s">
        <v>2356</v>
      </c>
      <c r="D641" s="98"/>
      <c r="E641" s="98"/>
      <c r="F641" s="98"/>
      <c r="G641" s="98"/>
      <c r="H641" s="98"/>
    </row>
    <row r="642" spans="1:8">
      <c r="A642" s="210" t="str">
        <f t="shared" si="9"/>
        <v>MFC</v>
      </c>
      <c r="B642" t="s">
        <v>541</v>
      </c>
      <c r="C642" t="s">
        <v>2357</v>
      </c>
      <c r="D642" s="98"/>
      <c r="E642" s="98"/>
      <c r="F642" s="98"/>
      <c r="G642" s="98"/>
      <c r="H642" s="98"/>
    </row>
    <row r="643" spans="1:8">
      <c r="A643" s="210" t="str">
        <f t="shared" ref="A643:A706" si="10">LEFT(C643,3)</f>
        <v>MGL</v>
      </c>
      <c r="B643" t="s">
        <v>542</v>
      </c>
      <c r="C643" t="s">
        <v>2899</v>
      </c>
      <c r="D643" s="98"/>
      <c r="E643" s="98"/>
      <c r="F643" s="98"/>
      <c r="G643" s="98"/>
      <c r="H643" s="98"/>
    </row>
    <row r="644" spans="1:8">
      <c r="A644" s="210" t="str">
        <f t="shared" si="10"/>
        <v>MGR</v>
      </c>
      <c r="B644" t="s">
        <v>1642</v>
      </c>
      <c r="C644" t="s">
        <v>2900</v>
      </c>
      <c r="D644" s="98"/>
      <c r="E644" s="98"/>
      <c r="F644" s="98"/>
      <c r="G644" s="98"/>
      <c r="H644" s="98"/>
    </row>
    <row r="645" spans="1:8">
      <c r="A645" s="210" t="str">
        <f t="shared" si="10"/>
        <v>MHC</v>
      </c>
      <c r="B645" t="s">
        <v>1643</v>
      </c>
      <c r="C645" t="s">
        <v>2358</v>
      </c>
      <c r="D645" s="98"/>
      <c r="E645" s="98"/>
      <c r="F645" s="98"/>
      <c r="G645" s="98"/>
      <c r="H645" s="98"/>
    </row>
    <row r="646" spans="1:8">
      <c r="A646" s="210" t="str">
        <f t="shared" si="10"/>
        <v>MHL</v>
      </c>
      <c r="B646" t="s">
        <v>1644</v>
      </c>
      <c r="C646" t="s">
        <v>2359</v>
      </c>
      <c r="D646" s="98"/>
      <c r="E646" s="98"/>
      <c r="F646" s="98"/>
      <c r="G646" s="98"/>
      <c r="H646" s="98"/>
    </row>
    <row r="647" spans="1:8">
      <c r="A647" s="210" t="str">
        <f t="shared" si="10"/>
        <v>MI1</v>
      </c>
      <c r="B647" t="s">
        <v>1645</v>
      </c>
      <c r="C647" t="s">
        <v>2360</v>
      </c>
      <c r="D647" s="98"/>
      <c r="E647" s="98"/>
      <c r="F647" s="98"/>
      <c r="G647" s="98"/>
      <c r="H647" s="98"/>
    </row>
    <row r="648" spans="1:8">
      <c r="A648" s="210" t="str">
        <f t="shared" si="10"/>
        <v>MI9</v>
      </c>
      <c r="B648" t="s">
        <v>1047</v>
      </c>
      <c r="C648" t="s">
        <v>2361</v>
      </c>
      <c r="D648" s="98"/>
      <c r="E648" s="98"/>
      <c r="F648" s="98"/>
      <c r="G648" s="98"/>
      <c r="H648" s="98"/>
    </row>
    <row r="649" spans="1:8">
      <c r="A649" s="210" t="str">
        <f t="shared" si="10"/>
        <v>MIC</v>
      </c>
      <c r="B649" t="s">
        <v>543</v>
      </c>
      <c r="C649" t="s">
        <v>2362</v>
      </c>
      <c r="D649" s="98"/>
      <c r="E649" s="98"/>
      <c r="F649" s="98"/>
      <c r="G649" s="98"/>
      <c r="H649" s="98"/>
    </row>
    <row r="650" spans="1:8">
      <c r="A650" s="210" t="str">
        <f t="shared" si="10"/>
        <v>MIF</v>
      </c>
      <c r="B650" t="s">
        <v>544</v>
      </c>
      <c r="C650" t="s">
        <v>2363</v>
      </c>
      <c r="D650" s="98"/>
      <c r="E650" s="98"/>
      <c r="F650" s="98"/>
      <c r="G650" s="98"/>
      <c r="H650" s="98"/>
    </row>
    <row r="651" spans="1:8">
      <c r="A651" s="210" t="str">
        <f t="shared" si="10"/>
        <v>MIT</v>
      </c>
      <c r="B651" t="s">
        <v>545</v>
      </c>
      <c r="C651" t="s">
        <v>2364</v>
      </c>
      <c r="D651" s="98"/>
      <c r="E651" s="98"/>
      <c r="F651" s="98"/>
      <c r="G651" s="98"/>
      <c r="H651" s="98"/>
    </row>
    <row r="652" spans="1:8">
      <c r="A652" s="210" t="str">
        <f t="shared" si="10"/>
        <v>MKI</v>
      </c>
      <c r="B652" t="s">
        <v>1048</v>
      </c>
      <c r="C652" t="s">
        <v>2365</v>
      </c>
      <c r="D652" s="98"/>
      <c r="E652" s="98"/>
      <c r="F652" s="98"/>
      <c r="G652" s="98"/>
      <c r="H652" s="98"/>
    </row>
    <row r="653" spans="1:8">
      <c r="A653" s="210" t="str">
        <f t="shared" si="10"/>
        <v>MKN</v>
      </c>
      <c r="B653" t="s">
        <v>546</v>
      </c>
      <c r="C653" t="s">
        <v>2366</v>
      </c>
      <c r="D653" s="98"/>
      <c r="E653" s="98"/>
      <c r="F653" s="98"/>
      <c r="G653" s="98"/>
      <c r="H653" s="98"/>
    </row>
    <row r="654" spans="1:8">
      <c r="A654" s="210" t="str">
        <f t="shared" si="10"/>
        <v>MKO</v>
      </c>
      <c r="B654" t="s">
        <v>1049</v>
      </c>
      <c r="C654" t="s">
        <v>2367</v>
      </c>
      <c r="D654" s="98"/>
      <c r="E654" s="98"/>
      <c r="F654" s="98"/>
      <c r="G654" s="98"/>
      <c r="H654" s="98"/>
    </row>
    <row r="655" spans="1:8">
      <c r="A655" s="210" t="str">
        <f t="shared" si="10"/>
        <v>ML1</v>
      </c>
      <c r="B655" t="s">
        <v>1369</v>
      </c>
      <c r="C655" t="s">
        <v>2368</v>
      </c>
      <c r="D655" s="98"/>
      <c r="E655" s="98"/>
      <c r="F655" s="98"/>
      <c r="G655" s="98"/>
      <c r="H655" s="98"/>
    </row>
    <row r="656" spans="1:8">
      <c r="A656" s="210" t="str">
        <f t="shared" si="10"/>
        <v>MLE</v>
      </c>
      <c r="B656" t="s">
        <v>1646</v>
      </c>
      <c r="C656" t="s">
        <v>2369</v>
      </c>
      <c r="D656" s="98"/>
      <c r="E656" s="98"/>
      <c r="F656" s="98"/>
      <c r="G656" s="98"/>
      <c r="H656" s="98"/>
    </row>
    <row r="657" spans="1:8">
      <c r="A657" s="210" t="str">
        <f t="shared" si="10"/>
        <v>MLI</v>
      </c>
      <c r="B657" t="s">
        <v>1647</v>
      </c>
      <c r="C657" t="s">
        <v>2370</v>
      </c>
      <c r="D657" s="98"/>
      <c r="E657" s="98"/>
      <c r="F657" s="98"/>
      <c r="G657" s="98"/>
      <c r="H657" s="98"/>
    </row>
    <row r="658" spans="1:8">
      <c r="A658" s="210" t="str">
        <f t="shared" si="10"/>
        <v>MMC</v>
      </c>
      <c r="B658" t="s">
        <v>547</v>
      </c>
      <c r="C658" t="s">
        <v>2901</v>
      </c>
      <c r="D658" s="98"/>
      <c r="E658" s="98"/>
      <c r="F658" s="98"/>
      <c r="G658" s="98"/>
      <c r="H658" s="98"/>
    </row>
    <row r="659" spans="1:8">
      <c r="A659" s="210" t="str">
        <f t="shared" si="10"/>
        <v>MME</v>
      </c>
      <c r="B659" t="s">
        <v>1648</v>
      </c>
      <c r="C659" t="s">
        <v>2371</v>
      </c>
      <c r="D659" s="98"/>
      <c r="E659" s="98"/>
      <c r="F659" s="98"/>
      <c r="G659" s="98"/>
      <c r="H659" s="98"/>
    </row>
    <row r="660" spans="1:8">
      <c r="A660" s="210" t="str">
        <f t="shared" si="10"/>
        <v>MMH</v>
      </c>
      <c r="B660" t="s">
        <v>1368</v>
      </c>
      <c r="C660" t="s">
        <v>2372</v>
      </c>
      <c r="D660" s="98"/>
      <c r="E660" s="98"/>
      <c r="F660" s="98"/>
      <c r="G660" s="98"/>
      <c r="H660" s="98"/>
    </row>
    <row r="661" spans="1:8">
      <c r="A661" s="210" t="str">
        <f t="shared" si="10"/>
        <v>MMS</v>
      </c>
      <c r="B661" t="s">
        <v>1389</v>
      </c>
      <c r="C661" t="s">
        <v>2373</v>
      </c>
      <c r="D661" s="98"/>
      <c r="E661" s="98"/>
      <c r="F661" s="98"/>
      <c r="G661" s="98"/>
      <c r="H661" s="98"/>
    </row>
    <row r="662" spans="1:8">
      <c r="A662" s="210" t="str">
        <f t="shared" si="10"/>
        <v>MMT</v>
      </c>
      <c r="B662" t="s">
        <v>1649</v>
      </c>
      <c r="C662" t="s">
        <v>2374</v>
      </c>
      <c r="D662" s="98"/>
      <c r="E662" s="98"/>
      <c r="F662" s="98"/>
      <c r="G662" s="98"/>
      <c r="H662" s="98"/>
    </row>
    <row r="663" spans="1:8">
      <c r="A663" s="210" t="str">
        <f t="shared" si="10"/>
        <v>MNA</v>
      </c>
      <c r="B663" t="s">
        <v>747</v>
      </c>
      <c r="C663" t="s">
        <v>2375</v>
      </c>
      <c r="D663" s="98"/>
      <c r="E663" s="98"/>
      <c r="F663" s="98"/>
      <c r="G663" s="98"/>
      <c r="H663" s="98"/>
    </row>
    <row r="664" spans="1:8">
      <c r="A664" s="210" t="str">
        <f t="shared" si="10"/>
        <v>MNC</v>
      </c>
      <c r="B664" t="s">
        <v>548</v>
      </c>
      <c r="C664" t="s">
        <v>2376</v>
      </c>
      <c r="D664" s="98"/>
      <c r="E664" s="98"/>
      <c r="F664" s="98"/>
      <c r="G664" s="98"/>
      <c r="H664" s="98"/>
    </row>
    <row r="665" spans="1:8">
      <c r="A665" s="210" t="str">
        <f t="shared" si="10"/>
        <v>MNF</v>
      </c>
      <c r="B665" t="s">
        <v>549</v>
      </c>
      <c r="C665" t="s">
        <v>2377</v>
      </c>
      <c r="D665" s="98"/>
      <c r="E665" s="98"/>
      <c r="F665" s="98"/>
      <c r="G665" s="98"/>
      <c r="H665" s="98"/>
    </row>
    <row r="666" spans="1:8">
      <c r="A666" s="210" t="str">
        <f t="shared" si="10"/>
        <v>MNG</v>
      </c>
      <c r="B666" t="s">
        <v>2825</v>
      </c>
      <c r="C666" t="s">
        <v>2902</v>
      </c>
      <c r="D666" s="98"/>
      <c r="E666" s="98"/>
      <c r="F666" s="98"/>
      <c r="G666" s="98"/>
      <c r="H666" s="98"/>
    </row>
    <row r="667" spans="1:8">
      <c r="A667" s="210" t="str">
        <f t="shared" si="10"/>
        <v>MOA</v>
      </c>
      <c r="B667" t="s">
        <v>1126</v>
      </c>
      <c r="C667" t="s">
        <v>2378</v>
      </c>
      <c r="D667" s="98"/>
      <c r="E667" s="98"/>
      <c r="F667" s="98"/>
      <c r="G667" s="98"/>
      <c r="H667" s="98"/>
    </row>
    <row r="668" spans="1:8">
      <c r="A668" s="210" t="str">
        <f t="shared" si="10"/>
        <v>MOE</v>
      </c>
      <c r="B668" t="s">
        <v>1331</v>
      </c>
      <c r="C668" t="s">
        <v>2379</v>
      </c>
      <c r="D668" s="98"/>
      <c r="E668" s="98"/>
      <c r="F668" s="98"/>
      <c r="G668" s="98"/>
      <c r="H668" s="98"/>
    </row>
    <row r="669" spans="1:8">
      <c r="A669" s="210" t="str">
        <f t="shared" si="10"/>
        <v>MOH</v>
      </c>
      <c r="B669" t="s">
        <v>1650</v>
      </c>
      <c r="C669" t="s">
        <v>2380</v>
      </c>
      <c r="D669" s="98"/>
      <c r="E669" s="98"/>
      <c r="F669" s="98"/>
      <c r="G669" s="98"/>
      <c r="H669" s="98"/>
    </row>
    <row r="670" spans="1:8">
      <c r="A670" s="210" t="str">
        <f t="shared" si="10"/>
        <v>MOL</v>
      </c>
      <c r="B670" t="s">
        <v>818</v>
      </c>
      <c r="C670" t="s">
        <v>2381</v>
      </c>
      <c r="D670" s="98"/>
      <c r="E670" s="98"/>
      <c r="F670" s="98"/>
      <c r="G670" s="98"/>
      <c r="H670" s="98"/>
    </row>
    <row r="671" spans="1:8">
      <c r="A671" s="210" t="str">
        <f t="shared" si="10"/>
        <v>MOM</v>
      </c>
      <c r="B671" t="s">
        <v>1050</v>
      </c>
      <c r="C671" t="s">
        <v>2382</v>
      </c>
      <c r="D671" s="98"/>
      <c r="E671" s="98"/>
      <c r="F671" s="98"/>
      <c r="G671" s="98"/>
      <c r="H671" s="98"/>
    </row>
    <row r="672" spans="1:8">
      <c r="A672" s="210" t="str">
        <f t="shared" si="10"/>
        <v>MOO</v>
      </c>
      <c r="B672" t="s">
        <v>1651</v>
      </c>
      <c r="C672" t="s">
        <v>2383</v>
      </c>
      <c r="D672" s="98"/>
      <c r="E672" s="98"/>
      <c r="F672" s="98"/>
      <c r="G672" s="98"/>
      <c r="H672" s="98"/>
    </row>
    <row r="673" spans="1:8">
      <c r="A673" s="210" t="str">
        <f t="shared" si="10"/>
        <v>MOR</v>
      </c>
      <c r="B673" t="s">
        <v>550</v>
      </c>
      <c r="C673" t="s">
        <v>2384</v>
      </c>
      <c r="D673" s="98"/>
      <c r="E673" s="98"/>
      <c r="F673" s="98"/>
      <c r="G673" s="98"/>
      <c r="H673" s="98"/>
    </row>
    <row r="674" spans="1:8">
      <c r="A674" s="210" t="str">
        <f t="shared" si="10"/>
        <v>MOS</v>
      </c>
      <c r="B674" t="s">
        <v>551</v>
      </c>
      <c r="C674" t="s">
        <v>2385</v>
      </c>
      <c r="D674" s="98"/>
      <c r="E674" s="98"/>
      <c r="F674" s="98"/>
      <c r="G674" s="98"/>
      <c r="H674" s="98"/>
    </row>
    <row r="675" spans="1:8">
      <c r="A675" s="210" t="str">
        <f t="shared" si="10"/>
        <v>MPF</v>
      </c>
      <c r="B675" t="s">
        <v>1127</v>
      </c>
      <c r="C675" t="s">
        <v>2386</v>
      </c>
      <c r="D675" s="98"/>
      <c r="E675" s="98"/>
      <c r="F675" s="98"/>
      <c r="G675" s="98"/>
      <c r="H675" s="98"/>
    </row>
    <row r="676" spans="1:8">
      <c r="A676" s="210" t="str">
        <f t="shared" si="10"/>
        <v>MPI</v>
      </c>
      <c r="B676" t="s">
        <v>552</v>
      </c>
      <c r="C676" t="s">
        <v>2387</v>
      </c>
      <c r="D676" s="98"/>
      <c r="E676" s="98"/>
      <c r="F676" s="98"/>
      <c r="G676" s="98"/>
      <c r="H676" s="98"/>
    </row>
    <row r="677" spans="1:8">
      <c r="A677" s="210" t="str">
        <f t="shared" si="10"/>
        <v>MPO</v>
      </c>
      <c r="B677" t="s">
        <v>553</v>
      </c>
      <c r="C677" t="s">
        <v>2388</v>
      </c>
      <c r="D677" s="98"/>
      <c r="E677" s="98"/>
      <c r="F677" s="98"/>
      <c r="G677" s="98"/>
      <c r="H677" s="98"/>
    </row>
    <row r="678" spans="1:8">
      <c r="A678" s="210" t="str">
        <f t="shared" si="10"/>
        <v>MPS</v>
      </c>
      <c r="B678" t="s">
        <v>554</v>
      </c>
      <c r="C678" t="s">
        <v>2389</v>
      </c>
      <c r="D678" s="98"/>
      <c r="E678" s="98"/>
      <c r="F678" s="98"/>
      <c r="G678" s="98"/>
      <c r="H678" s="98"/>
    </row>
    <row r="679" spans="1:8">
      <c r="A679" s="210" t="str">
        <f t="shared" si="10"/>
        <v>MRB</v>
      </c>
      <c r="B679" t="s">
        <v>555</v>
      </c>
      <c r="C679" t="s">
        <v>2390</v>
      </c>
      <c r="D679" s="98"/>
      <c r="E679" s="98"/>
      <c r="F679" s="98"/>
      <c r="G679" s="98"/>
      <c r="H679" s="98"/>
    </row>
    <row r="680" spans="1:8">
      <c r="A680" s="210" t="str">
        <f t="shared" si="10"/>
        <v>MRC</v>
      </c>
      <c r="B680" t="s">
        <v>556</v>
      </c>
      <c r="C680" t="s">
        <v>2391</v>
      </c>
      <c r="D680" s="98"/>
      <c r="E680" s="98"/>
      <c r="F680" s="98"/>
      <c r="G680" s="98"/>
      <c r="H680" s="98"/>
    </row>
    <row r="681" spans="1:8">
      <c r="A681" s="210" t="str">
        <f t="shared" si="10"/>
        <v>MRG</v>
      </c>
      <c r="B681" t="s">
        <v>557</v>
      </c>
      <c r="C681" t="s">
        <v>2392</v>
      </c>
      <c r="D681" s="98"/>
      <c r="E681" s="98"/>
      <c r="F681" s="98"/>
      <c r="G681" s="98"/>
      <c r="H681" s="98"/>
    </row>
    <row r="682" spans="1:8">
      <c r="A682" s="210" t="str">
        <f t="shared" si="10"/>
        <v>MRK</v>
      </c>
      <c r="B682" t="s">
        <v>1652</v>
      </c>
      <c r="C682" t="s">
        <v>2393</v>
      </c>
      <c r="D682" s="98"/>
      <c r="E682" s="98"/>
      <c r="F682" s="98"/>
      <c r="G682" s="98"/>
      <c r="H682" s="98"/>
    </row>
    <row r="683" spans="1:8">
      <c r="A683" s="210" t="str">
        <f t="shared" si="10"/>
        <v>MRL</v>
      </c>
      <c r="B683" t="s">
        <v>558</v>
      </c>
      <c r="C683" t="s">
        <v>2903</v>
      </c>
      <c r="D683" s="98"/>
      <c r="E683" s="98"/>
      <c r="F683" s="98"/>
      <c r="G683" s="98"/>
      <c r="H683" s="98"/>
    </row>
    <row r="684" spans="1:8">
      <c r="A684" s="210" t="str">
        <f t="shared" si="10"/>
        <v>MRM</v>
      </c>
      <c r="B684" t="s">
        <v>559</v>
      </c>
      <c r="C684" t="s">
        <v>2394</v>
      </c>
      <c r="D684" s="98"/>
      <c r="E684" s="98"/>
      <c r="F684" s="98"/>
      <c r="G684" s="98"/>
      <c r="H684" s="98"/>
    </row>
    <row r="685" spans="1:8">
      <c r="A685" s="210" t="str">
        <f t="shared" si="10"/>
        <v>MS1</v>
      </c>
      <c r="B685" t="s">
        <v>1051</v>
      </c>
      <c r="C685" t="s">
        <v>2395</v>
      </c>
      <c r="D685" s="98"/>
      <c r="E685" s="98"/>
      <c r="F685" s="98"/>
      <c r="G685" s="98"/>
      <c r="H685" s="98"/>
    </row>
    <row r="686" spans="1:8">
      <c r="A686" s="210" t="str">
        <f t="shared" si="10"/>
        <v>MS5</v>
      </c>
      <c r="B686" t="s">
        <v>1653</v>
      </c>
      <c r="C686" t="s">
        <v>2396</v>
      </c>
      <c r="D686" s="98"/>
      <c r="E686" s="98"/>
      <c r="F686" s="98"/>
      <c r="G686" s="98"/>
      <c r="H686" s="98"/>
    </row>
    <row r="687" spans="1:8">
      <c r="A687" s="210" t="str">
        <f t="shared" si="10"/>
        <v>MSM</v>
      </c>
      <c r="B687" t="s">
        <v>560</v>
      </c>
      <c r="C687" t="s">
        <v>2397</v>
      </c>
      <c r="D687" s="98"/>
      <c r="E687" s="98"/>
      <c r="F687" s="98"/>
      <c r="G687" s="98"/>
      <c r="H687" s="98"/>
    </row>
    <row r="688" spans="1:8">
      <c r="A688" s="210" t="str">
        <f t="shared" si="10"/>
        <v>MST</v>
      </c>
      <c r="B688" t="s">
        <v>1052</v>
      </c>
      <c r="C688" t="s">
        <v>2398</v>
      </c>
      <c r="D688" s="98"/>
      <c r="E688" s="98"/>
      <c r="F688" s="98"/>
      <c r="G688" s="98"/>
      <c r="H688" s="98"/>
    </row>
    <row r="689" spans="1:8">
      <c r="A689" s="210" t="str">
        <f t="shared" si="10"/>
        <v>MSX</v>
      </c>
      <c r="B689" t="s">
        <v>1128</v>
      </c>
      <c r="C689" t="s">
        <v>2399</v>
      </c>
      <c r="D689" s="98"/>
      <c r="E689" s="98"/>
      <c r="F689" s="98"/>
      <c r="G689" s="98"/>
      <c r="H689" s="98"/>
    </row>
    <row r="690" spans="1:8">
      <c r="A690" s="210" t="str">
        <f t="shared" si="10"/>
        <v>MTI</v>
      </c>
      <c r="B690" t="s">
        <v>1053</v>
      </c>
      <c r="C690" t="s">
        <v>2400</v>
      </c>
      <c r="D690" s="98"/>
      <c r="E690" s="98"/>
      <c r="F690" s="98"/>
      <c r="G690" s="98"/>
      <c r="H690" s="98"/>
    </row>
    <row r="691" spans="1:8">
      <c r="A691" s="210" t="str">
        <f t="shared" si="10"/>
        <v>MTL</v>
      </c>
      <c r="B691" t="s">
        <v>561</v>
      </c>
      <c r="C691" t="s">
        <v>2401</v>
      </c>
      <c r="D691" s="98"/>
      <c r="E691" s="98"/>
      <c r="F691" s="98"/>
      <c r="G691" s="98"/>
      <c r="H691" s="98"/>
    </row>
    <row r="692" spans="1:8">
      <c r="A692" s="210" t="str">
        <f t="shared" si="10"/>
        <v>MTT</v>
      </c>
      <c r="B692" t="s">
        <v>1328</v>
      </c>
      <c r="C692" t="s">
        <v>2402</v>
      </c>
      <c r="D692" s="98"/>
      <c r="E692" s="98"/>
      <c r="F692" s="98"/>
      <c r="G692" s="98"/>
      <c r="H692" s="98"/>
    </row>
    <row r="693" spans="1:8">
      <c r="A693" s="210" t="str">
        <f t="shared" si="10"/>
        <v>MUB</v>
      </c>
      <c r="B693" t="s">
        <v>1654</v>
      </c>
      <c r="C693" t="s">
        <v>2403</v>
      </c>
      <c r="D693" s="98"/>
      <c r="E693" s="98"/>
      <c r="F693" s="98"/>
      <c r="G693" s="98"/>
      <c r="H693" s="98"/>
    </row>
    <row r="694" spans="1:8">
      <c r="A694" s="210" t="str">
        <f t="shared" si="10"/>
        <v>MYL</v>
      </c>
      <c r="B694" t="s">
        <v>1655</v>
      </c>
      <c r="C694" t="s">
        <v>2404</v>
      </c>
      <c r="D694" s="98"/>
      <c r="E694" s="98"/>
      <c r="F694" s="98"/>
      <c r="G694" s="98"/>
      <c r="H694" s="98"/>
    </row>
    <row r="695" spans="1:8">
      <c r="A695" s="210" t="str">
        <f t="shared" si="10"/>
        <v>MYN</v>
      </c>
      <c r="B695" t="s">
        <v>748</v>
      </c>
      <c r="C695" t="s">
        <v>2405</v>
      </c>
      <c r="D695" s="98"/>
      <c r="E695" s="98"/>
      <c r="F695" s="98"/>
      <c r="G695" s="98"/>
      <c r="H695" s="98"/>
    </row>
    <row r="696" spans="1:8">
      <c r="A696" s="210" t="str">
        <f t="shared" si="10"/>
        <v>MYX</v>
      </c>
      <c r="B696" t="s">
        <v>1374</v>
      </c>
      <c r="C696" t="s">
        <v>2406</v>
      </c>
      <c r="D696" s="98"/>
      <c r="E696" s="98"/>
      <c r="F696" s="98"/>
      <c r="G696" s="98"/>
      <c r="H696" s="98"/>
    </row>
    <row r="697" spans="1:8">
      <c r="A697" s="210" t="str">
        <f t="shared" si="10"/>
        <v>MÆL</v>
      </c>
      <c r="B697" t="s">
        <v>537</v>
      </c>
      <c r="C697" t="s">
        <v>2407</v>
      </c>
      <c r="D697" s="98"/>
      <c r="E697" s="98"/>
      <c r="F697" s="98"/>
      <c r="G697" s="98"/>
      <c r="H697" s="98"/>
    </row>
    <row r="698" spans="1:8">
      <c r="A698" s="210" t="str">
        <f t="shared" si="10"/>
        <v>N&amp;A</v>
      </c>
      <c r="B698" t="s">
        <v>1656</v>
      </c>
      <c r="C698" t="s">
        <v>2408</v>
      </c>
      <c r="D698" s="98"/>
      <c r="E698" s="98"/>
      <c r="F698" s="98"/>
      <c r="G698" s="98"/>
      <c r="H698" s="98"/>
    </row>
    <row r="699" spans="1:8">
      <c r="A699" s="210" t="str">
        <f t="shared" si="10"/>
        <v>NA1</v>
      </c>
      <c r="B699" t="s">
        <v>1657</v>
      </c>
      <c r="C699" t="s">
        <v>2409</v>
      </c>
      <c r="D699" s="98"/>
      <c r="E699" s="98"/>
      <c r="F699" s="98"/>
      <c r="G699" s="98"/>
      <c r="H699" s="98"/>
    </row>
    <row r="700" spans="1:8">
      <c r="A700" s="210" t="str">
        <f t="shared" si="10"/>
        <v>NA2</v>
      </c>
      <c r="B700" t="s">
        <v>2826</v>
      </c>
      <c r="C700" t="s">
        <v>2904</v>
      </c>
      <c r="D700" s="98"/>
      <c r="E700" s="98"/>
      <c r="F700" s="98"/>
      <c r="G700" s="98"/>
      <c r="H700" s="98"/>
    </row>
    <row r="701" spans="1:8">
      <c r="A701" s="210" t="str">
        <f t="shared" si="10"/>
        <v>NAP</v>
      </c>
      <c r="B701" t="s">
        <v>562</v>
      </c>
      <c r="C701" t="s">
        <v>2410</v>
      </c>
      <c r="D701" s="98"/>
      <c r="E701" s="98"/>
      <c r="F701" s="98"/>
      <c r="G701" s="98"/>
      <c r="H701" s="98"/>
    </row>
    <row r="702" spans="1:8">
      <c r="A702" s="210" t="str">
        <f t="shared" si="10"/>
        <v>NAV</v>
      </c>
      <c r="B702" t="s">
        <v>1658</v>
      </c>
      <c r="C702" t="s">
        <v>2411</v>
      </c>
      <c r="D702" s="98"/>
      <c r="E702" s="98"/>
      <c r="F702" s="98"/>
      <c r="G702" s="98"/>
      <c r="H702" s="98"/>
    </row>
    <row r="703" spans="1:8">
      <c r="A703" s="210" t="str">
        <f t="shared" si="10"/>
        <v>NAW</v>
      </c>
      <c r="B703" t="s">
        <v>1129</v>
      </c>
      <c r="C703" t="s">
        <v>2412</v>
      </c>
      <c r="D703" s="98"/>
      <c r="E703" s="98"/>
      <c r="F703" s="98"/>
      <c r="G703" s="98"/>
      <c r="H703" s="98"/>
    </row>
    <row r="704" spans="1:8">
      <c r="A704" s="210" t="str">
        <f t="shared" si="10"/>
        <v>NBC</v>
      </c>
      <c r="B704" t="s">
        <v>563</v>
      </c>
      <c r="C704" t="s">
        <v>2905</v>
      </c>
      <c r="D704" s="98"/>
      <c r="E704" s="98"/>
      <c r="F704" s="98"/>
      <c r="G704" s="98"/>
      <c r="H704" s="98"/>
    </row>
    <row r="705" spans="1:8">
      <c r="A705" s="210" t="str">
        <f t="shared" si="10"/>
        <v>NDX</v>
      </c>
      <c r="B705" t="s">
        <v>1659</v>
      </c>
      <c r="C705" t="s">
        <v>2413</v>
      </c>
      <c r="D705" s="98"/>
      <c r="E705" s="98"/>
      <c r="F705" s="98"/>
      <c r="G705" s="98"/>
      <c r="H705" s="98"/>
    </row>
    <row r="706" spans="1:8">
      <c r="A706" s="210" t="str">
        <f t="shared" si="10"/>
        <v>NE2</v>
      </c>
      <c r="B706" t="s">
        <v>1660</v>
      </c>
      <c r="C706" t="s">
        <v>2414</v>
      </c>
      <c r="D706" s="98"/>
      <c r="E706" s="98"/>
      <c r="F706" s="98"/>
      <c r="G706" s="98"/>
      <c r="H706" s="98"/>
    </row>
    <row r="707" spans="1:8">
      <c r="A707" s="210" t="str">
        <f t="shared" ref="A707:A770" si="11">LEFT(C707,3)</f>
        <v>NES</v>
      </c>
      <c r="B707" t="s">
        <v>564</v>
      </c>
      <c r="C707" t="s">
        <v>2415</v>
      </c>
      <c r="D707" s="98"/>
      <c r="E707" s="98"/>
      <c r="F707" s="98"/>
      <c r="G707" s="98"/>
      <c r="H707" s="98"/>
    </row>
    <row r="708" spans="1:8">
      <c r="A708" s="210" t="str">
        <f t="shared" si="11"/>
        <v>NEU</v>
      </c>
      <c r="B708" t="s">
        <v>1345</v>
      </c>
      <c r="C708" t="s">
        <v>2416</v>
      </c>
      <c r="D708" s="98"/>
      <c r="E708" s="98"/>
      <c r="F708" s="98"/>
      <c r="G708" s="98"/>
      <c r="H708" s="98"/>
    </row>
    <row r="709" spans="1:8">
      <c r="A709" s="210" t="str">
        <f t="shared" si="11"/>
        <v>NFI</v>
      </c>
      <c r="B709" t="s">
        <v>1661</v>
      </c>
      <c r="C709" t="s">
        <v>2417</v>
      </c>
      <c r="D709" s="98"/>
      <c r="E709" s="98"/>
      <c r="F709" s="98"/>
      <c r="G709" s="98"/>
      <c r="H709" s="98"/>
    </row>
    <row r="710" spans="1:8">
      <c r="A710" s="210" t="str">
        <f t="shared" si="11"/>
        <v>NFX</v>
      </c>
      <c r="B710" t="s">
        <v>1054</v>
      </c>
      <c r="C710" t="s">
        <v>2906</v>
      </c>
      <c r="D710" s="98"/>
      <c r="E710" s="98"/>
      <c r="F710" s="98"/>
      <c r="G710" s="98"/>
      <c r="H710" s="98"/>
    </row>
    <row r="711" spans="1:8">
      <c r="A711" s="210" t="str">
        <f t="shared" si="11"/>
        <v>NGO</v>
      </c>
      <c r="B711" t="s">
        <v>1662</v>
      </c>
      <c r="C711" t="s">
        <v>2418</v>
      </c>
      <c r="D711" s="98"/>
      <c r="E711" s="98"/>
      <c r="F711" s="98"/>
      <c r="G711" s="98"/>
      <c r="H711" s="98"/>
    </row>
    <row r="712" spans="1:8">
      <c r="A712" s="210" t="str">
        <f t="shared" si="11"/>
        <v>NGR</v>
      </c>
      <c r="B712" t="s">
        <v>565</v>
      </c>
      <c r="C712" t="s">
        <v>2419</v>
      </c>
      <c r="D712" s="98"/>
      <c r="E712" s="98"/>
      <c r="F712" s="98"/>
      <c r="G712" s="98"/>
      <c r="H712" s="98"/>
    </row>
    <row r="713" spans="1:8">
      <c r="A713" s="210" t="str">
        <f t="shared" si="11"/>
        <v>NHP</v>
      </c>
      <c r="B713" t="s">
        <v>1130</v>
      </c>
      <c r="C713" t="s">
        <v>2420</v>
      </c>
      <c r="D713" s="98"/>
      <c r="E713" s="98"/>
      <c r="F713" s="98"/>
      <c r="G713" s="98"/>
      <c r="H713" s="98"/>
    </row>
    <row r="714" spans="1:8">
      <c r="A714" s="210" t="str">
        <f t="shared" si="11"/>
        <v>NIK</v>
      </c>
      <c r="B714" t="s">
        <v>566</v>
      </c>
      <c r="C714" t="s">
        <v>2421</v>
      </c>
      <c r="D714" s="98"/>
      <c r="E714" s="98"/>
      <c r="F714" s="98"/>
      <c r="G714" s="98"/>
      <c r="H714" s="98"/>
    </row>
    <row r="715" spans="1:8">
      <c r="A715" s="210" t="str">
        <f t="shared" si="11"/>
        <v>NIP</v>
      </c>
      <c r="B715" t="s">
        <v>567</v>
      </c>
      <c r="C715" t="s">
        <v>2422</v>
      </c>
      <c r="D715" s="98"/>
      <c r="E715" s="98"/>
      <c r="F715" s="98"/>
      <c r="G715" s="98"/>
      <c r="H715" s="98"/>
    </row>
    <row r="716" spans="1:8">
      <c r="A716" s="210" t="str">
        <f t="shared" si="11"/>
        <v>NKC</v>
      </c>
      <c r="B716" t="s">
        <v>1131</v>
      </c>
      <c r="C716" t="s">
        <v>2907</v>
      </c>
      <c r="D716" s="98"/>
      <c r="E716" s="98"/>
      <c r="F716" s="98"/>
      <c r="G716" s="98"/>
      <c r="H716" s="98"/>
    </row>
    <row r="717" spans="1:8">
      <c r="A717" s="210" t="str">
        <f t="shared" si="11"/>
        <v>NLG</v>
      </c>
      <c r="B717" t="s">
        <v>1663</v>
      </c>
      <c r="C717" t="s">
        <v>2423</v>
      </c>
      <c r="D717" s="98"/>
      <c r="E717" s="98"/>
      <c r="F717" s="98"/>
      <c r="G717" s="98"/>
      <c r="H717" s="98"/>
    </row>
    <row r="718" spans="1:8">
      <c r="A718" s="210" t="str">
        <f t="shared" si="11"/>
        <v>NMI</v>
      </c>
      <c r="B718" t="s">
        <v>1664</v>
      </c>
      <c r="C718" t="s">
        <v>2908</v>
      </c>
      <c r="D718" s="98"/>
      <c r="E718" s="98"/>
      <c r="F718" s="98"/>
      <c r="G718" s="98"/>
      <c r="H718" s="98"/>
    </row>
    <row r="719" spans="1:8">
      <c r="A719" s="210" t="str">
        <f t="shared" si="11"/>
        <v>NML</v>
      </c>
      <c r="B719" t="s">
        <v>1665</v>
      </c>
      <c r="C719" t="s">
        <v>2424</v>
      </c>
      <c r="D719" s="98"/>
      <c r="E719" s="98"/>
      <c r="F719" s="98"/>
      <c r="G719" s="98"/>
      <c r="H719" s="98"/>
    </row>
    <row r="720" spans="1:8">
      <c r="A720" s="210" t="str">
        <f t="shared" si="11"/>
        <v>NNG</v>
      </c>
      <c r="B720" t="s">
        <v>1666</v>
      </c>
      <c r="C720" t="s">
        <v>2425</v>
      </c>
      <c r="D720" s="98"/>
      <c r="E720" s="98"/>
      <c r="F720" s="98"/>
      <c r="G720" s="98"/>
      <c r="H720" s="98"/>
    </row>
    <row r="721" spans="1:8">
      <c r="A721" s="210" t="str">
        <f t="shared" si="11"/>
        <v>NPP</v>
      </c>
      <c r="B721" t="s">
        <v>1055</v>
      </c>
      <c r="C721" t="s">
        <v>2426</v>
      </c>
      <c r="D721" s="98"/>
      <c r="E721" s="98"/>
      <c r="F721" s="98"/>
      <c r="G721" s="98"/>
      <c r="H721" s="98"/>
    </row>
    <row r="722" spans="1:8">
      <c r="A722" s="210" t="str">
        <f t="shared" si="11"/>
        <v>NRC</v>
      </c>
      <c r="B722" t="s">
        <v>1667</v>
      </c>
      <c r="C722" t="s">
        <v>2427</v>
      </c>
      <c r="D722" s="98"/>
      <c r="E722" s="98"/>
      <c r="F722" s="98"/>
      <c r="G722" s="98"/>
      <c r="H722" s="98"/>
    </row>
    <row r="723" spans="1:8">
      <c r="A723" s="210" t="str">
        <f t="shared" si="11"/>
        <v>NS1</v>
      </c>
      <c r="B723" t="s">
        <v>1668</v>
      </c>
      <c r="C723" t="s">
        <v>2428</v>
      </c>
      <c r="D723" s="98"/>
      <c r="E723" s="98"/>
      <c r="F723" s="98"/>
      <c r="G723" s="98"/>
      <c r="H723" s="98"/>
    </row>
    <row r="724" spans="1:8">
      <c r="A724" s="210" t="str">
        <f t="shared" si="11"/>
        <v>NSC</v>
      </c>
      <c r="B724" t="s">
        <v>1669</v>
      </c>
      <c r="C724" t="s">
        <v>2429</v>
      </c>
      <c r="D724" s="98"/>
      <c r="E724" s="98"/>
      <c r="F724" s="98"/>
      <c r="G724" s="98"/>
      <c r="H724" s="98"/>
    </row>
    <row r="725" spans="1:8">
      <c r="A725" s="210" t="str">
        <f t="shared" si="11"/>
        <v>NSW</v>
      </c>
      <c r="B725" t="s">
        <v>568</v>
      </c>
      <c r="C725" t="s">
        <v>2909</v>
      </c>
      <c r="D725" s="98"/>
      <c r="E725" s="98"/>
      <c r="F725" s="98"/>
      <c r="G725" s="98"/>
      <c r="H725" s="98"/>
    </row>
    <row r="726" spans="1:8">
      <c r="A726" s="210" t="str">
        <f t="shared" si="11"/>
        <v>NTG</v>
      </c>
      <c r="B726" t="s">
        <v>569</v>
      </c>
      <c r="C726" t="s">
        <v>2430</v>
      </c>
      <c r="D726" s="98"/>
      <c r="E726" s="98"/>
      <c r="F726" s="98"/>
      <c r="G726" s="98"/>
      <c r="H726" s="98"/>
    </row>
    <row r="727" spans="1:8">
      <c r="A727" s="210" t="str">
        <f t="shared" si="11"/>
        <v>NTU</v>
      </c>
      <c r="B727" t="s">
        <v>1670</v>
      </c>
      <c r="C727" t="s">
        <v>2431</v>
      </c>
      <c r="D727" s="98"/>
      <c r="E727" s="98"/>
      <c r="F727" s="98"/>
      <c r="G727" s="98"/>
      <c r="H727" s="98"/>
    </row>
    <row r="728" spans="1:8">
      <c r="A728" s="210" t="str">
        <f t="shared" si="11"/>
        <v>NVA</v>
      </c>
      <c r="B728" t="s">
        <v>570</v>
      </c>
      <c r="C728" t="s">
        <v>2432</v>
      </c>
      <c r="D728" s="98"/>
      <c r="E728" s="98"/>
      <c r="F728" s="98"/>
      <c r="G728" s="98"/>
      <c r="H728" s="98"/>
    </row>
    <row r="729" spans="1:8">
      <c r="A729" s="210" t="str">
        <f t="shared" si="11"/>
        <v>NVO</v>
      </c>
      <c r="B729" t="s">
        <v>571</v>
      </c>
      <c r="C729" t="s">
        <v>2433</v>
      </c>
      <c r="D729" s="98"/>
      <c r="E729" s="98"/>
      <c r="F729" s="98"/>
      <c r="G729" s="98"/>
      <c r="H729" s="98"/>
    </row>
    <row r="730" spans="1:8">
      <c r="A730" s="210" t="str">
        <f t="shared" si="11"/>
        <v>NVR</v>
      </c>
      <c r="B730" t="s">
        <v>1671</v>
      </c>
      <c r="C730" t="s">
        <v>2434</v>
      </c>
      <c r="D730" s="98"/>
      <c r="E730" s="98"/>
      <c r="F730" s="98"/>
      <c r="G730" s="98"/>
      <c r="H730" s="98"/>
    </row>
    <row r="731" spans="1:8">
      <c r="A731" s="210" t="str">
        <f t="shared" si="11"/>
        <v>NWI</v>
      </c>
      <c r="B731" t="s">
        <v>749</v>
      </c>
      <c r="C731" t="s">
        <v>2435</v>
      </c>
      <c r="D731" s="98"/>
      <c r="E731" s="98"/>
      <c r="F731" s="98"/>
      <c r="G731" s="98"/>
      <c r="H731" s="98"/>
    </row>
    <row r="732" spans="1:8">
      <c r="A732" s="210" t="str">
        <f t="shared" si="11"/>
        <v>NXU</v>
      </c>
      <c r="B732" t="s">
        <v>1056</v>
      </c>
      <c r="C732" t="s">
        <v>2436</v>
      </c>
      <c r="D732" s="98"/>
      <c r="E732" s="98"/>
      <c r="F732" s="98"/>
      <c r="G732" s="98"/>
      <c r="H732" s="98"/>
    </row>
    <row r="733" spans="1:8">
      <c r="A733" s="210" t="str">
        <f t="shared" si="11"/>
        <v>OAA</v>
      </c>
      <c r="B733" t="s">
        <v>1132</v>
      </c>
      <c r="C733" t="s">
        <v>2437</v>
      </c>
      <c r="D733" s="98"/>
      <c r="E733" s="98"/>
      <c r="F733" s="98"/>
      <c r="G733" s="98"/>
      <c r="H733" s="98"/>
    </row>
    <row r="734" spans="1:8">
      <c r="A734" s="210" t="str">
        <f t="shared" si="11"/>
        <v>OCE</v>
      </c>
      <c r="B734" t="s">
        <v>572</v>
      </c>
      <c r="C734" t="s">
        <v>2438</v>
      </c>
      <c r="D734" s="98"/>
      <c r="E734" s="98"/>
      <c r="F734" s="98"/>
      <c r="G734" s="98"/>
      <c r="H734" s="98"/>
    </row>
    <row r="735" spans="1:8">
      <c r="A735" s="210" t="str">
        <f t="shared" si="11"/>
        <v>ODI</v>
      </c>
      <c r="B735" t="s">
        <v>1672</v>
      </c>
      <c r="C735" t="s">
        <v>2439</v>
      </c>
      <c r="D735" s="98"/>
      <c r="E735" s="98"/>
      <c r="F735" s="98"/>
      <c r="G735" s="98"/>
      <c r="H735" s="98"/>
    </row>
    <row r="736" spans="1:8">
      <c r="A736" s="210" t="str">
        <f t="shared" si="11"/>
        <v>OGI</v>
      </c>
      <c r="B736" t="s">
        <v>573</v>
      </c>
      <c r="C736" t="s">
        <v>2440</v>
      </c>
      <c r="D736" s="98"/>
      <c r="E736" s="98"/>
      <c r="F736" s="98"/>
      <c r="G736" s="98"/>
      <c r="H736" s="98"/>
    </row>
    <row r="737" spans="1:8">
      <c r="A737" s="210" t="str">
        <f t="shared" si="11"/>
        <v>OKI</v>
      </c>
      <c r="B737" t="s">
        <v>574</v>
      </c>
      <c r="C737" t="s">
        <v>2441</v>
      </c>
      <c r="D737" s="98"/>
      <c r="E737" s="98"/>
      <c r="F737" s="98"/>
      <c r="G737" s="98"/>
      <c r="H737" s="98"/>
    </row>
    <row r="738" spans="1:8">
      <c r="A738" s="210" t="str">
        <f t="shared" si="11"/>
        <v>OKT</v>
      </c>
      <c r="B738" t="s">
        <v>1673</v>
      </c>
      <c r="C738" t="s">
        <v>2442</v>
      </c>
      <c r="D738" s="98"/>
      <c r="E738" s="98"/>
      <c r="F738" s="98"/>
      <c r="G738" s="98"/>
      <c r="H738" s="98"/>
    </row>
    <row r="739" spans="1:8">
      <c r="A739" s="210" t="str">
        <f t="shared" si="11"/>
        <v>OMR</v>
      </c>
      <c r="B739" t="s">
        <v>575</v>
      </c>
      <c r="C739" t="s">
        <v>2910</v>
      </c>
      <c r="D739" s="98"/>
      <c r="E739" s="98"/>
      <c r="F739" s="98"/>
      <c r="G739" s="98"/>
      <c r="H739" s="98"/>
    </row>
    <row r="740" spans="1:8">
      <c r="A740" s="210" t="str">
        <f t="shared" si="11"/>
        <v>ONC</v>
      </c>
      <c r="B740" t="s">
        <v>576</v>
      </c>
      <c r="C740" t="s">
        <v>2911</v>
      </c>
      <c r="D740" s="98"/>
      <c r="E740" s="98"/>
      <c r="F740" s="98"/>
      <c r="G740" s="98"/>
      <c r="H740" s="98"/>
    </row>
    <row r="741" spans="1:8">
      <c r="A741" s="210" t="str">
        <f t="shared" si="11"/>
        <v>ONO</v>
      </c>
      <c r="B741" t="s">
        <v>1674</v>
      </c>
      <c r="C741" t="s">
        <v>2443</v>
      </c>
      <c r="D741" s="98"/>
      <c r="E741" s="98"/>
      <c r="F741" s="98"/>
      <c r="G741" s="98"/>
      <c r="H741" s="98"/>
    </row>
    <row r="742" spans="1:8">
      <c r="A742" s="210" t="str">
        <f t="shared" si="11"/>
        <v>OPU</v>
      </c>
      <c r="B742" t="s">
        <v>2827</v>
      </c>
      <c r="C742" t="s">
        <v>2912</v>
      </c>
      <c r="D742" s="98"/>
      <c r="E742" s="98"/>
      <c r="F742" s="98"/>
      <c r="G742" s="98"/>
      <c r="H742" s="98"/>
    </row>
    <row r="743" spans="1:8">
      <c r="A743" s="210" t="str">
        <f t="shared" si="11"/>
        <v>ORA</v>
      </c>
      <c r="B743" t="s">
        <v>577</v>
      </c>
      <c r="C743" t="s">
        <v>2444</v>
      </c>
      <c r="D743" s="98"/>
      <c r="E743" s="98"/>
      <c r="F743" s="98"/>
      <c r="G743" s="98"/>
      <c r="H743" s="98"/>
    </row>
    <row r="744" spans="1:8">
      <c r="A744" s="210" t="str">
        <f t="shared" si="11"/>
        <v>ORP</v>
      </c>
      <c r="B744" t="s">
        <v>1675</v>
      </c>
      <c r="C744" t="s">
        <v>2445</v>
      </c>
      <c r="D744" s="98"/>
      <c r="E744" s="98"/>
      <c r="F744" s="98"/>
      <c r="G744" s="98"/>
      <c r="H744" s="98"/>
    </row>
    <row r="745" spans="1:8">
      <c r="A745" s="210" t="str">
        <f t="shared" si="11"/>
        <v>OT1</v>
      </c>
      <c r="B745" t="s">
        <v>1676</v>
      </c>
      <c r="C745" t="s">
        <v>2446</v>
      </c>
      <c r="D745" s="98"/>
      <c r="E745" s="98"/>
      <c r="F745" s="98"/>
      <c r="G745" s="98"/>
      <c r="H745" s="98"/>
    </row>
    <row r="746" spans="1:8">
      <c r="A746" s="210" t="str">
        <f t="shared" si="11"/>
        <v>OTH</v>
      </c>
      <c r="B746" t="s">
        <v>578</v>
      </c>
      <c r="C746" t="s">
        <v>2447</v>
      </c>
      <c r="D746" s="98"/>
      <c r="E746" s="98"/>
      <c r="F746" s="98"/>
      <c r="G746" s="98"/>
      <c r="H746" s="98"/>
    </row>
    <row r="747" spans="1:8">
      <c r="A747" s="210" t="str">
        <f t="shared" si="11"/>
        <v>OTR</v>
      </c>
      <c r="B747" t="s">
        <v>1133</v>
      </c>
      <c r="C747" t="s">
        <v>2448</v>
      </c>
      <c r="D747" s="98"/>
      <c r="E747" s="98"/>
      <c r="F747" s="98"/>
      <c r="G747" s="98"/>
      <c r="H747" s="98"/>
    </row>
    <row r="748" spans="1:8">
      <c r="A748" s="210" t="str">
        <f t="shared" si="11"/>
        <v>OTT</v>
      </c>
      <c r="B748" t="s">
        <v>579</v>
      </c>
      <c r="C748" t="s">
        <v>2449</v>
      </c>
      <c r="D748" s="98"/>
      <c r="E748" s="98"/>
      <c r="F748" s="98"/>
      <c r="G748" s="98"/>
      <c r="H748" s="98"/>
    </row>
    <row r="749" spans="1:8">
      <c r="A749" s="210" t="str">
        <f t="shared" si="11"/>
        <v>P3D</v>
      </c>
      <c r="B749" t="s">
        <v>1134</v>
      </c>
      <c r="C749" t="s">
        <v>2450</v>
      </c>
      <c r="D749" s="98"/>
      <c r="E749" s="98"/>
      <c r="F749" s="98"/>
      <c r="G749" s="98"/>
      <c r="H749" s="98"/>
    </row>
    <row r="750" spans="1:8">
      <c r="A750" s="210" t="str">
        <f t="shared" si="11"/>
        <v>PA2</v>
      </c>
      <c r="B750" t="s">
        <v>1677</v>
      </c>
      <c r="C750" t="s">
        <v>2451</v>
      </c>
      <c r="D750" s="98"/>
      <c r="E750" s="98"/>
      <c r="F750" s="98"/>
      <c r="G750" s="98"/>
      <c r="H750" s="98"/>
    </row>
    <row r="751" spans="1:8">
      <c r="A751" s="210" t="str">
        <f t="shared" si="11"/>
        <v>PA3</v>
      </c>
      <c r="B751" t="s">
        <v>2828</v>
      </c>
      <c r="C751" t="s">
        <v>2913</v>
      </c>
      <c r="D751" s="98"/>
      <c r="E751" s="98"/>
      <c r="F751" s="98"/>
      <c r="G751" s="98"/>
      <c r="H751" s="98"/>
    </row>
    <row r="752" spans="1:8">
      <c r="A752" s="210" t="str">
        <f t="shared" si="11"/>
        <v>PAC</v>
      </c>
      <c r="B752" t="s">
        <v>580</v>
      </c>
      <c r="C752" t="s">
        <v>2452</v>
      </c>
      <c r="D752" s="98"/>
      <c r="E752" s="98"/>
      <c r="F752" s="98"/>
      <c r="G752" s="98"/>
      <c r="H752" s="98"/>
    </row>
    <row r="753" spans="1:8">
      <c r="A753" s="210" t="str">
        <f t="shared" si="11"/>
        <v>PAQ</v>
      </c>
      <c r="B753" t="s">
        <v>1135</v>
      </c>
      <c r="C753" t="s">
        <v>2453</v>
      </c>
      <c r="D753" s="98"/>
      <c r="E753" s="98"/>
      <c r="F753" s="98"/>
      <c r="G753" s="98"/>
      <c r="H753" s="98"/>
    </row>
    <row r="754" spans="1:8">
      <c r="A754" s="210" t="str">
        <f t="shared" si="11"/>
        <v>PAS</v>
      </c>
      <c r="B754" t="s">
        <v>581</v>
      </c>
      <c r="C754" t="s">
        <v>2454</v>
      </c>
      <c r="D754" s="98"/>
      <c r="E754" s="98"/>
      <c r="F754" s="98"/>
      <c r="G754" s="98"/>
      <c r="H754" s="98"/>
    </row>
    <row r="755" spans="1:8">
      <c r="A755" s="210" t="str">
        <f t="shared" si="11"/>
        <v>PC1</v>
      </c>
      <c r="B755" t="s">
        <v>1678</v>
      </c>
      <c r="C755" t="s">
        <v>2455</v>
      </c>
      <c r="D755" s="98"/>
      <c r="E755" s="98"/>
      <c r="F755" s="98"/>
      <c r="G755" s="98"/>
      <c r="H755" s="98"/>
    </row>
    <row r="756" spans="1:8">
      <c r="A756" s="210" t="str">
        <f t="shared" si="11"/>
        <v>PCO</v>
      </c>
      <c r="B756" t="s">
        <v>582</v>
      </c>
      <c r="C756" t="s">
        <v>2456</v>
      </c>
      <c r="D756" s="98"/>
      <c r="E756" s="98"/>
      <c r="F756" s="98"/>
      <c r="G756" s="98"/>
      <c r="H756" s="98"/>
    </row>
    <row r="757" spans="1:8">
      <c r="A757" s="210" t="str">
        <f t="shared" si="11"/>
        <v>PDW</v>
      </c>
      <c r="B757" t="s">
        <v>583</v>
      </c>
      <c r="C757" t="s">
        <v>2457</v>
      </c>
      <c r="D757" s="98"/>
      <c r="E757" s="98"/>
      <c r="F757" s="98"/>
      <c r="G757" s="98"/>
      <c r="H757" s="98"/>
    </row>
    <row r="758" spans="1:8">
      <c r="A758" s="210" t="str">
        <f t="shared" si="11"/>
        <v>PE2</v>
      </c>
      <c r="B758" t="s">
        <v>1679</v>
      </c>
      <c r="C758" t="s">
        <v>2458</v>
      </c>
      <c r="D758" s="98"/>
      <c r="E758" s="98"/>
      <c r="F758" s="98"/>
      <c r="G758" s="98"/>
      <c r="H758" s="98"/>
    </row>
    <row r="759" spans="1:8">
      <c r="A759" s="210" t="str">
        <f t="shared" si="11"/>
        <v>PEB</v>
      </c>
      <c r="B759" t="s">
        <v>1680</v>
      </c>
      <c r="C759" t="s">
        <v>2459</v>
      </c>
      <c r="D759" s="98"/>
      <c r="E759" s="98"/>
      <c r="F759" s="98"/>
      <c r="G759" s="98"/>
      <c r="H759" s="98"/>
    </row>
    <row r="760" spans="1:8">
      <c r="A760" s="210" t="str">
        <f t="shared" si="11"/>
        <v>PEK</v>
      </c>
      <c r="B760" t="s">
        <v>1136</v>
      </c>
      <c r="C760" t="s">
        <v>2460</v>
      </c>
      <c r="D760" s="98"/>
      <c r="E760" s="98"/>
      <c r="F760" s="98"/>
      <c r="G760" s="98"/>
      <c r="H760" s="98"/>
    </row>
    <row r="761" spans="1:8">
      <c r="A761" s="210" t="str">
        <f t="shared" si="11"/>
        <v>PFG</v>
      </c>
      <c r="B761" t="s">
        <v>584</v>
      </c>
      <c r="C761" t="s">
        <v>2461</v>
      </c>
      <c r="D761" s="98"/>
      <c r="E761" s="98"/>
      <c r="F761" s="98"/>
      <c r="G761" s="98"/>
      <c r="H761" s="98"/>
    </row>
    <row r="762" spans="1:8">
      <c r="A762" s="210" t="str">
        <f t="shared" si="11"/>
        <v>PH5</v>
      </c>
      <c r="B762" t="s">
        <v>1057</v>
      </c>
      <c r="C762" t="s">
        <v>2462</v>
      </c>
      <c r="D762" s="98"/>
      <c r="E762" s="98"/>
      <c r="F762" s="98"/>
      <c r="G762" s="98"/>
      <c r="H762" s="98"/>
    </row>
    <row r="763" spans="1:8">
      <c r="A763" s="210" t="str">
        <f t="shared" si="11"/>
        <v>PHI</v>
      </c>
      <c r="B763" t="s">
        <v>750</v>
      </c>
      <c r="C763" t="s">
        <v>2463</v>
      </c>
      <c r="D763" s="98"/>
      <c r="E763" s="98"/>
      <c r="F763" s="98"/>
      <c r="G763" s="98"/>
      <c r="H763" s="98"/>
    </row>
    <row r="764" spans="1:8">
      <c r="A764" s="210" t="str">
        <f t="shared" si="11"/>
        <v>PHL</v>
      </c>
      <c r="B764" t="s">
        <v>1375</v>
      </c>
      <c r="C764" t="s">
        <v>2464</v>
      </c>
      <c r="D764" s="98"/>
      <c r="E764" s="98"/>
      <c r="F764" s="98"/>
      <c r="G764" s="98"/>
      <c r="H764" s="98"/>
    </row>
    <row r="765" spans="1:8">
      <c r="A765" s="210" t="str">
        <f t="shared" si="11"/>
        <v>PHR</v>
      </c>
      <c r="B765" t="s">
        <v>812</v>
      </c>
      <c r="C765" t="s">
        <v>2914</v>
      </c>
      <c r="D765" s="98"/>
      <c r="E765" s="98"/>
      <c r="F765" s="98"/>
      <c r="G765" s="98"/>
      <c r="H765" s="98"/>
    </row>
    <row r="766" spans="1:8">
      <c r="A766" s="210" t="str">
        <f t="shared" si="11"/>
        <v>PHX</v>
      </c>
      <c r="B766" t="s">
        <v>1681</v>
      </c>
      <c r="C766" t="s">
        <v>2465</v>
      </c>
      <c r="D766" s="98"/>
      <c r="E766" s="98"/>
      <c r="F766" s="98"/>
      <c r="G766" s="98"/>
      <c r="H766" s="98"/>
    </row>
    <row r="767" spans="1:8">
      <c r="A767" s="210" t="str">
        <f t="shared" si="11"/>
        <v>PII</v>
      </c>
      <c r="B767" t="s">
        <v>1137</v>
      </c>
      <c r="C767" t="s">
        <v>2466</v>
      </c>
      <c r="D767" s="98"/>
      <c r="E767" s="98"/>
      <c r="F767" s="98"/>
      <c r="G767" s="98"/>
      <c r="H767" s="98"/>
    </row>
    <row r="768" spans="1:8">
      <c r="A768" s="210" t="str">
        <f t="shared" si="11"/>
        <v>PIT</v>
      </c>
      <c r="B768" t="s">
        <v>585</v>
      </c>
      <c r="C768" t="s">
        <v>2467</v>
      </c>
      <c r="D768" s="98"/>
      <c r="E768" s="98"/>
      <c r="F768" s="98"/>
      <c r="G768" s="98"/>
      <c r="H768" s="98"/>
    </row>
    <row r="769" spans="1:8">
      <c r="A769" s="210" t="str">
        <f t="shared" si="11"/>
        <v>PKE</v>
      </c>
      <c r="B769" t="s">
        <v>586</v>
      </c>
      <c r="C769" t="s">
        <v>2468</v>
      </c>
      <c r="D769" s="98"/>
      <c r="E769" s="98"/>
      <c r="F769" s="98"/>
      <c r="G769" s="98"/>
      <c r="H769" s="98"/>
    </row>
    <row r="770" spans="1:8">
      <c r="A770" s="210" t="str">
        <f t="shared" si="11"/>
        <v>PKM</v>
      </c>
      <c r="B770" t="s">
        <v>1138</v>
      </c>
      <c r="C770" t="s">
        <v>2469</v>
      </c>
      <c r="D770" s="98"/>
      <c r="E770" s="98"/>
      <c r="F770" s="98"/>
      <c r="G770" s="98"/>
      <c r="H770" s="98"/>
    </row>
    <row r="771" spans="1:8">
      <c r="A771" s="210" t="str">
        <f t="shared" ref="A771:A834" si="12">LEFT(C771,3)</f>
        <v>PLA</v>
      </c>
      <c r="B771" t="s">
        <v>587</v>
      </c>
      <c r="C771" t="s">
        <v>2470</v>
      </c>
      <c r="D771" s="98"/>
      <c r="E771" s="98"/>
      <c r="F771" s="98"/>
      <c r="G771" s="98"/>
      <c r="H771" s="98"/>
    </row>
    <row r="772" spans="1:8">
      <c r="A772" s="210" t="str">
        <f t="shared" si="12"/>
        <v>PLZ</v>
      </c>
      <c r="B772" t="s">
        <v>588</v>
      </c>
      <c r="C772" t="s">
        <v>2471</v>
      </c>
      <c r="D772" s="98"/>
      <c r="E772" s="98"/>
      <c r="F772" s="98"/>
      <c r="G772" s="98"/>
      <c r="H772" s="98"/>
    </row>
    <row r="773" spans="1:8">
      <c r="A773" s="210" t="str">
        <f t="shared" si="12"/>
        <v>PM3</v>
      </c>
      <c r="B773" t="s">
        <v>1682</v>
      </c>
      <c r="C773" t="s">
        <v>2472</v>
      </c>
      <c r="D773" s="98"/>
      <c r="E773" s="98"/>
      <c r="F773" s="98"/>
      <c r="G773" s="98"/>
      <c r="H773" s="98"/>
    </row>
    <row r="774" spans="1:8">
      <c r="A774" s="210" t="str">
        <f t="shared" si="12"/>
        <v>PME</v>
      </c>
      <c r="B774" t="s">
        <v>1058</v>
      </c>
      <c r="C774" t="s">
        <v>2473</v>
      </c>
      <c r="D774" s="98"/>
      <c r="E774" s="98"/>
      <c r="F774" s="98"/>
      <c r="G774" s="98"/>
      <c r="H774" s="98"/>
    </row>
    <row r="775" spans="1:8">
      <c r="A775" s="210" t="str">
        <f t="shared" si="12"/>
        <v>PMG</v>
      </c>
      <c r="B775" t="s">
        <v>1683</v>
      </c>
      <c r="C775" t="s">
        <v>2474</v>
      </c>
      <c r="D775" s="98"/>
      <c r="E775" s="98"/>
      <c r="F775" s="98"/>
      <c r="G775" s="98"/>
      <c r="H775" s="98"/>
    </row>
    <row r="776" spans="1:8">
      <c r="A776" s="210" t="str">
        <f t="shared" si="12"/>
        <v>PMP</v>
      </c>
      <c r="B776" t="s">
        <v>1388</v>
      </c>
      <c r="C776" t="s">
        <v>2475</v>
      </c>
      <c r="D776" s="98"/>
      <c r="E776" s="98"/>
      <c r="F776" s="98"/>
      <c r="G776" s="98"/>
      <c r="H776" s="98"/>
    </row>
    <row r="777" spans="1:8">
      <c r="A777" s="210" t="str">
        <f t="shared" si="12"/>
        <v>PO8</v>
      </c>
      <c r="B777" t="s">
        <v>1684</v>
      </c>
      <c r="C777" t="s">
        <v>2476</v>
      </c>
      <c r="D777" s="98"/>
      <c r="E777" s="98"/>
      <c r="F777" s="98"/>
      <c r="G777" s="98"/>
      <c r="H777" s="98"/>
    </row>
    <row r="778" spans="1:8">
      <c r="A778" s="210" t="str">
        <f t="shared" si="12"/>
        <v>POA</v>
      </c>
      <c r="B778" t="s">
        <v>1685</v>
      </c>
      <c r="C778" t="s">
        <v>2477</v>
      </c>
      <c r="D778" s="98"/>
      <c r="E778" s="98"/>
      <c r="F778" s="98"/>
      <c r="G778" s="98"/>
      <c r="H778" s="98"/>
    </row>
    <row r="779" spans="1:8">
      <c r="A779" s="210" t="str">
        <f t="shared" si="12"/>
        <v>POR</v>
      </c>
      <c r="B779" t="s">
        <v>589</v>
      </c>
      <c r="C779" t="s">
        <v>2478</v>
      </c>
      <c r="D779" s="98"/>
      <c r="E779" s="98"/>
      <c r="F779" s="98"/>
      <c r="G779" s="98"/>
      <c r="H779" s="98"/>
    </row>
    <row r="780" spans="1:8">
      <c r="A780" s="210" t="str">
        <f t="shared" si="12"/>
        <v>PPC</v>
      </c>
      <c r="B780" t="s">
        <v>1686</v>
      </c>
      <c r="C780" t="s">
        <v>2479</v>
      </c>
      <c r="D780" s="98"/>
      <c r="E780" s="98"/>
      <c r="F780" s="98"/>
      <c r="G780" s="98"/>
      <c r="H780" s="98"/>
    </row>
    <row r="781" spans="1:8">
      <c r="A781" s="210" t="str">
        <f t="shared" si="12"/>
        <v>PPD</v>
      </c>
      <c r="B781" t="s">
        <v>1059</v>
      </c>
      <c r="C781" t="s">
        <v>2480</v>
      </c>
      <c r="D781" s="98"/>
      <c r="E781" s="98"/>
      <c r="F781" s="98"/>
      <c r="G781" s="98"/>
      <c r="H781" s="98"/>
    </row>
    <row r="782" spans="1:8">
      <c r="A782" s="210" t="str">
        <f t="shared" si="12"/>
        <v>PPF</v>
      </c>
      <c r="B782" t="s">
        <v>590</v>
      </c>
      <c r="C782" t="s">
        <v>2481</v>
      </c>
      <c r="D782" s="98"/>
      <c r="E782" s="98"/>
      <c r="F782" s="98"/>
      <c r="G782" s="98"/>
      <c r="H782" s="98"/>
    </row>
    <row r="783" spans="1:8">
      <c r="A783" s="210" t="str">
        <f t="shared" si="12"/>
        <v>PR0</v>
      </c>
      <c r="B783" t="s">
        <v>1394</v>
      </c>
      <c r="C783" t="s">
        <v>2482</v>
      </c>
      <c r="D783" s="98"/>
      <c r="E783" s="98"/>
      <c r="F783" s="98"/>
      <c r="G783" s="98"/>
      <c r="H783" s="98"/>
    </row>
    <row r="784" spans="1:8">
      <c r="A784" s="210" t="str">
        <f t="shared" si="12"/>
        <v>PR1</v>
      </c>
      <c r="B784" t="s">
        <v>1687</v>
      </c>
      <c r="C784" t="s">
        <v>2483</v>
      </c>
      <c r="D784" s="98"/>
      <c r="E784" s="98"/>
      <c r="F784" s="98"/>
      <c r="G784" s="98"/>
      <c r="H784" s="98"/>
    </row>
    <row r="785" spans="1:8">
      <c r="A785" s="210" t="str">
        <f t="shared" si="12"/>
        <v>PRH</v>
      </c>
      <c r="B785" t="s">
        <v>1060</v>
      </c>
      <c r="C785" t="s">
        <v>2915</v>
      </c>
      <c r="D785" s="98"/>
      <c r="E785" s="98"/>
      <c r="F785" s="98"/>
      <c r="G785" s="98"/>
      <c r="H785" s="98"/>
    </row>
    <row r="786" spans="1:8">
      <c r="A786" s="210" t="str">
        <f t="shared" si="12"/>
        <v>PRS</v>
      </c>
      <c r="B786" t="s">
        <v>591</v>
      </c>
      <c r="C786" t="s">
        <v>2484</v>
      </c>
      <c r="D786" s="98"/>
      <c r="E786" s="98"/>
      <c r="F786" s="98"/>
      <c r="G786" s="98"/>
      <c r="H786" s="98"/>
    </row>
    <row r="787" spans="1:8">
      <c r="A787" s="210" t="str">
        <f t="shared" si="12"/>
        <v>PRU</v>
      </c>
      <c r="B787" t="s">
        <v>592</v>
      </c>
      <c r="C787" t="s">
        <v>2485</v>
      </c>
      <c r="D787" s="98"/>
      <c r="E787" s="98"/>
      <c r="F787" s="98"/>
      <c r="G787" s="98"/>
      <c r="H787" s="98"/>
    </row>
    <row r="788" spans="1:8">
      <c r="A788" s="210" t="str">
        <f t="shared" si="12"/>
        <v>PSA</v>
      </c>
      <c r="B788" t="s">
        <v>593</v>
      </c>
      <c r="C788" t="s">
        <v>2486</v>
      </c>
      <c r="D788" s="98"/>
      <c r="E788" s="98"/>
      <c r="F788" s="98"/>
      <c r="G788" s="98"/>
      <c r="H788" s="98"/>
    </row>
    <row r="789" spans="1:8">
      <c r="A789" s="210" t="str">
        <f t="shared" si="12"/>
        <v>PUM</v>
      </c>
      <c r="B789" t="s">
        <v>1688</v>
      </c>
      <c r="C789" t="s">
        <v>2487</v>
      </c>
      <c r="D789" s="98"/>
      <c r="E789" s="98"/>
      <c r="F789" s="98"/>
      <c r="G789" s="98"/>
      <c r="H789" s="98"/>
    </row>
    <row r="790" spans="1:8">
      <c r="A790" s="210" t="str">
        <f t="shared" si="12"/>
        <v>PWC</v>
      </c>
      <c r="B790" t="s">
        <v>594</v>
      </c>
      <c r="C790" t="s">
        <v>2488</v>
      </c>
      <c r="D790" s="98"/>
      <c r="E790" s="98"/>
      <c r="F790" s="98"/>
      <c r="G790" s="98"/>
      <c r="H790" s="98"/>
    </row>
    <row r="791" spans="1:8">
      <c r="A791" s="210" t="str">
        <f t="shared" si="12"/>
        <v>PWD</v>
      </c>
      <c r="B791" t="s">
        <v>1139</v>
      </c>
      <c r="C791" t="s">
        <v>2489</v>
      </c>
      <c r="D791" s="98"/>
      <c r="E791" s="98"/>
      <c r="F791" s="98"/>
      <c r="G791" s="98"/>
      <c r="H791" s="98"/>
    </row>
    <row r="792" spans="1:8">
      <c r="A792" s="210" t="str">
        <f t="shared" si="12"/>
        <v>PXL</v>
      </c>
      <c r="B792" t="s">
        <v>595</v>
      </c>
      <c r="C792" t="s">
        <v>2490</v>
      </c>
      <c r="D792" s="98"/>
      <c r="E792" s="98"/>
      <c r="F792" s="98"/>
      <c r="G792" s="98"/>
      <c r="H792" s="98"/>
    </row>
    <row r="793" spans="1:8">
      <c r="A793" s="210" t="str">
        <f t="shared" si="12"/>
        <v>QFC</v>
      </c>
      <c r="B793" t="s">
        <v>1689</v>
      </c>
      <c r="C793" t="s">
        <v>2491</v>
      </c>
      <c r="D793" s="98"/>
      <c r="E793" s="98"/>
      <c r="F793" s="98"/>
      <c r="G793" s="98"/>
      <c r="H793" s="98"/>
    </row>
    <row r="794" spans="1:8">
      <c r="A794" s="210" t="str">
        <f t="shared" si="12"/>
        <v>QSD</v>
      </c>
      <c r="B794" t="s">
        <v>751</v>
      </c>
      <c r="C794" t="s">
        <v>2492</v>
      </c>
      <c r="D794" s="98"/>
      <c r="E794" s="98"/>
      <c r="F794" s="98"/>
      <c r="G794" s="98"/>
      <c r="H794" s="98"/>
    </row>
    <row r="795" spans="1:8">
      <c r="A795" s="210" t="str">
        <f t="shared" si="12"/>
        <v>QSS</v>
      </c>
      <c r="B795" t="s">
        <v>1690</v>
      </c>
      <c r="C795" t="s">
        <v>2493</v>
      </c>
      <c r="D795" s="98"/>
      <c r="E795" s="98"/>
      <c r="F795" s="98"/>
      <c r="G795" s="98"/>
      <c r="H795" s="98"/>
    </row>
    <row r="796" spans="1:8">
      <c r="A796" s="210" t="str">
        <f t="shared" si="12"/>
        <v>QUO</v>
      </c>
      <c r="B796" t="s">
        <v>596</v>
      </c>
      <c r="C796" t="s">
        <v>2494</v>
      </c>
      <c r="D796" s="98"/>
      <c r="E796" s="98"/>
      <c r="F796" s="98"/>
      <c r="G796" s="98"/>
      <c r="H796" s="98"/>
    </row>
    <row r="797" spans="1:8">
      <c r="A797" s="210" t="str">
        <f t="shared" si="12"/>
        <v>QUS</v>
      </c>
      <c r="B797" t="s">
        <v>597</v>
      </c>
      <c r="C797" t="s">
        <v>2495</v>
      </c>
      <c r="D797" s="98"/>
      <c r="E797" s="98"/>
      <c r="F797" s="98"/>
      <c r="G797" s="98"/>
      <c r="H797" s="98"/>
    </row>
    <row r="798" spans="1:8">
      <c r="A798" s="210" t="str">
        <f t="shared" si="12"/>
        <v>RAD</v>
      </c>
      <c r="B798" t="s">
        <v>1140</v>
      </c>
      <c r="C798" t="s">
        <v>2916</v>
      </c>
      <c r="D798" s="98"/>
      <c r="E798" s="98"/>
      <c r="F798" s="98"/>
      <c r="G798" s="98"/>
      <c r="H798" s="98"/>
    </row>
    <row r="799" spans="1:8">
      <c r="A799" s="210" t="str">
        <f t="shared" si="12"/>
        <v>RAL</v>
      </c>
      <c r="B799" t="s">
        <v>1141</v>
      </c>
      <c r="C799" t="s">
        <v>2496</v>
      </c>
      <c r="D799" s="98"/>
      <c r="E799" s="98"/>
      <c r="F799" s="98"/>
      <c r="G799" s="98"/>
      <c r="H799" s="98"/>
    </row>
    <row r="800" spans="1:8">
      <c r="A800" s="210" t="str">
        <f t="shared" si="12"/>
        <v>RBA</v>
      </c>
      <c r="B800" t="s">
        <v>598</v>
      </c>
      <c r="C800" t="s">
        <v>2497</v>
      </c>
      <c r="D800" s="98"/>
      <c r="E800" s="98"/>
      <c r="F800" s="98"/>
      <c r="G800" s="98"/>
      <c r="H800" s="98"/>
    </row>
    <row r="801" spans="1:8">
      <c r="A801" s="210" t="str">
        <f t="shared" si="12"/>
        <v>RBB</v>
      </c>
      <c r="B801" t="s">
        <v>1691</v>
      </c>
      <c r="C801" t="s">
        <v>2498</v>
      </c>
      <c r="D801" s="98"/>
      <c r="E801" s="98"/>
      <c r="F801" s="98"/>
      <c r="G801" s="98"/>
      <c r="H801" s="98"/>
    </row>
    <row r="802" spans="1:8">
      <c r="A802" s="210" t="str">
        <f t="shared" si="12"/>
        <v>RBI</v>
      </c>
      <c r="B802" t="s">
        <v>2829</v>
      </c>
      <c r="C802" t="s">
        <v>2917</v>
      </c>
      <c r="D802" s="98"/>
      <c r="E802" s="98"/>
      <c r="F802" s="98"/>
      <c r="G802" s="98"/>
      <c r="H802" s="98"/>
    </row>
    <row r="803" spans="1:8">
      <c r="A803" s="210" t="str">
        <f t="shared" si="12"/>
        <v>RCH</v>
      </c>
      <c r="B803" t="s">
        <v>599</v>
      </c>
      <c r="C803" t="s">
        <v>2499</v>
      </c>
      <c r="D803" s="98"/>
      <c r="E803" s="98"/>
      <c r="F803" s="98"/>
      <c r="G803" s="98"/>
      <c r="H803" s="98"/>
    </row>
    <row r="804" spans="1:8">
      <c r="A804" s="210" t="str">
        <f t="shared" si="12"/>
        <v>RCK</v>
      </c>
      <c r="B804" t="s">
        <v>1692</v>
      </c>
      <c r="C804" t="s">
        <v>2500</v>
      </c>
      <c r="D804" s="98"/>
      <c r="E804" s="98"/>
      <c r="F804" s="98"/>
      <c r="G804" s="98"/>
      <c r="H804" s="98"/>
    </row>
    <row r="805" spans="1:8">
      <c r="A805" s="210" t="str">
        <f t="shared" si="12"/>
        <v>RDC</v>
      </c>
      <c r="B805" t="s">
        <v>1693</v>
      </c>
      <c r="C805" t="s">
        <v>2501</v>
      </c>
      <c r="D805" s="98"/>
      <c r="E805" s="98"/>
      <c r="F805" s="98"/>
      <c r="G805" s="98"/>
      <c r="H805" s="98"/>
    </row>
    <row r="806" spans="1:8">
      <c r="A806" s="210" t="str">
        <f t="shared" si="12"/>
        <v>RE3</v>
      </c>
      <c r="B806" t="s">
        <v>2830</v>
      </c>
      <c r="C806" t="s">
        <v>2918</v>
      </c>
      <c r="D806" s="98"/>
      <c r="E806" s="98"/>
      <c r="F806" s="98"/>
      <c r="G806" s="98"/>
      <c r="H806" s="98"/>
    </row>
    <row r="807" spans="1:8">
      <c r="A807" s="210" t="str">
        <f t="shared" si="12"/>
        <v>REF</v>
      </c>
      <c r="B807" t="s">
        <v>1142</v>
      </c>
      <c r="C807" t="s">
        <v>2502</v>
      </c>
      <c r="D807" s="98"/>
      <c r="E807" s="98"/>
      <c r="F807" s="98"/>
      <c r="G807" s="98"/>
      <c r="H807" s="98"/>
    </row>
    <row r="808" spans="1:8">
      <c r="A808" s="210" t="str">
        <f t="shared" si="12"/>
        <v>REJ</v>
      </c>
      <c r="B808" t="s">
        <v>752</v>
      </c>
      <c r="C808" t="s">
        <v>2503</v>
      </c>
      <c r="D808" s="98"/>
      <c r="E808" s="98"/>
      <c r="F808" s="98"/>
      <c r="G808" s="98"/>
      <c r="H808" s="98"/>
    </row>
    <row r="809" spans="1:8">
      <c r="A809" s="210" t="str">
        <f t="shared" si="12"/>
        <v>REU</v>
      </c>
      <c r="B809" t="s">
        <v>600</v>
      </c>
      <c r="C809" t="s">
        <v>2504</v>
      </c>
      <c r="D809" s="98"/>
      <c r="E809" s="98"/>
      <c r="F809" s="98"/>
      <c r="G809" s="98"/>
      <c r="H809" s="98"/>
    </row>
    <row r="810" spans="1:8">
      <c r="A810" s="210" t="str">
        <f t="shared" si="12"/>
        <v>RFT</v>
      </c>
      <c r="B810" t="s">
        <v>1694</v>
      </c>
      <c r="C810" t="s">
        <v>2505</v>
      </c>
      <c r="D810" s="98"/>
      <c r="E810" s="98"/>
      <c r="F810" s="98"/>
      <c r="G810" s="98"/>
      <c r="H810" s="98"/>
    </row>
    <row r="811" spans="1:8">
      <c r="A811" s="210" t="str">
        <f t="shared" si="12"/>
        <v>RHA</v>
      </c>
      <c r="B811" t="s">
        <v>601</v>
      </c>
      <c r="C811" t="s">
        <v>2506</v>
      </c>
      <c r="D811" s="98"/>
      <c r="E811" s="98"/>
      <c r="F811" s="98"/>
      <c r="G811" s="98"/>
      <c r="H811" s="98"/>
    </row>
    <row r="812" spans="1:8">
      <c r="A812" s="210" t="str">
        <f t="shared" si="12"/>
        <v>RIE</v>
      </c>
      <c r="B812" t="s">
        <v>602</v>
      </c>
      <c r="C812" t="s">
        <v>2507</v>
      </c>
      <c r="D812" s="98"/>
      <c r="E812" s="98"/>
      <c r="F812" s="98"/>
      <c r="G812" s="98"/>
      <c r="H812" s="98"/>
    </row>
    <row r="813" spans="1:8">
      <c r="A813" s="210" t="str">
        <f t="shared" si="12"/>
        <v>RIG</v>
      </c>
      <c r="B813" t="s">
        <v>1695</v>
      </c>
      <c r="C813" t="s">
        <v>2508</v>
      </c>
      <c r="D813" s="98"/>
      <c r="E813" s="98"/>
      <c r="F813" s="98"/>
      <c r="G813" s="98"/>
      <c r="H813" s="98"/>
    </row>
    <row r="814" spans="1:8">
      <c r="A814" s="210" t="str">
        <f t="shared" si="12"/>
        <v>RIH</v>
      </c>
      <c r="B814" t="s">
        <v>1696</v>
      </c>
      <c r="C814" t="s">
        <v>2509</v>
      </c>
      <c r="D814" s="98"/>
      <c r="E814" s="98"/>
      <c r="F814" s="98"/>
      <c r="G814" s="98"/>
      <c r="H814" s="98"/>
    </row>
    <row r="815" spans="1:8">
      <c r="A815" s="210" t="str">
        <f t="shared" si="12"/>
        <v>RKT</v>
      </c>
      <c r="B815" t="s">
        <v>1143</v>
      </c>
      <c r="C815" t="s">
        <v>2510</v>
      </c>
      <c r="D815" s="98"/>
      <c r="E815" s="98"/>
      <c r="F815" s="98"/>
      <c r="G815" s="98"/>
      <c r="H815" s="98"/>
    </row>
    <row r="816" spans="1:8">
      <c r="A816" s="210" t="str">
        <f t="shared" si="12"/>
        <v>RL1</v>
      </c>
      <c r="B816" t="s">
        <v>1697</v>
      </c>
      <c r="C816" t="s">
        <v>2511</v>
      </c>
      <c r="D816" s="98"/>
      <c r="E816" s="98"/>
      <c r="F816" s="98"/>
      <c r="G816" s="98"/>
      <c r="H816" s="98"/>
    </row>
    <row r="817" spans="1:8">
      <c r="A817" s="210" t="str">
        <f t="shared" si="12"/>
        <v>RLD</v>
      </c>
      <c r="B817" t="s">
        <v>1698</v>
      </c>
      <c r="C817" t="s">
        <v>2512</v>
      </c>
      <c r="D817" s="98"/>
      <c r="E817" s="98"/>
      <c r="F817" s="98"/>
      <c r="G817" s="98"/>
      <c r="H817" s="98"/>
    </row>
    <row r="818" spans="1:8">
      <c r="A818" s="210" t="str">
        <f t="shared" si="12"/>
        <v>RNV</v>
      </c>
      <c r="B818" t="s">
        <v>1699</v>
      </c>
      <c r="C818" t="s">
        <v>2513</v>
      </c>
      <c r="D818" s="98"/>
      <c r="E818" s="98"/>
      <c r="F818" s="98"/>
      <c r="G818" s="98"/>
      <c r="H818" s="98"/>
    </row>
    <row r="819" spans="1:8">
      <c r="A819" s="210" t="str">
        <f t="shared" si="12"/>
        <v>ROB</v>
      </c>
      <c r="B819" t="s">
        <v>2831</v>
      </c>
      <c r="C819" t="s">
        <v>2514</v>
      </c>
      <c r="D819" s="98"/>
      <c r="E819" s="98"/>
      <c r="F819" s="98"/>
      <c r="G819" s="98"/>
      <c r="H819" s="98"/>
    </row>
    <row r="820" spans="1:8">
      <c r="A820" s="210" t="str">
        <f t="shared" si="12"/>
        <v>ROC</v>
      </c>
      <c r="B820" t="s">
        <v>603</v>
      </c>
      <c r="C820" t="s">
        <v>2515</v>
      </c>
      <c r="D820" s="98"/>
      <c r="E820" s="98"/>
      <c r="F820" s="98"/>
      <c r="G820" s="98"/>
      <c r="H820" s="98"/>
    </row>
    <row r="821" spans="1:8">
      <c r="A821" s="210" t="str">
        <f t="shared" si="12"/>
        <v>ROL</v>
      </c>
      <c r="B821" t="s">
        <v>1700</v>
      </c>
      <c r="C821" t="s">
        <v>2516</v>
      </c>
      <c r="D821" s="98"/>
      <c r="E821" s="98"/>
      <c r="F821" s="98"/>
      <c r="G821" s="98"/>
      <c r="H821" s="98"/>
    </row>
    <row r="822" spans="1:8">
      <c r="A822" s="210" t="str">
        <f t="shared" si="12"/>
        <v>ROM</v>
      </c>
      <c r="B822" t="s">
        <v>1316</v>
      </c>
      <c r="C822" t="s">
        <v>2517</v>
      </c>
      <c r="D822" s="98"/>
      <c r="E822" s="98"/>
      <c r="F822" s="98"/>
      <c r="G822" s="98"/>
      <c r="H822" s="98"/>
    </row>
    <row r="823" spans="1:8">
      <c r="A823" s="210" t="str">
        <f t="shared" si="12"/>
        <v>RPN</v>
      </c>
      <c r="B823" t="s">
        <v>1701</v>
      </c>
      <c r="C823" t="s">
        <v>2518</v>
      </c>
      <c r="D823" s="98"/>
      <c r="E823" s="98"/>
      <c r="F823" s="98"/>
      <c r="G823" s="98"/>
      <c r="H823" s="98"/>
    </row>
    <row r="824" spans="1:8">
      <c r="A824" s="210" t="str">
        <f t="shared" si="12"/>
        <v>RRD</v>
      </c>
      <c r="B824" t="s">
        <v>604</v>
      </c>
      <c r="C824" t="s">
        <v>2519</v>
      </c>
      <c r="D824" s="98"/>
      <c r="E824" s="98"/>
      <c r="F824" s="98"/>
      <c r="G824" s="98"/>
      <c r="H824" s="98"/>
    </row>
    <row r="825" spans="1:8">
      <c r="A825" s="210" t="str">
        <f t="shared" si="12"/>
        <v>RRI</v>
      </c>
      <c r="B825" t="s">
        <v>1061</v>
      </c>
      <c r="C825" t="s">
        <v>2520</v>
      </c>
      <c r="D825" s="98"/>
      <c r="E825" s="98"/>
      <c r="F825" s="98"/>
      <c r="G825" s="98"/>
      <c r="H825" s="98"/>
    </row>
    <row r="826" spans="1:8">
      <c r="A826" s="210" t="str">
        <f t="shared" si="12"/>
        <v>RTX</v>
      </c>
      <c r="B826" t="s">
        <v>1702</v>
      </c>
      <c r="C826" t="s">
        <v>2521</v>
      </c>
      <c r="D826" s="98"/>
      <c r="E826" s="98"/>
      <c r="F826" s="98"/>
      <c r="G826" s="98"/>
      <c r="H826" s="98"/>
    </row>
    <row r="827" spans="1:8">
      <c r="A827" s="210" t="str">
        <f t="shared" si="12"/>
        <v>RWE</v>
      </c>
      <c r="B827" t="s">
        <v>1703</v>
      </c>
      <c r="C827" t="s">
        <v>2522</v>
      </c>
      <c r="D827" s="98"/>
      <c r="E827" s="98"/>
      <c r="F827" s="98"/>
      <c r="G827" s="98"/>
      <c r="H827" s="98"/>
    </row>
    <row r="828" spans="1:8">
      <c r="A828" s="210" t="str">
        <f t="shared" si="12"/>
        <v>RYJ</v>
      </c>
      <c r="B828" t="s">
        <v>1062</v>
      </c>
      <c r="C828" t="s">
        <v>2523</v>
      </c>
      <c r="D828" s="98"/>
      <c r="E828" s="98"/>
      <c r="F828" s="98"/>
      <c r="G828" s="98"/>
      <c r="H828" s="98"/>
    </row>
    <row r="829" spans="1:8">
      <c r="A829" s="210" t="str">
        <f t="shared" si="12"/>
        <v>S&amp;C</v>
      </c>
      <c r="B829" t="s">
        <v>1704</v>
      </c>
      <c r="C829" t="s">
        <v>2524</v>
      </c>
      <c r="D829" s="98"/>
      <c r="E829" s="98"/>
      <c r="F829" s="98"/>
      <c r="G829" s="98"/>
      <c r="H829" s="98"/>
    </row>
    <row r="830" spans="1:8">
      <c r="A830" s="210" t="str">
        <f t="shared" si="12"/>
        <v>S&amp;S</v>
      </c>
      <c r="B830" t="s">
        <v>1348</v>
      </c>
      <c r="C830" t="s">
        <v>2525</v>
      </c>
      <c r="D830" s="98"/>
      <c r="E830" s="98"/>
      <c r="F830" s="98"/>
      <c r="G830" s="98"/>
      <c r="H830" s="98"/>
    </row>
    <row r="831" spans="1:8">
      <c r="A831" s="210" t="str">
        <f t="shared" si="12"/>
        <v>SA5</v>
      </c>
      <c r="B831" t="s">
        <v>1144</v>
      </c>
      <c r="C831" t="s">
        <v>2526</v>
      </c>
      <c r="D831" s="98"/>
      <c r="E831" s="98"/>
      <c r="F831" s="98"/>
      <c r="G831" s="98"/>
      <c r="H831" s="98"/>
    </row>
    <row r="832" spans="1:8">
      <c r="A832" s="210" t="str">
        <f t="shared" si="12"/>
        <v>SA6</v>
      </c>
      <c r="B832" t="s">
        <v>1705</v>
      </c>
      <c r="C832" t="s">
        <v>2527</v>
      </c>
      <c r="D832" s="98"/>
      <c r="E832" s="98"/>
      <c r="F832" s="98"/>
      <c r="G832" s="98"/>
      <c r="H832" s="98"/>
    </row>
    <row r="833" spans="1:8">
      <c r="A833" s="210" t="str">
        <f t="shared" si="12"/>
        <v>SA7</v>
      </c>
      <c r="B833" t="s">
        <v>1706</v>
      </c>
      <c r="C833" t="s">
        <v>2528</v>
      </c>
      <c r="D833" s="98"/>
      <c r="E833" s="98"/>
      <c r="F833" s="98"/>
      <c r="G833" s="98"/>
      <c r="H833" s="98"/>
    </row>
    <row r="834" spans="1:8">
      <c r="A834" s="210" t="str">
        <f t="shared" si="12"/>
        <v>SA9</v>
      </c>
      <c r="B834" t="s">
        <v>1063</v>
      </c>
      <c r="C834" t="s">
        <v>2529</v>
      </c>
      <c r="D834" s="98"/>
      <c r="E834" s="98"/>
      <c r="F834" s="98"/>
      <c r="G834" s="98"/>
      <c r="H834" s="98"/>
    </row>
    <row r="835" spans="1:8">
      <c r="A835" s="210" t="str">
        <f t="shared" ref="A835:A898" si="13">LEFT(C835,3)</f>
        <v>SAB</v>
      </c>
      <c r="B835" t="s">
        <v>605</v>
      </c>
      <c r="C835" t="s">
        <v>2530</v>
      </c>
      <c r="D835" s="98"/>
      <c r="E835" s="98"/>
      <c r="F835" s="98"/>
      <c r="G835" s="98"/>
      <c r="H835" s="98"/>
    </row>
    <row r="836" spans="1:8">
      <c r="A836" s="210" t="str">
        <f t="shared" si="13"/>
        <v>SAE</v>
      </c>
      <c r="B836" t="s">
        <v>606</v>
      </c>
      <c r="C836" t="s">
        <v>2919</v>
      </c>
      <c r="D836" s="98"/>
      <c r="E836" s="98"/>
      <c r="F836" s="98"/>
      <c r="G836" s="98"/>
      <c r="H836" s="98"/>
    </row>
    <row r="837" spans="1:8">
      <c r="A837" s="210" t="str">
        <f t="shared" si="13"/>
        <v>SAH</v>
      </c>
      <c r="B837" t="s">
        <v>607</v>
      </c>
      <c r="C837" t="s">
        <v>2531</v>
      </c>
      <c r="D837" s="98"/>
      <c r="E837" s="98"/>
      <c r="F837" s="98"/>
      <c r="G837" s="98"/>
      <c r="H837" s="98"/>
    </row>
    <row r="838" spans="1:8">
      <c r="A838" s="210" t="str">
        <f t="shared" si="13"/>
        <v>SAJ</v>
      </c>
      <c r="B838" t="s">
        <v>1064</v>
      </c>
      <c r="C838" t="s">
        <v>2532</v>
      </c>
      <c r="D838" s="98"/>
      <c r="E838" s="98"/>
      <c r="F838" s="98"/>
      <c r="G838" s="98"/>
      <c r="H838" s="98"/>
    </row>
    <row r="839" spans="1:8">
      <c r="A839" s="210" t="str">
        <f t="shared" si="13"/>
        <v>SAM</v>
      </c>
      <c r="B839" t="s">
        <v>608</v>
      </c>
      <c r="C839" t="s">
        <v>2920</v>
      </c>
      <c r="D839" s="98"/>
      <c r="E839" s="98"/>
      <c r="F839" s="98"/>
      <c r="G839" s="98"/>
      <c r="H839" s="98"/>
    </row>
    <row r="840" spans="1:8">
      <c r="A840" s="210" t="str">
        <f t="shared" si="13"/>
        <v>SAO</v>
      </c>
      <c r="B840" t="s">
        <v>1065</v>
      </c>
      <c r="C840" t="s">
        <v>2533</v>
      </c>
      <c r="D840" s="98"/>
      <c r="E840" s="98"/>
      <c r="F840" s="98"/>
      <c r="G840" s="98"/>
      <c r="H840" s="98"/>
    </row>
    <row r="841" spans="1:8">
      <c r="A841" s="210" t="str">
        <f t="shared" si="13"/>
        <v>SAP</v>
      </c>
      <c r="B841" t="s">
        <v>609</v>
      </c>
      <c r="C841" t="s">
        <v>2534</v>
      </c>
      <c r="D841" s="98"/>
      <c r="E841" s="98"/>
      <c r="F841" s="98"/>
      <c r="G841" s="98"/>
      <c r="H841" s="98"/>
    </row>
    <row r="842" spans="1:8">
      <c r="A842" s="210" t="str">
        <f t="shared" si="13"/>
        <v>SAW</v>
      </c>
      <c r="B842" t="s">
        <v>1707</v>
      </c>
      <c r="C842" t="s">
        <v>2535</v>
      </c>
      <c r="D842" s="98"/>
      <c r="E842" s="98"/>
      <c r="F842" s="98"/>
      <c r="G842" s="98"/>
      <c r="H842" s="98"/>
    </row>
    <row r="843" spans="1:8">
      <c r="A843" s="210" t="str">
        <f t="shared" si="13"/>
        <v>SAX</v>
      </c>
      <c r="B843" t="s">
        <v>610</v>
      </c>
      <c r="C843" t="s">
        <v>2536</v>
      </c>
      <c r="D843" s="98"/>
      <c r="E843" s="98"/>
      <c r="F843" s="98"/>
      <c r="G843" s="98"/>
      <c r="H843" s="98"/>
    </row>
    <row r="844" spans="1:8">
      <c r="A844" s="210" t="str">
        <f t="shared" si="13"/>
        <v>SB1</v>
      </c>
      <c r="B844" t="s">
        <v>1708</v>
      </c>
      <c r="C844" t="s">
        <v>2537</v>
      </c>
      <c r="D844" s="98"/>
      <c r="E844" s="98"/>
      <c r="F844" s="98"/>
      <c r="G844" s="98"/>
      <c r="H844" s="98"/>
    </row>
    <row r="845" spans="1:8">
      <c r="A845" s="210" t="str">
        <f t="shared" si="13"/>
        <v>SBN</v>
      </c>
      <c r="B845" t="s">
        <v>1709</v>
      </c>
      <c r="C845" t="s">
        <v>2538</v>
      </c>
      <c r="D845" s="98"/>
      <c r="E845" s="98"/>
      <c r="F845" s="98"/>
      <c r="G845" s="98"/>
      <c r="H845" s="98"/>
    </row>
    <row r="846" spans="1:8">
      <c r="A846" s="210" t="str">
        <f t="shared" si="13"/>
        <v>SC1</v>
      </c>
      <c r="B846" t="s">
        <v>1347</v>
      </c>
      <c r="C846" t="s">
        <v>2539</v>
      </c>
      <c r="D846" s="98"/>
      <c r="E846" s="98"/>
      <c r="F846" s="98"/>
      <c r="G846" s="98"/>
      <c r="H846" s="98"/>
    </row>
    <row r="847" spans="1:8">
      <c r="A847" s="210" t="str">
        <f t="shared" si="13"/>
        <v>SC2</v>
      </c>
      <c r="B847" t="s">
        <v>1710</v>
      </c>
      <c r="C847" t="s">
        <v>2540</v>
      </c>
      <c r="D847" s="98"/>
      <c r="E847" s="98"/>
      <c r="F847" s="98"/>
      <c r="G847" s="98"/>
      <c r="H847" s="98"/>
    </row>
    <row r="848" spans="1:8">
      <c r="A848" s="210" t="str">
        <f t="shared" si="13"/>
        <v>SC4</v>
      </c>
      <c r="B848" t="s">
        <v>2832</v>
      </c>
      <c r="C848" t="s">
        <v>2921</v>
      </c>
      <c r="D848" s="98"/>
      <c r="E848" s="98"/>
      <c r="F848" s="98"/>
      <c r="G848" s="98"/>
      <c r="H848" s="98"/>
    </row>
    <row r="849" spans="1:8">
      <c r="A849" s="210" t="str">
        <f t="shared" si="13"/>
        <v>SC8</v>
      </c>
      <c r="B849" t="s">
        <v>1711</v>
      </c>
      <c r="C849" t="s">
        <v>2541</v>
      </c>
      <c r="D849" s="98"/>
      <c r="E849" s="98"/>
      <c r="F849" s="98"/>
      <c r="G849" s="98"/>
      <c r="H849" s="98"/>
    </row>
    <row r="850" spans="1:8">
      <c r="A850" s="210" t="str">
        <f t="shared" si="13"/>
        <v>SCF</v>
      </c>
      <c r="B850" t="s">
        <v>611</v>
      </c>
      <c r="C850" t="s">
        <v>2922</v>
      </c>
      <c r="D850" s="98"/>
      <c r="E850" s="98"/>
      <c r="F850" s="98"/>
      <c r="G850" s="98"/>
      <c r="H850" s="98"/>
    </row>
    <row r="851" spans="1:8">
      <c r="A851" s="210" t="str">
        <f t="shared" si="13"/>
        <v>SCH</v>
      </c>
      <c r="B851" t="s">
        <v>612</v>
      </c>
      <c r="C851" t="s">
        <v>2542</v>
      </c>
      <c r="D851" s="98"/>
      <c r="E851" s="98"/>
      <c r="F851" s="98"/>
      <c r="G851" s="98"/>
      <c r="H851" s="98"/>
    </row>
    <row r="852" spans="1:8">
      <c r="A852" s="210" t="str">
        <f t="shared" si="13"/>
        <v>SDL</v>
      </c>
      <c r="B852" t="s">
        <v>2833</v>
      </c>
      <c r="C852" t="s">
        <v>2923</v>
      </c>
      <c r="D852" s="98"/>
      <c r="E852" s="98"/>
      <c r="F852" s="98"/>
      <c r="G852" s="98"/>
      <c r="H852" s="98"/>
    </row>
    <row r="853" spans="1:8">
      <c r="A853" s="210" t="str">
        <f t="shared" si="13"/>
        <v>SDZ</v>
      </c>
      <c r="B853" t="s">
        <v>1145</v>
      </c>
      <c r="C853" t="s">
        <v>2543</v>
      </c>
      <c r="D853" s="98"/>
      <c r="E853" s="98"/>
      <c r="F853" s="98"/>
      <c r="G853" s="98"/>
      <c r="H853" s="98"/>
    </row>
    <row r="854" spans="1:8">
      <c r="A854" s="210" t="str">
        <f t="shared" si="13"/>
        <v>SED</v>
      </c>
      <c r="B854" t="s">
        <v>1712</v>
      </c>
      <c r="C854" t="s">
        <v>2544</v>
      </c>
      <c r="D854" s="98"/>
      <c r="E854" s="98"/>
      <c r="F854" s="98"/>
      <c r="G854" s="98"/>
      <c r="H854" s="98"/>
    </row>
    <row r="855" spans="1:8">
      <c r="A855" s="210" t="str">
        <f t="shared" si="13"/>
        <v>SEP</v>
      </c>
      <c r="B855" t="s">
        <v>613</v>
      </c>
      <c r="C855" t="s">
        <v>2545</v>
      </c>
      <c r="D855" s="98"/>
      <c r="E855" s="98"/>
      <c r="F855" s="98"/>
      <c r="G855" s="98"/>
      <c r="H855" s="98"/>
    </row>
    <row r="856" spans="1:8">
      <c r="A856" s="210" t="str">
        <f t="shared" si="13"/>
        <v>SEV</v>
      </c>
      <c r="B856" t="s">
        <v>872</v>
      </c>
      <c r="C856" t="s">
        <v>2546</v>
      </c>
      <c r="D856" s="98"/>
      <c r="E856" s="98"/>
      <c r="F856" s="98"/>
      <c r="G856" s="98"/>
      <c r="H856" s="98"/>
    </row>
    <row r="857" spans="1:8">
      <c r="A857" s="210" t="str">
        <f t="shared" si="13"/>
        <v>SF1</v>
      </c>
      <c r="B857" t="s">
        <v>1713</v>
      </c>
      <c r="C857" t="s">
        <v>2547</v>
      </c>
      <c r="D857" s="98"/>
      <c r="E857" s="98"/>
      <c r="F857" s="98"/>
      <c r="G857" s="98"/>
      <c r="H857" s="98"/>
    </row>
    <row r="858" spans="1:8">
      <c r="A858" s="210" t="str">
        <f t="shared" si="13"/>
        <v>SFD</v>
      </c>
      <c r="B858" t="s">
        <v>614</v>
      </c>
      <c r="C858" t="s">
        <v>2548</v>
      </c>
      <c r="D858" s="98"/>
      <c r="E858" s="98"/>
      <c r="F858" s="98"/>
      <c r="G858" s="98"/>
      <c r="H858" s="98"/>
    </row>
    <row r="859" spans="1:8">
      <c r="A859" s="210" t="str">
        <f t="shared" si="13"/>
        <v>SG0</v>
      </c>
      <c r="B859" t="s">
        <v>1146</v>
      </c>
      <c r="C859" t="s">
        <v>2549</v>
      </c>
      <c r="D859" s="98"/>
      <c r="E859" s="98"/>
      <c r="F859" s="98"/>
      <c r="G859" s="98"/>
      <c r="H859" s="98"/>
    </row>
    <row r="860" spans="1:8">
      <c r="A860" s="210" t="str">
        <f t="shared" si="13"/>
        <v>SG2</v>
      </c>
      <c r="B860" t="s">
        <v>1714</v>
      </c>
      <c r="C860" t="s">
        <v>2550</v>
      </c>
      <c r="D860" s="98"/>
      <c r="E860" s="98"/>
      <c r="F860" s="98"/>
      <c r="G860" s="98"/>
      <c r="H860" s="98"/>
    </row>
    <row r="861" spans="1:8">
      <c r="A861" s="210" t="str">
        <f t="shared" si="13"/>
        <v>SG3</v>
      </c>
      <c r="B861" t="s">
        <v>2834</v>
      </c>
      <c r="C861" t="s">
        <v>2924</v>
      </c>
      <c r="D861" s="98"/>
      <c r="E861" s="98"/>
      <c r="F861" s="98"/>
      <c r="G861" s="98"/>
      <c r="H861" s="98"/>
    </row>
    <row r="862" spans="1:8">
      <c r="A862" s="210" t="str">
        <f t="shared" si="13"/>
        <v>SGG</v>
      </c>
      <c r="B862" t="s">
        <v>1715</v>
      </c>
      <c r="C862" t="s">
        <v>2551</v>
      </c>
      <c r="D862" s="98"/>
      <c r="E862" s="98"/>
      <c r="F862" s="98"/>
      <c r="G862" s="98"/>
      <c r="H862" s="98"/>
    </row>
    <row r="863" spans="1:8">
      <c r="A863" s="210" t="str">
        <f t="shared" si="13"/>
        <v>SGL</v>
      </c>
      <c r="B863" t="s">
        <v>615</v>
      </c>
      <c r="C863" t="s">
        <v>2552</v>
      </c>
      <c r="D863" s="98"/>
      <c r="E863" s="98"/>
      <c r="F863" s="98"/>
      <c r="G863" s="98"/>
      <c r="H863" s="98"/>
    </row>
    <row r="864" spans="1:8">
      <c r="A864" s="210" t="str">
        <f t="shared" si="13"/>
        <v>SGN</v>
      </c>
      <c r="B864" t="s">
        <v>1381</v>
      </c>
      <c r="C864" t="s">
        <v>2553</v>
      </c>
      <c r="D864" s="98"/>
      <c r="E864" s="98"/>
      <c r="F864" s="98"/>
      <c r="G864" s="98"/>
      <c r="H864" s="98"/>
    </row>
    <row r="865" spans="1:8">
      <c r="A865" s="210" t="str">
        <f t="shared" si="13"/>
        <v>SGR</v>
      </c>
      <c r="B865" t="s">
        <v>1399</v>
      </c>
      <c r="C865" t="s">
        <v>2554</v>
      </c>
      <c r="D865" s="98"/>
      <c r="E865" s="98"/>
      <c r="F865" s="98"/>
      <c r="G865" s="98"/>
      <c r="H865" s="98"/>
    </row>
    <row r="866" spans="1:8">
      <c r="A866" s="210" t="str">
        <f t="shared" si="13"/>
        <v>SGW</v>
      </c>
      <c r="B866" t="s">
        <v>1716</v>
      </c>
      <c r="C866" t="s">
        <v>2555</v>
      </c>
      <c r="D866" s="98"/>
      <c r="E866" s="98"/>
      <c r="F866" s="98"/>
      <c r="G866" s="98"/>
      <c r="H866" s="98"/>
    </row>
    <row r="867" spans="1:8">
      <c r="A867" s="210" t="str">
        <f t="shared" si="13"/>
        <v>SGZ</v>
      </c>
      <c r="B867" t="s">
        <v>1147</v>
      </c>
      <c r="C867" t="s">
        <v>2556</v>
      </c>
      <c r="D867" s="98"/>
      <c r="E867" s="98"/>
      <c r="F867" s="98"/>
      <c r="G867" s="98"/>
      <c r="H867" s="98"/>
    </row>
    <row r="868" spans="1:8">
      <c r="A868" s="210" t="str">
        <f t="shared" si="13"/>
        <v>SHI</v>
      </c>
      <c r="B868" t="s">
        <v>616</v>
      </c>
      <c r="C868" t="s">
        <v>2557</v>
      </c>
      <c r="D868" s="98"/>
      <c r="E868" s="98"/>
      <c r="F868" s="98"/>
      <c r="G868" s="98"/>
      <c r="H868" s="98"/>
    </row>
    <row r="869" spans="1:8">
      <c r="A869" s="210" t="str">
        <f t="shared" si="13"/>
        <v>SHQ</v>
      </c>
      <c r="B869" t="s">
        <v>1717</v>
      </c>
      <c r="C869" t="s">
        <v>2558</v>
      </c>
      <c r="D869" s="98"/>
      <c r="E869" s="98"/>
      <c r="F869" s="98"/>
      <c r="G869" s="98"/>
      <c r="H869" s="98"/>
    </row>
    <row r="870" spans="1:8">
      <c r="A870" s="210" t="str">
        <f t="shared" si="13"/>
        <v>SI3</v>
      </c>
      <c r="B870" t="s">
        <v>617</v>
      </c>
      <c r="C870" t="s">
        <v>2559</v>
      </c>
      <c r="D870" s="98"/>
      <c r="E870" s="98"/>
      <c r="F870" s="98"/>
      <c r="G870" s="98"/>
      <c r="H870" s="98"/>
    </row>
    <row r="871" spans="1:8">
      <c r="A871" s="210" t="str">
        <f t="shared" si="13"/>
        <v>SIM</v>
      </c>
      <c r="B871" t="s">
        <v>618</v>
      </c>
      <c r="C871" t="s">
        <v>2560</v>
      </c>
      <c r="D871" s="98"/>
      <c r="E871" s="98"/>
      <c r="F871" s="98"/>
      <c r="G871" s="98"/>
      <c r="H871" s="98"/>
    </row>
    <row r="872" spans="1:8">
      <c r="A872" s="210" t="str">
        <f t="shared" si="13"/>
        <v>SJI</v>
      </c>
      <c r="B872" t="s">
        <v>1718</v>
      </c>
      <c r="C872" t="s">
        <v>2561</v>
      </c>
      <c r="D872" s="98"/>
      <c r="E872" s="98"/>
      <c r="F872" s="98"/>
      <c r="G872" s="98"/>
      <c r="H872" s="98"/>
    </row>
    <row r="873" spans="1:8">
      <c r="A873" s="210" t="str">
        <f t="shared" si="13"/>
        <v>SJM</v>
      </c>
      <c r="B873" t="s">
        <v>1719</v>
      </c>
      <c r="C873" t="s">
        <v>2562</v>
      </c>
      <c r="D873" s="98"/>
      <c r="E873" s="98"/>
      <c r="F873" s="98"/>
      <c r="G873" s="98"/>
      <c r="H873" s="98"/>
    </row>
    <row r="874" spans="1:8">
      <c r="A874" s="210" t="str">
        <f t="shared" si="13"/>
        <v>SKB</v>
      </c>
      <c r="B874" t="s">
        <v>619</v>
      </c>
      <c r="C874" t="s">
        <v>2563</v>
      </c>
      <c r="D874" s="98"/>
      <c r="E874" s="98"/>
      <c r="F874" s="98"/>
      <c r="G874" s="98"/>
      <c r="H874" s="98"/>
    </row>
    <row r="875" spans="1:8">
      <c r="A875" s="210" t="str">
        <f t="shared" si="13"/>
        <v>SKC</v>
      </c>
      <c r="B875" t="s">
        <v>620</v>
      </c>
      <c r="C875" t="s">
        <v>2925</v>
      </c>
      <c r="D875" s="98"/>
      <c r="E875" s="98"/>
      <c r="F875" s="98"/>
      <c r="G875" s="98"/>
      <c r="H875" s="98"/>
    </row>
    <row r="876" spans="1:8">
      <c r="A876" s="210" t="str">
        <f t="shared" si="13"/>
        <v>SKN</v>
      </c>
      <c r="B876" t="s">
        <v>753</v>
      </c>
      <c r="C876" t="s">
        <v>2564</v>
      </c>
      <c r="D876" s="98"/>
      <c r="E876" s="98"/>
      <c r="F876" s="98"/>
      <c r="G876" s="98"/>
      <c r="H876" s="98"/>
    </row>
    <row r="877" spans="1:8">
      <c r="A877" s="210" t="str">
        <f t="shared" si="13"/>
        <v>SL1</v>
      </c>
      <c r="B877" t="s">
        <v>1720</v>
      </c>
      <c r="C877" t="s">
        <v>2565</v>
      </c>
      <c r="D877" s="98"/>
      <c r="E877" s="98"/>
      <c r="F877" s="98"/>
      <c r="G877" s="98"/>
      <c r="H877" s="98"/>
    </row>
    <row r="878" spans="1:8">
      <c r="A878" s="210" t="str">
        <f t="shared" si="13"/>
        <v>SL2</v>
      </c>
      <c r="B878" t="s">
        <v>1721</v>
      </c>
      <c r="C878" t="s">
        <v>2566</v>
      </c>
      <c r="D878" s="98"/>
      <c r="E878" s="98"/>
      <c r="F878" s="98"/>
      <c r="G878" s="98"/>
      <c r="H878" s="98"/>
    </row>
    <row r="879" spans="1:8">
      <c r="A879" s="210" t="str">
        <f t="shared" si="13"/>
        <v>SLF</v>
      </c>
      <c r="B879" t="s">
        <v>754</v>
      </c>
      <c r="C879" t="s">
        <v>2567</v>
      </c>
      <c r="D879" s="98"/>
      <c r="E879" s="98"/>
      <c r="F879" s="98"/>
      <c r="G879" s="98"/>
      <c r="H879" s="98"/>
    </row>
    <row r="880" spans="1:8">
      <c r="A880" s="210" t="str">
        <f t="shared" si="13"/>
        <v>SLX</v>
      </c>
      <c r="B880" t="s">
        <v>1722</v>
      </c>
      <c r="C880" t="s">
        <v>2568</v>
      </c>
      <c r="D880" s="98"/>
      <c r="E880" s="98"/>
      <c r="F880" s="98"/>
      <c r="G880" s="98"/>
      <c r="H880" s="98"/>
    </row>
    <row r="881" spans="1:8">
      <c r="A881" s="210" t="str">
        <f t="shared" si="13"/>
        <v>SM0</v>
      </c>
      <c r="B881" t="s">
        <v>1723</v>
      </c>
      <c r="C881" t="s">
        <v>2569</v>
      </c>
      <c r="D881" s="98"/>
      <c r="E881" s="98"/>
      <c r="F881" s="98"/>
      <c r="G881" s="98"/>
      <c r="H881" s="98"/>
    </row>
    <row r="882" spans="1:8">
      <c r="A882" s="210" t="str">
        <f t="shared" si="13"/>
        <v>SM2</v>
      </c>
      <c r="B882" t="s">
        <v>1724</v>
      </c>
      <c r="C882" t="s">
        <v>2570</v>
      </c>
      <c r="D882" s="98"/>
      <c r="E882" s="98"/>
      <c r="F882" s="98"/>
      <c r="G882" s="98"/>
      <c r="H882" s="98"/>
    </row>
    <row r="883" spans="1:8">
      <c r="A883" s="210" t="str">
        <f t="shared" si="13"/>
        <v>SMI</v>
      </c>
      <c r="B883" t="s">
        <v>1066</v>
      </c>
      <c r="C883" t="s">
        <v>2926</v>
      </c>
      <c r="D883" s="98"/>
      <c r="E883" s="98"/>
      <c r="F883" s="98"/>
      <c r="G883" s="98"/>
      <c r="H883" s="98"/>
    </row>
    <row r="884" spans="1:8">
      <c r="A884" s="210" t="str">
        <f t="shared" si="13"/>
        <v>SMX</v>
      </c>
      <c r="B884" t="s">
        <v>621</v>
      </c>
      <c r="C884" t="s">
        <v>2571</v>
      </c>
      <c r="D884" s="98"/>
      <c r="E884" s="98"/>
      <c r="F884" s="98"/>
      <c r="G884" s="98"/>
      <c r="H884" s="98"/>
    </row>
    <row r="885" spans="1:8">
      <c r="A885" s="210" t="str">
        <f t="shared" si="13"/>
        <v>SN0</v>
      </c>
      <c r="B885" t="s">
        <v>623</v>
      </c>
      <c r="C885" t="s">
        <v>2572</v>
      </c>
      <c r="D885" s="98"/>
      <c r="E885" s="98"/>
      <c r="F885" s="98"/>
      <c r="G885" s="98"/>
      <c r="H885" s="98"/>
    </row>
    <row r="886" spans="1:8">
      <c r="A886" s="210" t="str">
        <f t="shared" si="13"/>
        <v>SNB</v>
      </c>
      <c r="B886" t="s">
        <v>1148</v>
      </c>
      <c r="C886" t="s">
        <v>2573</v>
      </c>
      <c r="D886" s="98"/>
      <c r="E886" s="98"/>
      <c r="F886" s="98"/>
      <c r="G886" s="98"/>
      <c r="H886" s="98"/>
    </row>
    <row r="887" spans="1:8">
      <c r="A887" s="210" t="str">
        <f t="shared" si="13"/>
        <v>SNC</v>
      </c>
      <c r="B887" t="s">
        <v>622</v>
      </c>
      <c r="C887" t="s">
        <v>2574</v>
      </c>
      <c r="D887" s="98"/>
      <c r="E887" s="98"/>
      <c r="F887" s="98"/>
      <c r="G887" s="98"/>
      <c r="H887" s="98"/>
    </row>
    <row r="888" spans="1:8">
      <c r="A888" s="210" t="str">
        <f t="shared" si="13"/>
        <v>SNP</v>
      </c>
      <c r="B888" t="s">
        <v>819</v>
      </c>
      <c r="C888" t="s">
        <v>2575</v>
      </c>
      <c r="D888" s="98"/>
      <c r="E888" s="98"/>
      <c r="F888" s="98"/>
      <c r="G888" s="98"/>
      <c r="H888" s="98"/>
    </row>
    <row r="889" spans="1:8">
      <c r="A889" s="210" t="str">
        <f t="shared" si="13"/>
        <v>SNS</v>
      </c>
      <c r="B889" t="s">
        <v>624</v>
      </c>
      <c r="C889" t="s">
        <v>2576</v>
      </c>
      <c r="D889" s="98"/>
      <c r="E889" s="98"/>
      <c r="F889" s="98"/>
      <c r="G889" s="98"/>
      <c r="H889" s="98"/>
    </row>
    <row r="890" spans="1:8">
      <c r="A890" s="210" t="str">
        <f t="shared" si="13"/>
        <v>SNU</v>
      </c>
      <c r="B890" t="s">
        <v>1149</v>
      </c>
      <c r="C890" t="s">
        <v>2577</v>
      </c>
      <c r="D890" s="98"/>
      <c r="E890" s="98"/>
      <c r="F890" s="98"/>
      <c r="G890" s="98"/>
      <c r="H890" s="98"/>
    </row>
    <row r="891" spans="1:8">
      <c r="A891" s="210" t="str">
        <f t="shared" si="13"/>
        <v>SO2</v>
      </c>
      <c r="B891" t="s">
        <v>1725</v>
      </c>
      <c r="C891" t="s">
        <v>2578</v>
      </c>
      <c r="D891" s="98"/>
      <c r="E891" s="98"/>
      <c r="F891" s="98"/>
      <c r="G891" s="98"/>
      <c r="H891" s="98"/>
    </row>
    <row r="892" spans="1:8">
      <c r="A892" s="210" t="str">
        <f t="shared" si="13"/>
        <v>SOD</v>
      </c>
      <c r="B892" t="s">
        <v>625</v>
      </c>
      <c r="C892" t="s">
        <v>2579</v>
      </c>
      <c r="D892" s="98"/>
      <c r="E892" s="98"/>
      <c r="F892" s="98"/>
      <c r="G892" s="98"/>
      <c r="H892" s="98"/>
    </row>
    <row r="893" spans="1:8">
      <c r="A893" s="210" t="str">
        <f t="shared" si="13"/>
        <v>SOG</v>
      </c>
      <c r="B893" t="s">
        <v>626</v>
      </c>
      <c r="C893" t="s">
        <v>2580</v>
      </c>
      <c r="D893" s="98"/>
      <c r="E893" s="98"/>
      <c r="F893" s="98"/>
      <c r="G893" s="98"/>
      <c r="H893" s="98"/>
    </row>
    <row r="894" spans="1:8">
      <c r="A894" s="210" t="str">
        <f t="shared" si="13"/>
        <v>SON</v>
      </c>
      <c r="B894" t="s">
        <v>627</v>
      </c>
      <c r="C894" t="s">
        <v>2927</v>
      </c>
      <c r="D894" s="98"/>
      <c r="E894" s="98"/>
      <c r="F894" s="98"/>
      <c r="G894" s="98"/>
      <c r="H894" s="98"/>
    </row>
    <row r="895" spans="1:8">
      <c r="A895" s="210" t="str">
        <f t="shared" si="13"/>
        <v>SOT</v>
      </c>
      <c r="B895" t="s">
        <v>628</v>
      </c>
      <c r="C895" t="s">
        <v>2581</v>
      </c>
      <c r="D895" s="98"/>
      <c r="E895" s="98"/>
      <c r="F895" s="98"/>
      <c r="G895" s="98"/>
      <c r="H895" s="98"/>
    </row>
    <row r="896" spans="1:8">
      <c r="A896" s="210" t="str">
        <f t="shared" si="13"/>
        <v>SOX</v>
      </c>
      <c r="B896" t="s">
        <v>1726</v>
      </c>
      <c r="C896" t="s">
        <v>2582</v>
      </c>
      <c r="D896" s="98"/>
      <c r="E896" s="98"/>
      <c r="F896" s="98"/>
      <c r="G896" s="98"/>
      <c r="H896" s="98"/>
    </row>
    <row r="897" spans="1:8">
      <c r="A897" s="210" t="str">
        <f t="shared" si="13"/>
        <v>SPE</v>
      </c>
      <c r="B897" t="s">
        <v>2835</v>
      </c>
      <c r="C897" t="s">
        <v>2928</v>
      </c>
      <c r="D897" s="98"/>
      <c r="E897" s="98"/>
      <c r="F897" s="98"/>
      <c r="G897" s="98"/>
      <c r="H897" s="98"/>
    </row>
    <row r="898" spans="1:8">
      <c r="A898" s="210" t="str">
        <f t="shared" si="13"/>
        <v>SPN</v>
      </c>
      <c r="B898" t="s">
        <v>629</v>
      </c>
      <c r="C898" t="s">
        <v>2583</v>
      </c>
      <c r="D898" s="98"/>
      <c r="E898" s="98"/>
      <c r="F898" s="98"/>
      <c r="G898" s="98"/>
      <c r="H898" s="98"/>
    </row>
    <row r="899" spans="1:8">
      <c r="A899" s="210" t="str">
        <f t="shared" ref="A899:A962" si="14">LEFT(C899,3)</f>
        <v>SPO</v>
      </c>
      <c r="B899" t="s">
        <v>630</v>
      </c>
      <c r="C899" t="s">
        <v>2584</v>
      </c>
      <c r="D899" s="98"/>
      <c r="E899" s="98"/>
      <c r="F899" s="98"/>
      <c r="G899" s="98"/>
      <c r="H899" s="98"/>
    </row>
    <row r="900" spans="1:8">
      <c r="A900" s="210" t="str">
        <f t="shared" si="14"/>
        <v>SPX</v>
      </c>
      <c r="B900" t="s">
        <v>631</v>
      </c>
      <c r="C900" t="s">
        <v>2585</v>
      </c>
      <c r="D900" s="98"/>
      <c r="E900" s="98"/>
      <c r="F900" s="98"/>
      <c r="G900" s="98"/>
      <c r="H900" s="98"/>
    </row>
    <row r="901" spans="1:8">
      <c r="A901" s="210" t="str">
        <f t="shared" si="14"/>
        <v>SQG</v>
      </c>
      <c r="B901" t="s">
        <v>1727</v>
      </c>
      <c r="C901" t="s">
        <v>2586</v>
      </c>
      <c r="D901" s="98"/>
      <c r="E901" s="98"/>
      <c r="F901" s="98"/>
      <c r="G901" s="98"/>
      <c r="H901" s="98"/>
    </row>
    <row r="902" spans="1:8">
      <c r="A902" s="210" t="str">
        <f t="shared" si="14"/>
        <v>SR5</v>
      </c>
      <c r="B902" t="s">
        <v>1728</v>
      </c>
      <c r="C902" t="s">
        <v>2587</v>
      </c>
      <c r="D902" s="98"/>
      <c r="E902" s="98"/>
      <c r="F902" s="98"/>
      <c r="G902" s="98"/>
      <c r="H902" s="98"/>
    </row>
    <row r="903" spans="1:8">
      <c r="A903" s="210" t="str">
        <f t="shared" si="14"/>
        <v>SRH</v>
      </c>
      <c r="B903" t="s">
        <v>1067</v>
      </c>
      <c r="C903" t="s">
        <v>2588</v>
      </c>
      <c r="D903" s="98"/>
      <c r="E903" s="98"/>
      <c r="F903" s="98"/>
      <c r="G903" s="98"/>
      <c r="H903" s="98"/>
    </row>
    <row r="904" spans="1:8">
      <c r="A904" s="210" t="str">
        <f t="shared" si="14"/>
        <v>SS1</v>
      </c>
      <c r="B904" t="s">
        <v>1729</v>
      </c>
      <c r="C904" t="s">
        <v>2589</v>
      </c>
      <c r="D904" s="98"/>
      <c r="E904" s="98"/>
      <c r="F904" s="98"/>
      <c r="G904" s="98"/>
      <c r="H904" s="98"/>
    </row>
    <row r="905" spans="1:8">
      <c r="A905" s="210" t="str">
        <f t="shared" si="14"/>
        <v>SS7</v>
      </c>
      <c r="B905" t="s">
        <v>1730</v>
      </c>
      <c r="C905" t="s">
        <v>2590</v>
      </c>
      <c r="D905" s="98"/>
      <c r="E905" s="98"/>
      <c r="F905" s="98"/>
      <c r="G905" s="98"/>
      <c r="H905" s="98"/>
    </row>
    <row r="906" spans="1:8">
      <c r="A906" s="210" t="str">
        <f t="shared" si="14"/>
        <v>SSM</v>
      </c>
      <c r="B906" t="s">
        <v>1731</v>
      </c>
      <c r="C906" t="s">
        <v>2591</v>
      </c>
      <c r="D906" s="98"/>
      <c r="E906" s="98"/>
      <c r="F906" s="98"/>
      <c r="G906" s="98"/>
      <c r="H906" s="98"/>
    </row>
    <row r="907" spans="1:8">
      <c r="A907" s="210" t="str">
        <f t="shared" si="14"/>
        <v>ST3</v>
      </c>
      <c r="B907" t="s">
        <v>1732</v>
      </c>
      <c r="C907" t="s">
        <v>2592</v>
      </c>
      <c r="D907" s="98"/>
      <c r="E907" s="98"/>
      <c r="F907" s="98"/>
      <c r="G907" s="98"/>
      <c r="H907" s="98"/>
    </row>
    <row r="908" spans="1:8">
      <c r="A908" s="210" t="str">
        <f t="shared" si="14"/>
        <v>ST4</v>
      </c>
      <c r="B908" t="s">
        <v>1349</v>
      </c>
      <c r="C908" t="s">
        <v>2593</v>
      </c>
      <c r="D908" s="98"/>
      <c r="E908" s="98"/>
      <c r="F908" s="98"/>
      <c r="G908" s="98"/>
      <c r="H908" s="98"/>
    </row>
    <row r="909" spans="1:8">
      <c r="A909" s="210" t="str">
        <f t="shared" si="14"/>
        <v>ST5</v>
      </c>
      <c r="B909" t="s">
        <v>1733</v>
      </c>
      <c r="C909" t="s">
        <v>2594</v>
      </c>
      <c r="D909" s="98"/>
      <c r="E909" s="98"/>
      <c r="F909" s="98"/>
      <c r="G909" s="98"/>
      <c r="H909" s="98"/>
    </row>
    <row r="910" spans="1:8">
      <c r="A910" s="210" t="str">
        <f t="shared" si="14"/>
        <v>STP</v>
      </c>
      <c r="B910" t="s">
        <v>632</v>
      </c>
      <c r="C910" t="s">
        <v>2595</v>
      </c>
      <c r="D910" s="98"/>
      <c r="E910" s="98"/>
      <c r="F910" s="98"/>
      <c r="G910" s="98"/>
      <c r="H910" s="98"/>
    </row>
    <row r="911" spans="1:8">
      <c r="A911" s="210" t="str">
        <f t="shared" si="14"/>
        <v>STS</v>
      </c>
      <c r="B911" t="s">
        <v>633</v>
      </c>
      <c r="C911" t="s">
        <v>2929</v>
      </c>
      <c r="D911" s="98"/>
      <c r="E911" s="98"/>
      <c r="F911" s="98"/>
      <c r="G911" s="98"/>
      <c r="H911" s="98"/>
    </row>
    <row r="912" spans="1:8">
      <c r="A912" s="210" t="str">
        <f t="shared" si="14"/>
        <v>SUE</v>
      </c>
      <c r="B912" t="s">
        <v>1734</v>
      </c>
      <c r="C912" t="s">
        <v>2596</v>
      </c>
      <c r="D912" s="98"/>
      <c r="E912" s="98"/>
      <c r="F912" s="98"/>
      <c r="G912" s="98"/>
      <c r="H912" s="98"/>
    </row>
    <row r="913" spans="1:8">
      <c r="A913" s="210" t="str">
        <f t="shared" si="14"/>
        <v>SUG</v>
      </c>
      <c r="B913" t="s">
        <v>755</v>
      </c>
      <c r="C913" t="s">
        <v>2597</v>
      </c>
      <c r="D913" s="98"/>
      <c r="E913" s="98"/>
      <c r="F913" s="98"/>
      <c r="G913" s="98"/>
      <c r="H913" s="98"/>
    </row>
    <row r="914" spans="1:8">
      <c r="A914" s="210" t="str">
        <f t="shared" si="14"/>
        <v>SUS</v>
      </c>
      <c r="B914" t="s">
        <v>1150</v>
      </c>
      <c r="C914" t="s">
        <v>2598</v>
      </c>
      <c r="D914" s="98"/>
      <c r="E914" s="98"/>
      <c r="F914" s="98"/>
      <c r="G914" s="98"/>
      <c r="H914" s="98"/>
    </row>
    <row r="915" spans="1:8">
      <c r="A915" s="210" t="str">
        <f t="shared" si="14"/>
        <v>SUZ</v>
      </c>
      <c r="B915" t="s">
        <v>634</v>
      </c>
      <c r="C915" t="s">
        <v>2599</v>
      </c>
      <c r="D915" s="98"/>
      <c r="E915" s="98"/>
      <c r="F915" s="98"/>
      <c r="G915" s="98"/>
      <c r="H915" s="98"/>
    </row>
    <row r="916" spans="1:8">
      <c r="A916" s="210" t="str">
        <f t="shared" si="14"/>
        <v>SVF</v>
      </c>
      <c r="B916" t="s">
        <v>1151</v>
      </c>
      <c r="C916" t="s">
        <v>2600</v>
      </c>
      <c r="D916" s="98"/>
      <c r="E916" s="98"/>
      <c r="F916" s="98"/>
      <c r="G916" s="98"/>
      <c r="H916" s="98"/>
    </row>
    <row r="917" spans="1:8">
      <c r="A917" s="210" t="str">
        <f t="shared" si="14"/>
        <v>SWE</v>
      </c>
      <c r="B917" t="s">
        <v>1068</v>
      </c>
      <c r="C917" t="s">
        <v>2601</v>
      </c>
      <c r="D917" s="98"/>
      <c r="E917" s="98"/>
      <c r="F917" s="98"/>
      <c r="G917" s="98"/>
      <c r="H917" s="98"/>
    </row>
    <row r="918" spans="1:8">
      <c r="A918" s="210" t="str">
        <f t="shared" si="14"/>
        <v>SXI</v>
      </c>
      <c r="B918" t="s">
        <v>803</v>
      </c>
      <c r="C918" t="s">
        <v>2602</v>
      </c>
      <c r="D918" s="98"/>
      <c r="E918" s="98"/>
      <c r="F918" s="98"/>
      <c r="G918" s="98"/>
      <c r="H918" s="98"/>
    </row>
    <row r="919" spans="1:8">
      <c r="A919" s="210" t="str">
        <f t="shared" si="14"/>
        <v>SXP</v>
      </c>
      <c r="B919" t="s">
        <v>1370</v>
      </c>
      <c r="C919" t="s">
        <v>2603</v>
      </c>
      <c r="D919" s="98"/>
      <c r="E919" s="98"/>
      <c r="F919" s="98"/>
      <c r="G919" s="98"/>
      <c r="H919" s="98"/>
    </row>
    <row r="920" spans="1:8">
      <c r="A920" s="210" t="str">
        <f t="shared" si="14"/>
        <v>SY0</v>
      </c>
      <c r="B920" t="s">
        <v>1735</v>
      </c>
      <c r="C920" t="s">
        <v>2604</v>
      </c>
      <c r="D920" s="98"/>
      <c r="E920" s="98"/>
      <c r="F920" s="98"/>
      <c r="G920" s="98"/>
      <c r="H920" s="98"/>
    </row>
    <row r="921" spans="1:8">
      <c r="A921" s="210" t="str">
        <f t="shared" si="14"/>
        <v>SYA</v>
      </c>
      <c r="B921" t="s">
        <v>1350</v>
      </c>
      <c r="C921" t="s">
        <v>2605</v>
      </c>
      <c r="D921" s="98"/>
      <c r="E921" s="98"/>
      <c r="F921" s="98"/>
      <c r="G921" s="98"/>
      <c r="H921" s="98"/>
    </row>
    <row r="922" spans="1:8">
      <c r="A922" s="210" t="str">
        <f t="shared" si="14"/>
        <v>SYK</v>
      </c>
      <c r="B922" t="s">
        <v>635</v>
      </c>
      <c r="C922" t="s">
        <v>2606</v>
      </c>
      <c r="D922" s="98"/>
      <c r="E922" s="98"/>
      <c r="F922" s="98"/>
      <c r="G922" s="98"/>
      <c r="H922" s="98"/>
    </row>
    <row r="923" spans="1:8">
      <c r="A923" s="210" t="str">
        <f t="shared" si="14"/>
        <v>SYL</v>
      </c>
      <c r="B923" t="s">
        <v>756</v>
      </c>
      <c r="C923" t="s">
        <v>2607</v>
      </c>
      <c r="D923" s="98"/>
      <c r="E923" s="98"/>
      <c r="F923" s="98"/>
      <c r="G923" s="98"/>
      <c r="H923" s="98"/>
    </row>
    <row r="924" spans="1:8">
      <c r="A924" s="210" t="str">
        <f t="shared" si="14"/>
        <v>SYM</v>
      </c>
      <c r="B924" t="s">
        <v>636</v>
      </c>
      <c r="C924" t="s">
        <v>2608</v>
      </c>
      <c r="D924" s="98"/>
      <c r="E924" s="98"/>
      <c r="F924" s="98"/>
      <c r="G924" s="98"/>
      <c r="H924" s="98"/>
    </row>
    <row r="925" spans="1:8">
      <c r="A925" s="210" t="str">
        <f t="shared" si="14"/>
        <v>SYO</v>
      </c>
      <c r="B925" t="s">
        <v>1736</v>
      </c>
      <c r="C925" t="s">
        <v>2609</v>
      </c>
      <c r="D925" s="98"/>
      <c r="E925" s="98"/>
      <c r="F925" s="98"/>
      <c r="G925" s="98"/>
      <c r="H925" s="98"/>
    </row>
    <row r="926" spans="1:8">
      <c r="A926" s="210" t="str">
        <f t="shared" si="14"/>
        <v>TAA</v>
      </c>
      <c r="B926" t="s">
        <v>637</v>
      </c>
      <c r="C926" t="s">
        <v>2610</v>
      </c>
      <c r="D926" s="98"/>
      <c r="E926" s="98"/>
      <c r="F926" s="98"/>
      <c r="G926" s="98"/>
      <c r="H926" s="98"/>
    </row>
    <row r="927" spans="1:8">
      <c r="A927" s="210" t="str">
        <f t="shared" si="14"/>
        <v>TAK</v>
      </c>
      <c r="B927" t="s">
        <v>638</v>
      </c>
      <c r="C927" t="s">
        <v>2611</v>
      </c>
      <c r="D927" s="98"/>
      <c r="E927" s="98"/>
      <c r="F927" s="98"/>
      <c r="G927" s="98"/>
      <c r="H927" s="98"/>
    </row>
    <row r="928" spans="1:8">
      <c r="A928" s="210" t="str">
        <f t="shared" si="14"/>
        <v>TAS</v>
      </c>
      <c r="B928" t="s">
        <v>639</v>
      </c>
      <c r="C928" t="s">
        <v>2612</v>
      </c>
      <c r="D928" s="98"/>
      <c r="E928" s="98"/>
      <c r="F928" s="98"/>
      <c r="G928" s="98"/>
      <c r="H928" s="98"/>
    </row>
    <row r="929" spans="1:8">
      <c r="A929" s="210" t="str">
        <f t="shared" si="14"/>
        <v>TAW</v>
      </c>
      <c r="B929" t="s">
        <v>1351</v>
      </c>
      <c r="C929" t="s">
        <v>2613</v>
      </c>
      <c r="D929" s="98"/>
      <c r="E929" s="98"/>
      <c r="F929" s="98"/>
      <c r="G929" s="98"/>
      <c r="H929" s="98"/>
    </row>
    <row r="930" spans="1:8">
      <c r="A930" s="210" t="str">
        <f t="shared" si="14"/>
        <v>TB7</v>
      </c>
      <c r="B930" t="s">
        <v>1737</v>
      </c>
      <c r="C930" t="s">
        <v>2614</v>
      </c>
      <c r="D930" s="98"/>
      <c r="E930" s="98"/>
      <c r="F930" s="98"/>
      <c r="G930" s="98"/>
      <c r="H930" s="98"/>
    </row>
    <row r="931" spans="1:8">
      <c r="A931" s="210" t="str">
        <f t="shared" si="14"/>
        <v>TBS</v>
      </c>
      <c r="B931" t="s">
        <v>757</v>
      </c>
      <c r="C931" t="s">
        <v>2615</v>
      </c>
      <c r="D931" s="98"/>
      <c r="E931" s="98"/>
      <c r="F931" s="98"/>
      <c r="G931" s="98"/>
      <c r="H931" s="98"/>
    </row>
    <row r="932" spans="1:8">
      <c r="A932" s="210" t="str">
        <f t="shared" si="14"/>
        <v>TC2</v>
      </c>
      <c r="B932" t="s">
        <v>1384</v>
      </c>
      <c r="C932" t="s">
        <v>2616</v>
      </c>
      <c r="D932" s="98"/>
      <c r="E932" s="98"/>
      <c r="F932" s="98"/>
      <c r="G932" s="98"/>
      <c r="H932" s="98"/>
    </row>
    <row r="933" spans="1:8">
      <c r="A933" s="210" t="str">
        <f t="shared" si="14"/>
        <v>TCC</v>
      </c>
      <c r="B933" t="s">
        <v>1069</v>
      </c>
      <c r="C933" t="s">
        <v>2617</v>
      </c>
      <c r="D933" s="98"/>
      <c r="E933" s="98"/>
      <c r="F933" s="98"/>
      <c r="G933" s="98"/>
      <c r="H933" s="98"/>
    </row>
    <row r="934" spans="1:8">
      <c r="A934" s="210" t="str">
        <f t="shared" si="14"/>
        <v>TCY</v>
      </c>
      <c r="B934" t="s">
        <v>2836</v>
      </c>
      <c r="C934" t="s">
        <v>2930</v>
      </c>
      <c r="D934" s="98"/>
      <c r="E934" s="98"/>
      <c r="F934" s="98"/>
      <c r="G934" s="98"/>
      <c r="H934" s="98"/>
    </row>
    <row r="935" spans="1:8">
      <c r="A935" s="210" t="str">
        <f t="shared" si="14"/>
        <v>TDB</v>
      </c>
      <c r="B935" t="s">
        <v>640</v>
      </c>
      <c r="C935" t="s">
        <v>2618</v>
      </c>
      <c r="D935" s="98"/>
      <c r="E935" s="98"/>
      <c r="F935" s="98"/>
      <c r="G935" s="98"/>
      <c r="H935" s="98"/>
    </row>
    <row r="936" spans="1:8">
      <c r="A936" s="210" t="str">
        <f t="shared" si="14"/>
        <v>TDS</v>
      </c>
      <c r="B936" t="s">
        <v>1738</v>
      </c>
      <c r="C936" t="s">
        <v>2931</v>
      </c>
      <c r="D936" s="98"/>
      <c r="E936" s="98"/>
      <c r="F936" s="98"/>
      <c r="G936" s="98"/>
      <c r="H936" s="98"/>
    </row>
    <row r="937" spans="1:8">
      <c r="A937" s="210" t="str">
        <f t="shared" si="14"/>
        <v>TE1</v>
      </c>
      <c r="B937" t="s">
        <v>1739</v>
      </c>
      <c r="C937" t="s">
        <v>2619</v>
      </c>
      <c r="D937" s="98"/>
      <c r="E937" s="98"/>
      <c r="F937" s="98"/>
      <c r="G937" s="98"/>
      <c r="H937" s="98"/>
    </row>
    <row r="938" spans="1:8">
      <c r="A938" s="210" t="str">
        <f t="shared" si="14"/>
        <v>TEB</v>
      </c>
      <c r="B938" t="s">
        <v>1152</v>
      </c>
      <c r="C938" t="s">
        <v>2620</v>
      </c>
      <c r="D938" s="98"/>
      <c r="E938" s="98"/>
      <c r="F938" s="98"/>
      <c r="G938" s="98"/>
      <c r="H938" s="98"/>
    </row>
    <row r="939" spans="1:8">
      <c r="A939" s="210" t="str">
        <f t="shared" si="14"/>
        <v>TEF</v>
      </c>
      <c r="B939" t="s">
        <v>1740</v>
      </c>
      <c r="C939" t="s">
        <v>2621</v>
      </c>
      <c r="D939" s="98"/>
      <c r="E939" s="98"/>
      <c r="F939" s="98"/>
      <c r="G939" s="98"/>
      <c r="H939" s="98"/>
    </row>
    <row r="940" spans="1:8">
      <c r="A940" s="210" t="str">
        <f t="shared" si="14"/>
        <v>TEM</v>
      </c>
      <c r="B940" t="s">
        <v>641</v>
      </c>
      <c r="C940" t="s">
        <v>2622</v>
      </c>
      <c r="D940" s="98"/>
      <c r="E940" s="98"/>
      <c r="F940" s="98"/>
      <c r="G940" s="98"/>
      <c r="H940" s="98"/>
    </row>
    <row r="941" spans="1:8">
      <c r="A941" s="210" t="str">
        <f t="shared" si="14"/>
        <v>TEQ</v>
      </c>
      <c r="B941" t="s">
        <v>1153</v>
      </c>
      <c r="C941" t="s">
        <v>2623</v>
      </c>
      <c r="D941" s="98"/>
      <c r="E941" s="98"/>
      <c r="F941" s="98"/>
      <c r="G941" s="98"/>
      <c r="H941" s="98"/>
    </row>
    <row r="942" spans="1:8">
      <c r="A942" s="210" t="str">
        <f t="shared" si="14"/>
        <v>TEX</v>
      </c>
      <c r="B942" t="s">
        <v>642</v>
      </c>
      <c r="C942" t="s">
        <v>2624</v>
      </c>
      <c r="D942" s="98"/>
      <c r="E942" s="98"/>
      <c r="F942" s="98"/>
      <c r="G942" s="98"/>
      <c r="H942" s="98"/>
    </row>
    <row r="943" spans="1:8">
      <c r="A943" s="210" t="str">
        <f t="shared" si="14"/>
        <v>TFA</v>
      </c>
      <c r="B943" t="s">
        <v>1741</v>
      </c>
      <c r="C943" t="s">
        <v>2625</v>
      </c>
      <c r="D943" s="98"/>
      <c r="E943" s="98"/>
      <c r="F943" s="98"/>
      <c r="G943" s="98"/>
      <c r="H943" s="98"/>
    </row>
    <row r="944" spans="1:8">
      <c r="A944" s="210" t="str">
        <f t="shared" si="14"/>
        <v>TFX</v>
      </c>
      <c r="B944" t="s">
        <v>1742</v>
      </c>
      <c r="C944" t="s">
        <v>2626</v>
      </c>
      <c r="D944" s="98"/>
      <c r="E944" s="98"/>
      <c r="F944" s="98"/>
      <c r="G944" s="98"/>
      <c r="H944" s="98"/>
    </row>
    <row r="945" spans="1:8">
      <c r="A945" s="210" t="str">
        <f t="shared" si="14"/>
        <v>TGO</v>
      </c>
      <c r="B945" t="s">
        <v>1070</v>
      </c>
      <c r="C945" t="s">
        <v>2627</v>
      </c>
      <c r="D945" s="98"/>
      <c r="E945" s="98"/>
      <c r="F945" s="98"/>
      <c r="G945" s="98"/>
      <c r="H945" s="98"/>
    </row>
    <row r="946" spans="1:8">
      <c r="A946" s="210" t="str">
        <f t="shared" si="14"/>
        <v>TH1</v>
      </c>
      <c r="B946" t="s">
        <v>643</v>
      </c>
      <c r="C946" t="s">
        <v>2628</v>
      </c>
      <c r="D946" s="98"/>
      <c r="E946" s="98"/>
      <c r="F946" s="98"/>
      <c r="G946" s="98"/>
      <c r="H946" s="98"/>
    </row>
    <row r="947" spans="1:8">
      <c r="A947" s="210" t="str">
        <f t="shared" si="14"/>
        <v>THA</v>
      </c>
      <c r="B947" t="s">
        <v>644</v>
      </c>
      <c r="C947" t="s">
        <v>2629</v>
      </c>
      <c r="D947" s="98"/>
      <c r="E947" s="98"/>
      <c r="F947" s="98"/>
      <c r="G947" s="98"/>
      <c r="H947" s="98"/>
    </row>
    <row r="948" spans="1:8">
      <c r="A948" s="210" t="str">
        <f t="shared" si="14"/>
        <v>THF</v>
      </c>
      <c r="B948" t="s">
        <v>645</v>
      </c>
      <c r="C948" t="s">
        <v>2630</v>
      </c>
      <c r="D948" s="98"/>
      <c r="E948" s="98"/>
      <c r="F948" s="98"/>
      <c r="G948" s="98"/>
      <c r="H948" s="98"/>
    </row>
    <row r="949" spans="1:8">
      <c r="A949" s="210" t="str">
        <f t="shared" si="14"/>
        <v>THZ</v>
      </c>
      <c r="B949" t="s">
        <v>758</v>
      </c>
      <c r="C949" t="s">
        <v>2631</v>
      </c>
      <c r="D949" s="98"/>
      <c r="E949" s="98"/>
      <c r="F949" s="98"/>
      <c r="G949" s="98"/>
      <c r="H949" s="98"/>
    </row>
    <row r="950" spans="1:8">
      <c r="A950" s="210" t="str">
        <f t="shared" si="14"/>
        <v>TLF</v>
      </c>
      <c r="B950" t="s">
        <v>1071</v>
      </c>
      <c r="C950" t="s">
        <v>2632</v>
      </c>
      <c r="D950" s="98"/>
      <c r="E950" s="98"/>
      <c r="F950" s="98"/>
      <c r="G950" s="98"/>
      <c r="H950" s="98"/>
    </row>
    <row r="951" spans="1:8">
      <c r="A951" s="210" t="str">
        <f t="shared" si="14"/>
        <v>TMG</v>
      </c>
      <c r="B951" t="s">
        <v>646</v>
      </c>
      <c r="C951" t="s">
        <v>2633</v>
      </c>
      <c r="D951" s="98"/>
      <c r="E951" s="98"/>
      <c r="F951" s="98"/>
      <c r="G951" s="98"/>
      <c r="H951" s="98"/>
    </row>
    <row r="952" spans="1:8">
      <c r="A952" s="210" t="str">
        <f t="shared" si="14"/>
        <v>TMP</v>
      </c>
      <c r="B952" t="s">
        <v>1743</v>
      </c>
      <c r="C952" t="s">
        <v>2634</v>
      </c>
      <c r="D952" s="98"/>
      <c r="E952" s="98"/>
      <c r="F952" s="98"/>
      <c r="G952" s="98"/>
      <c r="H952" s="98"/>
    </row>
    <row r="953" spans="1:8">
      <c r="A953" s="210" t="str">
        <f t="shared" si="14"/>
        <v>TMT</v>
      </c>
      <c r="B953" t="s">
        <v>1744</v>
      </c>
      <c r="C953" t="s">
        <v>2635</v>
      </c>
      <c r="D953" s="98"/>
      <c r="E953" s="98"/>
      <c r="F953" s="98"/>
      <c r="G953" s="98"/>
      <c r="H953" s="98"/>
    </row>
    <row r="954" spans="1:8">
      <c r="A954" s="210" t="str">
        <f t="shared" si="14"/>
        <v>TOL</v>
      </c>
      <c r="B954" t="s">
        <v>647</v>
      </c>
      <c r="C954" t="s">
        <v>2636</v>
      </c>
      <c r="D954" s="98"/>
      <c r="E954" s="98"/>
      <c r="F954" s="98"/>
      <c r="G954" s="98"/>
      <c r="H954" s="98"/>
    </row>
    <row r="955" spans="1:8">
      <c r="A955" s="210" t="str">
        <f t="shared" si="14"/>
        <v>TPK</v>
      </c>
      <c r="B955" t="s">
        <v>2837</v>
      </c>
      <c r="C955" t="s">
        <v>2932</v>
      </c>
      <c r="D955" s="98"/>
      <c r="E955" s="98"/>
      <c r="F955" s="98"/>
      <c r="G955" s="98"/>
      <c r="H955" s="98"/>
    </row>
    <row r="956" spans="1:8">
      <c r="A956" s="210" t="str">
        <f t="shared" si="14"/>
        <v>TPR</v>
      </c>
      <c r="B956" t="s">
        <v>648</v>
      </c>
      <c r="C956" t="s">
        <v>2637</v>
      </c>
      <c r="D956" s="98"/>
      <c r="E956" s="98"/>
      <c r="F956" s="98"/>
      <c r="G956" s="98"/>
      <c r="H956" s="98"/>
    </row>
    <row r="957" spans="1:8">
      <c r="A957" s="210" t="str">
        <f t="shared" si="14"/>
        <v>TPV</v>
      </c>
      <c r="B957" t="s">
        <v>649</v>
      </c>
      <c r="C957" t="s">
        <v>2638</v>
      </c>
      <c r="D957" s="98"/>
      <c r="E957" s="98"/>
      <c r="F957" s="98"/>
      <c r="G957" s="98"/>
      <c r="H957" s="98"/>
    </row>
    <row r="958" spans="1:8">
      <c r="A958" s="210" t="str">
        <f t="shared" si="14"/>
        <v>TPW</v>
      </c>
      <c r="B958" t="s">
        <v>1745</v>
      </c>
      <c r="C958" t="s">
        <v>2639</v>
      </c>
      <c r="D958" s="98"/>
      <c r="E958" s="98"/>
      <c r="F958" s="98"/>
      <c r="G958" s="98"/>
      <c r="H958" s="98"/>
    </row>
    <row r="959" spans="1:8">
      <c r="A959" s="210" t="str">
        <f t="shared" si="14"/>
        <v>TR3</v>
      </c>
      <c r="B959" t="s">
        <v>1746</v>
      </c>
      <c r="C959" t="s">
        <v>2640</v>
      </c>
      <c r="D959" s="98"/>
      <c r="E959" s="98"/>
      <c r="F959" s="98"/>
      <c r="G959" s="98"/>
      <c r="H959" s="98"/>
    </row>
    <row r="960" spans="1:8">
      <c r="A960" s="210" t="str">
        <f t="shared" si="14"/>
        <v>TR5</v>
      </c>
      <c r="B960" t="s">
        <v>1747</v>
      </c>
      <c r="C960" t="s">
        <v>2641</v>
      </c>
      <c r="D960" s="98"/>
      <c r="E960" s="98"/>
      <c r="F960" s="98"/>
      <c r="G960" s="98"/>
      <c r="H960" s="98"/>
    </row>
    <row r="961" spans="1:8">
      <c r="A961" s="210" t="str">
        <f t="shared" si="14"/>
        <v>TRL</v>
      </c>
      <c r="B961" t="s">
        <v>650</v>
      </c>
      <c r="C961" t="s">
        <v>2642</v>
      </c>
      <c r="D961" s="98"/>
      <c r="E961" s="98"/>
      <c r="F961" s="98"/>
      <c r="G961" s="98"/>
      <c r="H961" s="98"/>
    </row>
    <row r="962" spans="1:8">
      <c r="A962" s="210" t="str">
        <f t="shared" si="14"/>
        <v>TRP</v>
      </c>
      <c r="B962" t="s">
        <v>651</v>
      </c>
      <c r="C962" t="s">
        <v>2643</v>
      </c>
      <c r="D962" s="98"/>
      <c r="E962" s="98"/>
      <c r="F962" s="98"/>
      <c r="G962" s="98"/>
      <c r="H962" s="98"/>
    </row>
    <row r="963" spans="1:8">
      <c r="A963" s="210" t="str">
        <f t="shared" ref="A963:A1026" si="15">LEFT(C963,3)</f>
        <v>TRY</v>
      </c>
      <c r="B963" t="s">
        <v>1154</v>
      </c>
      <c r="C963" t="s">
        <v>2933</v>
      </c>
      <c r="D963" s="98"/>
      <c r="E963" s="98"/>
      <c r="F963" s="98"/>
      <c r="G963" s="98"/>
      <c r="H963" s="98"/>
    </row>
    <row r="964" spans="1:8">
      <c r="A964" s="210" t="str">
        <f t="shared" si="15"/>
        <v>TS1</v>
      </c>
      <c r="B964" t="s">
        <v>1155</v>
      </c>
      <c r="C964" t="s">
        <v>2644</v>
      </c>
      <c r="D964" s="98"/>
      <c r="E964" s="98"/>
      <c r="F964" s="98"/>
      <c r="G964" s="98"/>
      <c r="H964" s="98"/>
    </row>
    <row r="965" spans="1:8">
      <c r="A965" s="210" t="str">
        <f t="shared" si="15"/>
        <v>TSE</v>
      </c>
      <c r="B965" t="s">
        <v>652</v>
      </c>
      <c r="C965" t="s">
        <v>2645</v>
      </c>
      <c r="D965" s="98"/>
      <c r="E965" s="98"/>
      <c r="F965" s="98"/>
      <c r="G965" s="98"/>
      <c r="H965" s="98"/>
    </row>
    <row r="966" spans="1:8">
      <c r="A966" s="210" t="str">
        <f t="shared" si="15"/>
        <v>TSL</v>
      </c>
      <c r="B966" t="s">
        <v>759</v>
      </c>
      <c r="C966" t="s">
        <v>2646</v>
      </c>
      <c r="D966" s="98"/>
      <c r="E966" s="98"/>
      <c r="F966" s="98"/>
      <c r="G966" s="98"/>
      <c r="H966" s="98"/>
    </row>
    <row r="967" spans="1:8">
      <c r="A967" s="210" t="str">
        <f t="shared" si="15"/>
        <v>TTI</v>
      </c>
      <c r="B967" t="s">
        <v>653</v>
      </c>
      <c r="C967" t="s">
        <v>2647</v>
      </c>
      <c r="D967" s="98"/>
      <c r="E967" s="98"/>
      <c r="F967" s="98"/>
      <c r="G967" s="98"/>
      <c r="H967" s="98"/>
    </row>
    <row r="968" spans="1:8">
      <c r="A968" s="210" t="str">
        <f t="shared" si="15"/>
        <v>TUA</v>
      </c>
      <c r="B968" t="s">
        <v>654</v>
      </c>
      <c r="C968" t="s">
        <v>2934</v>
      </c>
      <c r="D968" s="98"/>
      <c r="E968" s="98"/>
      <c r="F968" s="98"/>
      <c r="G968" s="98"/>
      <c r="H968" s="98"/>
    </row>
    <row r="969" spans="1:8">
      <c r="A969" s="210" t="str">
        <f t="shared" si="15"/>
        <v>TVG</v>
      </c>
      <c r="B969" t="s">
        <v>1352</v>
      </c>
      <c r="C969" t="s">
        <v>2648</v>
      </c>
      <c r="D969" s="98"/>
      <c r="E969" s="98"/>
      <c r="F969" s="98"/>
      <c r="G969" s="98"/>
      <c r="H969" s="98"/>
    </row>
    <row r="970" spans="1:8">
      <c r="A970" s="210" t="str">
        <f t="shared" si="15"/>
        <v>TW0</v>
      </c>
      <c r="B970" t="s">
        <v>1156</v>
      </c>
      <c r="C970" t="s">
        <v>2649</v>
      </c>
      <c r="D970" s="98"/>
      <c r="E970" s="98"/>
      <c r="F970" s="98"/>
      <c r="G970" s="98"/>
      <c r="H970" s="98"/>
    </row>
    <row r="971" spans="1:8">
      <c r="A971" s="210" t="str">
        <f t="shared" si="15"/>
        <v>TWB</v>
      </c>
      <c r="B971" t="s">
        <v>1748</v>
      </c>
      <c r="C971" t="s">
        <v>2650</v>
      </c>
      <c r="D971" s="98"/>
      <c r="E971" s="98"/>
      <c r="F971" s="98"/>
      <c r="G971" s="98"/>
      <c r="H971" s="98"/>
    </row>
    <row r="972" spans="1:8">
      <c r="A972" s="210" t="str">
        <f t="shared" si="15"/>
        <v>TWD</v>
      </c>
      <c r="B972" t="s">
        <v>1157</v>
      </c>
      <c r="C972" t="s">
        <v>2651</v>
      </c>
      <c r="D972" s="98"/>
      <c r="E972" s="98"/>
      <c r="F972" s="98"/>
      <c r="G972" s="98"/>
      <c r="H972" s="98"/>
    </row>
    <row r="973" spans="1:8">
      <c r="A973" s="210" t="str">
        <f t="shared" si="15"/>
        <v>TYA</v>
      </c>
      <c r="B973" t="s">
        <v>655</v>
      </c>
      <c r="C973" t="s">
        <v>2652</v>
      </c>
      <c r="D973" s="98"/>
      <c r="E973" s="98"/>
      <c r="F973" s="98"/>
      <c r="G973" s="98"/>
      <c r="H973" s="98"/>
    </row>
    <row r="974" spans="1:8">
      <c r="A974" s="210" t="str">
        <f t="shared" si="15"/>
        <v>UAL</v>
      </c>
      <c r="B974" t="s">
        <v>656</v>
      </c>
      <c r="C974" t="s">
        <v>2653</v>
      </c>
      <c r="D974" s="98"/>
      <c r="E974" s="98"/>
      <c r="F974" s="98"/>
      <c r="G974" s="98"/>
      <c r="H974" s="98"/>
    </row>
    <row r="975" spans="1:8">
      <c r="A975" s="210" t="str">
        <f t="shared" si="15"/>
        <v>UBP</v>
      </c>
      <c r="B975" t="s">
        <v>1749</v>
      </c>
      <c r="C975" t="s">
        <v>2654</v>
      </c>
      <c r="D975" s="98"/>
      <c r="E975" s="98"/>
      <c r="F975" s="98"/>
      <c r="G975" s="98"/>
      <c r="H975" s="98"/>
    </row>
    <row r="976" spans="1:8">
      <c r="A976" s="210" t="str">
        <f t="shared" si="15"/>
        <v>UBX</v>
      </c>
      <c r="B976" t="s">
        <v>1398</v>
      </c>
      <c r="C976" t="s">
        <v>2935</v>
      </c>
      <c r="D976" s="98"/>
      <c r="E976" s="98"/>
      <c r="F976" s="98"/>
      <c r="G976" s="98"/>
      <c r="H976" s="98"/>
    </row>
    <row r="977" spans="1:8">
      <c r="A977" s="210" t="str">
        <f t="shared" si="15"/>
        <v>UCA</v>
      </c>
      <c r="B977" t="s">
        <v>1750</v>
      </c>
      <c r="C977" t="s">
        <v>2655</v>
      </c>
      <c r="D977" s="98"/>
      <c r="E977" s="98"/>
      <c r="F977" s="98"/>
      <c r="G977" s="98"/>
      <c r="H977" s="98"/>
    </row>
    <row r="978" spans="1:8">
      <c r="A978" s="210" t="str">
        <f t="shared" si="15"/>
        <v>UDY</v>
      </c>
      <c r="B978" t="s">
        <v>820</v>
      </c>
      <c r="C978" t="s">
        <v>2656</v>
      </c>
      <c r="D978" s="98"/>
      <c r="E978" s="98"/>
      <c r="F978" s="98"/>
      <c r="G978" s="98"/>
      <c r="H978" s="98"/>
    </row>
    <row r="979" spans="1:8">
      <c r="A979" s="210" t="str">
        <f t="shared" si="15"/>
        <v>UEF</v>
      </c>
      <c r="B979" t="s">
        <v>1072</v>
      </c>
      <c r="C979" t="s">
        <v>2657</v>
      </c>
      <c r="D979" s="98"/>
      <c r="E979" s="98"/>
      <c r="F979" s="98"/>
      <c r="G979" s="98"/>
      <c r="H979" s="98"/>
    </row>
    <row r="980" spans="1:8">
      <c r="A980" s="210" t="str">
        <f t="shared" si="15"/>
        <v>UFH</v>
      </c>
      <c r="B980" t="s">
        <v>1751</v>
      </c>
      <c r="C980" t="s">
        <v>2658</v>
      </c>
      <c r="D980" s="98"/>
      <c r="E980" s="98"/>
      <c r="F980" s="98"/>
      <c r="G980" s="98"/>
      <c r="H980" s="98"/>
    </row>
    <row r="981" spans="1:8">
      <c r="A981" s="210" t="str">
        <f t="shared" si="15"/>
        <v>UGA</v>
      </c>
      <c r="B981" t="s">
        <v>1752</v>
      </c>
      <c r="C981" t="s">
        <v>2659</v>
      </c>
      <c r="D981" s="98"/>
      <c r="E981" s="98"/>
      <c r="F981" s="98"/>
      <c r="G981" s="98"/>
      <c r="H981" s="98"/>
    </row>
    <row r="982" spans="1:8">
      <c r="A982" s="210" t="str">
        <f t="shared" si="15"/>
        <v>UIC</v>
      </c>
      <c r="B982" t="s">
        <v>1753</v>
      </c>
      <c r="C982" t="s">
        <v>2660</v>
      </c>
      <c r="D982" s="98"/>
      <c r="E982" s="98"/>
      <c r="F982" s="98"/>
      <c r="G982" s="98"/>
      <c r="H982" s="98"/>
    </row>
    <row r="983" spans="1:8">
      <c r="A983" s="210" t="str">
        <f t="shared" si="15"/>
        <v>UIG</v>
      </c>
      <c r="B983" t="s">
        <v>1754</v>
      </c>
      <c r="C983" t="s">
        <v>2661</v>
      </c>
      <c r="D983" s="98"/>
      <c r="E983" s="98"/>
      <c r="F983" s="98"/>
      <c r="G983" s="98"/>
      <c r="H983" s="98"/>
    </row>
    <row r="984" spans="1:8">
      <c r="A984" s="210" t="str">
        <f t="shared" si="15"/>
        <v>UIL</v>
      </c>
      <c r="B984" t="s">
        <v>1073</v>
      </c>
      <c r="C984" t="s">
        <v>2662</v>
      </c>
      <c r="D984" s="98"/>
      <c r="E984" s="98"/>
      <c r="F984" s="98"/>
      <c r="G984" s="98"/>
      <c r="H984" s="98"/>
    </row>
    <row r="985" spans="1:8">
      <c r="A985" s="210" t="str">
        <f t="shared" si="15"/>
        <v>UIM</v>
      </c>
      <c r="B985" t="s">
        <v>1158</v>
      </c>
      <c r="C985" t="s">
        <v>2663</v>
      </c>
      <c r="D985" s="98"/>
      <c r="E985" s="98"/>
      <c r="F985" s="98"/>
      <c r="G985" s="98"/>
      <c r="H985" s="98"/>
    </row>
    <row r="986" spans="1:8">
      <c r="A986" s="210" t="str">
        <f t="shared" si="15"/>
        <v>UKG</v>
      </c>
      <c r="B986" t="s">
        <v>657</v>
      </c>
      <c r="C986" t="s">
        <v>2664</v>
      </c>
      <c r="D986" s="98"/>
      <c r="E986" s="98"/>
      <c r="F986" s="98"/>
      <c r="G986" s="98"/>
      <c r="H986" s="98"/>
    </row>
    <row r="987" spans="1:8">
      <c r="A987" s="210" t="str">
        <f t="shared" si="15"/>
        <v>UNB</v>
      </c>
      <c r="B987" t="s">
        <v>658</v>
      </c>
      <c r="C987" t="s">
        <v>2665</v>
      </c>
      <c r="D987" s="98"/>
      <c r="E987" s="98"/>
      <c r="F987" s="98"/>
      <c r="G987" s="98"/>
      <c r="H987" s="98"/>
    </row>
    <row r="988" spans="1:8">
      <c r="A988" s="210" t="str">
        <f t="shared" si="15"/>
        <v>UNC</v>
      </c>
      <c r="B988" t="s">
        <v>659</v>
      </c>
      <c r="C988" t="s">
        <v>2666</v>
      </c>
      <c r="D988" s="98"/>
      <c r="E988" s="98"/>
      <c r="F988" s="98"/>
      <c r="G988" s="98"/>
      <c r="H988" s="98"/>
    </row>
    <row r="989" spans="1:8">
      <c r="A989" s="210" t="str">
        <f t="shared" si="15"/>
        <v>UND</v>
      </c>
      <c r="B989" t="s">
        <v>1074</v>
      </c>
      <c r="C989" t="s">
        <v>2667</v>
      </c>
      <c r="D989" s="98"/>
      <c r="E989" s="98"/>
      <c r="F989" s="98"/>
      <c r="G989" s="98"/>
      <c r="H989" s="98"/>
    </row>
    <row r="990" spans="1:8">
      <c r="A990" s="210" t="str">
        <f t="shared" si="15"/>
        <v>UNF</v>
      </c>
      <c r="B990" t="s">
        <v>1371</v>
      </c>
      <c r="C990" t="s">
        <v>2668</v>
      </c>
      <c r="D990" s="98"/>
      <c r="E990" s="98"/>
      <c r="F990" s="98"/>
      <c r="G990" s="98"/>
      <c r="H990" s="98"/>
    </row>
    <row r="991" spans="1:8">
      <c r="A991" s="210" t="str">
        <f t="shared" si="15"/>
        <v>UNG</v>
      </c>
      <c r="B991" t="s">
        <v>1378</v>
      </c>
      <c r="C991" t="s">
        <v>2669</v>
      </c>
      <c r="D991" s="98"/>
      <c r="E991" s="98"/>
      <c r="F991" s="98"/>
      <c r="G991" s="98"/>
      <c r="H991" s="98"/>
    </row>
    <row r="992" spans="1:8">
      <c r="A992" s="210" t="str">
        <f t="shared" si="15"/>
        <v>UNL</v>
      </c>
      <c r="B992" t="s">
        <v>660</v>
      </c>
      <c r="C992" t="s">
        <v>2670</v>
      </c>
      <c r="D992" s="98"/>
      <c r="E992" s="98"/>
      <c r="F992" s="98"/>
      <c r="G992" s="98"/>
      <c r="H992" s="98"/>
    </row>
    <row r="993" spans="1:8">
      <c r="A993" s="210" t="str">
        <f t="shared" si="15"/>
        <v>UNP</v>
      </c>
      <c r="B993" t="s">
        <v>2838</v>
      </c>
      <c r="C993" t="s">
        <v>2936</v>
      </c>
      <c r="D993" s="98"/>
      <c r="E993" s="98"/>
      <c r="F993" s="98"/>
      <c r="G993" s="98"/>
      <c r="H993" s="98"/>
    </row>
    <row r="994" spans="1:8">
      <c r="A994" s="210" t="str">
        <f t="shared" si="15"/>
        <v>UNS</v>
      </c>
      <c r="B994" t="s">
        <v>661</v>
      </c>
      <c r="C994" t="s">
        <v>2671</v>
      </c>
      <c r="D994" s="98"/>
      <c r="E994" s="98"/>
      <c r="F994" s="98"/>
      <c r="G994" s="98"/>
      <c r="H994" s="98"/>
    </row>
    <row r="995" spans="1:8">
      <c r="A995" s="210" t="str">
        <f t="shared" si="15"/>
        <v>UPG</v>
      </c>
      <c r="B995" t="s">
        <v>1159</v>
      </c>
      <c r="C995" t="s">
        <v>2672</v>
      </c>
      <c r="D995" s="98"/>
      <c r="E995" s="98"/>
      <c r="F995" s="98"/>
      <c r="G995" s="98"/>
      <c r="H995" s="98"/>
    </row>
    <row r="996" spans="1:8">
      <c r="A996" s="210" t="str">
        <f t="shared" si="15"/>
        <v>UPM</v>
      </c>
      <c r="B996" t="s">
        <v>662</v>
      </c>
      <c r="C996" t="s">
        <v>2673</v>
      </c>
      <c r="D996" s="98"/>
      <c r="E996" s="98"/>
      <c r="F996" s="98"/>
      <c r="G996" s="98"/>
      <c r="H996" s="98"/>
    </row>
    <row r="997" spans="1:8">
      <c r="A997" s="210" t="str">
        <f t="shared" si="15"/>
        <v>USG</v>
      </c>
      <c r="B997" t="s">
        <v>663</v>
      </c>
      <c r="C997" t="s">
        <v>2674</v>
      </c>
      <c r="D997" s="98"/>
      <c r="E997" s="98"/>
      <c r="F997" s="98"/>
      <c r="G997" s="98"/>
      <c r="H997" s="98"/>
    </row>
    <row r="998" spans="1:8">
      <c r="A998" s="210" t="str">
        <f t="shared" si="15"/>
        <v>USS</v>
      </c>
      <c r="B998" t="s">
        <v>664</v>
      </c>
      <c r="C998" t="s">
        <v>2675</v>
      </c>
      <c r="D998" s="98"/>
      <c r="E998" s="98"/>
      <c r="F998" s="98"/>
      <c r="G998" s="98"/>
      <c r="H998" s="98"/>
    </row>
    <row r="999" spans="1:8">
      <c r="A999" s="210" t="str">
        <f t="shared" si="15"/>
        <v>USY</v>
      </c>
      <c r="B999" t="s">
        <v>665</v>
      </c>
      <c r="C999" t="s">
        <v>2676</v>
      </c>
      <c r="D999" s="98"/>
      <c r="E999" s="98"/>
      <c r="F999" s="98"/>
      <c r="G999" s="98"/>
      <c r="H999" s="98"/>
    </row>
    <row r="1000" spans="1:8">
      <c r="A1000" s="210" t="str">
        <f t="shared" si="15"/>
        <v>UTC</v>
      </c>
      <c r="B1000" t="s">
        <v>760</v>
      </c>
      <c r="C1000" t="s">
        <v>2677</v>
      </c>
      <c r="D1000" s="98"/>
      <c r="E1000" s="98"/>
      <c r="F1000" s="98"/>
      <c r="G1000" s="98"/>
      <c r="H1000" s="98"/>
    </row>
    <row r="1001" spans="1:8">
      <c r="A1001" s="210" t="str">
        <f t="shared" si="15"/>
        <v>UVE</v>
      </c>
      <c r="B1001" t="s">
        <v>1160</v>
      </c>
      <c r="C1001" t="s">
        <v>2937</v>
      </c>
      <c r="D1001" s="98"/>
      <c r="E1001" s="98"/>
      <c r="F1001" s="98"/>
      <c r="G1001" s="98"/>
      <c r="H1001" s="98"/>
    </row>
    <row r="1002" spans="1:8">
      <c r="A1002" s="210" t="str">
        <f t="shared" si="15"/>
        <v>UVS</v>
      </c>
      <c r="B1002" t="s">
        <v>1755</v>
      </c>
      <c r="C1002" t="s">
        <v>2678</v>
      </c>
      <c r="D1002" s="98"/>
      <c r="E1002" s="98"/>
      <c r="F1002" s="98"/>
      <c r="G1002" s="98"/>
      <c r="H1002" s="98"/>
    </row>
    <row r="1003" spans="1:8">
      <c r="A1003" s="210" t="str">
        <f t="shared" si="15"/>
        <v>VA1</v>
      </c>
      <c r="B1003" t="s">
        <v>666</v>
      </c>
      <c r="C1003" t="s">
        <v>2679</v>
      </c>
      <c r="D1003" s="98"/>
      <c r="E1003" s="98"/>
      <c r="F1003" s="98"/>
      <c r="G1003" s="98"/>
      <c r="H1003" s="98"/>
    </row>
    <row r="1004" spans="1:8">
      <c r="A1004" s="210" t="str">
        <f t="shared" si="15"/>
        <v>VA5</v>
      </c>
      <c r="B1004" t="s">
        <v>1756</v>
      </c>
      <c r="C1004" t="s">
        <v>2680</v>
      </c>
      <c r="D1004" s="98"/>
      <c r="E1004" s="98"/>
      <c r="F1004" s="98"/>
      <c r="G1004" s="98"/>
      <c r="H1004" s="98"/>
    </row>
    <row r="1005" spans="1:8">
      <c r="A1005" s="210" t="str">
        <f t="shared" si="15"/>
        <v>VAR</v>
      </c>
      <c r="B1005" t="s">
        <v>667</v>
      </c>
      <c r="C1005" t="s">
        <v>2681</v>
      </c>
      <c r="D1005" s="98"/>
      <c r="E1005" s="98"/>
      <c r="F1005" s="98"/>
      <c r="G1005" s="98"/>
      <c r="H1005" s="98"/>
    </row>
    <row r="1006" spans="1:8">
      <c r="A1006" s="210" t="str">
        <f t="shared" si="15"/>
        <v>VAX</v>
      </c>
      <c r="B1006" t="s">
        <v>1161</v>
      </c>
      <c r="C1006" t="s">
        <v>2682</v>
      </c>
      <c r="D1006" s="98"/>
      <c r="E1006" s="98"/>
      <c r="F1006" s="98"/>
      <c r="G1006" s="98"/>
      <c r="H1006" s="98"/>
    </row>
    <row r="1007" spans="1:8">
      <c r="A1007" s="210" t="str">
        <f t="shared" si="15"/>
        <v>VDG</v>
      </c>
      <c r="B1007" t="s">
        <v>1757</v>
      </c>
      <c r="C1007" t="s">
        <v>2683</v>
      </c>
      <c r="D1007" s="98"/>
      <c r="E1007" s="98"/>
      <c r="F1007" s="98"/>
      <c r="G1007" s="98"/>
      <c r="H1007" s="98"/>
    </row>
    <row r="1008" spans="1:8">
      <c r="A1008" s="210" t="str">
        <f t="shared" si="15"/>
        <v>VDL</v>
      </c>
      <c r="B1008" t="s">
        <v>1355</v>
      </c>
      <c r="C1008" t="s">
        <v>2684</v>
      </c>
      <c r="D1008" s="98"/>
      <c r="E1008" s="98"/>
      <c r="F1008" s="98"/>
      <c r="G1008" s="98"/>
      <c r="H1008" s="98"/>
    </row>
    <row r="1009" spans="1:8">
      <c r="A1009" s="210" t="str">
        <f t="shared" si="15"/>
        <v>VE1</v>
      </c>
      <c r="B1009" t="s">
        <v>1758</v>
      </c>
      <c r="C1009" t="s">
        <v>2685</v>
      </c>
      <c r="D1009" s="98"/>
      <c r="E1009" s="98"/>
      <c r="F1009" s="98"/>
      <c r="G1009" s="98"/>
      <c r="H1009" s="98"/>
    </row>
    <row r="1010" spans="1:8">
      <c r="A1010" s="210" t="str">
        <f t="shared" si="15"/>
        <v>VEM</v>
      </c>
      <c r="B1010" t="s">
        <v>668</v>
      </c>
      <c r="C1010" t="s">
        <v>2686</v>
      </c>
      <c r="D1010" s="98"/>
      <c r="E1010" s="98"/>
      <c r="F1010" s="98"/>
      <c r="G1010" s="98"/>
      <c r="H1010" s="98"/>
    </row>
    <row r="1011" spans="1:8">
      <c r="A1011" s="210" t="str">
        <f t="shared" si="15"/>
        <v>VEO</v>
      </c>
      <c r="B1011" t="s">
        <v>1353</v>
      </c>
      <c r="C1011" t="s">
        <v>2688</v>
      </c>
      <c r="D1011" s="98"/>
      <c r="E1011" s="98"/>
      <c r="F1011" s="98"/>
      <c r="G1011" s="98"/>
      <c r="H1011" s="98"/>
    </row>
    <row r="1012" spans="1:8">
      <c r="A1012" s="210" t="str">
        <f t="shared" si="15"/>
        <v>VI1</v>
      </c>
      <c r="B1012" t="s">
        <v>1759</v>
      </c>
      <c r="C1012" t="s">
        <v>2689</v>
      </c>
      <c r="D1012" s="98"/>
      <c r="E1012" s="98"/>
      <c r="F1012" s="98"/>
      <c r="G1012" s="98"/>
      <c r="H1012" s="98"/>
    </row>
    <row r="1013" spans="1:8">
      <c r="A1013" s="210" t="str">
        <f t="shared" si="15"/>
        <v>VIB</v>
      </c>
      <c r="B1013" t="s">
        <v>1354</v>
      </c>
      <c r="C1013" t="s">
        <v>2690</v>
      </c>
      <c r="D1013" s="98"/>
      <c r="E1013" s="98"/>
      <c r="F1013" s="98"/>
      <c r="G1013" s="98"/>
      <c r="H1013" s="98"/>
    </row>
    <row r="1014" spans="1:8">
      <c r="A1014" s="210" t="str">
        <f t="shared" si="15"/>
        <v>VII</v>
      </c>
      <c r="B1014" t="s">
        <v>669</v>
      </c>
      <c r="C1014" t="s">
        <v>2691</v>
      </c>
      <c r="D1014" s="98"/>
      <c r="E1014" s="98"/>
      <c r="F1014" s="98"/>
      <c r="G1014" s="98"/>
      <c r="H1014" s="98"/>
    </row>
    <row r="1015" spans="1:8">
      <c r="A1015" s="210" t="str">
        <f t="shared" si="15"/>
        <v>VML</v>
      </c>
      <c r="B1015" t="s">
        <v>1760</v>
      </c>
      <c r="C1015" t="s">
        <v>2692</v>
      </c>
      <c r="D1015" s="98"/>
      <c r="E1015" s="98"/>
      <c r="F1015" s="98"/>
      <c r="G1015" s="98"/>
      <c r="H1015" s="98"/>
    </row>
    <row r="1016" spans="1:8">
      <c r="A1016" s="210" t="str">
        <f t="shared" si="15"/>
        <v>VMW</v>
      </c>
      <c r="B1016" t="s">
        <v>670</v>
      </c>
      <c r="C1016" t="s">
        <v>2938</v>
      </c>
      <c r="D1016" s="98"/>
      <c r="E1016" s="98"/>
      <c r="F1016" s="98"/>
      <c r="G1016" s="98"/>
      <c r="H1016" s="98"/>
    </row>
    <row r="1017" spans="1:8">
      <c r="A1017" s="210" t="str">
        <f t="shared" si="15"/>
        <v>VNU</v>
      </c>
      <c r="B1017" t="s">
        <v>671</v>
      </c>
      <c r="C1017" t="s">
        <v>2694</v>
      </c>
      <c r="D1017" s="98"/>
      <c r="E1017" s="98"/>
      <c r="F1017" s="98"/>
      <c r="G1017" s="98"/>
      <c r="H1017" s="98"/>
    </row>
    <row r="1018" spans="1:8">
      <c r="A1018" s="210" t="str">
        <f t="shared" si="15"/>
        <v>VOE</v>
      </c>
      <c r="B1018" t="s">
        <v>1075</v>
      </c>
      <c r="C1018" t="s">
        <v>2695</v>
      </c>
      <c r="D1018" s="98"/>
      <c r="E1018" s="98"/>
      <c r="F1018" s="98"/>
      <c r="G1018" s="98"/>
      <c r="H1018" s="98"/>
    </row>
    <row r="1019" spans="1:8">
      <c r="A1019" s="210" t="str">
        <f t="shared" si="15"/>
        <v>VOH</v>
      </c>
      <c r="B1019" t="s">
        <v>1761</v>
      </c>
      <c r="C1019" t="s">
        <v>2696</v>
      </c>
      <c r="D1019" s="98"/>
      <c r="E1019" s="98"/>
      <c r="F1019" s="98"/>
      <c r="G1019" s="98"/>
      <c r="H1019" s="98"/>
    </row>
    <row r="1020" spans="1:8">
      <c r="A1020" s="210" t="str">
        <f t="shared" si="15"/>
        <v>VRA</v>
      </c>
      <c r="B1020" t="s">
        <v>1762</v>
      </c>
      <c r="C1020" t="s">
        <v>2697</v>
      </c>
      <c r="D1020" s="98"/>
      <c r="E1020" s="98"/>
      <c r="F1020" s="98"/>
      <c r="G1020" s="98"/>
      <c r="H1020" s="98"/>
    </row>
    <row r="1021" spans="1:8">
      <c r="A1021" s="210" t="str">
        <f t="shared" si="15"/>
        <v>VRL</v>
      </c>
      <c r="B1021" t="s">
        <v>1162</v>
      </c>
      <c r="C1021" t="s">
        <v>2698</v>
      </c>
      <c r="D1021" s="98"/>
      <c r="E1021" s="98"/>
      <c r="F1021" s="98"/>
      <c r="G1021" s="98"/>
      <c r="H1021" s="98"/>
    </row>
    <row r="1022" spans="1:8">
      <c r="A1022" s="210" t="str">
        <f t="shared" si="15"/>
        <v>VS1</v>
      </c>
      <c r="B1022" t="s">
        <v>1763</v>
      </c>
      <c r="C1022" t="s">
        <v>2699</v>
      </c>
      <c r="D1022" s="98"/>
      <c r="E1022" s="98"/>
      <c r="F1022" s="98"/>
      <c r="G1022" s="98"/>
      <c r="H1022" s="98"/>
    </row>
    <row r="1023" spans="1:8">
      <c r="A1023" s="210" t="str">
        <f t="shared" si="15"/>
        <v>VSA</v>
      </c>
      <c r="B1023" t="s">
        <v>672</v>
      </c>
      <c r="C1023" t="s">
        <v>2700</v>
      </c>
      <c r="D1023" s="98"/>
      <c r="E1023" s="98"/>
      <c r="F1023" s="98"/>
      <c r="G1023" s="98"/>
      <c r="H1023" s="98"/>
    </row>
    <row r="1024" spans="1:8">
      <c r="A1024" s="210" t="str">
        <f t="shared" si="15"/>
        <v>VSI</v>
      </c>
      <c r="B1024" t="s">
        <v>1764</v>
      </c>
      <c r="C1024" t="s">
        <v>2702</v>
      </c>
      <c r="D1024" s="98"/>
      <c r="E1024" s="98"/>
      <c r="F1024" s="98"/>
      <c r="G1024" s="98"/>
      <c r="H1024" s="98"/>
    </row>
    <row r="1025" spans="1:8">
      <c r="A1025" s="210" t="str">
        <f t="shared" si="15"/>
        <v>VSS</v>
      </c>
      <c r="B1025" t="s">
        <v>1765</v>
      </c>
      <c r="C1025" t="s">
        <v>2703</v>
      </c>
      <c r="D1025" s="98"/>
      <c r="E1025" s="98"/>
      <c r="F1025" s="98"/>
      <c r="G1025" s="98"/>
      <c r="H1025" s="98"/>
    </row>
    <row r="1026" spans="1:8">
      <c r="A1026" s="210" t="str">
        <f t="shared" si="15"/>
        <v>VWA</v>
      </c>
      <c r="B1026" t="s">
        <v>673</v>
      </c>
      <c r="C1026" t="s">
        <v>2704</v>
      </c>
      <c r="D1026" s="98"/>
      <c r="E1026" s="98"/>
      <c r="F1026" s="98"/>
      <c r="G1026" s="98"/>
      <c r="H1026" s="98"/>
    </row>
    <row r="1027" spans="1:8">
      <c r="A1027" s="210" t="str">
        <f t="shared" ref="A1027:A1090" si="16">LEFT(C1027,3)</f>
        <v>W&amp;C</v>
      </c>
      <c r="B1027" t="s">
        <v>1356</v>
      </c>
      <c r="C1027" t="s">
        <v>2705</v>
      </c>
      <c r="D1027" s="98"/>
      <c r="E1027" s="98"/>
      <c r="F1027" s="98"/>
      <c r="G1027" s="98"/>
      <c r="H1027" s="98"/>
    </row>
    <row r="1028" spans="1:8">
      <c r="A1028" s="210" t="str">
        <f t="shared" si="16"/>
        <v>W2O</v>
      </c>
      <c r="B1028" t="s">
        <v>1163</v>
      </c>
      <c r="C1028" t="s">
        <v>2706</v>
      </c>
      <c r="D1028" s="98"/>
      <c r="E1028" s="98"/>
      <c r="F1028" s="98"/>
      <c r="G1028" s="98"/>
      <c r="H1028" s="98"/>
    </row>
    <row r="1029" spans="1:8">
      <c r="A1029" s="210" t="str">
        <f t="shared" si="16"/>
        <v>WBL</v>
      </c>
      <c r="B1029" t="s">
        <v>1766</v>
      </c>
      <c r="C1029" t="s">
        <v>2707</v>
      </c>
      <c r="D1029" s="98"/>
      <c r="E1029" s="98"/>
      <c r="F1029" s="98"/>
      <c r="G1029" s="98"/>
      <c r="H1029" s="98"/>
    </row>
    <row r="1030" spans="1:8">
      <c r="A1030" s="210" t="str">
        <f t="shared" si="16"/>
        <v>WEC</v>
      </c>
      <c r="B1030" t="s">
        <v>674</v>
      </c>
      <c r="C1030" t="s">
        <v>2709</v>
      </c>
      <c r="D1030" s="98"/>
      <c r="E1030" s="98"/>
      <c r="F1030" s="98"/>
      <c r="G1030" s="98"/>
      <c r="H1030" s="98"/>
    </row>
    <row r="1031" spans="1:8">
      <c r="A1031" s="210" t="str">
        <f t="shared" si="16"/>
        <v>WEE</v>
      </c>
      <c r="B1031" t="s">
        <v>675</v>
      </c>
      <c r="C1031" t="s">
        <v>2710</v>
      </c>
      <c r="D1031" s="98"/>
      <c r="E1031" s="98"/>
      <c r="F1031" s="98"/>
      <c r="G1031" s="98"/>
      <c r="H1031" s="98"/>
    </row>
    <row r="1032" spans="1:8">
      <c r="A1032" s="210" t="str">
        <f t="shared" si="16"/>
        <v>WEF</v>
      </c>
      <c r="B1032" t="s">
        <v>1164</v>
      </c>
      <c r="C1032" t="s">
        <v>2711</v>
      </c>
      <c r="D1032" s="98"/>
      <c r="E1032" s="98"/>
      <c r="F1032" s="98"/>
      <c r="G1032" s="98"/>
      <c r="H1032" s="98"/>
    </row>
    <row r="1033" spans="1:8">
      <c r="A1033" s="210" t="str">
        <f t="shared" si="16"/>
        <v>WEP</v>
      </c>
      <c r="B1033" t="s">
        <v>1767</v>
      </c>
      <c r="C1033" t="s">
        <v>2712</v>
      </c>
      <c r="D1033" s="98"/>
      <c r="E1033" s="98"/>
      <c r="F1033" s="98"/>
      <c r="G1033" s="98"/>
      <c r="H1033" s="98"/>
    </row>
    <row r="1034" spans="1:8">
      <c r="A1034" s="210" t="str">
        <f t="shared" si="16"/>
        <v>WEU</v>
      </c>
      <c r="B1034" t="s">
        <v>676</v>
      </c>
      <c r="C1034" t="s">
        <v>2713</v>
      </c>
      <c r="D1034" s="98"/>
      <c r="E1034" s="98"/>
      <c r="F1034" s="98"/>
      <c r="G1034" s="98"/>
      <c r="H1034" s="98"/>
    </row>
    <row r="1035" spans="1:8">
      <c r="A1035" s="210" t="str">
        <f t="shared" si="16"/>
        <v>WFC</v>
      </c>
      <c r="B1035" t="s">
        <v>677</v>
      </c>
      <c r="C1035" t="s">
        <v>2939</v>
      </c>
      <c r="D1035" s="98"/>
      <c r="E1035" s="98"/>
      <c r="F1035" s="98"/>
      <c r="G1035" s="98"/>
      <c r="H1035" s="98"/>
    </row>
    <row r="1036" spans="1:8">
      <c r="A1036" s="210" t="str">
        <f t="shared" si="16"/>
        <v>WFD</v>
      </c>
      <c r="B1036" t="s">
        <v>678</v>
      </c>
      <c r="C1036" t="s">
        <v>2715</v>
      </c>
      <c r="D1036" s="98"/>
      <c r="E1036" s="98"/>
      <c r="F1036" s="98"/>
      <c r="G1036" s="98"/>
      <c r="H1036" s="98"/>
    </row>
    <row r="1037" spans="1:8">
      <c r="A1037" s="210" t="str">
        <f t="shared" si="16"/>
        <v>WLL</v>
      </c>
      <c r="B1037" t="s">
        <v>1768</v>
      </c>
      <c r="C1037" t="s">
        <v>2716</v>
      </c>
      <c r="D1037" s="98"/>
      <c r="E1037" s="98"/>
      <c r="F1037" s="98"/>
      <c r="G1037" s="98"/>
      <c r="H1037" s="98"/>
    </row>
    <row r="1038" spans="1:8">
      <c r="A1038" s="210" t="str">
        <f t="shared" si="16"/>
        <v>WLM</v>
      </c>
      <c r="B1038" t="s">
        <v>679</v>
      </c>
      <c r="C1038" t="s">
        <v>2717</v>
      </c>
      <c r="D1038" s="98"/>
      <c r="E1038" s="98"/>
      <c r="F1038" s="98"/>
      <c r="G1038" s="98"/>
      <c r="H1038" s="98"/>
    </row>
    <row r="1039" spans="1:8">
      <c r="A1039" s="210" t="str">
        <f t="shared" si="16"/>
        <v>WOC</v>
      </c>
      <c r="B1039" t="s">
        <v>680</v>
      </c>
      <c r="C1039" t="s">
        <v>2940</v>
      </c>
      <c r="D1039" s="98"/>
      <c r="E1039" s="98"/>
      <c r="F1039" s="98"/>
      <c r="G1039" s="98"/>
      <c r="H1039" s="98"/>
    </row>
    <row r="1040" spans="1:8">
      <c r="A1040" s="210" t="str">
        <f t="shared" si="16"/>
        <v>WON</v>
      </c>
      <c r="B1040" t="s">
        <v>1769</v>
      </c>
      <c r="C1040" t="s">
        <v>2719</v>
      </c>
      <c r="D1040" s="98"/>
      <c r="E1040" s="98"/>
      <c r="F1040" s="98"/>
      <c r="G1040" s="98"/>
      <c r="H1040" s="98"/>
    </row>
    <row r="1041" spans="1:8">
      <c r="A1041" s="210" t="str">
        <f t="shared" si="16"/>
        <v>WPP</v>
      </c>
      <c r="B1041" t="s">
        <v>761</v>
      </c>
      <c r="C1041" t="s">
        <v>2720</v>
      </c>
      <c r="D1041" s="98"/>
      <c r="E1041" s="98"/>
      <c r="F1041" s="98"/>
      <c r="G1041" s="98"/>
      <c r="H1041" s="98"/>
    </row>
    <row r="1042" spans="1:8">
      <c r="A1042" s="210" t="str">
        <f t="shared" si="16"/>
        <v>WRI</v>
      </c>
      <c r="B1042" t="s">
        <v>1770</v>
      </c>
      <c r="C1042" t="s">
        <v>2721</v>
      </c>
      <c r="D1042" s="98"/>
      <c r="E1042" s="98"/>
      <c r="F1042" s="98"/>
      <c r="G1042" s="98"/>
      <c r="H1042" s="98"/>
    </row>
    <row r="1043" spans="1:8">
      <c r="A1043" s="210" t="str">
        <f t="shared" si="16"/>
        <v>WSF</v>
      </c>
      <c r="B1043" t="s">
        <v>1771</v>
      </c>
      <c r="C1043" t="s">
        <v>2722</v>
      </c>
      <c r="D1043" s="98"/>
      <c r="E1043" s="98"/>
      <c r="F1043" s="98"/>
      <c r="G1043" s="98"/>
      <c r="H1043" s="98"/>
    </row>
    <row r="1044" spans="1:8">
      <c r="A1044" s="210" t="str">
        <f t="shared" si="16"/>
        <v>WSJ</v>
      </c>
      <c r="B1044" t="s">
        <v>762</v>
      </c>
      <c r="C1044" t="s">
        <v>2723</v>
      </c>
      <c r="D1044" s="98"/>
      <c r="E1044" s="98"/>
      <c r="F1044" s="98"/>
      <c r="G1044" s="98"/>
      <c r="H1044" s="98"/>
    </row>
    <row r="1045" spans="1:8">
      <c r="A1045" s="210" t="str">
        <f t="shared" si="16"/>
        <v>WTC</v>
      </c>
      <c r="B1045" t="s">
        <v>681</v>
      </c>
      <c r="C1045" t="s">
        <v>2724</v>
      </c>
      <c r="D1045" s="98"/>
      <c r="E1045" s="98"/>
      <c r="F1045" s="98"/>
      <c r="G1045" s="98"/>
      <c r="H1045" s="98"/>
    </row>
    <row r="1046" spans="1:8">
      <c r="A1046" s="210" t="str">
        <f t="shared" si="16"/>
        <v>WUR</v>
      </c>
      <c r="B1046" t="s">
        <v>682</v>
      </c>
      <c r="C1046" t="s">
        <v>2725</v>
      </c>
      <c r="D1046" s="98"/>
      <c r="E1046" s="98"/>
      <c r="F1046" s="98"/>
      <c r="G1046" s="98"/>
      <c r="H1046" s="98"/>
    </row>
    <row r="1047" spans="1:8">
      <c r="A1047" s="210" t="str">
        <f t="shared" si="16"/>
        <v>WWR</v>
      </c>
      <c r="B1047" t="s">
        <v>683</v>
      </c>
      <c r="C1047" t="s">
        <v>2726</v>
      </c>
      <c r="D1047" s="98"/>
      <c r="E1047" s="98"/>
      <c r="F1047" s="98"/>
      <c r="G1047" s="98"/>
      <c r="H1047" s="98"/>
    </row>
    <row r="1048" spans="1:8">
      <c r="A1048" s="210" t="str">
        <f t="shared" si="16"/>
        <v>WYN</v>
      </c>
      <c r="B1048" t="s">
        <v>763</v>
      </c>
      <c r="C1048" t="s">
        <v>2727</v>
      </c>
      <c r="D1048" s="98"/>
      <c r="E1048" s="98"/>
      <c r="F1048" s="98"/>
      <c r="G1048" s="98"/>
      <c r="H1048" s="98"/>
    </row>
    <row r="1049" spans="1:8">
      <c r="A1049" s="210" t="str">
        <f t="shared" si="16"/>
        <v>XME</v>
      </c>
      <c r="B1049" t="s">
        <v>1772</v>
      </c>
      <c r="C1049" t="s">
        <v>2728</v>
      </c>
      <c r="D1049" s="98"/>
      <c r="E1049" s="98"/>
      <c r="F1049" s="98"/>
      <c r="G1049" s="98"/>
      <c r="H1049" s="98"/>
    </row>
    <row r="1050" spans="1:8">
      <c r="A1050" s="210" t="str">
        <f t="shared" si="16"/>
        <v>XXX</v>
      </c>
      <c r="B1050" t="s">
        <v>684</v>
      </c>
      <c r="C1050" t="s">
        <v>2729</v>
      </c>
      <c r="D1050" s="98"/>
      <c r="E1050" s="98"/>
      <c r="F1050" s="98"/>
      <c r="G1050" s="98"/>
      <c r="H1050" s="98"/>
    </row>
    <row r="1051" spans="1:8">
      <c r="A1051" s="210" t="str">
        <f t="shared" si="16"/>
        <v>YAC</v>
      </c>
      <c r="B1051" t="s">
        <v>1773</v>
      </c>
      <c r="C1051" t="s">
        <v>2730</v>
      </c>
      <c r="D1051" s="98"/>
      <c r="E1051" s="98"/>
      <c r="F1051" s="98"/>
      <c r="G1051" s="98"/>
      <c r="H1051" s="98"/>
    </row>
    <row r="1052" spans="1:8">
      <c r="A1052" s="210" t="str">
        <f t="shared" si="16"/>
        <v>YAR</v>
      </c>
      <c r="B1052" t="s">
        <v>685</v>
      </c>
      <c r="C1052" t="s">
        <v>2731</v>
      </c>
      <c r="D1052" s="98"/>
      <c r="E1052" s="98"/>
      <c r="F1052" s="98"/>
      <c r="G1052" s="98"/>
      <c r="H1052" s="98"/>
    </row>
    <row r="1053" spans="1:8">
      <c r="A1053" s="210" t="str">
        <f t="shared" si="16"/>
        <v>YKG</v>
      </c>
      <c r="B1053" t="s">
        <v>686</v>
      </c>
      <c r="C1053" t="s">
        <v>2732</v>
      </c>
      <c r="D1053" s="98"/>
      <c r="E1053" s="98"/>
      <c r="F1053" s="98"/>
      <c r="G1053" s="98"/>
      <c r="H1053" s="98"/>
    </row>
    <row r="1054" spans="1:8">
      <c r="A1054" s="210" t="str">
        <f t="shared" si="16"/>
        <v>YUH</v>
      </c>
      <c r="B1054" t="s">
        <v>2839</v>
      </c>
      <c r="C1054" t="s">
        <v>2941</v>
      </c>
      <c r="D1054" s="98"/>
      <c r="E1054" s="98"/>
      <c r="F1054" s="98"/>
      <c r="G1054" s="98"/>
      <c r="H1054" s="98"/>
    </row>
    <row r="1055" spans="1:8">
      <c r="A1055" s="210" t="str">
        <f t="shared" si="16"/>
        <v>ZHA</v>
      </c>
      <c r="B1055" t="s">
        <v>1077</v>
      </c>
      <c r="C1055" t="s">
        <v>2733</v>
      </c>
      <c r="D1055" s="98"/>
      <c r="E1055" s="98"/>
      <c r="F1055" s="98"/>
      <c r="G1055" s="98"/>
      <c r="H1055" s="98"/>
    </row>
    <row r="1056" spans="1:8">
      <c r="A1056" s="210" t="str">
        <f t="shared" si="16"/>
        <v>ZI2</v>
      </c>
      <c r="B1056" t="s">
        <v>1774</v>
      </c>
      <c r="C1056" t="s">
        <v>2734</v>
      </c>
      <c r="D1056" s="98"/>
      <c r="E1056" s="98"/>
      <c r="F1056" s="98"/>
      <c r="G1056" s="98"/>
      <c r="H1056" s="98"/>
    </row>
    <row r="1057" spans="1:8">
      <c r="A1057" s="210" t="str">
        <f t="shared" si="16"/>
        <v>ZIH</v>
      </c>
      <c r="B1057" t="s">
        <v>764</v>
      </c>
      <c r="C1057" t="s">
        <v>2735</v>
      </c>
      <c r="D1057" s="98"/>
      <c r="E1057" s="98"/>
      <c r="F1057" s="98"/>
      <c r="G1057" s="98"/>
      <c r="H1057" s="98"/>
    </row>
    <row r="1058" spans="1:8">
      <c r="A1058" s="210" t="str">
        <f t="shared" si="16"/>
        <v>ZIP</v>
      </c>
      <c r="B1058" t="s">
        <v>765</v>
      </c>
      <c r="C1058" t="s">
        <v>2736</v>
      </c>
      <c r="D1058" s="98"/>
      <c r="E1058" s="98"/>
      <c r="F1058" s="98"/>
      <c r="G1058" s="98"/>
      <c r="H1058" s="98"/>
    </row>
    <row r="1059" spans="1:8">
      <c r="A1059" s="210" t="str">
        <f t="shared" si="16"/>
        <v>ZOH</v>
      </c>
      <c r="B1059" t="s">
        <v>1078</v>
      </c>
      <c r="C1059" t="s">
        <v>2737</v>
      </c>
      <c r="D1059" s="98"/>
      <c r="E1059" s="98"/>
      <c r="F1059" s="98"/>
      <c r="G1059" s="98"/>
      <c r="H1059" s="98"/>
    </row>
    <row r="1060" spans="1:8">
      <c r="A1060" s="210" t="str">
        <f t="shared" si="16"/>
        <v>ZST</v>
      </c>
      <c r="B1060" t="s">
        <v>1775</v>
      </c>
      <c r="C1060" t="s">
        <v>2738</v>
      </c>
      <c r="D1060" s="98"/>
      <c r="E1060" s="98"/>
      <c r="F1060" s="98"/>
      <c r="G1060" s="98"/>
      <c r="H1060" s="98"/>
    </row>
    <row r="1061" spans="1:8">
      <c r="A1061" s="210" t="str">
        <f t="shared" si="16"/>
        <v>VA5</v>
      </c>
      <c r="B1061" t="s">
        <v>1756</v>
      </c>
      <c r="C1061" t="s">
        <v>2680</v>
      </c>
      <c r="D1061" s="98"/>
      <c r="E1061" s="98"/>
      <c r="F1061" s="98"/>
      <c r="G1061" s="98"/>
      <c r="H1061" s="98"/>
    </row>
    <row r="1062" spans="1:8">
      <c r="A1062" s="210" t="str">
        <f t="shared" si="16"/>
        <v>VAR</v>
      </c>
      <c r="B1062" t="s">
        <v>667</v>
      </c>
      <c r="C1062" t="s">
        <v>2681</v>
      </c>
      <c r="D1062" s="98"/>
      <c r="E1062" s="98"/>
      <c r="F1062" s="98"/>
      <c r="G1062" s="98"/>
      <c r="H1062" s="98"/>
    </row>
    <row r="1063" spans="1:8">
      <c r="A1063" s="210" t="str">
        <f t="shared" si="16"/>
        <v>VAX</v>
      </c>
      <c r="B1063" t="s">
        <v>1161</v>
      </c>
      <c r="C1063" t="s">
        <v>2682</v>
      </c>
      <c r="D1063" s="98"/>
      <c r="E1063" s="98"/>
      <c r="F1063" s="98"/>
      <c r="G1063" s="98"/>
      <c r="H1063" s="98"/>
    </row>
    <row r="1064" spans="1:8">
      <c r="A1064" s="210" t="str">
        <f t="shared" si="16"/>
        <v>VDG</v>
      </c>
      <c r="B1064" t="s">
        <v>1757</v>
      </c>
      <c r="C1064" t="s">
        <v>2683</v>
      </c>
      <c r="D1064" s="98"/>
      <c r="E1064" s="98"/>
      <c r="F1064" s="98"/>
      <c r="G1064" s="98"/>
      <c r="H1064" s="98"/>
    </row>
    <row r="1065" spans="1:8">
      <c r="A1065" s="210" t="str">
        <f t="shared" si="16"/>
        <v>VDL</v>
      </c>
      <c r="B1065" t="s">
        <v>1355</v>
      </c>
      <c r="C1065" t="s">
        <v>2684</v>
      </c>
      <c r="D1065" s="98"/>
      <c r="E1065" s="98"/>
      <c r="F1065" s="98"/>
      <c r="G1065" s="98"/>
      <c r="H1065" s="98"/>
    </row>
    <row r="1066" spans="1:8">
      <c r="A1066" s="210" t="str">
        <f t="shared" si="16"/>
        <v>VE1</v>
      </c>
      <c r="B1066" t="s">
        <v>1758</v>
      </c>
      <c r="C1066" t="s">
        <v>2685</v>
      </c>
      <c r="D1066" s="98"/>
      <c r="E1066" s="98"/>
      <c r="F1066" s="98"/>
      <c r="G1066" s="98"/>
      <c r="H1066" s="98"/>
    </row>
    <row r="1067" spans="1:8">
      <c r="A1067" s="210" t="str">
        <f t="shared" si="16"/>
        <v>VEM</v>
      </c>
      <c r="B1067" t="s">
        <v>668</v>
      </c>
      <c r="C1067" t="s">
        <v>2686</v>
      </c>
      <c r="D1067" s="98"/>
      <c r="E1067" s="98"/>
      <c r="F1067" s="98"/>
      <c r="G1067" s="98"/>
      <c r="H1067" s="98"/>
    </row>
    <row r="1068" spans="1:8">
      <c r="A1068" s="210" t="str">
        <f t="shared" si="16"/>
        <v>Ven</v>
      </c>
      <c r="B1068" t="s">
        <v>1425</v>
      </c>
      <c r="C1068" t="s">
        <v>2687</v>
      </c>
      <c r="D1068" s="98"/>
      <c r="E1068" s="98"/>
      <c r="F1068" s="98"/>
      <c r="G1068" s="98"/>
      <c r="H1068" s="98"/>
    </row>
    <row r="1069" spans="1:8">
      <c r="A1069" s="210" t="str">
        <f t="shared" si="16"/>
        <v>VEO</v>
      </c>
      <c r="B1069" t="s">
        <v>1353</v>
      </c>
      <c r="C1069" t="s">
        <v>2688</v>
      </c>
      <c r="D1069" s="98"/>
      <c r="E1069" s="98"/>
      <c r="F1069" s="98"/>
      <c r="G1069" s="98"/>
      <c r="H1069" s="98"/>
    </row>
    <row r="1070" spans="1:8">
      <c r="A1070" s="210" t="str">
        <f t="shared" si="16"/>
        <v>VI1</v>
      </c>
      <c r="B1070" t="s">
        <v>1759</v>
      </c>
      <c r="C1070" t="s">
        <v>2689</v>
      </c>
      <c r="D1070" s="98"/>
      <c r="E1070" s="98"/>
      <c r="F1070" s="98"/>
      <c r="G1070" s="98"/>
      <c r="H1070" s="98"/>
    </row>
    <row r="1071" spans="1:8">
      <c r="A1071" s="210" t="str">
        <f t="shared" si="16"/>
        <v>VIB</v>
      </c>
      <c r="B1071" t="s">
        <v>1354</v>
      </c>
      <c r="C1071" t="s">
        <v>2690</v>
      </c>
      <c r="D1071" s="98"/>
      <c r="E1071" s="98"/>
      <c r="F1071" s="98"/>
      <c r="G1071" s="98"/>
      <c r="H1071" s="98"/>
    </row>
    <row r="1072" spans="1:8">
      <c r="A1072" s="210" t="str">
        <f t="shared" si="16"/>
        <v>VII</v>
      </c>
      <c r="B1072" t="s">
        <v>669</v>
      </c>
      <c r="C1072" t="s">
        <v>2691</v>
      </c>
      <c r="D1072" s="98"/>
      <c r="E1072" s="98"/>
      <c r="F1072" s="98"/>
      <c r="G1072" s="98"/>
      <c r="H1072" s="98"/>
    </row>
    <row r="1073" spans="1:8">
      <c r="A1073" s="210" t="str">
        <f t="shared" si="16"/>
        <v>VML</v>
      </c>
      <c r="B1073" t="s">
        <v>1760</v>
      </c>
      <c r="C1073" t="s">
        <v>2692</v>
      </c>
      <c r="D1073" s="98"/>
      <c r="E1073" s="98"/>
      <c r="F1073" s="98"/>
      <c r="G1073" s="98"/>
      <c r="H1073" s="98"/>
    </row>
    <row r="1074" spans="1:8">
      <c r="A1074" s="210" t="str">
        <f t="shared" si="16"/>
        <v>VMW</v>
      </c>
      <c r="B1074" t="s">
        <v>670</v>
      </c>
      <c r="C1074" t="s">
        <v>2693</v>
      </c>
      <c r="D1074" s="98"/>
      <c r="E1074" s="98"/>
      <c r="F1074" s="98"/>
      <c r="G1074" s="98"/>
      <c r="H1074" s="98"/>
    </row>
    <row r="1075" spans="1:8">
      <c r="A1075" s="210" t="str">
        <f t="shared" si="16"/>
        <v>VNU</v>
      </c>
      <c r="B1075" t="s">
        <v>671</v>
      </c>
      <c r="C1075" t="s">
        <v>2694</v>
      </c>
      <c r="D1075" s="98"/>
      <c r="E1075" s="98"/>
      <c r="F1075" s="98"/>
      <c r="G1075" s="98"/>
      <c r="H1075" s="98"/>
    </row>
    <row r="1076" spans="1:8">
      <c r="A1076" s="210" t="str">
        <f t="shared" si="16"/>
        <v>VOE</v>
      </c>
      <c r="B1076" t="s">
        <v>1075</v>
      </c>
      <c r="C1076" t="s">
        <v>2695</v>
      </c>
      <c r="D1076" s="98"/>
      <c r="E1076" s="98"/>
      <c r="F1076" s="98"/>
      <c r="G1076" s="98"/>
      <c r="H1076" s="98"/>
    </row>
    <row r="1077" spans="1:8">
      <c r="A1077" s="210" t="str">
        <f t="shared" si="16"/>
        <v>VOH</v>
      </c>
      <c r="B1077" t="s">
        <v>1761</v>
      </c>
      <c r="C1077" t="s">
        <v>2696</v>
      </c>
      <c r="D1077" s="98"/>
      <c r="E1077" s="98"/>
      <c r="F1077" s="98"/>
      <c r="G1077" s="98"/>
      <c r="H1077" s="98"/>
    </row>
    <row r="1078" spans="1:8">
      <c r="A1078" s="210" t="str">
        <f t="shared" si="16"/>
        <v>VRA</v>
      </c>
      <c r="B1078" t="s">
        <v>1762</v>
      </c>
      <c r="C1078" t="s">
        <v>2697</v>
      </c>
      <c r="D1078" s="98"/>
      <c r="E1078" s="98"/>
      <c r="F1078" s="98"/>
      <c r="G1078" s="98"/>
      <c r="H1078" s="98"/>
    </row>
    <row r="1079" spans="1:8">
      <c r="A1079" s="210" t="str">
        <f t="shared" si="16"/>
        <v>VRL</v>
      </c>
      <c r="B1079" t="s">
        <v>1162</v>
      </c>
      <c r="C1079" t="s">
        <v>2698</v>
      </c>
      <c r="D1079" s="98"/>
      <c r="E1079" s="98"/>
      <c r="F1079" s="98"/>
      <c r="G1079" s="98"/>
      <c r="H1079" s="98"/>
    </row>
    <row r="1080" spans="1:8">
      <c r="A1080" s="210" t="str">
        <f t="shared" si="16"/>
        <v>VS1</v>
      </c>
      <c r="B1080" t="s">
        <v>1763</v>
      </c>
      <c r="C1080" t="s">
        <v>2699</v>
      </c>
      <c r="D1080" s="98"/>
      <c r="E1080" s="98"/>
      <c r="F1080" s="98"/>
      <c r="G1080" s="98"/>
      <c r="H1080" s="98"/>
    </row>
    <row r="1081" spans="1:8">
      <c r="A1081" s="210" t="str">
        <f t="shared" si="16"/>
        <v>VSA</v>
      </c>
      <c r="B1081" t="s">
        <v>672</v>
      </c>
      <c r="C1081" t="s">
        <v>2700</v>
      </c>
      <c r="D1081" s="98"/>
      <c r="E1081" s="98"/>
      <c r="F1081" s="98"/>
      <c r="G1081" s="98"/>
      <c r="H1081" s="98"/>
    </row>
    <row r="1082" spans="1:8">
      <c r="A1082" s="210" t="str">
        <f t="shared" si="16"/>
        <v>VSE</v>
      </c>
      <c r="B1082" t="s">
        <v>1076</v>
      </c>
      <c r="C1082" t="s">
        <v>2701</v>
      </c>
      <c r="D1082" s="98"/>
      <c r="E1082" s="98"/>
      <c r="F1082" s="98"/>
      <c r="G1082" s="98"/>
      <c r="H1082" s="98"/>
    </row>
    <row r="1083" spans="1:8">
      <c r="A1083" s="210" t="str">
        <f t="shared" si="16"/>
        <v>VSI</v>
      </c>
      <c r="B1083" t="s">
        <v>1764</v>
      </c>
      <c r="C1083" t="s">
        <v>2702</v>
      </c>
      <c r="D1083" s="98"/>
      <c r="E1083" s="98"/>
      <c r="F1083" s="98"/>
      <c r="G1083" s="98"/>
      <c r="H1083" s="98"/>
    </row>
    <row r="1084" spans="1:8">
      <c r="A1084" s="210" t="str">
        <f t="shared" si="16"/>
        <v>VSS</v>
      </c>
      <c r="B1084" t="s">
        <v>1765</v>
      </c>
      <c r="C1084" t="s">
        <v>2703</v>
      </c>
      <c r="D1084" s="98"/>
      <c r="E1084" s="98"/>
      <c r="F1084" s="98"/>
      <c r="G1084" s="98"/>
      <c r="H1084" s="98"/>
    </row>
    <row r="1085" spans="1:8">
      <c r="A1085" s="210" t="str">
        <f t="shared" si="16"/>
        <v>VWA</v>
      </c>
      <c r="B1085" t="s">
        <v>673</v>
      </c>
      <c r="C1085" t="s">
        <v>2704</v>
      </c>
      <c r="D1085" s="98"/>
      <c r="E1085" s="98"/>
      <c r="F1085" s="98"/>
      <c r="G1085" s="98"/>
      <c r="H1085" s="98"/>
    </row>
    <row r="1086" spans="1:8">
      <c r="A1086" s="210" t="str">
        <f t="shared" si="16"/>
        <v>W&amp;C</v>
      </c>
      <c r="B1086" t="s">
        <v>1356</v>
      </c>
      <c r="C1086" t="s">
        <v>2705</v>
      </c>
      <c r="D1086" s="98"/>
      <c r="E1086" s="98"/>
      <c r="F1086" s="98"/>
      <c r="G1086" s="98"/>
      <c r="H1086" s="98"/>
    </row>
    <row r="1087" spans="1:8">
      <c r="A1087" s="210" t="str">
        <f t="shared" si="16"/>
        <v>W2O</v>
      </c>
      <c r="B1087" t="s">
        <v>1163</v>
      </c>
      <c r="C1087" t="s">
        <v>2706</v>
      </c>
      <c r="D1087" s="98"/>
      <c r="E1087" s="98"/>
      <c r="F1087" s="98"/>
      <c r="G1087" s="98"/>
      <c r="H1087" s="98"/>
    </row>
    <row r="1088" spans="1:8">
      <c r="A1088" s="210" t="str">
        <f t="shared" si="16"/>
        <v>WBL</v>
      </c>
      <c r="B1088" t="s">
        <v>1766</v>
      </c>
      <c r="C1088" t="s">
        <v>2707</v>
      </c>
      <c r="D1088" s="98"/>
      <c r="E1088" s="98"/>
      <c r="F1088" s="98"/>
      <c r="G1088" s="98"/>
      <c r="H1088" s="98"/>
    </row>
    <row r="1089" spans="1:8">
      <c r="A1089" s="210" t="str">
        <f t="shared" si="16"/>
        <v>Web</v>
      </c>
      <c r="B1089" t="s">
        <v>1425</v>
      </c>
      <c r="C1089" t="s">
        <v>2708</v>
      </c>
      <c r="D1089" s="98"/>
      <c r="E1089" s="98"/>
      <c r="F1089" s="98"/>
      <c r="G1089" s="98"/>
      <c r="H1089" s="98"/>
    </row>
    <row r="1090" spans="1:8">
      <c r="A1090" s="210" t="str">
        <f t="shared" si="16"/>
        <v>WEC</v>
      </c>
      <c r="B1090" t="s">
        <v>674</v>
      </c>
      <c r="C1090" t="s">
        <v>2709</v>
      </c>
      <c r="D1090" s="98"/>
      <c r="E1090" s="98"/>
      <c r="F1090" s="98"/>
      <c r="G1090" s="98"/>
      <c r="H1090" s="98"/>
    </row>
    <row r="1091" spans="1:8">
      <c r="A1091" s="210" t="str">
        <f t="shared" ref="A1091:A1119" si="17">LEFT(C1091,3)</f>
        <v>WEE</v>
      </c>
      <c r="B1091" t="s">
        <v>675</v>
      </c>
      <c r="C1091" t="s">
        <v>2710</v>
      </c>
      <c r="D1091" s="98"/>
      <c r="E1091" s="98"/>
      <c r="F1091" s="98"/>
      <c r="G1091" s="98"/>
      <c r="H1091" s="98"/>
    </row>
    <row r="1092" spans="1:8">
      <c r="A1092" s="210" t="str">
        <f t="shared" si="17"/>
        <v>WEF</v>
      </c>
      <c r="B1092" t="s">
        <v>1164</v>
      </c>
      <c r="C1092" t="s">
        <v>2711</v>
      </c>
      <c r="D1092" s="98"/>
      <c r="E1092" s="98"/>
      <c r="F1092" s="98"/>
      <c r="G1092" s="98"/>
      <c r="H1092" s="98"/>
    </row>
    <row r="1093" spans="1:8">
      <c r="A1093" s="210" t="str">
        <f t="shared" si="17"/>
        <v>WEP</v>
      </c>
      <c r="B1093" t="s">
        <v>1767</v>
      </c>
      <c r="C1093" t="s">
        <v>2712</v>
      </c>
      <c r="D1093" s="98"/>
      <c r="E1093" s="98"/>
      <c r="F1093" s="98"/>
      <c r="G1093" s="98"/>
      <c r="H1093" s="98"/>
    </row>
    <row r="1094" spans="1:8">
      <c r="A1094" s="210" t="str">
        <f t="shared" si="17"/>
        <v>WEU</v>
      </c>
      <c r="B1094" t="s">
        <v>676</v>
      </c>
      <c r="C1094" t="s">
        <v>2713</v>
      </c>
      <c r="D1094" s="98"/>
      <c r="E1094" s="98"/>
      <c r="F1094" s="98"/>
      <c r="G1094" s="98"/>
      <c r="H1094" s="98"/>
    </row>
    <row r="1095" spans="1:8">
      <c r="A1095" s="210" t="str">
        <f t="shared" si="17"/>
        <v>WFC</v>
      </c>
      <c r="B1095" t="s">
        <v>677</v>
      </c>
      <c r="C1095" t="s">
        <v>2714</v>
      </c>
      <c r="D1095" s="98"/>
      <c r="E1095" s="98"/>
      <c r="F1095" s="98"/>
      <c r="G1095" s="98"/>
      <c r="H1095" s="98"/>
    </row>
    <row r="1096" spans="1:8">
      <c r="A1096" s="210" t="str">
        <f t="shared" si="17"/>
        <v>WFD</v>
      </c>
      <c r="B1096" t="s">
        <v>678</v>
      </c>
      <c r="C1096" t="s">
        <v>2715</v>
      </c>
      <c r="D1096" s="98"/>
      <c r="E1096" s="98"/>
      <c r="F1096" s="98"/>
      <c r="G1096" s="98"/>
      <c r="H1096" s="98"/>
    </row>
    <row r="1097" spans="1:8">
      <c r="A1097" s="210" t="str">
        <f t="shared" si="17"/>
        <v>WLL</v>
      </c>
      <c r="B1097" t="s">
        <v>1768</v>
      </c>
      <c r="C1097" t="s">
        <v>2716</v>
      </c>
      <c r="D1097" s="98"/>
      <c r="E1097" s="98"/>
      <c r="F1097" s="98"/>
      <c r="G1097" s="98"/>
      <c r="H1097" s="98"/>
    </row>
    <row r="1098" spans="1:8">
      <c r="A1098" s="210" t="str">
        <f t="shared" si="17"/>
        <v>WLM</v>
      </c>
      <c r="B1098" t="s">
        <v>679</v>
      </c>
      <c r="C1098" t="s">
        <v>2717</v>
      </c>
      <c r="D1098" s="98"/>
      <c r="E1098" s="98"/>
      <c r="F1098" s="98"/>
      <c r="G1098" s="98"/>
      <c r="H1098" s="98"/>
    </row>
    <row r="1099" spans="1:8">
      <c r="A1099" s="210" t="str">
        <f t="shared" si="17"/>
        <v>WOC</v>
      </c>
      <c r="B1099" t="s">
        <v>680</v>
      </c>
      <c r="C1099" t="s">
        <v>2718</v>
      </c>
      <c r="D1099" s="98"/>
      <c r="E1099" s="98"/>
      <c r="F1099" s="98"/>
      <c r="G1099" s="98"/>
      <c r="H1099" s="98"/>
    </row>
    <row r="1100" spans="1:8">
      <c r="A1100" s="210" t="str">
        <f t="shared" si="17"/>
        <v>WON</v>
      </c>
      <c r="B1100" t="s">
        <v>1769</v>
      </c>
      <c r="C1100" t="s">
        <v>2719</v>
      </c>
      <c r="D1100" s="98"/>
      <c r="E1100" s="98"/>
      <c r="F1100" s="98"/>
      <c r="G1100" s="98"/>
      <c r="H1100" s="98"/>
    </row>
    <row r="1101" spans="1:8">
      <c r="A1101" s="210" t="str">
        <f t="shared" si="17"/>
        <v>WPP</v>
      </c>
      <c r="B1101" t="s">
        <v>761</v>
      </c>
      <c r="C1101" t="s">
        <v>2720</v>
      </c>
      <c r="D1101" s="98"/>
      <c r="E1101" s="98"/>
      <c r="F1101" s="98"/>
      <c r="G1101" s="98"/>
      <c r="H1101" s="98"/>
    </row>
    <row r="1102" spans="1:8">
      <c r="A1102" s="210" t="str">
        <f t="shared" si="17"/>
        <v>WRI</v>
      </c>
      <c r="B1102" t="s">
        <v>1770</v>
      </c>
      <c r="C1102" t="s">
        <v>2721</v>
      </c>
      <c r="D1102" s="98"/>
      <c r="E1102" s="98"/>
      <c r="F1102" s="98"/>
      <c r="G1102" s="98"/>
      <c r="H1102" s="98"/>
    </row>
    <row r="1103" spans="1:8">
      <c r="A1103" s="210" t="str">
        <f t="shared" si="17"/>
        <v>WSF</v>
      </c>
      <c r="B1103" t="s">
        <v>1771</v>
      </c>
      <c r="C1103" t="s">
        <v>2722</v>
      </c>
      <c r="D1103" s="98"/>
      <c r="E1103" s="98"/>
      <c r="F1103" s="98"/>
      <c r="G1103" s="98"/>
      <c r="H1103" s="98"/>
    </row>
    <row r="1104" spans="1:8">
      <c r="A1104" s="210" t="str">
        <f t="shared" si="17"/>
        <v>WSJ</v>
      </c>
      <c r="B1104" t="s">
        <v>762</v>
      </c>
      <c r="C1104" t="s">
        <v>2723</v>
      </c>
      <c r="D1104" s="98"/>
      <c r="E1104" s="98"/>
      <c r="F1104" s="98"/>
      <c r="G1104" s="98"/>
      <c r="H1104" s="98"/>
    </row>
    <row r="1105" spans="1:8">
      <c r="A1105" s="210" t="str">
        <f t="shared" si="17"/>
        <v>WTC</v>
      </c>
      <c r="B1105" t="s">
        <v>681</v>
      </c>
      <c r="C1105" t="s">
        <v>2724</v>
      </c>
      <c r="D1105" s="98"/>
      <c r="E1105" s="98"/>
      <c r="F1105" s="98"/>
      <c r="G1105" s="98"/>
      <c r="H1105" s="98"/>
    </row>
    <row r="1106" spans="1:8">
      <c r="A1106" s="210" t="str">
        <f t="shared" si="17"/>
        <v>WUR</v>
      </c>
      <c r="B1106" t="s">
        <v>682</v>
      </c>
      <c r="C1106" t="s">
        <v>2725</v>
      </c>
      <c r="D1106" s="98"/>
      <c r="E1106" s="98"/>
      <c r="F1106" s="98"/>
      <c r="G1106" s="98"/>
      <c r="H1106" s="98"/>
    </row>
    <row r="1107" spans="1:8">
      <c r="A1107" s="210" t="str">
        <f t="shared" si="17"/>
        <v>WWR</v>
      </c>
      <c r="B1107" t="s">
        <v>683</v>
      </c>
      <c r="C1107" t="s">
        <v>2726</v>
      </c>
      <c r="D1107" s="98"/>
      <c r="E1107" s="98"/>
      <c r="F1107" s="98"/>
      <c r="G1107" s="98"/>
      <c r="H1107" s="98"/>
    </row>
    <row r="1108" spans="1:8">
      <c r="A1108" s="210" t="str">
        <f t="shared" si="17"/>
        <v>WYN</v>
      </c>
      <c r="B1108" t="s">
        <v>763</v>
      </c>
      <c r="C1108" t="s">
        <v>2727</v>
      </c>
      <c r="D1108" s="98"/>
      <c r="E1108" s="98"/>
      <c r="F1108" s="98"/>
      <c r="G1108" s="98"/>
      <c r="H1108" s="98"/>
    </row>
    <row r="1109" spans="1:8">
      <c r="A1109" s="210" t="str">
        <f t="shared" si="17"/>
        <v>XME</v>
      </c>
      <c r="B1109" t="s">
        <v>1772</v>
      </c>
      <c r="C1109" t="s">
        <v>2728</v>
      </c>
      <c r="D1109" s="98"/>
      <c r="E1109" s="98"/>
      <c r="F1109" s="98"/>
      <c r="G1109" s="98"/>
      <c r="H1109" s="98"/>
    </row>
    <row r="1110" spans="1:8">
      <c r="A1110" s="210" t="str">
        <f t="shared" si="17"/>
        <v>XXX</v>
      </c>
      <c r="B1110" t="s">
        <v>684</v>
      </c>
      <c r="C1110" t="s">
        <v>2729</v>
      </c>
      <c r="D1110" s="98"/>
      <c r="E1110" s="98"/>
      <c r="F1110" s="98"/>
      <c r="G1110" s="98"/>
      <c r="H1110" s="98"/>
    </row>
    <row r="1111" spans="1:8">
      <c r="A1111" s="210" t="str">
        <f t="shared" si="17"/>
        <v>YAC</v>
      </c>
      <c r="B1111" t="s">
        <v>1773</v>
      </c>
      <c r="C1111" t="s">
        <v>2730</v>
      </c>
      <c r="D1111" s="98"/>
      <c r="E1111" s="98"/>
      <c r="F1111" s="98"/>
      <c r="G1111" s="98"/>
      <c r="H1111" s="98"/>
    </row>
    <row r="1112" spans="1:8">
      <c r="A1112" s="210" t="str">
        <f t="shared" si="17"/>
        <v>YAR</v>
      </c>
      <c r="B1112" t="s">
        <v>685</v>
      </c>
      <c r="C1112" t="s">
        <v>2731</v>
      </c>
      <c r="D1112" s="98"/>
      <c r="E1112" s="98"/>
      <c r="F1112" s="98"/>
      <c r="G1112" s="98"/>
      <c r="H1112" s="98"/>
    </row>
    <row r="1113" spans="1:8">
      <c r="A1113" s="210" t="str">
        <f t="shared" si="17"/>
        <v>YKG</v>
      </c>
      <c r="B1113" t="s">
        <v>686</v>
      </c>
      <c r="C1113" t="s">
        <v>2732</v>
      </c>
      <c r="D1113" s="98"/>
      <c r="E1113" s="98"/>
      <c r="F1113" s="98"/>
      <c r="G1113" s="98"/>
      <c r="H1113" s="98"/>
    </row>
    <row r="1114" spans="1:8">
      <c r="A1114" s="210" t="str">
        <f t="shared" si="17"/>
        <v>ZHA</v>
      </c>
      <c r="B1114" t="s">
        <v>1077</v>
      </c>
      <c r="C1114" t="s">
        <v>2733</v>
      </c>
      <c r="D1114" s="98"/>
      <c r="E1114" s="98"/>
      <c r="F1114" s="98"/>
      <c r="G1114" s="98"/>
      <c r="H1114" s="98"/>
    </row>
    <row r="1115" spans="1:8">
      <c r="A1115" s="210" t="str">
        <f t="shared" si="17"/>
        <v>ZI2</v>
      </c>
      <c r="B1115" t="s">
        <v>1774</v>
      </c>
      <c r="C1115" t="s">
        <v>2734</v>
      </c>
      <c r="D1115" s="98"/>
      <c r="E1115" s="98"/>
      <c r="F1115" s="98"/>
      <c r="G1115" s="98"/>
      <c r="H1115" s="98"/>
    </row>
    <row r="1116" spans="1:8">
      <c r="A1116" s="210" t="str">
        <f t="shared" si="17"/>
        <v>ZIH</v>
      </c>
      <c r="B1116" t="s">
        <v>764</v>
      </c>
      <c r="C1116" t="s">
        <v>2735</v>
      </c>
      <c r="D1116" s="98"/>
      <c r="E1116" s="98"/>
      <c r="F1116" s="98"/>
      <c r="G1116" s="98"/>
      <c r="H1116" s="98"/>
    </row>
    <row r="1117" spans="1:8">
      <c r="A1117" s="210" t="str">
        <f t="shared" si="17"/>
        <v>ZIP</v>
      </c>
      <c r="B1117" t="s">
        <v>765</v>
      </c>
      <c r="C1117" t="s">
        <v>2736</v>
      </c>
      <c r="D1117" s="98"/>
      <c r="E1117" s="98"/>
      <c r="F1117" s="98"/>
      <c r="G1117" s="98"/>
      <c r="H1117" s="98"/>
    </row>
    <row r="1118" spans="1:8">
      <c r="A1118" s="210" t="str">
        <f t="shared" si="17"/>
        <v>ZOH</v>
      </c>
      <c r="B1118" t="s">
        <v>1078</v>
      </c>
      <c r="C1118" t="s">
        <v>2737</v>
      </c>
      <c r="D1118" s="98"/>
      <c r="E1118" s="98"/>
      <c r="F1118" s="98"/>
      <c r="G1118" s="98"/>
      <c r="H1118" s="98"/>
    </row>
    <row r="1119" spans="1:8">
      <c r="A1119" s="210" t="str">
        <f t="shared" si="17"/>
        <v>ZST</v>
      </c>
      <c r="B1119" t="s">
        <v>1775</v>
      </c>
      <c r="C1119" t="s">
        <v>2738</v>
      </c>
      <c r="D1119" s="98"/>
      <c r="E1119" s="98"/>
      <c r="F1119" s="98"/>
      <c r="G1119" s="98"/>
      <c r="H1119" s="98"/>
    </row>
    <row r="1120" spans="1:8">
      <c r="A1120" s="210"/>
      <c r="C1120" s="98"/>
      <c r="D1120" s="98"/>
      <c r="E1120" s="98"/>
      <c r="F1120" s="98"/>
      <c r="G1120" s="98"/>
      <c r="H1120" s="98"/>
    </row>
    <row r="1121" spans="1:8">
      <c r="A1121" s="210"/>
      <c r="C1121" s="98"/>
      <c r="D1121" s="98"/>
      <c r="E1121" s="98"/>
      <c r="F1121" s="98"/>
      <c r="G1121" s="98"/>
      <c r="H1121" s="98"/>
    </row>
    <row r="1122" spans="1:8">
      <c r="A1122" s="210"/>
      <c r="C1122" s="98"/>
      <c r="D1122" s="98"/>
      <c r="E1122" s="98"/>
      <c r="F1122" s="98"/>
      <c r="G1122" s="98"/>
      <c r="H1122" s="98"/>
    </row>
    <row r="1123" spans="1:8">
      <c r="A1123" s="210"/>
      <c r="C1123" s="98"/>
      <c r="D1123" s="98"/>
      <c r="E1123" s="98"/>
      <c r="F1123" s="98"/>
      <c r="G1123" s="98"/>
      <c r="H1123" s="98"/>
    </row>
    <row r="1124" spans="1:8">
      <c r="A1124" s="210"/>
      <c r="C1124" s="98"/>
      <c r="D1124" s="98"/>
      <c r="E1124" s="98"/>
      <c r="F1124" s="98"/>
      <c r="G1124" s="98"/>
      <c r="H1124" s="98"/>
    </row>
    <row r="1125" spans="1:8">
      <c r="A1125" s="210"/>
      <c r="C1125" s="98"/>
      <c r="D1125" s="98"/>
      <c r="E1125" s="98"/>
      <c r="F1125" s="98"/>
      <c r="G1125" s="98"/>
      <c r="H1125" s="98"/>
    </row>
    <row r="1126" spans="1:8">
      <c r="A1126" s="210"/>
      <c r="C1126" s="98"/>
      <c r="D1126" s="98"/>
      <c r="E1126" s="98"/>
      <c r="F1126" s="98"/>
      <c r="G1126" s="98"/>
      <c r="H1126" s="98"/>
    </row>
    <row r="1127" spans="1:8">
      <c r="A1127" s="210"/>
      <c r="C1127" s="98"/>
      <c r="D1127" s="98"/>
      <c r="E1127" s="98"/>
      <c r="F1127" s="98"/>
      <c r="G1127" s="98"/>
      <c r="H1127" s="98"/>
    </row>
    <row r="1128" spans="1:8">
      <c r="A1128" s="210"/>
      <c r="C1128" s="98"/>
      <c r="D1128" s="98"/>
      <c r="E1128" s="98"/>
      <c r="F1128" s="98"/>
      <c r="G1128" s="98"/>
      <c r="H1128" s="98"/>
    </row>
    <row r="1129" spans="1:8">
      <c r="A1129" s="210"/>
      <c r="C1129" s="98"/>
      <c r="D1129" s="98"/>
      <c r="E1129" s="98"/>
      <c r="F1129" s="98"/>
      <c r="G1129" s="98"/>
      <c r="H1129" s="98"/>
    </row>
    <row r="1130" spans="1:8">
      <c r="A1130" s="210"/>
      <c r="C1130" s="98"/>
      <c r="D1130" s="98"/>
      <c r="E1130" s="98"/>
      <c r="F1130" s="98"/>
      <c r="G1130" s="98"/>
      <c r="H1130" s="98"/>
    </row>
    <row r="1131" spans="1:8">
      <c r="A1131" s="210"/>
      <c r="C1131" s="98"/>
      <c r="D1131" s="98"/>
      <c r="E1131" s="98"/>
      <c r="F1131" s="98"/>
      <c r="G1131" s="98"/>
      <c r="H1131" s="98"/>
    </row>
    <row r="1132" spans="1:8">
      <c r="A1132" s="210"/>
      <c r="C1132" s="98"/>
      <c r="D1132" s="98"/>
      <c r="E1132" s="98"/>
      <c r="F1132" s="98"/>
      <c r="G1132" s="98"/>
      <c r="H1132" s="98"/>
    </row>
    <row r="1133" spans="1:8">
      <c r="A1133" s="210"/>
      <c r="C1133" s="98"/>
      <c r="D1133" s="98"/>
      <c r="E1133" s="98"/>
      <c r="F1133" s="98"/>
      <c r="G1133" s="98"/>
      <c r="H1133" s="98"/>
    </row>
    <row r="1134" spans="1:8">
      <c r="A1134" s="210"/>
      <c r="C1134" s="98"/>
      <c r="D1134" s="98"/>
      <c r="E1134" s="98"/>
      <c r="F1134" s="98"/>
      <c r="G1134" s="98"/>
      <c r="H1134" s="98"/>
    </row>
    <row r="1135" spans="1:8">
      <c r="A1135" s="210"/>
      <c r="C1135" s="98"/>
      <c r="D1135" s="98"/>
      <c r="E1135" s="98"/>
      <c r="F1135" s="98"/>
      <c r="G1135" s="98"/>
      <c r="H1135" s="98"/>
    </row>
    <row r="1136" spans="1:8">
      <c r="A1136" s="210"/>
      <c r="C1136" s="98"/>
      <c r="D1136" s="98"/>
      <c r="E1136" s="98"/>
      <c r="F1136" s="98"/>
      <c r="G1136" s="98"/>
      <c r="H1136" s="98"/>
    </row>
    <row r="1137" spans="1:8">
      <c r="A1137" s="210"/>
      <c r="C1137" s="98"/>
      <c r="D1137" s="98"/>
      <c r="E1137" s="98"/>
      <c r="F1137" s="98"/>
      <c r="G1137" s="98"/>
      <c r="H1137" s="98"/>
    </row>
    <row r="1138" spans="1:8">
      <c r="A1138" s="210"/>
      <c r="C1138" s="98"/>
      <c r="D1138" s="98"/>
      <c r="E1138" s="98"/>
      <c r="F1138" s="98"/>
      <c r="G1138" s="98"/>
      <c r="H1138" s="98"/>
    </row>
    <row r="1139" spans="1:8">
      <c r="A1139" s="210"/>
      <c r="C1139" s="98"/>
      <c r="D1139" s="98"/>
      <c r="E1139" s="98"/>
      <c r="F1139" s="98"/>
      <c r="G1139" s="98"/>
      <c r="H1139" s="98"/>
    </row>
    <row r="1140" spans="1:8">
      <c r="A1140" s="210"/>
      <c r="C1140" s="98"/>
      <c r="D1140" s="98"/>
      <c r="E1140" s="98"/>
      <c r="F1140" s="98"/>
      <c r="G1140" s="98"/>
      <c r="H1140" s="98"/>
    </row>
    <row r="1141" spans="1:8">
      <c r="A1141" s="210"/>
      <c r="C1141" s="98"/>
      <c r="D1141" s="98"/>
      <c r="E1141" s="98"/>
      <c r="F1141" s="98"/>
      <c r="G1141" s="98"/>
      <c r="H1141" s="98"/>
    </row>
    <row r="1142" spans="1:8">
      <c r="A1142" s="210"/>
      <c r="C1142" s="98"/>
      <c r="D1142" s="98"/>
      <c r="E1142" s="98"/>
      <c r="F1142" s="98"/>
      <c r="G1142" s="98"/>
      <c r="H1142" s="98"/>
    </row>
    <row r="1143" spans="1:8">
      <c r="A1143" s="210"/>
      <c r="C1143" s="98"/>
      <c r="D1143" s="98"/>
      <c r="E1143" s="98"/>
      <c r="F1143" s="98"/>
      <c r="G1143" s="98"/>
      <c r="H1143" s="98"/>
    </row>
    <row r="1144" spans="1:8">
      <c r="A1144" s="210"/>
      <c r="C1144" s="98"/>
      <c r="D1144" s="98"/>
      <c r="E1144" s="98"/>
      <c r="F1144" s="98"/>
      <c r="G1144" s="98"/>
      <c r="H1144" s="98"/>
    </row>
    <row r="1145" spans="1:8">
      <c r="A1145" s="210"/>
      <c r="C1145" s="98"/>
      <c r="D1145" s="98"/>
      <c r="E1145" s="98"/>
      <c r="F1145" s="98"/>
      <c r="G1145" s="98"/>
      <c r="H1145" s="98"/>
    </row>
    <row r="1146" spans="1:8">
      <c r="A1146" s="210"/>
      <c r="C1146" s="98"/>
      <c r="D1146" s="98"/>
      <c r="E1146" s="98"/>
      <c r="F1146" s="98"/>
      <c r="G1146" s="98"/>
      <c r="H1146" s="98"/>
    </row>
    <row r="1147" spans="1:8">
      <c r="A1147" s="210"/>
    </row>
    <row r="1148" spans="1:8">
      <c r="A1148" s="210"/>
    </row>
    <row r="1149" spans="1:8">
      <c r="A1149" s="210"/>
    </row>
    <row r="1150" spans="1:8">
      <c r="A1150" s="210"/>
    </row>
    <row r="1151" spans="1:8">
      <c r="A1151" s="210"/>
    </row>
    <row r="1152" spans="1:8">
      <c r="A1152" s="210"/>
    </row>
    <row r="1153" spans="1:1">
      <c r="A1153" s="210"/>
    </row>
    <row r="1154" spans="1:1">
      <c r="A1154" s="210"/>
    </row>
    <row r="1155" spans="1:1">
      <c r="A1155" s="210"/>
    </row>
    <row r="1156" spans="1:1">
      <c r="A1156" s="210"/>
    </row>
    <row r="1157" spans="1:1">
      <c r="A1157" s="210"/>
    </row>
    <row r="1158" spans="1:1">
      <c r="A1158" s="210"/>
    </row>
    <row r="1159" spans="1:1">
      <c r="A1159" s="210"/>
    </row>
    <row r="1160" spans="1:1">
      <c r="A1160" s="210"/>
    </row>
    <row r="1161" spans="1:1">
      <c r="A1161" s="210"/>
    </row>
    <row r="1162" spans="1:1">
      <c r="A1162" s="210"/>
    </row>
    <row r="1163" spans="1:1">
      <c r="A1163" s="210"/>
    </row>
    <row r="1164" spans="1:1">
      <c r="A1164" s="210"/>
    </row>
    <row r="1165" spans="1:1">
      <c r="A1165" s="210"/>
    </row>
    <row r="1166" spans="1:1">
      <c r="A1166" s="210"/>
    </row>
    <row r="1167" spans="1:1">
      <c r="A1167" s="210"/>
    </row>
    <row r="1168" spans="1:1">
      <c r="A1168" s="210"/>
    </row>
    <row r="1169" spans="1:1">
      <c r="A1169" s="210"/>
    </row>
    <row r="1170" spans="1:1">
      <c r="A1170" s="210"/>
    </row>
    <row r="1171" spans="1:1">
      <c r="A1171" s="210"/>
    </row>
    <row r="1172" spans="1:1">
      <c r="A1172" s="210"/>
    </row>
    <row r="1173" spans="1:1">
      <c r="A1173" s="210"/>
    </row>
    <row r="1174" spans="1:1">
      <c r="A1174" s="210"/>
    </row>
    <row r="1175" spans="1:1">
      <c r="A1175" s="210"/>
    </row>
    <row r="1176" spans="1:1">
      <c r="A1176" s="210"/>
    </row>
    <row r="1177" spans="1:1">
      <c r="A1177" s="210"/>
    </row>
    <row r="1178" spans="1:1">
      <c r="A1178" s="210"/>
    </row>
    <row r="1179" spans="1:1">
      <c r="A1179" s="210"/>
    </row>
    <row r="1180" spans="1:1">
      <c r="A1180" s="210"/>
    </row>
    <row r="1181" spans="1:1">
      <c r="A1181" s="210"/>
    </row>
    <row r="1182" spans="1:1">
      <c r="A1182" s="210"/>
    </row>
    <row r="1183" spans="1:1">
      <c r="A1183" s="210"/>
    </row>
    <row r="1184" spans="1:1">
      <c r="A1184" s="210"/>
    </row>
    <row r="1185" spans="1:1">
      <c r="A1185" s="210"/>
    </row>
    <row r="1186" spans="1:1">
      <c r="A1186" s="210"/>
    </row>
    <row r="1187" spans="1:1">
      <c r="A1187" s="210"/>
    </row>
    <row r="1188" spans="1:1">
      <c r="A1188" s="210"/>
    </row>
    <row r="1189" spans="1:1">
      <c r="A1189" s="210"/>
    </row>
    <row r="1190" spans="1:1">
      <c r="A1190" s="210"/>
    </row>
    <row r="1191" spans="1:1">
      <c r="A1191" s="210"/>
    </row>
    <row r="1192" spans="1:1">
      <c r="A1192" s="210"/>
    </row>
    <row r="1193" spans="1:1">
      <c r="A1193" s="210"/>
    </row>
    <row r="1194" spans="1:1">
      <c r="A1194" s="210"/>
    </row>
    <row r="1195" spans="1:1">
      <c r="A1195" s="210"/>
    </row>
    <row r="1196" spans="1:1">
      <c r="A1196" s="210"/>
    </row>
    <row r="1197" spans="1:1">
      <c r="A1197" s="210"/>
    </row>
    <row r="1198" spans="1:1">
      <c r="A1198" s="210"/>
    </row>
    <row r="1199" spans="1:1">
      <c r="A1199" s="210"/>
    </row>
    <row r="1200" spans="1:1">
      <c r="A1200" s="210"/>
    </row>
    <row r="1201" spans="1:1">
      <c r="A1201" s="210"/>
    </row>
    <row r="1202" spans="1:1">
      <c r="A1202" s="210"/>
    </row>
    <row r="1203" spans="1:1">
      <c r="A1203" s="210"/>
    </row>
    <row r="1204" spans="1:1">
      <c r="A1204" s="210"/>
    </row>
    <row r="1205" spans="1:1">
      <c r="A1205" s="210"/>
    </row>
    <row r="1206" spans="1:1">
      <c r="A1206" s="210"/>
    </row>
    <row r="1207" spans="1:1">
      <c r="A1207" s="210"/>
    </row>
    <row r="1208" spans="1:1">
      <c r="A1208" s="210"/>
    </row>
    <row r="1209" spans="1:1">
      <c r="A1209" s="210"/>
    </row>
    <row r="1210" spans="1:1">
      <c r="A1210" s="210"/>
    </row>
    <row r="1211" spans="1:1">
      <c r="A1211" s="210"/>
    </row>
    <row r="1212" spans="1:1">
      <c r="A1212" s="210"/>
    </row>
    <row r="1213" spans="1:1">
      <c r="A1213" s="210"/>
    </row>
    <row r="1214" spans="1:1">
      <c r="A1214" s="210"/>
    </row>
    <row r="1215" spans="1:1">
      <c r="A1215" s="210"/>
    </row>
    <row r="1216" spans="1:1">
      <c r="A1216" s="210"/>
    </row>
    <row r="1217" spans="1:1">
      <c r="A1217" s="210"/>
    </row>
    <row r="1218" spans="1:1">
      <c r="A1218" s="210"/>
    </row>
    <row r="1219" spans="1:1">
      <c r="A1219" s="210"/>
    </row>
    <row r="1220" spans="1:1">
      <c r="A1220" s="210"/>
    </row>
    <row r="1221" spans="1:1">
      <c r="A1221" s="210"/>
    </row>
    <row r="1222" spans="1:1">
      <c r="A1222" s="210"/>
    </row>
    <row r="1223" spans="1:1">
      <c r="A1223" s="210"/>
    </row>
    <row r="1224" spans="1:1">
      <c r="A1224" s="210"/>
    </row>
    <row r="1225" spans="1:1">
      <c r="A1225" s="210"/>
    </row>
    <row r="1226" spans="1:1">
      <c r="A1226" s="210"/>
    </row>
    <row r="1227" spans="1:1">
      <c r="A1227" s="210"/>
    </row>
    <row r="1228" spans="1:1">
      <c r="A1228" s="210"/>
    </row>
    <row r="1229" spans="1:1">
      <c r="A1229" s="210"/>
    </row>
    <row r="1230" spans="1:1">
      <c r="A1230" s="210"/>
    </row>
    <row r="1231" spans="1:1">
      <c r="A1231" s="210"/>
    </row>
    <row r="1232" spans="1:1">
      <c r="A1232" s="210"/>
    </row>
    <row r="1233" spans="1:1">
      <c r="A1233" s="210"/>
    </row>
    <row r="1234" spans="1:1">
      <c r="A1234" s="210"/>
    </row>
    <row r="1235" spans="1:1">
      <c r="A1235" s="210"/>
    </row>
    <row r="1236" spans="1:1">
      <c r="A1236" s="210"/>
    </row>
    <row r="1237" spans="1:1">
      <c r="A1237" s="210"/>
    </row>
    <row r="1238" spans="1:1">
      <c r="A1238" s="210"/>
    </row>
    <row r="1239" spans="1:1">
      <c r="A1239" s="210"/>
    </row>
    <row r="1240" spans="1:1">
      <c r="A1240" s="210"/>
    </row>
    <row r="1241" spans="1:1">
      <c r="A1241" s="210"/>
    </row>
    <row r="1242" spans="1:1">
      <c r="A1242" s="210"/>
    </row>
    <row r="1243" spans="1:1">
      <c r="A1243" s="210"/>
    </row>
    <row r="1244" spans="1:1">
      <c r="A1244" s="210"/>
    </row>
    <row r="1245" spans="1:1">
      <c r="A1245" s="210"/>
    </row>
    <row r="1246" spans="1:1">
      <c r="A1246" s="210"/>
    </row>
    <row r="1247" spans="1:1">
      <c r="A1247" s="210"/>
    </row>
    <row r="1248" spans="1:1">
      <c r="A1248" s="210"/>
    </row>
    <row r="1249" spans="1:1">
      <c r="A1249" s="210"/>
    </row>
    <row r="1250" spans="1:1">
      <c r="A1250" s="210"/>
    </row>
    <row r="1251" spans="1:1">
      <c r="A1251" s="210"/>
    </row>
    <row r="1252" spans="1:1">
      <c r="A1252" s="210"/>
    </row>
    <row r="1253" spans="1:1">
      <c r="A1253" s="210"/>
    </row>
    <row r="1254" spans="1:1">
      <c r="A1254" s="210"/>
    </row>
    <row r="1255" spans="1:1">
      <c r="A1255" s="210"/>
    </row>
    <row r="1256" spans="1:1">
      <c r="A1256" s="210"/>
    </row>
    <row r="1257" spans="1:1">
      <c r="A1257" s="210"/>
    </row>
    <row r="1258" spans="1:1">
      <c r="A1258" s="210"/>
    </row>
    <row r="1259" spans="1:1">
      <c r="A1259" s="210"/>
    </row>
    <row r="1260" spans="1:1">
      <c r="A1260" s="210"/>
    </row>
    <row r="1261" spans="1:1">
      <c r="A1261" s="210"/>
    </row>
    <row r="1262" spans="1:1">
      <c r="A1262" s="210"/>
    </row>
    <row r="1263" spans="1:1">
      <c r="A1263" s="210"/>
    </row>
    <row r="1264" spans="1:1">
      <c r="A1264" s="210"/>
    </row>
    <row r="1265" spans="1:1">
      <c r="A1265" s="210"/>
    </row>
    <row r="1266" spans="1:1">
      <c r="A1266" s="210"/>
    </row>
    <row r="1267" spans="1:1">
      <c r="A1267" s="210"/>
    </row>
    <row r="1268" spans="1:1">
      <c r="A1268" s="210"/>
    </row>
    <row r="1269" spans="1:1">
      <c r="A1269" s="210"/>
    </row>
    <row r="1270" spans="1:1">
      <c r="A1270" s="210"/>
    </row>
    <row r="1271" spans="1:1">
      <c r="A1271" s="210"/>
    </row>
    <row r="1272" spans="1:1">
      <c r="A1272" s="210"/>
    </row>
    <row r="1273" spans="1:1">
      <c r="A1273" s="210"/>
    </row>
    <row r="1274" spans="1:1">
      <c r="A1274" s="210"/>
    </row>
    <row r="1275" spans="1:1">
      <c r="A1275" s="210"/>
    </row>
    <row r="1276" spans="1:1">
      <c r="A1276" s="210"/>
    </row>
    <row r="1277" spans="1:1">
      <c r="A1277" s="210"/>
    </row>
    <row r="1278" spans="1:1">
      <c r="A1278" s="210"/>
    </row>
    <row r="1279" spans="1:1">
      <c r="A1279" s="210"/>
    </row>
    <row r="1280" spans="1:1">
      <c r="A1280" s="210"/>
    </row>
    <row r="1281" spans="1:1">
      <c r="A1281" s="210"/>
    </row>
    <row r="1282" spans="1:1">
      <c r="A1282" s="210"/>
    </row>
    <row r="1283" spans="1:1">
      <c r="A1283" s="210"/>
    </row>
    <row r="1284" spans="1:1">
      <c r="A1284" s="210"/>
    </row>
    <row r="1285" spans="1:1">
      <c r="A1285" s="210"/>
    </row>
    <row r="1286" spans="1:1">
      <c r="A1286" s="210"/>
    </row>
    <row r="1287" spans="1:1">
      <c r="A1287" s="210"/>
    </row>
    <row r="1288" spans="1:1">
      <c r="A1288" s="210"/>
    </row>
    <row r="1289" spans="1:1">
      <c r="A1289" s="210"/>
    </row>
    <row r="1290" spans="1:1">
      <c r="A1290" s="210"/>
    </row>
    <row r="1291" spans="1:1">
      <c r="A1291" s="210"/>
    </row>
    <row r="1292" spans="1:1">
      <c r="A1292" s="210"/>
    </row>
    <row r="1293" spans="1:1">
      <c r="A1293" s="210"/>
    </row>
    <row r="1294" spans="1:1">
      <c r="A1294" s="210"/>
    </row>
    <row r="1295" spans="1:1">
      <c r="A1295" s="210"/>
    </row>
    <row r="1296" spans="1:1">
      <c r="A1296" s="210"/>
    </row>
    <row r="1297" spans="1:1">
      <c r="A1297" s="210"/>
    </row>
    <row r="1298" spans="1:1">
      <c r="A1298" s="210"/>
    </row>
    <row r="1299" spans="1:1">
      <c r="A1299" s="210"/>
    </row>
    <row r="1300" spans="1:1">
      <c r="A1300" s="210"/>
    </row>
    <row r="1301" spans="1:1">
      <c r="A1301" s="210"/>
    </row>
    <row r="1302" spans="1:1">
      <c r="A1302" s="210"/>
    </row>
    <row r="1303" spans="1:1">
      <c r="A1303" s="210"/>
    </row>
    <row r="1304" spans="1:1">
      <c r="A1304" s="210"/>
    </row>
    <row r="1305" spans="1:1">
      <c r="A1305" s="210"/>
    </row>
    <row r="1306" spans="1:1">
      <c r="A1306" s="210"/>
    </row>
    <row r="1307" spans="1:1">
      <c r="A1307" s="210"/>
    </row>
    <row r="1308" spans="1:1">
      <c r="A1308" s="210"/>
    </row>
    <row r="1309" spans="1:1">
      <c r="A1309" s="210"/>
    </row>
    <row r="1310" spans="1:1">
      <c r="A1310" s="210"/>
    </row>
    <row r="1311" spans="1:1">
      <c r="A1311" s="210"/>
    </row>
    <row r="1312" spans="1:1">
      <c r="A1312" s="210"/>
    </row>
    <row r="1313" spans="1:1">
      <c r="A1313" s="210"/>
    </row>
    <row r="1314" spans="1:1">
      <c r="A1314" s="210"/>
    </row>
    <row r="1315" spans="1:1">
      <c r="A1315" s="210"/>
    </row>
    <row r="1316" spans="1:1">
      <c r="A1316" s="210"/>
    </row>
    <row r="1317" spans="1:1">
      <c r="A1317" s="210"/>
    </row>
    <row r="1318" spans="1:1">
      <c r="A1318" s="210"/>
    </row>
    <row r="1319" spans="1:1">
      <c r="A1319" s="210"/>
    </row>
    <row r="1320" spans="1:1">
      <c r="A1320" s="210"/>
    </row>
    <row r="1321" spans="1:1">
      <c r="A1321" s="210"/>
    </row>
    <row r="1322" spans="1:1">
      <c r="A1322" s="210"/>
    </row>
    <row r="1323" spans="1:1">
      <c r="A1323" s="210"/>
    </row>
    <row r="1324" spans="1:1">
      <c r="A1324" s="210"/>
    </row>
    <row r="1325" spans="1:1">
      <c r="A1325" s="210"/>
    </row>
    <row r="1326" spans="1:1">
      <c r="A1326" s="210"/>
    </row>
    <row r="1327" spans="1:1">
      <c r="A1327" s="210"/>
    </row>
    <row r="1328" spans="1:1">
      <c r="A1328" s="210"/>
    </row>
    <row r="1329" spans="1:1">
      <c r="A1329" s="210"/>
    </row>
    <row r="1330" spans="1:1">
      <c r="A1330" s="210"/>
    </row>
    <row r="1331" spans="1:1">
      <c r="A1331" s="210"/>
    </row>
    <row r="1332" spans="1:1">
      <c r="A1332" s="210"/>
    </row>
    <row r="1333" spans="1:1">
      <c r="A1333" s="210"/>
    </row>
    <row r="1334" spans="1:1">
      <c r="A1334" s="210"/>
    </row>
    <row r="1335" spans="1:1">
      <c r="A1335" s="210"/>
    </row>
    <row r="1336" spans="1:1">
      <c r="A1336" s="210"/>
    </row>
    <row r="1337" spans="1:1">
      <c r="A1337" s="210"/>
    </row>
    <row r="1338" spans="1:1">
      <c r="A1338" s="210"/>
    </row>
    <row r="1339" spans="1:1">
      <c r="A1339" s="210"/>
    </row>
    <row r="1340" spans="1:1">
      <c r="A1340" s="210"/>
    </row>
    <row r="1341" spans="1:1">
      <c r="A1341" s="210"/>
    </row>
    <row r="1342" spans="1:1">
      <c r="A1342" s="210"/>
    </row>
    <row r="1343" spans="1:1">
      <c r="A1343" s="210"/>
    </row>
    <row r="1344" spans="1:1">
      <c r="A1344" s="210"/>
    </row>
    <row r="1345" spans="1:1">
      <c r="A1345" s="210"/>
    </row>
    <row r="1346" spans="1:1">
      <c r="A1346" s="210"/>
    </row>
    <row r="1347" spans="1:1">
      <c r="A1347" s="210"/>
    </row>
    <row r="1348" spans="1:1">
      <c r="A1348" s="210"/>
    </row>
    <row r="1349" spans="1:1">
      <c r="A1349" s="210"/>
    </row>
    <row r="1350" spans="1:1">
      <c r="A1350" s="210"/>
    </row>
    <row r="1351" spans="1:1">
      <c r="A1351" s="210"/>
    </row>
    <row r="1352" spans="1:1">
      <c r="A1352" s="210"/>
    </row>
    <row r="1353" spans="1:1">
      <c r="A1353" s="210"/>
    </row>
    <row r="1354" spans="1:1">
      <c r="A1354" s="210"/>
    </row>
    <row r="1355" spans="1:1">
      <c r="A1355" s="210"/>
    </row>
    <row r="1356" spans="1:1">
      <c r="A1356" s="210"/>
    </row>
    <row r="1357" spans="1:1">
      <c r="A1357" s="210"/>
    </row>
    <row r="1358" spans="1:1">
      <c r="A1358" s="210"/>
    </row>
    <row r="1359" spans="1:1">
      <c r="A1359" s="210"/>
    </row>
    <row r="1360" spans="1:1">
      <c r="A1360" s="210"/>
    </row>
    <row r="1361" spans="1:1">
      <c r="A1361" s="210"/>
    </row>
    <row r="1362" spans="1:1">
      <c r="A1362" s="210"/>
    </row>
    <row r="1363" spans="1:1">
      <c r="A1363" s="210"/>
    </row>
    <row r="1364" spans="1:1">
      <c r="A1364" s="210"/>
    </row>
    <row r="1365" spans="1:1">
      <c r="A1365" s="210"/>
    </row>
    <row r="1366" spans="1:1">
      <c r="A1366" s="210"/>
    </row>
    <row r="1367" spans="1:1">
      <c r="A1367" s="210"/>
    </row>
    <row r="1368" spans="1:1">
      <c r="A1368" s="210"/>
    </row>
    <row r="1369" spans="1:1">
      <c r="A1369" s="210"/>
    </row>
    <row r="1370" spans="1:1">
      <c r="A1370" s="210"/>
    </row>
    <row r="1371" spans="1:1">
      <c r="A1371" s="210"/>
    </row>
    <row r="1372" spans="1:1">
      <c r="A1372" s="210"/>
    </row>
    <row r="1373" spans="1:1">
      <c r="A1373" s="210"/>
    </row>
    <row r="1374" spans="1:1">
      <c r="A1374" s="210"/>
    </row>
    <row r="1375" spans="1:1">
      <c r="A1375" s="210"/>
    </row>
    <row r="1376" spans="1:1">
      <c r="A1376" s="210"/>
    </row>
    <row r="1377" spans="1:1">
      <c r="A1377" s="210"/>
    </row>
    <row r="1378" spans="1:1">
      <c r="A1378" s="210"/>
    </row>
    <row r="1379" spans="1:1">
      <c r="A1379" s="210"/>
    </row>
    <row r="1380" spans="1:1">
      <c r="A1380" s="210"/>
    </row>
    <row r="1381" spans="1:1">
      <c r="A1381" s="210"/>
    </row>
    <row r="1382" spans="1:1">
      <c r="A1382" s="210"/>
    </row>
    <row r="1383" spans="1:1">
      <c r="A1383" s="210"/>
    </row>
    <row r="1384" spans="1:1">
      <c r="A1384" s="210"/>
    </row>
    <row r="1385" spans="1:1">
      <c r="A1385" s="210"/>
    </row>
    <row r="1386" spans="1:1">
      <c r="A1386" s="210"/>
    </row>
    <row r="1387" spans="1:1">
      <c r="A1387" s="210"/>
    </row>
    <row r="1388" spans="1:1">
      <c r="A1388" s="210"/>
    </row>
    <row r="1389" spans="1:1">
      <c r="A1389" s="210"/>
    </row>
    <row r="1390" spans="1:1">
      <c r="A1390" s="210"/>
    </row>
    <row r="1391" spans="1:1">
      <c r="A1391" s="210"/>
    </row>
    <row r="1392" spans="1:1">
      <c r="A1392" s="210"/>
    </row>
    <row r="1393" spans="1:1">
      <c r="A1393" s="210"/>
    </row>
    <row r="1394" spans="1:1">
      <c r="A1394" s="210"/>
    </row>
    <row r="1395" spans="1:1">
      <c r="A1395" s="210"/>
    </row>
    <row r="1396" spans="1:1">
      <c r="A1396" s="210"/>
    </row>
    <row r="1397" spans="1:1">
      <c r="A1397" s="210"/>
    </row>
    <row r="1398" spans="1:1">
      <c r="A1398" s="210"/>
    </row>
    <row r="1399" spans="1:1">
      <c r="A1399" s="210"/>
    </row>
    <row r="1400" spans="1:1">
      <c r="A1400" s="210"/>
    </row>
    <row r="1401" spans="1:1">
      <c r="A1401" s="210"/>
    </row>
    <row r="1402" spans="1:1">
      <c r="A1402" s="210"/>
    </row>
    <row r="1403" spans="1:1">
      <c r="A1403" s="210"/>
    </row>
    <row r="1404" spans="1:1">
      <c r="A1404" s="210"/>
    </row>
    <row r="1405" spans="1:1">
      <c r="A1405" s="210"/>
    </row>
    <row r="1406" spans="1:1">
      <c r="A1406" s="210"/>
    </row>
    <row r="1407" spans="1:1">
      <c r="A1407" s="210"/>
    </row>
    <row r="1408" spans="1:1">
      <c r="A1408" s="210"/>
    </row>
    <row r="1409" spans="1:1">
      <c r="A1409" s="210"/>
    </row>
    <row r="1410" spans="1:1">
      <c r="A1410" s="210"/>
    </row>
    <row r="1411" spans="1:1">
      <c r="A1411" s="210"/>
    </row>
    <row r="1412" spans="1:1">
      <c r="A1412" s="210"/>
    </row>
    <row r="1413" spans="1:1">
      <c r="A1413" s="210"/>
    </row>
    <row r="1414" spans="1:1">
      <c r="A1414" s="210"/>
    </row>
    <row r="1415" spans="1:1">
      <c r="A1415" s="210"/>
    </row>
    <row r="1416" spans="1:1">
      <c r="A1416" s="210"/>
    </row>
    <row r="1417" spans="1:1">
      <c r="A1417" s="210"/>
    </row>
    <row r="1418" spans="1:1">
      <c r="A1418" s="210"/>
    </row>
    <row r="1419" spans="1:1">
      <c r="A1419" s="210"/>
    </row>
    <row r="1420" spans="1:1">
      <c r="A1420" s="210"/>
    </row>
    <row r="1421" spans="1:1">
      <c r="A1421" s="210"/>
    </row>
    <row r="1422" spans="1:1">
      <c r="A1422" s="210"/>
    </row>
    <row r="1423" spans="1:1">
      <c r="A1423" s="210"/>
    </row>
    <row r="1424" spans="1:1">
      <c r="A1424" s="210"/>
    </row>
    <row r="1425" spans="1:1">
      <c r="A1425" s="210"/>
    </row>
    <row r="1426" spans="1:1">
      <c r="A1426" s="210"/>
    </row>
    <row r="1427" spans="1:1">
      <c r="A1427" s="210"/>
    </row>
    <row r="1428" spans="1:1">
      <c r="A1428" s="210"/>
    </row>
    <row r="1429" spans="1:1">
      <c r="A1429" s="210"/>
    </row>
    <row r="1430" spans="1:1">
      <c r="A1430" s="210"/>
    </row>
    <row r="1431" spans="1:1">
      <c r="A1431" s="210"/>
    </row>
    <row r="1432" spans="1:1">
      <c r="A1432" s="210"/>
    </row>
    <row r="1433" spans="1:1">
      <c r="A1433" s="210"/>
    </row>
    <row r="1434" spans="1:1">
      <c r="A1434" s="210"/>
    </row>
    <row r="1435" spans="1:1">
      <c r="A1435" s="210"/>
    </row>
    <row r="1436" spans="1:1">
      <c r="A1436" s="210"/>
    </row>
    <row r="1437" spans="1:1">
      <c r="A1437" s="210"/>
    </row>
    <row r="1438" spans="1:1">
      <c r="A1438" s="210"/>
    </row>
    <row r="1439" spans="1:1">
      <c r="A1439" s="210"/>
    </row>
    <row r="1440" spans="1:1">
      <c r="A1440" s="210"/>
    </row>
    <row r="1441" spans="1:1">
      <c r="A1441" s="210"/>
    </row>
    <row r="1442" spans="1:1">
      <c r="A1442" s="210"/>
    </row>
    <row r="1443" spans="1:1">
      <c r="A1443" s="210"/>
    </row>
    <row r="1444" spans="1:1">
      <c r="A1444" s="210"/>
    </row>
    <row r="1445" spans="1:1">
      <c r="A1445" s="210"/>
    </row>
    <row r="1446" spans="1:1">
      <c r="A1446" s="210"/>
    </row>
    <row r="1447" spans="1:1">
      <c r="A1447" s="210"/>
    </row>
    <row r="1448" spans="1:1">
      <c r="A1448" s="210"/>
    </row>
    <row r="1449" spans="1:1">
      <c r="A1449" s="210"/>
    </row>
    <row r="1450" spans="1:1">
      <c r="A1450" s="210"/>
    </row>
    <row r="1451" spans="1:1">
      <c r="A1451" s="210"/>
    </row>
    <row r="1452" spans="1:1">
      <c r="A1452" s="210"/>
    </row>
    <row r="1453" spans="1:1">
      <c r="A1453" s="210"/>
    </row>
    <row r="1454" spans="1:1">
      <c r="A1454" s="210"/>
    </row>
    <row r="1455" spans="1:1">
      <c r="A1455" s="210"/>
    </row>
    <row r="1456" spans="1:1">
      <c r="A1456" s="210"/>
    </row>
    <row r="1457" spans="1:1">
      <c r="A1457" s="210"/>
    </row>
    <row r="1458" spans="1:1">
      <c r="A1458" s="210"/>
    </row>
    <row r="1459" spans="1:1">
      <c r="A1459" s="210"/>
    </row>
    <row r="1460" spans="1:1">
      <c r="A1460" s="210"/>
    </row>
    <row r="1461" spans="1:1">
      <c r="A1461" s="210"/>
    </row>
    <row r="1462" spans="1:1">
      <c r="A1462" s="210"/>
    </row>
    <row r="1463" spans="1:1">
      <c r="A1463" s="210"/>
    </row>
    <row r="1464" spans="1:1">
      <c r="A1464" s="210"/>
    </row>
    <row r="1465" spans="1:1">
      <c r="A1465" s="210"/>
    </row>
    <row r="1466" spans="1:1">
      <c r="A1466" s="210"/>
    </row>
    <row r="1467" spans="1:1">
      <c r="A1467" s="210"/>
    </row>
    <row r="1468" spans="1:1">
      <c r="A1468" s="210"/>
    </row>
    <row r="1469" spans="1:1">
      <c r="A1469" s="210"/>
    </row>
    <row r="1470" spans="1:1">
      <c r="A1470" s="210"/>
    </row>
    <row r="1471" spans="1:1">
      <c r="A1471" s="210"/>
    </row>
    <row r="1472" spans="1:1">
      <c r="A1472" s="210"/>
    </row>
    <row r="1473" spans="1:1">
      <c r="A1473" s="210"/>
    </row>
    <row r="1474" spans="1:1">
      <c r="A1474" s="210"/>
    </row>
    <row r="1475" spans="1:1">
      <c r="A1475" s="210"/>
    </row>
    <row r="1476" spans="1:1">
      <c r="A1476" s="210"/>
    </row>
    <row r="1477" spans="1:1">
      <c r="A1477" s="210"/>
    </row>
    <row r="1478" spans="1:1">
      <c r="A1478" s="210"/>
    </row>
    <row r="1479" spans="1:1">
      <c r="A1479" s="210"/>
    </row>
    <row r="1480" spans="1:1">
      <c r="A1480" s="210"/>
    </row>
    <row r="1481" spans="1:1">
      <c r="A1481" s="210"/>
    </row>
    <row r="1482" spans="1:1">
      <c r="A1482" s="210"/>
    </row>
    <row r="1483" spans="1:1">
      <c r="A1483" s="210"/>
    </row>
    <row r="1484" spans="1:1">
      <c r="A1484" s="210"/>
    </row>
    <row r="1485" spans="1:1">
      <c r="A1485" s="210"/>
    </row>
    <row r="1486" spans="1:1">
      <c r="A1486" s="210"/>
    </row>
    <row r="1487" spans="1:1">
      <c r="A1487" s="210"/>
    </row>
    <row r="1488" spans="1:1">
      <c r="A1488" s="210"/>
    </row>
    <row r="1489" spans="1:1">
      <c r="A1489" s="210"/>
    </row>
    <row r="1490" spans="1:1">
      <c r="A1490" s="210"/>
    </row>
    <row r="1491" spans="1:1">
      <c r="A1491" s="210"/>
    </row>
    <row r="1492" spans="1:1">
      <c r="A1492" s="210"/>
    </row>
    <row r="1493" spans="1:1">
      <c r="A1493" s="210"/>
    </row>
    <row r="1494" spans="1:1">
      <c r="A1494" s="210"/>
    </row>
    <row r="1495" spans="1:1">
      <c r="A1495" s="210"/>
    </row>
    <row r="1496" spans="1:1">
      <c r="A1496" s="210"/>
    </row>
    <row r="1497" spans="1:1">
      <c r="A1497" s="210"/>
    </row>
    <row r="1498" spans="1:1">
      <c r="A1498" s="210"/>
    </row>
    <row r="1499" spans="1:1">
      <c r="A1499" s="210"/>
    </row>
    <row r="1500" spans="1:1">
      <c r="A1500" s="210"/>
    </row>
    <row r="1501" spans="1:1">
      <c r="A1501" s="210"/>
    </row>
    <row r="1502" spans="1:1">
      <c r="A1502" s="210"/>
    </row>
    <row r="1503" spans="1:1">
      <c r="A1503" s="210"/>
    </row>
    <row r="1504" spans="1:1">
      <c r="A1504" s="210"/>
    </row>
    <row r="1505" spans="1:1">
      <c r="A1505" s="210"/>
    </row>
    <row r="1506" spans="1:1">
      <c r="A1506" s="210"/>
    </row>
    <row r="1507" spans="1:1">
      <c r="A1507" s="210"/>
    </row>
    <row r="1508" spans="1:1">
      <c r="A1508" s="210"/>
    </row>
    <row r="1509" spans="1:1">
      <c r="A1509" s="210"/>
    </row>
    <row r="1510" spans="1:1">
      <c r="A1510" s="210"/>
    </row>
    <row r="1511" spans="1:1">
      <c r="A1511" s="210"/>
    </row>
    <row r="1512" spans="1:1">
      <c r="A1512" s="210"/>
    </row>
    <row r="1513" spans="1:1">
      <c r="A1513" s="210"/>
    </row>
    <row r="1514" spans="1:1">
      <c r="A1514" s="210"/>
    </row>
    <row r="1515" spans="1:1">
      <c r="A1515" s="210"/>
    </row>
    <row r="1516" spans="1:1">
      <c r="A1516" s="210"/>
    </row>
    <row r="1517" spans="1:1">
      <c r="A1517" s="210"/>
    </row>
    <row r="1518" spans="1:1">
      <c r="A1518" s="210"/>
    </row>
    <row r="1519" spans="1:1">
      <c r="A1519" s="210"/>
    </row>
    <row r="1520" spans="1:1">
      <c r="A1520" s="210"/>
    </row>
    <row r="1521" spans="1:1">
      <c r="A1521" s="210"/>
    </row>
    <row r="1522" spans="1:1">
      <c r="A1522" s="210"/>
    </row>
    <row r="1523" spans="1:1">
      <c r="A1523" s="210"/>
    </row>
    <row r="1524" spans="1:1">
      <c r="A1524" s="210"/>
    </row>
    <row r="1525" spans="1:1">
      <c r="A1525" s="210"/>
    </row>
    <row r="1526" spans="1:1">
      <c r="A1526" s="210"/>
    </row>
    <row r="1527" spans="1:1">
      <c r="A1527" s="210"/>
    </row>
    <row r="1528" spans="1:1">
      <c r="A1528" s="210"/>
    </row>
    <row r="1529" spans="1:1">
      <c r="A1529" s="210"/>
    </row>
    <row r="1530" spans="1:1">
      <c r="A1530" s="210"/>
    </row>
    <row r="1531" spans="1:1">
      <c r="A1531" s="210"/>
    </row>
    <row r="1532" spans="1:1">
      <c r="A1532" s="210"/>
    </row>
    <row r="1533" spans="1:1">
      <c r="A1533" s="210"/>
    </row>
    <row r="1534" spans="1:1">
      <c r="A1534" s="210"/>
    </row>
    <row r="1535" spans="1:1">
      <c r="A1535" s="210"/>
    </row>
    <row r="1536" spans="1:1">
      <c r="A1536" s="210"/>
    </row>
    <row r="1537" spans="1:1">
      <c r="A1537" s="210"/>
    </row>
    <row r="1538" spans="1:1">
      <c r="A1538" s="210"/>
    </row>
    <row r="1539" spans="1:1">
      <c r="A1539" s="210"/>
    </row>
    <row r="1540" spans="1:1">
      <c r="A1540" s="210"/>
    </row>
    <row r="1541" spans="1:1">
      <c r="A1541" s="210"/>
    </row>
    <row r="1542" spans="1:1">
      <c r="A1542" s="210"/>
    </row>
    <row r="1543" spans="1:1">
      <c r="A1543" s="210"/>
    </row>
    <row r="1544" spans="1:1">
      <c r="A1544" s="210"/>
    </row>
    <row r="1545" spans="1:1">
      <c r="A1545" s="210"/>
    </row>
    <row r="1546" spans="1:1">
      <c r="A1546" s="210"/>
    </row>
    <row r="1547" spans="1:1">
      <c r="A1547" s="210"/>
    </row>
    <row r="1548" spans="1:1">
      <c r="A1548" s="210"/>
    </row>
    <row r="1549" spans="1:1">
      <c r="A1549" s="210"/>
    </row>
    <row r="1550" spans="1:1">
      <c r="A1550" s="210"/>
    </row>
    <row r="1551" spans="1:1">
      <c r="A1551" s="210"/>
    </row>
    <row r="1552" spans="1:1">
      <c r="A1552" s="210"/>
    </row>
    <row r="1553" spans="1:1">
      <c r="A1553" s="210"/>
    </row>
    <row r="1554" spans="1:1">
      <c r="A1554" s="210"/>
    </row>
    <row r="1555" spans="1:1">
      <c r="A1555" s="210"/>
    </row>
    <row r="1556" spans="1:1">
      <c r="A1556" s="210"/>
    </row>
    <row r="1557" spans="1:1">
      <c r="A1557" s="210"/>
    </row>
    <row r="1558" spans="1:1">
      <c r="A1558" s="210"/>
    </row>
    <row r="1559" spans="1:1">
      <c r="A1559" s="210"/>
    </row>
    <row r="1560" spans="1:1">
      <c r="A1560" s="210"/>
    </row>
    <row r="1561" spans="1:1">
      <c r="A1561" s="210"/>
    </row>
    <row r="1562" spans="1:1">
      <c r="A1562" s="210"/>
    </row>
    <row r="1563" spans="1:1">
      <c r="A1563" s="210"/>
    </row>
    <row r="1564" spans="1:1">
      <c r="A1564" s="210"/>
    </row>
    <row r="1565" spans="1:1">
      <c r="A1565" s="210"/>
    </row>
    <row r="1566" spans="1:1">
      <c r="A1566" s="210"/>
    </row>
    <row r="1567" spans="1:1">
      <c r="A1567" s="210"/>
    </row>
    <row r="1568" spans="1:1">
      <c r="A1568" s="210"/>
    </row>
    <row r="1569" spans="1:1">
      <c r="A1569" s="210"/>
    </row>
    <row r="1570" spans="1:1">
      <c r="A1570" s="210"/>
    </row>
    <row r="1571" spans="1:1">
      <c r="A1571" s="210"/>
    </row>
    <row r="1572" spans="1:1">
      <c r="A1572" s="210"/>
    </row>
    <row r="1573" spans="1:1">
      <c r="A1573" s="210"/>
    </row>
    <row r="1574" spans="1:1">
      <c r="A1574" s="210"/>
    </row>
    <row r="1575" spans="1:1">
      <c r="A1575" s="210"/>
    </row>
    <row r="1576" spans="1:1">
      <c r="A1576" s="210"/>
    </row>
    <row r="1577" spans="1:1">
      <c r="A1577" s="210"/>
    </row>
    <row r="1578" spans="1:1">
      <c r="A1578" s="210"/>
    </row>
    <row r="1579" spans="1:1">
      <c r="A1579" s="210"/>
    </row>
    <row r="1580" spans="1:1">
      <c r="A1580" s="210"/>
    </row>
    <row r="1581" spans="1:1">
      <c r="A1581" s="210"/>
    </row>
    <row r="1582" spans="1:1">
      <c r="A1582" s="210"/>
    </row>
    <row r="1583" spans="1:1">
      <c r="A1583" s="210"/>
    </row>
    <row r="1584" spans="1:1">
      <c r="A1584" s="210"/>
    </row>
    <row r="1585" spans="1:1">
      <c r="A1585" s="210"/>
    </row>
    <row r="1586" spans="1:1">
      <c r="A1586" s="210"/>
    </row>
    <row r="1587" spans="1:1">
      <c r="A1587" s="210"/>
    </row>
    <row r="1588" spans="1:1">
      <c r="A1588" s="210"/>
    </row>
    <row r="1589" spans="1:1">
      <c r="A1589" s="210"/>
    </row>
    <row r="1590" spans="1:1">
      <c r="A1590" s="210"/>
    </row>
    <row r="1591" spans="1:1">
      <c r="A1591" s="210"/>
    </row>
    <row r="1592" spans="1:1">
      <c r="A1592" s="210"/>
    </row>
    <row r="1593" spans="1:1">
      <c r="A1593" s="210"/>
    </row>
    <row r="1594" spans="1:1">
      <c r="A1594" s="210"/>
    </row>
    <row r="1595" spans="1:1">
      <c r="A1595" s="210"/>
    </row>
    <row r="1596" spans="1:1">
      <c r="A1596" s="210"/>
    </row>
    <row r="1597" spans="1:1">
      <c r="A1597" s="210"/>
    </row>
    <row r="1598" spans="1:1">
      <c r="A1598" s="210"/>
    </row>
    <row r="1599" spans="1:1">
      <c r="A1599" s="210"/>
    </row>
    <row r="1600" spans="1:1">
      <c r="A1600" s="210"/>
    </row>
    <row r="1601" spans="1:1">
      <c r="A1601" s="210"/>
    </row>
    <row r="1602" spans="1:1">
      <c r="A1602" s="210"/>
    </row>
    <row r="1603" spans="1:1">
      <c r="A1603" s="210"/>
    </row>
    <row r="1604" spans="1:1">
      <c r="A1604" s="210"/>
    </row>
    <row r="1605" spans="1:1">
      <c r="A1605" s="210"/>
    </row>
    <row r="1606" spans="1:1">
      <c r="A1606" s="210"/>
    </row>
    <row r="1607" spans="1:1">
      <c r="A1607" s="210"/>
    </row>
    <row r="1608" spans="1:1">
      <c r="A1608" s="210"/>
    </row>
    <row r="1609" spans="1:1">
      <c r="A1609" s="210"/>
    </row>
    <row r="1610" spans="1:1">
      <c r="A1610" s="210"/>
    </row>
    <row r="1611" spans="1:1">
      <c r="A1611" s="210"/>
    </row>
    <row r="1612" spans="1:1">
      <c r="A1612" s="210"/>
    </row>
    <row r="1613" spans="1:1">
      <c r="A1613" s="210"/>
    </row>
    <row r="1614" spans="1:1">
      <c r="A1614" s="210"/>
    </row>
    <row r="1615" spans="1:1">
      <c r="A1615" s="210"/>
    </row>
    <row r="1616" spans="1:1">
      <c r="A1616" s="210"/>
    </row>
    <row r="1617" spans="1:1">
      <c r="A1617" s="210"/>
    </row>
    <row r="1618" spans="1:1">
      <c r="A1618" s="210"/>
    </row>
    <row r="1619" spans="1:1">
      <c r="A1619" s="210"/>
    </row>
    <row r="1620" spans="1:1">
      <c r="A1620" s="210"/>
    </row>
    <row r="1621" spans="1:1">
      <c r="A1621" s="210"/>
    </row>
    <row r="1622" spans="1:1">
      <c r="A1622" s="210"/>
    </row>
    <row r="1623" spans="1:1">
      <c r="A1623" s="210"/>
    </row>
    <row r="1624" spans="1:1">
      <c r="A1624" s="210"/>
    </row>
    <row r="1625" spans="1:1">
      <c r="A1625" s="210"/>
    </row>
    <row r="1626" spans="1:1">
      <c r="A1626" s="210"/>
    </row>
    <row r="1627" spans="1:1">
      <c r="A1627" s="210"/>
    </row>
    <row r="1628" spans="1:1">
      <c r="A1628" s="210"/>
    </row>
    <row r="1629" spans="1:1">
      <c r="A1629" s="210"/>
    </row>
    <row r="1630" spans="1:1">
      <c r="A1630" s="210"/>
    </row>
    <row r="1631" spans="1:1">
      <c r="A1631" s="210"/>
    </row>
    <row r="1632" spans="1:1">
      <c r="A1632" s="210"/>
    </row>
    <row r="1633" spans="1:1">
      <c r="A1633" s="210"/>
    </row>
    <row r="1634" spans="1:1">
      <c r="A1634" s="210"/>
    </row>
    <row r="1635" spans="1:1">
      <c r="A1635" s="210"/>
    </row>
    <row r="1636" spans="1:1">
      <c r="A1636" s="210"/>
    </row>
    <row r="1637" spans="1:1">
      <c r="A1637" s="210"/>
    </row>
    <row r="1638" spans="1:1">
      <c r="A1638" s="210"/>
    </row>
    <row r="1639" spans="1:1">
      <c r="A1639" s="210"/>
    </row>
    <row r="1640" spans="1:1">
      <c r="A1640" s="210"/>
    </row>
    <row r="1641" spans="1:1">
      <c r="A1641" s="210"/>
    </row>
    <row r="1642" spans="1:1">
      <c r="A1642" s="210"/>
    </row>
    <row r="1643" spans="1:1">
      <c r="A1643" s="210"/>
    </row>
    <row r="1644" spans="1:1">
      <c r="A1644" s="210"/>
    </row>
    <row r="1645" spans="1:1">
      <c r="A1645" s="210"/>
    </row>
    <row r="1646" spans="1:1">
      <c r="A1646" s="210"/>
    </row>
    <row r="1647" spans="1:1">
      <c r="A1647" s="210"/>
    </row>
    <row r="1648" spans="1:1">
      <c r="A1648" s="210"/>
    </row>
    <row r="1649" spans="1:1">
      <c r="A1649" s="210"/>
    </row>
    <row r="1650" spans="1:1">
      <c r="A1650" s="210"/>
    </row>
    <row r="1651" spans="1:1">
      <c r="A1651" s="210"/>
    </row>
    <row r="1652" spans="1:1">
      <c r="A1652" s="210"/>
    </row>
    <row r="1653" spans="1:1">
      <c r="A1653" s="210"/>
    </row>
    <row r="1654" spans="1:1">
      <c r="A1654" s="210"/>
    </row>
    <row r="1655" spans="1:1">
      <c r="A1655" s="210"/>
    </row>
    <row r="1656" spans="1:1">
      <c r="A1656" s="210"/>
    </row>
    <row r="1657" spans="1:1">
      <c r="A1657" s="210"/>
    </row>
    <row r="1658" spans="1:1">
      <c r="A1658" s="210"/>
    </row>
    <row r="1659" spans="1:1">
      <c r="A1659" s="210"/>
    </row>
    <row r="1660" spans="1:1">
      <c r="A1660" s="210"/>
    </row>
    <row r="1661" spans="1:1">
      <c r="A1661" s="210"/>
    </row>
    <row r="1662" spans="1:1">
      <c r="A1662" s="210"/>
    </row>
    <row r="1663" spans="1:1">
      <c r="A1663" s="210"/>
    </row>
    <row r="1664" spans="1:1">
      <c r="A1664" s="210"/>
    </row>
    <row r="1665" spans="1:1">
      <c r="A1665" s="210"/>
    </row>
    <row r="1666" spans="1:1">
      <c r="A1666" s="210"/>
    </row>
    <row r="1667" spans="1:1">
      <c r="A1667" s="210"/>
    </row>
    <row r="1668" spans="1:1">
      <c r="A1668" s="210"/>
    </row>
    <row r="1669" spans="1:1">
      <c r="A1669" s="210"/>
    </row>
    <row r="1670" spans="1:1">
      <c r="A1670" s="210"/>
    </row>
    <row r="1671" spans="1:1">
      <c r="A1671" s="210"/>
    </row>
    <row r="1672" spans="1:1">
      <c r="A1672" s="210"/>
    </row>
    <row r="1673" spans="1:1">
      <c r="A1673" s="210"/>
    </row>
    <row r="1674" spans="1:1">
      <c r="A1674" s="210"/>
    </row>
    <row r="1675" spans="1:1">
      <c r="A1675" s="210"/>
    </row>
    <row r="1676" spans="1:1">
      <c r="A1676" s="210"/>
    </row>
    <row r="1677" spans="1:1">
      <c r="A1677" s="210"/>
    </row>
    <row r="1678" spans="1:1">
      <c r="A1678" s="210"/>
    </row>
    <row r="1679" spans="1:1">
      <c r="A1679" s="210"/>
    </row>
    <row r="1680" spans="1:1">
      <c r="A1680" s="210"/>
    </row>
    <row r="1681" spans="1:1">
      <c r="A1681" s="210"/>
    </row>
    <row r="1682" spans="1:1">
      <c r="A1682" s="210"/>
    </row>
    <row r="1683" spans="1:1">
      <c r="A1683" s="210"/>
    </row>
    <row r="1684" spans="1:1">
      <c r="A1684" s="210"/>
    </row>
    <row r="1685" spans="1:1">
      <c r="A1685" s="210"/>
    </row>
    <row r="1686" spans="1:1">
      <c r="A1686" s="210"/>
    </row>
    <row r="1687" spans="1:1">
      <c r="A1687" s="210"/>
    </row>
    <row r="1688" spans="1:1">
      <c r="A1688" s="210"/>
    </row>
    <row r="1689" spans="1:1">
      <c r="A1689" s="210"/>
    </row>
    <row r="1690" spans="1:1">
      <c r="A1690" s="210"/>
    </row>
    <row r="1691" spans="1:1">
      <c r="A1691" s="210"/>
    </row>
    <row r="1692" spans="1:1">
      <c r="A1692" s="210"/>
    </row>
    <row r="1693" spans="1:1">
      <c r="A1693" s="210"/>
    </row>
    <row r="1694" spans="1:1">
      <c r="A1694" s="210"/>
    </row>
    <row r="1695" spans="1:1">
      <c r="A1695" s="210"/>
    </row>
    <row r="1696" spans="1:1">
      <c r="A1696" s="210"/>
    </row>
    <row r="1697" spans="1:1">
      <c r="A1697" s="210"/>
    </row>
    <row r="1698" spans="1:1">
      <c r="A1698" s="210"/>
    </row>
    <row r="1699" spans="1:1">
      <c r="A1699" s="210"/>
    </row>
    <row r="1700" spans="1:1">
      <c r="A1700" s="210"/>
    </row>
    <row r="1701" spans="1:1">
      <c r="A1701" s="210"/>
    </row>
    <row r="1702" spans="1:1">
      <c r="A1702" s="210"/>
    </row>
    <row r="1703" spans="1:1">
      <c r="A1703" s="210"/>
    </row>
    <row r="1704" spans="1:1">
      <c r="A1704" s="210"/>
    </row>
    <row r="1705" spans="1:1">
      <c r="A1705" s="210"/>
    </row>
    <row r="1706" spans="1:1">
      <c r="A1706" s="210"/>
    </row>
    <row r="1707" spans="1:1">
      <c r="A1707" s="210"/>
    </row>
    <row r="1708" spans="1:1">
      <c r="A1708" s="210"/>
    </row>
    <row r="1709" spans="1:1">
      <c r="A1709" s="210"/>
    </row>
    <row r="1710" spans="1:1">
      <c r="A1710" s="210"/>
    </row>
    <row r="1711" spans="1:1">
      <c r="A1711" s="210"/>
    </row>
    <row r="1712" spans="1:1">
      <c r="A1712" s="210"/>
    </row>
    <row r="1713" spans="1:1">
      <c r="A1713" s="210"/>
    </row>
    <row r="1714" spans="1:1">
      <c r="A1714" s="210"/>
    </row>
    <row r="1715" spans="1:1">
      <c r="A1715" s="210"/>
    </row>
    <row r="1716" spans="1:1">
      <c r="A1716" s="210"/>
    </row>
    <row r="1717" spans="1:1">
      <c r="A1717" s="210"/>
    </row>
    <row r="1718" spans="1:1">
      <c r="A1718" s="210"/>
    </row>
    <row r="1719" spans="1:1">
      <c r="A1719" s="210"/>
    </row>
    <row r="1720" spans="1:1">
      <c r="A1720" s="210"/>
    </row>
    <row r="1721" spans="1:1">
      <c r="A1721" s="210"/>
    </row>
    <row r="1722" spans="1:1">
      <c r="A1722" s="210"/>
    </row>
    <row r="1723" spans="1:1">
      <c r="A1723" s="210"/>
    </row>
    <row r="1724" spans="1:1">
      <c r="A1724" s="210"/>
    </row>
    <row r="1725" spans="1:1">
      <c r="A1725" s="210"/>
    </row>
    <row r="1726" spans="1:1">
      <c r="A1726" s="210"/>
    </row>
    <row r="1727" spans="1:1">
      <c r="A1727" s="210"/>
    </row>
    <row r="1728" spans="1:1">
      <c r="A1728" s="210"/>
    </row>
    <row r="1729" spans="1:1">
      <c r="A1729" s="210"/>
    </row>
    <row r="1730" spans="1:1">
      <c r="A1730" s="210"/>
    </row>
    <row r="1731" spans="1:1">
      <c r="A1731" s="210"/>
    </row>
    <row r="1732" spans="1:1">
      <c r="A1732" s="210"/>
    </row>
    <row r="1733" spans="1:1">
      <c r="A1733" s="210"/>
    </row>
    <row r="1734" spans="1:1">
      <c r="A1734" s="210"/>
    </row>
    <row r="1735" spans="1:1">
      <c r="A1735" s="210"/>
    </row>
    <row r="1736" spans="1:1">
      <c r="A1736" s="210"/>
    </row>
    <row r="1737" spans="1:1">
      <c r="A1737" s="210"/>
    </row>
    <row r="1738" spans="1:1">
      <c r="A1738" s="210"/>
    </row>
    <row r="1739" spans="1:1">
      <c r="A1739" s="210"/>
    </row>
    <row r="1740" spans="1:1">
      <c r="A1740" s="210"/>
    </row>
    <row r="1741" spans="1:1">
      <c r="A1741" s="210"/>
    </row>
    <row r="1742" spans="1:1">
      <c r="A1742" s="210"/>
    </row>
    <row r="1743" spans="1:1">
      <c r="A1743" s="210"/>
    </row>
    <row r="1744" spans="1:1">
      <c r="A1744" s="210"/>
    </row>
    <row r="1745" spans="1:1">
      <c r="A1745" s="210"/>
    </row>
    <row r="1746" spans="1:1">
      <c r="A1746" s="210"/>
    </row>
    <row r="1747" spans="1:1">
      <c r="A1747" s="210"/>
    </row>
    <row r="1748" spans="1:1">
      <c r="A1748" s="210"/>
    </row>
    <row r="1749" spans="1:1">
      <c r="A1749" s="210"/>
    </row>
    <row r="1750" spans="1:1">
      <c r="A1750" s="210"/>
    </row>
    <row r="1751" spans="1:1">
      <c r="A1751" s="210"/>
    </row>
    <row r="1752" spans="1:1">
      <c r="A1752" s="210"/>
    </row>
    <row r="1753" spans="1:1">
      <c r="A1753" s="210"/>
    </row>
    <row r="1754" spans="1:1">
      <c r="A1754" s="210"/>
    </row>
    <row r="1755" spans="1:1">
      <c r="A1755" s="210"/>
    </row>
    <row r="1756" spans="1:1">
      <c r="A1756" s="210"/>
    </row>
    <row r="1757" spans="1:1">
      <c r="A1757" s="210"/>
    </row>
    <row r="1758" spans="1:1">
      <c r="A1758" s="210"/>
    </row>
    <row r="1759" spans="1:1">
      <c r="A1759" s="210"/>
    </row>
    <row r="1760" spans="1:1">
      <c r="A1760" s="210"/>
    </row>
    <row r="1761" spans="1:1">
      <c r="A1761" s="210"/>
    </row>
    <row r="1762" spans="1:1">
      <c r="A1762" s="210"/>
    </row>
    <row r="1763" spans="1:1">
      <c r="A1763" s="210"/>
    </row>
    <row r="1764" spans="1:1">
      <c r="A1764" s="210"/>
    </row>
    <row r="1765" spans="1:1">
      <c r="A1765" s="210"/>
    </row>
    <row r="1766" spans="1:1">
      <c r="A1766" s="210"/>
    </row>
    <row r="1767" spans="1:1">
      <c r="A1767" s="210"/>
    </row>
    <row r="1768" spans="1:1">
      <c r="A1768" s="210"/>
    </row>
    <row r="1769" spans="1:1">
      <c r="A1769" s="210"/>
    </row>
    <row r="1770" spans="1:1">
      <c r="A1770" s="210"/>
    </row>
    <row r="1771" spans="1:1">
      <c r="A1771" s="210"/>
    </row>
    <row r="1772" spans="1:1">
      <c r="A1772" s="210"/>
    </row>
    <row r="1773" spans="1:1">
      <c r="A1773" s="210"/>
    </row>
    <row r="1774" spans="1:1">
      <c r="A1774" s="210"/>
    </row>
    <row r="1775" spans="1:1">
      <c r="A1775" s="210"/>
    </row>
    <row r="1776" spans="1:1">
      <c r="A1776" s="210"/>
    </row>
    <row r="1777" spans="1:1">
      <c r="A1777" s="210"/>
    </row>
    <row r="1778" spans="1:1">
      <c r="A1778" s="210"/>
    </row>
    <row r="1779" spans="1:1">
      <c r="A1779" s="210"/>
    </row>
    <row r="1780" spans="1:1">
      <c r="A1780" s="210"/>
    </row>
    <row r="1781" spans="1:1">
      <c r="A1781" s="210"/>
    </row>
    <row r="1782" spans="1:1">
      <c r="A1782" s="210"/>
    </row>
    <row r="1783" spans="1:1">
      <c r="A1783" s="210"/>
    </row>
    <row r="1784" spans="1:1">
      <c r="A1784" s="210"/>
    </row>
    <row r="1785" spans="1:1">
      <c r="A1785" s="210"/>
    </row>
    <row r="1786" spans="1:1">
      <c r="A1786" s="210"/>
    </row>
    <row r="1787" spans="1:1">
      <c r="A1787" s="210"/>
    </row>
    <row r="1788" spans="1:1">
      <c r="A1788" s="210"/>
    </row>
    <row r="1789" spans="1:1">
      <c r="A1789" s="210"/>
    </row>
    <row r="1790" spans="1:1">
      <c r="A1790" s="210"/>
    </row>
    <row r="1791" spans="1:1">
      <c r="A1791" s="210"/>
    </row>
    <row r="1792" spans="1:1">
      <c r="A1792" s="210"/>
    </row>
    <row r="1793" spans="1:1">
      <c r="A1793" s="210"/>
    </row>
    <row r="1794" spans="1:1">
      <c r="A1794" s="210"/>
    </row>
    <row r="1795" spans="1:1">
      <c r="A1795" s="210"/>
    </row>
    <row r="1796" spans="1:1">
      <c r="A1796" s="210"/>
    </row>
    <row r="1797" spans="1:1">
      <c r="A1797" s="210"/>
    </row>
    <row r="1798" spans="1:1">
      <c r="A1798" s="210"/>
    </row>
    <row r="1799" spans="1:1">
      <c r="A1799" s="210"/>
    </row>
    <row r="1800" spans="1:1">
      <c r="A1800" s="210"/>
    </row>
    <row r="1801" spans="1:1">
      <c r="A1801" s="210"/>
    </row>
    <row r="1802" spans="1:1">
      <c r="A1802" s="210"/>
    </row>
    <row r="1803" spans="1:1">
      <c r="A1803" s="210"/>
    </row>
    <row r="1804" spans="1:1">
      <c r="A1804" s="210"/>
    </row>
    <row r="1805" spans="1:1">
      <c r="A1805" s="210"/>
    </row>
    <row r="1806" spans="1:1">
      <c r="A1806" s="210"/>
    </row>
    <row r="1807" spans="1:1">
      <c r="A1807" s="210"/>
    </row>
    <row r="1808" spans="1:1">
      <c r="A1808" s="210"/>
    </row>
    <row r="1809" spans="1:1">
      <c r="A1809" s="210"/>
    </row>
    <row r="1810" spans="1:1">
      <c r="A1810" s="210"/>
    </row>
    <row r="1811" spans="1:1">
      <c r="A1811" s="210"/>
    </row>
    <row r="1812" spans="1:1">
      <c r="A1812" s="210"/>
    </row>
    <row r="1813" spans="1:1">
      <c r="A1813" s="210"/>
    </row>
    <row r="1814" spans="1:1">
      <c r="A1814" s="210"/>
    </row>
    <row r="1815" spans="1:1">
      <c r="A1815" s="210"/>
    </row>
    <row r="1816" spans="1:1">
      <c r="A1816" s="210"/>
    </row>
    <row r="1817" spans="1:1">
      <c r="A1817" s="210"/>
    </row>
    <row r="1818" spans="1:1">
      <c r="A1818" s="210"/>
    </row>
    <row r="1819" spans="1:1">
      <c r="A1819" s="210"/>
    </row>
    <row r="1820" spans="1:1">
      <c r="A1820" s="210"/>
    </row>
    <row r="1821" spans="1:1">
      <c r="A1821" s="210"/>
    </row>
    <row r="1822" spans="1:1">
      <c r="A1822" s="210"/>
    </row>
    <row r="1823" spans="1:1">
      <c r="A1823" s="210"/>
    </row>
    <row r="1824" spans="1:1">
      <c r="A1824" s="210"/>
    </row>
    <row r="1825" spans="1:1">
      <c r="A1825" s="210"/>
    </row>
    <row r="1826" spans="1:1">
      <c r="A1826" s="210"/>
    </row>
    <row r="1827" spans="1:1">
      <c r="A1827" s="210"/>
    </row>
    <row r="1828" spans="1:1">
      <c r="A1828" s="210"/>
    </row>
    <row r="1829" spans="1:1">
      <c r="A1829" s="210"/>
    </row>
    <row r="1830" spans="1:1">
      <c r="A1830" s="210"/>
    </row>
    <row r="1831" spans="1:1">
      <c r="A1831" s="210"/>
    </row>
    <row r="1832" spans="1:1">
      <c r="A1832" s="210"/>
    </row>
    <row r="1833" spans="1:1">
      <c r="A1833" s="210"/>
    </row>
    <row r="1834" spans="1:1">
      <c r="A1834" s="210"/>
    </row>
    <row r="1835" spans="1:1">
      <c r="A1835" s="210"/>
    </row>
    <row r="1836" spans="1:1">
      <c r="A1836" s="210"/>
    </row>
    <row r="1837" spans="1:1">
      <c r="A1837" s="210"/>
    </row>
    <row r="1838" spans="1:1">
      <c r="A1838" s="210"/>
    </row>
    <row r="1839" spans="1:1">
      <c r="A1839" s="210"/>
    </row>
    <row r="1840" spans="1:1">
      <c r="A1840" s="210"/>
    </row>
    <row r="1841" spans="1:1">
      <c r="A1841" s="210"/>
    </row>
    <row r="1842" spans="1:1">
      <c r="A1842" s="210"/>
    </row>
    <row r="1843" spans="1:1">
      <c r="A1843" s="210"/>
    </row>
    <row r="1844" spans="1:1">
      <c r="A1844" s="210"/>
    </row>
    <row r="1845" spans="1:1">
      <c r="A1845" s="210"/>
    </row>
    <row r="1846" spans="1:1">
      <c r="A1846" s="210"/>
    </row>
    <row r="1847" spans="1:1">
      <c r="A1847" s="210"/>
    </row>
    <row r="1848" spans="1:1">
      <c r="A1848" s="210"/>
    </row>
    <row r="1849" spans="1:1">
      <c r="A1849" s="210"/>
    </row>
    <row r="1850" spans="1:1">
      <c r="A1850" s="210"/>
    </row>
    <row r="1851" spans="1:1">
      <c r="A1851" s="210"/>
    </row>
    <row r="1852" spans="1:1">
      <c r="A1852" s="210"/>
    </row>
    <row r="1853" spans="1:1">
      <c r="A1853" s="210"/>
    </row>
    <row r="1854" spans="1:1">
      <c r="A1854" s="210"/>
    </row>
    <row r="1855" spans="1:1">
      <c r="A1855" s="210"/>
    </row>
    <row r="1856" spans="1:1">
      <c r="A1856" s="210"/>
    </row>
    <row r="1857" spans="1:1">
      <c r="A1857" s="210"/>
    </row>
    <row r="1858" spans="1:1">
      <c r="A1858" s="210"/>
    </row>
    <row r="1859" spans="1:1">
      <c r="A1859" s="210"/>
    </row>
    <row r="1860" spans="1:1">
      <c r="A1860" s="210"/>
    </row>
    <row r="1861" spans="1:1">
      <c r="A1861" s="210"/>
    </row>
    <row r="1862" spans="1:1">
      <c r="A1862" s="210"/>
    </row>
    <row r="1863" spans="1:1">
      <c r="A1863" s="210"/>
    </row>
    <row r="1864" spans="1:1">
      <c r="A1864" s="210"/>
    </row>
    <row r="1865" spans="1:1">
      <c r="A1865" s="210"/>
    </row>
    <row r="1866" spans="1:1">
      <c r="A1866" s="210"/>
    </row>
    <row r="1867" spans="1:1">
      <c r="A1867" s="210"/>
    </row>
    <row r="1868" spans="1:1">
      <c r="A1868" s="210"/>
    </row>
    <row r="1869" spans="1:1">
      <c r="A1869" s="210"/>
    </row>
    <row r="1870" spans="1:1">
      <c r="A1870" s="210"/>
    </row>
    <row r="1871" spans="1:1">
      <c r="A1871" s="210"/>
    </row>
    <row r="1872" spans="1:1">
      <c r="A1872" s="210"/>
    </row>
    <row r="1873" spans="1:8">
      <c r="A1873" s="210"/>
    </row>
    <row r="1874" spans="1:8">
      <c r="A1874" s="210"/>
    </row>
    <row r="1875" spans="1:8">
      <c r="A1875" s="210"/>
    </row>
    <row r="1876" spans="1:8">
      <c r="A1876" s="210"/>
    </row>
    <row r="1877" spans="1:8">
      <c r="A1877" s="210"/>
    </row>
    <row r="1878" spans="1:8">
      <c r="A1878" s="210"/>
    </row>
    <row r="1879" spans="1:8">
      <c r="A1879" s="210"/>
    </row>
    <row r="1880" spans="1:8">
      <c r="A1880" s="210"/>
    </row>
    <row r="1881" spans="1:8">
      <c r="A1881" s="210"/>
    </row>
    <row r="1882" spans="1:8">
      <c r="A1882" s="210"/>
    </row>
    <row r="1883" spans="1:8">
      <c r="A1883" s="210"/>
    </row>
    <row r="1884" spans="1:8">
      <c r="A1884" s="210"/>
    </row>
    <row r="1885" spans="1:8">
      <c r="A1885" s="210"/>
    </row>
    <row r="1886" spans="1:8">
      <c r="A1886" s="210"/>
    </row>
    <row r="1887" spans="1:8">
      <c r="A1887"/>
      <c r="C1887"/>
      <c r="D1887"/>
      <c r="E1887"/>
      <c r="F1887"/>
      <c r="G1887"/>
      <c r="H1887"/>
    </row>
    <row r="1888" spans="1:8">
      <c r="A1888"/>
      <c r="C1888"/>
      <c r="D1888"/>
      <c r="E1888"/>
      <c r="F1888"/>
      <c r="G1888"/>
      <c r="H1888"/>
    </row>
    <row r="1889" spans="1:8">
      <c r="A1889"/>
      <c r="C1889"/>
      <c r="D1889"/>
      <c r="E1889"/>
      <c r="F1889"/>
      <c r="G1889"/>
      <c r="H1889"/>
    </row>
    <row r="1890" spans="1:8">
      <c r="A1890"/>
      <c r="C1890"/>
      <c r="D1890"/>
      <c r="E1890"/>
      <c r="F1890"/>
      <c r="G1890"/>
      <c r="H1890"/>
    </row>
    <row r="1891" spans="1:8">
      <c r="A1891"/>
      <c r="C1891"/>
      <c r="D1891"/>
      <c r="E1891"/>
      <c r="F1891"/>
      <c r="G1891"/>
      <c r="H1891"/>
    </row>
    <row r="1892" spans="1:8">
      <c r="A1892"/>
      <c r="C1892"/>
      <c r="D1892"/>
      <c r="E1892"/>
      <c r="F1892"/>
      <c r="G1892"/>
      <c r="H1892"/>
    </row>
    <row r="1893" spans="1:8">
      <c r="A1893"/>
      <c r="C1893"/>
      <c r="D1893"/>
      <c r="E1893"/>
      <c r="F1893"/>
      <c r="G1893"/>
      <c r="H1893"/>
    </row>
    <row r="1894" spans="1:8">
      <c r="A1894"/>
      <c r="C1894"/>
      <c r="D1894"/>
      <c r="E1894"/>
      <c r="F1894"/>
      <c r="G1894"/>
      <c r="H1894"/>
    </row>
    <row r="1895" spans="1:8">
      <c r="A1895"/>
      <c r="C1895"/>
      <c r="D1895"/>
      <c r="E1895"/>
      <c r="F1895"/>
      <c r="G1895"/>
      <c r="H1895"/>
    </row>
    <row r="1896" spans="1:8">
      <c r="A1896"/>
      <c r="C1896"/>
      <c r="D1896"/>
      <c r="E1896"/>
      <c r="F1896"/>
      <c r="G1896"/>
      <c r="H1896"/>
    </row>
    <row r="1897" spans="1:8">
      <c r="A1897"/>
      <c r="C1897"/>
      <c r="D1897"/>
      <c r="E1897"/>
      <c r="F1897"/>
      <c r="G1897"/>
      <c r="H1897"/>
    </row>
    <row r="1898" spans="1:8">
      <c r="A1898"/>
      <c r="C1898"/>
      <c r="D1898"/>
      <c r="E1898"/>
      <c r="F1898"/>
      <c r="G1898"/>
      <c r="H1898"/>
    </row>
    <row r="1899" spans="1:8">
      <c r="A1899"/>
      <c r="C1899"/>
      <c r="D1899"/>
      <c r="E1899"/>
      <c r="F1899"/>
      <c r="G1899"/>
      <c r="H1899"/>
    </row>
    <row r="1900" spans="1:8">
      <c r="A1900"/>
      <c r="C1900"/>
      <c r="D1900"/>
      <c r="E1900"/>
      <c r="F1900"/>
      <c r="G1900"/>
      <c r="H1900"/>
    </row>
    <row r="1901" spans="1:8">
      <c r="A1901"/>
      <c r="C1901"/>
      <c r="D1901"/>
      <c r="E1901"/>
      <c r="F1901"/>
      <c r="G1901"/>
      <c r="H1901"/>
    </row>
    <row r="1902" spans="1:8">
      <c r="A1902"/>
      <c r="C1902"/>
      <c r="D1902"/>
      <c r="E1902"/>
      <c r="F1902"/>
      <c r="G1902"/>
      <c r="H1902"/>
    </row>
    <row r="1903" spans="1:8">
      <c r="A1903"/>
      <c r="C1903"/>
      <c r="D1903"/>
      <c r="E1903"/>
      <c r="F1903"/>
      <c r="G1903"/>
      <c r="H1903"/>
    </row>
    <row r="1904" spans="1:8">
      <c r="A1904"/>
      <c r="C1904"/>
      <c r="D1904"/>
      <c r="E1904"/>
      <c r="F1904"/>
      <c r="G1904"/>
      <c r="H1904"/>
    </row>
    <row r="1905" spans="1:8">
      <c r="A1905"/>
      <c r="C1905"/>
      <c r="D1905"/>
      <c r="E1905"/>
      <c r="F1905"/>
      <c r="G1905"/>
      <c r="H1905"/>
    </row>
    <row r="1906" spans="1:8">
      <c r="A1906"/>
      <c r="C1906"/>
      <c r="D1906"/>
      <c r="E1906"/>
      <c r="F1906"/>
      <c r="G1906"/>
      <c r="H1906"/>
    </row>
    <row r="1907" spans="1:8">
      <c r="A1907"/>
      <c r="C1907"/>
      <c r="D1907"/>
      <c r="E1907"/>
      <c r="F1907"/>
      <c r="G1907"/>
      <c r="H1907"/>
    </row>
    <row r="1908" spans="1:8">
      <c r="A1908"/>
      <c r="C1908"/>
      <c r="D1908"/>
      <c r="E1908"/>
      <c r="F1908"/>
      <c r="G1908"/>
      <c r="H1908"/>
    </row>
    <row r="1909" spans="1:8">
      <c r="A1909"/>
      <c r="C1909"/>
      <c r="D1909"/>
      <c r="E1909"/>
      <c r="F1909"/>
      <c r="G1909"/>
      <c r="H1909"/>
    </row>
    <row r="1910" spans="1:8">
      <c r="A1910"/>
      <c r="C1910"/>
      <c r="D1910"/>
      <c r="E1910"/>
      <c r="F1910"/>
      <c r="G1910"/>
      <c r="H1910"/>
    </row>
    <row r="1911" spans="1:8">
      <c r="A1911"/>
      <c r="C1911"/>
      <c r="D1911"/>
      <c r="E1911"/>
      <c r="F1911"/>
      <c r="G1911"/>
      <c r="H1911"/>
    </row>
    <row r="1912" spans="1:8">
      <c r="A1912"/>
      <c r="C1912"/>
      <c r="D1912"/>
      <c r="E1912"/>
      <c r="F1912"/>
      <c r="G1912"/>
      <c r="H1912"/>
    </row>
    <row r="1913" spans="1:8">
      <c r="A1913"/>
      <c r="C1913"/>
      <c r="D1913"/>
      <c r="E1913"/>
      <c r="F1913"/>
      <c r="G1913"/>
      <c r="H1913"/>
    </row>
    <row r="1914" spans="1:8">
      <c r="A1914"/>
      <c r="C1914"/>
      <c r="D1914"/>
      <c r="E1914"/>
      <c r="F1914"/>
      <c r="G1914"/>
      <c r="H1914"/>
    </row>
    <row r="1915" spans="1:8">
      <c r="A1915"/>
      <c r="C1915"/>
      <c r="D1915"/>
      <c r="E1915"/>
      <c r="F1915"/>
      <c r="G1915"/>
      <c r="H1915"/>
    </row>
    <row r="1916" spans="1:8">
      <c r="A1916"/>
      <c r="C1916"/>
      <c r="D1916"/>
      <c r="E1916"/>
      <c r="F1916"/>
      <c r="G1916"/>
      <c r="H1916"/>
    </row>
    <row r="1917" spans="1:8">
      <c r="A1917"/>
      <c r="C1917"/>
      <c r="D1917"/>
      <c r="E1917"/>
      <c r="F1917"/>
      <c r="G1917"/>
      <c r="H1917"/>
    </row>
    <row r="1918" spans="1:8">
      <c r="A1918"/>
      <c r="C1918"/>
      <c r="D1918"/>
      <c r="E1918"/>
      <c r="F1918"/>
      <c r="G1918"/>
      <c r="H1918"/>
    </row>
    <row r="1919" spans="1:8">
      <c r="A1919"/>
      <c r="C1919"/>
      <c r="D1919"/>
      <c r="E1919"/>
      <c r="F1919"/>
      <c r="G1919"/>
      <c r="H1919"/>
    </row>
    <row r="1920" spans="1:8">
      <c r="A1920"/>
      <c r="C1920"/>
      <c r="D1920"/>
      <c r="E1920"/>
      <c r="F1920"/>
      <c r="G1920"/>
      <c r="H1920"/>
    </row>
    <row r="1921" spans="1:8">
      <c r="A1921"/>
      <c r="C1921"/>
      <c r="D1921"/>
      <c r="E1921"/>
      <c r="F1921"/>
      <c r="G1921"/>
      <c r="H1921"/>
    </row>
    <row r="1922" spans="1:8">
      <c r="A1922"/>
      <c r="C1922"/>
      <c r="D1922"/>
      <c r="E1922"/>
      <c r="F1922"/>
      <c r="G1922"/>
      <c r="H1922"/>
    </row>
    <row r="1923" spans="1:8">
      <c r="A1923"/>
      <c r="C1923"/>
      <c r="D1923"/>
      <c r="E1923"/>
      <c r="F1923"/>
      <c r="G1923"/>
      <c r="H1923"/>
    </row>
    <row r="1924" spans="1:8">
      <c r="A1924"/>
      <c r="C1924"/>
      <c r="D1924"/>
      <c r="E1924"/>
      <c r="F1924"/>
      <c r="G1924"/>
      <c r="H1924"/>
    </row>
    <row r="1925" spans="1:8">
      <c r="A1925"/>
      <c r="C1925"/>
      <c r="D1925"/>
      <c r="E1925"/>
      <c r="F1925"/>
      <c r="G1925"/>
      <c r="H1925"/>
    </row>
    <row r="1926" spans="1:8">
      <c r="A1926"/>
      <c r="C1926"/>
      <c r="D1926"/>
      <c r="E1926"/>
      <c r="F1926"/>
      <c r="G1926"/>
      <c r="H1926"/>
    </row>
    <row r="1927" spans="1:8">
      <c r="A1927"/>
      <c r="C1927"/>
      <c r="D1927"/>
      <c r="E1927"/>
      <c r="F1927"/>
      <c r="G1927"/>
      <c r="H1927"/>
    </row>
    <row r="1928" spans="1:8">
      <c r="A1928"/>
      <c r="C1928"/>
      <c r="D1928"/>
      <c r="E1928"/>
      <c r="F1928"/>
      <c r="G1928"/>
      <c r="H1928"/>
    </row>
    <row r="1929" spans="1:8">
      <c r="A1929"/>
      <c r="C1929"/>
      <c r="D1929"/>
      <c r="E1929"/>
      <c r="F1929"/>
      <c r="G1929"/>
      <c r="H1929"/>
    </row>
    <row r="1930" spans="1:8">
      <c r="A1930"/>
      <c r="C1930"/>
      <c r="D1930"/>
      <c r="E1930"/>
      <c r="F1930"/>
      <c r="G1930"/>
      <c r="H1930"/>
    </row>
    <row r="1931" spans="1:8">
      <c r="A1931"/>
      <c r="C1931"/>
      <c r="D1931"/>
      <c r="E1931"/>
      <c r="F1931"/>
      <c r="G1931"/>
      <c r="H1931"/>
    </row>
    <row r="1932" spans="1:8">
      <c r="A1932"/>
      <c r="C1932"/>
      <c r="D1932"/>
      <c r="E1932"/>
      <c r="F1932"/>
      <c r="G1932"/>
      <c r="H1932"/>
    </row>
    <row r="1933" spans="1:8">
      <c r="A1933"/>
      <c r="C1933"/>
      <c r="D1933"/>
      <c r="E1933"/>
      <c r="F1933"/>
      <c r="G1933"/>
      <c r="H1933"/>
    </row>
    <row r="1934" spans="1:8">
      <c r="A1934"/>
      <c r="C1934"/>
      <c r="D1934"/>
      <c r="E1934"/>
      <c r="F1934"/>
      <c r="G1934"/>
      <c r="H1934"/>
    </row>
    <row r="1935" spans="1:8">
      <c r="A1935"/>
      <c r="C1935"/>
      <c r="D1935"/>
      <c r="E1935"/>
      <c r="F1935"/>
      <c r="G1935"/>
      <c r="H1935"/>
    </row>
    <row r="1936" spans="1:8">
      <c r="A1936"/>
      <c r="C1936"/>
      <c r="D1936"/>
      <c r="E1936"/>
      <c r="F1936"/>
      <c r="G1936"/>
      <c r="H1936"/>
    </row>
    <row r="1937" spans="1:8">
      <c r="A1937"/>
      <c r="C1937"/>
      <c r="D1937"/>
      <c r="E1937"/>
      <c r="F1937"/>
      <c r="G1937"/>
      <c r="H1937"/>
    </row>
    <row r="1938" spans="1:8">
      <c r="A1938"/>
      <c r="C1938"/>
      <c r="D1938"/>
      <c r="E1938"/>
      <c r="F1938"/>
      <c r="G1938"/>
      <c r="H1938"/>
    </row>
    <row r="1939" spans="1:8">
      <c r="A1939"/>
      <c r="C1939"/>
      <c r="D1939"/>
      <c r="E1939"/>
      <c r="F1939"/>
      <c r="G1939"/>
      <c r="H1939"/>
    </row>
    <row r="1940" spans="1:8">
      <c r="A1940"/>
      <c r="C1940"/>
      <c r="D1940"/>
      <c r="E1940"/>
      <c r="F1940"/>
      <c r="G1940"/>
      <c r="H1940"/>
    </row>
    <row r="1941" spans="1:8">
      <c r="A1941"/>
      <c r="C1941"/>
      <c r="D1941"/>
      <c r="E1941"/>
      <c r="F1941"/>
      <c r="G1941"/>
      <c r="H1941"/>
    </row>
    <row r="1942" spans="1:8">
      <c r="A1942"/>
      <c r="C1942"/>
      <c r="D1942"/>
      <c r="E1942"/>
      <c r="F1942"/>
      <c r="G1942"/>
      <c r="H1942"/>
    </row>
    <row r="1943" spans="1:8">
      <c r="A1943"/>
      <c r="C1943"/>
      <c r="D1943"/>
      <c r="E1943"/>
      <c r="F1943"/>
      <c r="G1943"/>
      <c r="H1943"/>
    </row>
    <row r="1944" spans="1:8">
      <c r="A1944"/>
      <c r="C1944"/>
      <c r="D1944"/>
      <c r="E1944"/>
      <c r="F1944"/>
      <c r="G1944"/>
      <c r="H1944"/>
    </row>
    <row r="1945" spans="1:8">
      <c r="A1945"/>
      <c r="C1945"/>
      <c r="D1945"/>
      <c r="E1945"/>
      <c r="F1945"/>
      <c r="G1945"/>
      <c r="H1945"/>
    </row>
    <row r="1946" spans="1:8">
      <c r="A1946"/>
      <c r="C1946"/>
      <c r="D1946"/>
      <c r="E1946"/>
      <c r="F1946"/>
      <c r="G1946"/>
      <c r="H1946"/>
    </row>
    <row r="1947" spans="1:8">
      <c r="A1947"/>
      <c r="C1947"/>
      <c r="D1947"/>
      <c r="E1947"/>
      <c r="F1947"/>
      <c r="G1947"/>
      <c r="H1947"/>
    </row>
    <row r="1948" spans="1:8">
      <c r="A1948"/>
      <c r="C1948"/>
      <c r="D1948"/>
      <c r="E1948"/>
      <c r="F1948"/>
      <c r="G1948"/>
      <c r="H1948"/>
    </row>
    <row r="1949" spans="1:8">
      <c r="A1949"/>
      <c r="C1949"/>
      <c r="D1949"/>
      <c r="E1949"/>
      <c r="F1949"/>
      <c r="G1949"/>
      <c r="H1949"/>
    </row>
    <row r="1950" spans="1:8">
      <c r="A1950"/>
      <c r="C1950"/>
      <c r="D1950"/>
      <c r="E1950"/>
      <c r="F1950"/>
      <c r="G1950"/>
      <c r="H1950"/>
    </row>
    <row r="1951" spans="1:8">
      <c r="A1951"/>
      <c r="C1951"/>
      <c r="D1951"/>
      <c r="E1951"/>
      <c r="F1951"/>
      <c r="G1951"/>
      <c r="H1951"/>
    </row>
    <row r="1952" spans="1:8">
      <c r="A1952"/>
      <c r="C1952"/>
      <c r="D1952"/>
      <c r="E1952"/>
      <c r="F1952"/>
      <c r="G1952"/>
      <c r="H1952"/>
    </row>
    <row r="1953" spans="1:8">
      <c r="A1953"/>
      <c r="C1953"/>
      <c r="D1953"/>
      <c r="E1953"/>
      <c r="F1953"/>
      <c r="G1953"/>
      <c r="H1953"/>
    </row>
    <row r="1954" spans="1:8">
      <c r="A1954"/>
      <c r="C1954"/>
      <c r="D1954"/>
      <c r="E1954"/>
      <c r="F1954"/>
      <c r="G1954"/>
      <c r="H1954"/>
    </row>
    <row r="1955" spans="1:8">
      <c r="A1955"/>
      <c r="C1955"/>
      <c r="D1955"/>
      <c r="E1955"/>
      <c r="F1955"/>
      <c r="G1955"/>
      <c r="H1955"/>
    </row>
    <row r="1956" spans="1:8">
      <c r="A1956"/>
      <c r="C1956"/>
      <c r="D1956"/>
      <c r="E1956"/>
      <c r="F1956"/>
      <c r="G1956"/>
      <c r="H1956"/>
    </row>
    <row r="1957" spans="1:8">
      <c r="A1957"/>
      <c r="C1957"/>
      <c r="D1957"/>
      <c r="E1957"/>
      <c r="F1957"/>
      <c r="G1957"/>
      <c r="H1957"/>
    </row>
    <row r="1958" spans="1:8">
      <c r="A1958"/>
      <c r="C1958"/>
      <c r="D1958"/>
      <c r="E1958"/>
      <c r="F1958"/>
      <c r="G1958"/>
      <c r="H1958"/>
    </row>
    <row r="1959" spans="1:8">
      <c r="A1959"/>
      <c r="C1959"/>
      <c r="D1959"/>
      <c r="E1959"/>
      <c r="F1959"/>
      <c r="G1959"/>
      <c r="H1959"/>
    </row>
    <row r="1960" spans="1:8">
      <c r="A1960"/>
      <c r="C1960"/>
      <c r="D1960"/>
      <c r="E1960"/>
      <c r="F1960"/>
      <c r="G1960"/>
      <c r="H1960"/>
    </row>
    <row r="1961" spans="1:8">
      <c r="A1961"/>
      <c r="C1961"/>
      <c r="D1961"/>
      <c r="E1961"/>
      <c r="F1961"/>
      <c r="G1961"/>
      <c r="H1961"/>
    </row>
    <row r="1962" spans="1:8">
      <c r="A1962"/>
      <c r="C1962"/>
      <c r="D1962"/>
      <c r="E1962"/>
      <c r="F1962"/>
      <c r="G1962"/>
      <c r="H1962"/>
    </row>
    <row r="1963" spans="1:8">
      <c r="A1963"/>
      <c r="C1963"/>
      <c r="D1963"/>
      <c r="E1963"/>
      <c r="F1963"/>
      <c r="G1963"/>
      <c r="H1963"/>
    </row>
    <row r="1964" spans="1:8">
      <c r="A1964"/>
      <c r="C1964"/>
      <c r="D1964"/>
      <c r="E1964"/>
      <c r="F1964"/>
      <c r="G1964"/>
      <c r="H1964"/>
    </row>
    <row r="1965" spans="1:8">
      <c r="A1965"/>
      <c r="C1965"/>
      <c r="D1965"/>
      <c r="E1965"/>
      <c r="F1965"/>
      <c r="G1965"/>
      <c r="H1965"/>
    </row>
    <row r="1966" spans="1:8">
      <c r="A1966"/>
      <c r="C1966"/>
      <c r="D1966"/>
      <c r="E1966"/>
      <c r="F1966"/>
      <c r="G1966"/>
      <c r="H1966"/>
    </row>
    <row r="1967" spans="1:8">
      <c r="A1967"/>
      <c r="C1967"/>
      <c r="D1967"/>
      <c r="E1967"/>
      <c r="F1967"/>
      <c r="G1967"/>
      <c r="H1967"/>
    </row>
    <row r="1968" spans="1:8">
      <c r="A1968"/>
      <c r="C1968"/>
      <c r="D1968"/>
      <c r="E1968"/>
      <c r="F1968"/>
      <c r="G1968"/>
      <c r="H1968"/>
    </row>
    <row r="1969" spans="1:8">
      <c r="A1969"/>
      <c r="C1969"/>
      <c r="D1969"/>
      <c r="E1969"/>
      <c r="F1969"/>
      <c r="G1969"/>
      <c r="H1969"/>
    </row>
    <row r="1970" spans="1:8">
      <c r="A1970"/>
      <c r="C1970"/>
      <c r="D1970"/>
      <c r="E1970"/>
      <c r="F1970"/>
      <c r="G1970"/>
      <c r="H1970"/>
    </row>
    <row r="1971" spans="1:8">
      <c r="A1971"/>
      <c r="C1971"/>
      <c r="D1971"/>
      <c r="E1971"/>
      <c r="F1971"/>
      <c r="G1971"/>
      <c r="H1971"/>
    </row>
    <row r="1972" spans="1:8">
      <c r="A1972"/>
      <c r="C1972"/>
      <c r="D1972"/>
      <c r="E1972"/>
      <c r="F1972"/>
      <c r="G1972"/>
      <c r="H1972"/>
    </row>
    <row r="1973" spans="1:8">
      <c r="A1973"/>
      <c r="C1973"/>
      <c r="D1973"/>
      <c r="E1973"/>
      <c r="F1973"/>
      <c r="G1973"/>
      <c r="H1973"/>
    </row>
    <row r="1974" spans="1:8">
      <c r="A1974"/>
      <c r="C1974"/>
      <c r="D1974"/>
      <c r="E1974"/>
      <c r="F1974"/>
      <c r="G1974"/>
      <c r="H1974"/>
    </row>
    <row r="1975" spans="1:8">
      <c r="A1975"/>
      <c r="C1975"/>
      <c r="D1975"/>
      <c r="E1975"/>
      <c r="F1975"/>
      <c r="G1975"/>
      <c r="H1975"/>
    </row>
    <row r="1976" spans="1:8">
      <c r="A1976"/>
      <c r="C1976"/>
      <c r="D1976"/>
      <c r="E1976"/>
      <c r="F1976"/>
      <c r="G1976"/>
      <c r="H1976"/>
    </row>
    <row r="1977" spans="1:8">
      <c r="A1977"/>
      <c r="C1977"/>
      <c r="D1977"/>
      <c r="E1977"/>
      <c r="F1977"/>
      <c r="G1977"/>
      <c r="H1977"/>
    </row>
    <row r="1978" spans="1:8">
      <c r="A1978"/>
      <c r="C1978"/>
      <c r="D1978"/>
      <c r="E1978"/>
      <c r="F1978"/>
      <c r="G1978"/>
      <c r="H1978"/>
    </row>
    <row r="1979" spans="1:8">
      <c r="A1979"/>
      <c r="C1979"/>
      <c r="D1979"/>
      <c r="E1979"/>
      <c r="F1979"/>
      <c r="G1979"/>
      <c r="H1979"/>
    </row>
    <row r="1980" spans="1:8">
      <c r="A1980"/>
      <c r="C1980"/>
      <c r="D1980"/>
      <c r="E1980"/>
      <c r="F1980"/>
      <c r="G1980"/>
      <c r="H1980"/>
    </row>
    <row r="1981" spans="1:8">
      <c r="A1981"/>
      <c r="C1981"/>
      <c r="D1981"/>
      <c r="E1981"/>
      <c r="F1981"/>
      <c r="G1981"/>
      <c r="H1981"/>
    </row>
    <row r="1982" spans="1:8">
      <c r="A1982"/>
      <c r="C1982"/>
      <c r="D1982"/>
      <c r="E1982"/>
      <c r="F1982"/>
      <c r="G1982"/>
      <c r="H1982"/>
    </row>
    <row r="1983" spans="1:8">
      <c r="A1983"/>
      <c r="C1983"/>
      <c r="D1983"/>
      <c r="E1983"/>
      <c r="F1983"/>
      <c r="G1983"/>
      <c r="H1983"/>
    </row>
    <row r="1984" spans="1:8">
      <c r="A1984"/>
      <c r="C1984"/>
      <c r="D1984"/>
      <c r="E1984"/>
      <c r="F1984"/>
      <c r="G1984"/>
      <c r="H1984"/>
    </row>
    <row r="1985" spans="1:8">
      <c r="A1985"/>
      <c r="C1985"/>
      <c r="D1985"/>
      <c r="E1985"/>
      <c r="F1985"/>
      <c r="G1985"/>
      <c r="H1985"/>
    </row>
    <row r="1986" spans="1:8">
      <c r="A1986"/>
      <c r="C1986"/>
      <c r="D1986"/>
      <c r="E1986"/>
      <c r="F1986"/>
      <c r="G1986"/>
      <c r="H1986"/>
    </row>
    <row r="1987" spans="1:8">
      <c r="A1987"/>
      <c r="C1987"/>
      <c r="D1987"/>
      <c r="E1987"/>
      <c r="F1987"/>
      <c r="G1987"/>
      <c r="H1987"/>
    </row>
    <row r="1988" spans="1:8">
      <c r="A1988"/>
      <c r="C1988"/>
      <c r="D1988"/>
      <c r="E1988"/>
      <c r="F1988"/>
      <c r="G1988"/>
      <c r="H1988"/>
    </row>
    <row r="1989" spans="1:8">
      <c r="A1989"/>
      <c r="C1989"/>
      <c r="D1989"/>
      <c r="E1989"/>
      <c r="F1989"/>
      <c r="G1989"/>
      <c r="H1989"/>
    </row>
    <row r="1990" spans="1:8">
      <c r="A1990"/>
      <c r="C1990"/>
      <c r="D1990"/>
      <c r="E1990"/>
      <c r="F1990"/>
      <c r="G1990"/>
      <c r="H1990"/>
    </row>
    <row r="1991" spans="1:8">
      <c r="A1991"/>
      <c r="C1991"/>
      <c r="D1991"/>
      <c r="E1991"/>
      <c r="F1991"/>
      <c r="G1991"/>
      <c r="H1991"/>
    </row>
    <row r="1992" spans="1:8">
      <c r="A1992"/>
      <c r="C1992"/>
      <c r="D1992"/>
      <c r="E1992"/>
      <c r="F1992"/>
      <c r="G1992"/>
      <c r="H1992"/>
    </row>
    <row r="1993" spans="1:8">
      <c r="A1993"/>
      <c r="C1993"/>
      <c r="D1993"/>
      <c r="E1993"/>
      <c r="F1993"/>
      <c r="G1993"/>
      <c r="H1993"/>
    </row>
    <row r="1994" spans="1:8">
      <c r="A1994"/>
      <c r="C1994"/>
      <c r="D1994"/>
      <c r="E1994"/>
      <c r="F1994"/>
      <c r="G1994"/>
      <c r="H1994"/>
    </row>
    <row r="1995" spans="1:8">
      <c r="A1995"/>
      <c r="C1995"/>
      <c r="D1995"/>
      <c r="E1995"/>
      <c r="F1995"/>
      <c r="G1995"/>
      <c r="H1995"/>
    </row>
    <row r="1996" spans="1:8">
      <c r="A1996"/>
      <c r="C1996"/>
      <c r="D1996"/>
      <c r="E1996"/>
      <c r="F1996"/>
      <c r="G1996"/>
      <c r="H1996"/>
    </row>
    <row r="1997" spans="1:8">
      <c r="A1997"/>
      <c r="C1997"/>
      <c r="D1997"/>
      <c r="E1997"/>
      <c r="F1997"/>
      <c r="G1997"/>
      <c r="H1997"/>
    </row>
    <row r="1998" spans="1:8">
      <c r="A1998"/>
      <c r="C1998"/>
      <c r="D1998"/>
      <c r="E1998"/>
      <c r="F1998"/>
      <c r="G1998"/>
      <c r="H1998"/>
    </row>
    <row r="1999" spans="1:8">
      <c r="A1999"/>
      <c r="C1999"/>
      <c r="D1999"/>
      <c r="E1999"/>
      <c r="F1999"/>
      <c r="G1999"/>
      <c r="H1999"/>
    </row>
    <row r="2000" spans="1:8">
      <c r="A2000"/>
      <c r="C2000"/>
      <c r="D2000"/>
      <c r="E2000"/>
      <c r="F2000"/>
      <c r="G2000"/>
      <c r="H2000"/>
    </row>
    <row r="2001" spans="1:8">
      <c r="A2001"/>
      <c r="C2001"/>
      <c r="D2001"/>
      <c r="E2001"/>
      <c r="F2001"/>
      <c r="G2001"/>
      <c r="H2001"/>
    </row>
    <row r="2002" spans="1:8">
      <c r="A2002"/>
      <c r="C2002"/>
      <c r="D2002"/>
      <c r="E2002"/>
      <c r="F2002"/>
      <c r="G2002"/>
      <c r="H2002"/>
    </row>
    <row r="2003" spans="1:8">
      <c r="A2003"/>
      <c r="C2003"/>
      <c r="D2003"/>
      <c r="E2003"/>
      <c r="F2003"/>
      <c r="G2003"/>
      <c r="H2003"/>
    </row>
    <row r="2004" spans="1:8">
      <c r="A2004"/>
      <c r="C2004"/>
      <c r="D2004"/>
      <c r="E2004"/>
      <c r="F2004"/>
      <c r="G2004"/>
      <c r="H2004"/>
    </row>
    <row r="2005" spans="1:8">
      <c r="A2005"/>
      <c r="C2005"/>
      <c r="D2005"/>
      <c r="E2005"/>
      <c r="F2005"/>
      <c r="G2005"/>
      <c r="H2005"/>
    </row>
    <row r="2006" spans="1:8">
      <c r="A2006"/>
      <c r="C2006"/>
      <c r="D2006"/>
      <c r="E2006"/>
      <c r="F2006"/>
      <c r="G2006"/>
      <c r="H2006"/>
    </row>
    <row r="2007" spans="1:8">
      <c r="A2007"/>
      <c r="C2007"/>
      <c r="D2007"/>
      <c r="E2007"/>
      <c r="F2007"/>
      <c r="G2007"/>
      <c r="H2007"/>
    </row>
    <row r="2008" spans="1:8">
      <c r="A2008"/>
      <c r="C2008"/>
      <c r="D2008"/>
      <c r="E2008"/>
      <c r="F2008"/>
      <c r="G2008"/>
      <c r="H2008"/>
    </row>
    <row r="2009" spans="1:8">
      <c r="A2009"/>
      <c r="C2009"/>
      <c r="D2009"/>
      <c r="E2009"/>
      <c r="F2009"/>
      <c r="G2009"/>
      <c r="H2009"/>
    </row>
    <row r="2010" spans="1:8">
      <c r="A2010"/>
      <c r="C2010"/>
      <c r="D2010"/>
      <c r="E2010"/>
      <c r="F2010"/>
      <c r="G2010"/>
      <c r="H2010"/>
    </row>
    <row r="2011" spans="1:8">
      <c r="A2011"/>
      <c r="C2011"/>
      <c r="D2011"/>
      <c r="E2011"/>
      <c r="F2011"/>
      <c r="G2011"/>
      <c r="H2011"/>
    </row>
    <row r="2012" spans="1:8">
      <c r="A2012"/>
      <c r="C2012"/>
      <c r="D2012"/>
      <c r="E2012"/>
      <c r="F2012"/>
      <c r="G2012"/>
      <c r="H2012"/>
    </row>
    <row r="2013" spans="1:8">
      <c r="A2013"/>
      <c r="C2013"/>
      <c r="D2013"/>
      <c r="E2013"/>
      <c r="F2013"/>
      <c r="G2013"/>
      <c r="H2013"/>
    </row>
    <row r="2014" spans="1:8">
      <c r="A2014"/>
      <c r="C2014"/>
      <c r="D2014"/>
      <c r="E2014"/>
      <c r="F2014"/>
      <c r="G2014"/>
      <c r="H2014"/>
    </row>
    <row r="2015" spans="1:8">
      <c r="A2015"/>
      <c r="C2015"/>
      <c r="D2015"/>
      <c r="E2015"/>
      <c r="F2015"/>
      <c r="G2015"/>
      <c r="H2015"/>
    </row>
    <row r="2016" spans="1:8">
      <c r="A2016"/>
      <c r="C2016"/>
      <c r="D2016"/>
      <c r="E2016"/>
      <c r="F2016"/>
      <c r="G2016"/>
      <c r="H2016"/>
    </row>
    <row r="2017" spans="1:8">
      <c r="A2017"/>
      <c r="C2017"/>
      <c r="D2017"/>
      <c r="E2017"/>
      <c r="F2017"/>
      <c r="G2017"/>
      <c r="H2017"/>
    </row>
    <row r="2018" spans="1:8">
      <c r="A2018"/>
      <c r="C2018"/>
      <c r="D2018"/>
      <c r="E2018"/>
      <c r="F2018"/>
      <c r="G2018"/>
      <c r="H2018"/>
    </row>
    <row r="2019" spans="1:8">
      <c r="A2019"/>
      <c r="C2019"/>
      <c r="D2019"/>
      <c r="E2019"/>
      <c r="F2019"/>
      <c r="G2019"/>
      <c r="H2019"/>
    </row>
    <row r="2020" spans="1:8">
      <c r="A2020"/>
      <c r="C2020"/>
      <c r="D2020"/>
      <c r="E2020"/>
      <c r="F2020"/>
      <c r="G2020"/>
      <c r="H2020"/>
    </row>
    <row r="2021" spans="1:8">
      <c r="A2021"/>
      <c r="C2021"/>
      <c r="D2021"/>
      <c r="E2021"/>
      <c r="F2021"/>
      <c r="G2021"/>
      <c r="H2021"/>
    </row>
    <row r="2022" spans="1:8">
      <c r="A2022"/>
      <c r="C2022"/>
      <c r="D2022"/>
      <c r="E2022"/>
      <c r="F2022"/>
      <c r="G2022"/>
      <c r="H2022"/>
    </row>
    <row r="2023" spans="1:8">
      <c r="A2023"/>
      <c r="C2023"/>
      <c r="D2023"/>
      <c r="E2023"/>
      <c r="F2023"/>
      <c r="G2023"/>
      <c r="H2023"/>
    </row>
    <row r="2024" spans="1:8">
      <c r="A2024"/>
      <c r="C2024"/>
      <c r="D2024"/>
      <c r="E2024"/>
      <c r="F2024"/>
      <c r="G2024"/>
      <c r="H2024"/>
    </row>
    <row r="2025" spans="1:8">
      <c r="A2025"/>
      <c r="C2025"/>
      <c r="D2025"/>
      <c r="E2025"/>
      <c r="F2025"/>
      <c r="G2025"/>
      <c r="H2025"/>
    </row>
    <row r="2026" spans="1:8">
      <c r="A2026"/>
      <c r="C2026"/>
      <c r="D2026"/>
      <c r="E2026"/>
      <c r="F2026"/>
      <c r="G2026"/>
      <c r="H2026"/>
    </row>
    <row r="2027" spans="1:8">
      <c r="A2027"/>
      <c r="C2027"/>
      <c r="D2027"/>
      <c r="E2027"/>
      <c r="F2027"/>
      <c r="G2027"/>
      <c r="H2027"/>
    </row>
    <row r="2028" spans="1:8">
      <c r="A2028"/>
      <c r="C2028"/>
      <c r="D2028"/>
      <c r="E2028"/>
      <c r="F2028"/>
      <c r="G2028"/>
      <c r="H2028"/>
    </row>
    <row r="2029" spans="1:8">
      <c r="A2029"/>
      <c r="C2029"/>
      <c r="D2029"/>
      <c r="E2029"/>
      <c r="F2029"/>
      <c r="G2029"/>
      <c r="H2029"/>
    </row>
    <row r="2030" spans="1:8">
      <c r="A2030"/>
      <c r="C2030"/>
      <c r="D2030"/>
      <c r="E2030"/>
      <c r="F2030"/>
      <c r="G2030"/>
      <c r="H2030"/>
    </row>
    <row r="2031" spans="1:8">
      <c r="A2031"/>
      <c r="C2031"/>
      <c r="D2031"/>
      <c r="E2031"/>
      <c r="F2031"/>
      <c r="G2031"/>
      <c r="H2031"/>
    </row>
    <row r="2032" spans="1:8">
      <c r="A2032"/>
      <c r="C2032"/>
      <c r="D2032"/>
      <c r="E2032"/>
      <c r="F2032"/>
      <c r="G2032"/>
      <c r="H2032"/>
    </row>
    <row r="2033" spans="1:8">
      <c r="A2033"/>
      <c r="C2033"/>
      <c r="D2033"/>
      <c r="E2033"/>
      <c r="F2033"/>
      <c r="G2033"/>
      <c r="H2033"/>
    </row>
    <row r="2034" spans="1:8">
      <c r="A2034"/>
      <c r="C2034"/>
      <c r="D2034"/>
      <c r="E2034"/>
      <c r="F2034"/>
      <c r="G2034"/>
      <c r="H2034"/>
    </row>
    <row r="2035" spans="1:8">
      <c r="A2035"/>
      <c r="C2035"/>
      <c r="D2035"/>
      <c r="E2035"/>
      <c r="F2035"/>
      <c r="G2035"/>
      <c r="H2035"/>
    </row>
    <row r="2036" spans="1:8">
      <c r="A2036"/>
      <c r="C2036"/>
      <c r="D2036"/>
      <c r="E2036"/>
      <c r="F2036"/>
      <c r="G2036"/>
      <c r="H2036"/>
    </row>
    <row r="2037" spans="1:8">
      <c r="A2037"/>
      <c r="C2037"/>
      <c r="D2037"/>
      <c r="E2037"/>
      <c r="F2037"/>
      <c r="G2037"/>
      <c r="H2037"/>
    </row>
    <row r="2038" spans="1:8">
      <c r="A2038"/>
      <c r="C2038"/>
      <c r="D2038"/>
      <c r="E2038"/>
      <c r="F2038"/>
      <c r="G2038"/>
      <c r="H2038"/>
    </row>
    <row r="2039" spans="1:8">
      <c r="A2039"/>
      <c r="C2039"/>
      <c r="D2039"/>
      <c r="E2039"/>
      <c r="F2039"/>
      <c r="G2039"/>
      <c r="H2039"/>
    </row>
    <row r="2040" spans="1:8">
      <c r="A2040"/>
      <c r="C2040"/>
      <c r="D2040"/>
      <c r="E2040"/>
      <c r="F2040"/>
      <c r="G2040"/>
      <c r="H2040"/>
    </row>
    <row r="2041" spans="1:8">
      <c r="A2041"/>
      <c r="C2041"/>
      <c r="D2041"/>
      <c r="E2041"/>
      <c r="F2041"/>
      <c r="G2041"/>
      <c r="H2041"/>
    </row>
    <row r="2042" spans="1:8">
      <c r="A2042"/>
      <c r="C2042"/>
      <c r="D2042"/>
      <c r="E2042"/>
      <c r="F2042"/>
      <c r="G2042"/>
      <c r="H2042"/>
    </row>
    <row r="2043" spans="1:8">
      <c r="A2043"/>
      <c r="C2043"/>
      <c r="D2043"/>
      <c r="E2043"/>
      <c r="F2043"/>
      <c r="G2043"/>
      <c r="H2043"/>
    </row>
    <row r="2044" spans="1:8">
      <c r="A2044"/>
      <c r="C2044"/>
      <c r="D2044"/>
      <c r="E2044"/>
      <c r="F2044"/>
      <c r="G2044"/>
      <c r="H2044"/>
    </row>
    <row r="2045" spans="1:8">
      <c r="A2045"/>
      <c r="C2045"/>
      <c r="D2045"/>
      <c r="E2045"/>
      <c r="F2045"/>
      <c r="G2045"/>
      <c r="H2045"/>
    </row>
    <row r="2046" spans="1:8">
      <c r="A2046"/>
      <c r="C2046"/>
      <c r="D2046"/>
      <c r="E2046"/>
      <c r="F2046"/>
      <c r="G2046"/>
      <c r="H2046"/>
    </row>
    <row r="2047" spans="1:8">
      <c r="A2047"/>
      <c r="C2047"/>
      <c r="D2047"/>
      <c r="E2047"/>
      <c r="F2047"/>
      <c r="G2047"/>
      <c r="H2047"/>
    </row>
    <row r="2048" spans="1:8">
      <c r="A2048"/>
      <c r="C2048"/>
      <c r="D2048"/>
      <c r="E2048"/>
      <c r="F2048"/>
      <c r="G2048"/>
      <c r="H2048"/>
    </row>
    <row r="2049" spans="1:8">
      <c r="A2049"/>
      <c r="C2049"/>
      <c r="D2049"/>
      <c r="E2049"/>
      <c r="F2049"/>
      <c r="G2049"/>
      <c r="H2049"/>
    </row>
    <row r="2050" spans="1:8">
      <c r="A2050"/>
      <c r="C2050"/>
      <c r="D2050"/>
      <c r="E2050"/>
      <c r="F2050"/>
      <c r="G2050"/>
      <c r="H2050"/>
    </row>
    <row r="2051" spans="1:8">
      <c r="A2051"/>
      <c r="C2051"/>
      <c r="D2051"/>
      <c r="E2051"/>
      <c r="F2051"/>
      <c r="G2051"/>
      <c r="H2051"/>
    </row>
    <row r="2052" spans="1:8">
      <c r="A2052"/>
      <c r="C2052"/>
      <c r="D2052"/>
      <c r="E2052"/>
      <c r="F2052"/>
      <c r="G2052"/>
      <c r="H2052"/>
    </row>
    <row r="2053" spans="1:8">
      <c r="A2053"/>
      <c r="C2053"/>
      <c r="D2053"/>
      <c r="E2053"/>
      <c r="F2053"/>
      <c r="G2053"/>
      <c r="H2053"/>
    </row>
    <row r="2054" spans="1:8">
      <c r="A2054"/>
      <c r="C2054"/>
      <c r="D2054"/>
      <c r="E2054"/>
      <c r="F2054"/>
      <c r="G2054"/>
      <c r="H2054"/>
    </row>
    <row r="2055" spans="1:8">
      <c r="A2055"/>
      <c r="C2055"/>
      <c r="D2055"/>
      <c r="E2055"/>
      <c r="F2055"/>
      <c r="G2055"/>
      <c r="H2055"/>
    </row>
    <row r="2056" spans="1:8">
      <c r="A2056"/>
      <c r="C2056"/>
      <c r="D2056"/>
      <c r="E2056"/>
      <c r="F2056"/>
      <c r="G2056"/>
      <c r="H2056"/>
    </row>
    <row r="2057" spans="1:8">
      <c r="A2057"/>
      <c r="C2057"/>
      <c r="D2057"/>
      <c r="E2057"/>
      <c r="F2057"/>
      <c r="G2057"/>
      <c r="H2057"/>
    </row>
    <row r="2058" spans="1:8">
      <c r="A2058"/>
      <c r="C2058"/>
      <c r="D2058"/>
      <c r="E2058"/>
      <c r="F2058"/>
      <c r="G2058"/>
      <c r="H2058"/>
    </row>
    <row r="2059" spans="1:8">
      <c r="A2059"/>
      <c r="C2059"/>
      <c r="D2059"/>
      <c r="E2059"/>
      <c r="F2059"/>
      <c r="G2059"/>
      <c r="H2059"/>
    </row>
    <row r="2060" spans="1:8">
      <c r="A2060"/>
      <c r="C2060"/>
      <c r="D2060"/>
      <c r="E2060"/>
      <c r="F2060"/>
      <c r="G2060"/>
      <c r="H2060"/>
    </row>
    <row r="2061" spans="1:8">
      <c r="A2061"/>
      <c r="C2061"/>
      <c r="D2061"/>
      <c r="E2061"/>
      <c r="F2061"/>
      <c r="G2061"/>
      <c r="H2061"/>
    </row>
    <row r="2062" spans="1:8">
      <c r="A2062"/>
      <c r="C2062"/>
      <c r="D2062"/>
      <c r="E2062"/>
      <c r="F2062"/>
      <c r="G2062"/>
      <c r="H2062"/>
    </row>
    <row r="2063" spans="1:8">
      <c r="A2063"/>
      <c r="C2063"/>
      <c r="D2063"/>
      <c r="E2063"/>
      <c r="F2063"/>
      <c r="G2063"/>
      <c r="H2063"/>
    </row>
    <row r="2064" spans="1:8">
      <c r="A2064"/>
      <c r="C2064"/>
      <c r="D2064"/>
      <c r="E2064"/>
      <c r="F2064"/>
      <c r="G2064"/>
      <c r="H2064"/>
    </row>
    <row r="2065" spans="1:8">
      <c r="A2065"/>
      <c r="C2065"/>
      <c r="D2065"/>
      <c r="E2065"/>
      <c r="F2065"/>
      <c r="G2065"/>
      <c r="H2065"/>
    </row>
    <row r="2066" spans="1:8">
      <c r="A2066"/>
      <c r="C2066"/>
      <c r="D2066"/>
      <c r="E2066"/>
      <c r="F2066"/>
      <c r="G2066"/>
      <c r="H2066"/>
    </row>
    <row r="2067" spans="1:8">
      <c r="A2067"/>
      <c r="C2067"/>
      <c r="D2067"/>
      <c r="E2067"/>
      <c r="F2067"/>
      <c r="G2067"/>
      <c r="H2067"/>
    </row>
    <row r="2068" spans="1:8">
      <c r="A2068"/>
      <c r="C2068"/>
      <c r="D2068"/>
      <c r="E2068"/>
      <c r="F2068"/>
      <c r="G2068"/>
      <c r="H2068"/>
    </row>
    <row r="2069" spans="1:8">
      <c r="A2069"/>
      <c r="C2069"/>
      <c r="D2069"/>
      <c r="E2069"/>
      <c r="F2069"/>
      <c r="G2069"/>
      <c r="H2069"/>
    </row>
    <row r="2070" spans="1:8">
      <c r="A2070"/>
      <c r="C2070"/>
      <c r="D2070"/>
      <c r="E2070"/>
      <c r="F2070"/>
      <c r="G2070"/>
      <c r="H2070"/>
    </row>
    <row r="2071" spans="1:8">
      <c r="A2071"/>
      <c r="C2071"/>
      <c r="D2071"/>
      <c r="E2071"/>
      <c r="F2071"/>
      <c r="G2071"/>
      <c r="H2071"/>
    </row>
    <row r="2072" spans="1:8">
      <c r="A2072"/>
      <c r="C2072"/>
      <c r="D2072"/>
      <c r="E2072"/>
      <c r="F2072"/>
      <c r="G2072"/>
      <c r="H2072"/>
    </row>
    <row r="2073" spans="1:8">
      <c r="A2073"/>
      <c r="C2073"/>
      <c r="D2073"/>
      <c r="E2073"/>
      <c r="F2073"/>
      <c r="G2073"/>
      <c r="H2073"/>
    </row>
    <row r="2074" spans="1:8">
      <c r="A2074"/>
      <c r="C2074"/>
      <c r="D2074"/>
      <c r="E2074"/>
      <c r="F2074"/>
      <c r="G2074"/>
      <c r="H2074"/>
    </row>
    <row r="2075" spans="1:8">
      <c r="A2075"/>
      <c r="C2075"/>
      <c r="D2075"/>
      <c r="E2075"/>
      <c r="F2075"/>
      <c r="G2075"/>
      <c r="H2075"/>
    </row>
    <row r="2076" spans="1:8">
      <c r="A2076"/>
      <c r="C2076"/>
      <c r="D2076"/>
      <c r="E2076"/>
      <c r="F2076"/>
      <c r="G2076"/>
      <c r="H2076"/>
    </row>
    <row r="2077" spans="1:8">
      <c r="A2077"/>
      <c r="C2077"/>
      <c r="D2077"/>
      <c r="E2077"/>
      <c r="F2077"/>
      <c r="G2077"/>
      <c r="H2077"/>
    </row>
    <row r="2078" spans="1:8">
      <c r="A2078"/>
      <c r="C2078"/>
      <c r="D2078"/>
      <c r="E2078"/>
      <c r="F2078"/>
      <c r="G2078"/>
      <c r="H2078"/>
    </row>
    <row r="2079" spans="1:8">
      <c r="A2079"/>
      <c r="C2079"/>
      <c r="D2079"/>
      <c r="E2079"/>
      <c r="F2079"/>
      <c r="G2079"/>
      <c r="H2079"/>
    </row>
    <row r="2080" spans="1:8">
      <c r="A2080"/>
      <c r="C2080"/>
      <c r="D2080"/>
      <c r="E2080"/>
      <c r="F2080"/>
      <c r="G2080"/>
      <c r="H2080"/>
    </row>
    <row r="2081" spans="1:8">
      <c r="A2081"/>
      <c r="C2081"/>
      <c r="D2081"/>
      <c r="E2081"/>
      <c r="F2081"/>
      <c r="G2081"/>
      <c r="H2081"/>
    </row>
    <row r="2082" spans="1:8">
      <c r="A2082"/>
      <c r="C2082"/>
      <c r="D2082"/>
      <c r="E2082"/>
      <c r="F2082"/>
      <c r="G2082"/>
      <c r="H2082"/>
    </row>
    <row r="2083" spans="1:8">
      <c r="A2083"/>
      <c r="C2083"/>
      <c r="D2083"/>
      <c r="E2083"/>
      <c r="F2083"/>
      <c r="G2083"/>
      <c r="H2083"/>
    </row>
    <row r="2084" spans="1:8">
      <c r="A2084"/>
      <c r="C2084"/>
      <c r="D2084"/>
      <c r="E2084"/>
      <c r="F2084"/>
      <c r="G2084"/>
      <c r="H2084"/>
    </row>
    <row r="2085" spans="1:8">
      <c r="A2085"/>
      <c r="C2085"/>
      <c r="D2085"/>
      <c r="E2085"/>
      <c r="F2085"/>
      <c r="G2085"/>
      <c r="H2085"/>
    </row>
    <row r="2086" spans="1:8">
      <c r="A2086"/>
      <c r="C2086"/>
      <c r="D2086"/>
      <c r="E2086"/>
      <c r="F2086"/>
      <c r="G2086"/>
      <c r="H2086"/>
    </row>
    <row r="2087" spans="1:8">
      <c r="A2087"/>
      <c r="C2087"/>
      <c r="D2087"/>
      <c r="E2087"/>
      <c r="F2087"/>
      <c r="G2087"/>
      <c r="H2087"/>
    </row>
    <row r="2088" spans="1:8">
      <c r="A2088"/>
      <c r="C2088"/>
      <c r="D2088"/>
      <c r="E2088"/>
      <c r="F2088"/>
      <c r="G2088"/>
      <c r="H2088"/>
    </row>
    <row r="2089" spans="1:8">
      <c r="A2089"/>
      <c r="C2089"/>
      <c r="D2089"/>
      <c r="E2089"/>
      <c r="F2089"/>
      <c r="G2089"/>
      <c r="H2089"/>
    </row>
    <row r="2090" spans="1:8">
      <c r="A2090"/>
      <c r="C2090"/>
      <c r="D2090"/>
      <c r="E2090"/>
      <c r="F2090"/>
      <c r="G2090"/>
      <c r="H2090"/>
    </row>
    <row r="2091" spans="1:8">
      <c r="A2091"/>
      <c r="C2091"/>
      <c r="D2091"/>
      <c r="E2091"/>
      <c r="F2091"/>
      <c r="G2091"/>
      <c r="H2091"/>
    </row>
    <row r="2092" spans="1:8">
      <c r="A2092"/>
      <c r="C2092"/>
      <c r="D2092"/>
      <c r="E2092"/>
      <c r="F2092"/>
      <c r="G2092"/>
      <c r="H2092"/>
    </row>
    <row r="2093" spans="1:8">
      <c r="A2093"/>
      <c r="C2093"/>
      <c r="D2093"/>
      <c r="E2093"/>
      <c r="F2093"/>
      <c r="G2093"/>
      <c r="H2093"/>
    </row>
    <row r="2094" spans="1:8">
      <c r="A2094"/>
      <c r="C2094"/>
      <c r="D2094"/>
      <c r="E2094"/>
      <c r="F2094"/>
      <c r="G2094"/>
      <c r="H2094"/>
    </row>
    <row r="2095" spans="1:8">
      <c r="A2095"/>
      <c r="C2095"/>
      <c r="D2095"/>
      <c r="E2095"/>
      <c r="F2095"/>
      <c r="G2095"/>
      <c r="H2095"/>
    </row>
    <row r="2096" spans="1:8">
      <c r="A2096"/>
      <c r="C2096"/>
      <c r="D2096"/>
      <c r="E2096"/>
      <c r="F2096"/>
      <c r="G2096"/>
      <c r="H2096"/>
    </row>
    <row r="2097" spans="1:8">
      <c r="A2097"/>
      <c r="C2097"/>
      <c r="D2097"/>
      <c r="E2097"/>
      <c r="F2097"/>
      <c r="G2097"/>
      <c r="H2097"/>
    </row>
    <row r="2098" spans="1:8">
      <c r="A2098"/>
      <c r="C2098"/>
      <c r="D2098"/>
      <c r="E2098"/>
      <c r="F2098"/>
      <c r="G2098"/>
      <c r="H2098"/>
    </row>
    <row r="2099" spans="1:8">
      <c r="A2099"/>
      <c r="C2099"/>
      <c r="D2099"/>
      <c r="E2099"/>
      <c r="F2099"/>
      <c r="G2099"/>
      <c r="H2099"/>
    </row>
    <row r="2100" spans="1:8">
      <c r="A2100"/>
      <c r="C2100"/>
      <c r="D2100"/>
      <c r="E2100"/>
      <c r="F2100"/>
      <c r="G2100"/>
      <c r="H2100"/>
    </row>
    <row r="2101" spans="1:8">
      <c r="A2101"/>
      <c r="C2101"/>
      <c r="D2101"/>
      <c r="E2101"/>
      <c r="F2101"/>
      <c r="G2101"/>
      <c r="H2101"/>
    </row>
    <row r="2102" spans="1:8">
      <c r="A2102"/>
      <c r="C2102"/>
      <c r="D2102"/>
      <c r="E2102"/>
      <c r="F2102"/>
      <c r="G2102"/>
      <c r="H2102"/>
    </row>
    <row r="2103" spans="1:8">
      <c r="A2103"/>
      <c r="C2103"/>
      <c r="D2103"/>
      <c r="E2103"/>
      <c r="F2103"/>
      <c r="G2103"/>
      <c r="H2103"/>
    </row>
    <row r="2104" spans="1:8">
      <c r="A2104"/>
      <c r="C2104"/>
      <c r="D2104"/>
      <c r="E2104"/>
      <c r="F2104"/>
      <c r="G2104"/>
      <c r="H2104"/>
    </row>
    <row r="2105" spans="1:8">
      <c r="A2105"/>
      <c r="C2105"/>
      <c r="D2105"/>
      <c r="E2105"/>
      <c r="F2105"/>
      <c r="G2105"/>
      <c r="H2105"/>
    </row>
    <row r="2106" spans="1:8">
      <c r="A2106"/>
      <c r="C2106"/>
      <c r="D2106"/>
      <c r="E2106"/>
      <c r="F2106"/>
      <c r="G2106"/>
      <c r="H2106"/>
    </row>
    <row r="2107" spans="1:8">
      <c r="A2107"/>
      <c r="C2107"/>
      <c r="D2107"/>
      <c r="E2107"/>
      <c r="F2107"/>
      <c r="G2107"/>
      <c r="H2107"/>
    </row>
    <row r="2108" spans="1:8">
      <c r="A2108"/>
      <c r="C2108"/>
      <c r="D2108"/>
      <c r="E2108"/>
      <c r="F2108"/>
      <c r="G2108"/>
      <c r="H2108"/>
    </row>
    <row r="2109" spans="1:8">
      <c r="A2109"/>
      <c r="C2109"/>
      <c r="D2109"/>
      <c r="E2109"/>
      <c r="F2109"/>
      <c r="G2109"/>
      <c r="H2109"/>
    </row>
    <row r="2110" spans="1:8">
      <c r="A2110"/>
      <c r="C2110"/>
      <c r="D2110"/>
      <c r="E2110"/>
      <c r="F2110"/>
      <c r="G2110"/>
      <c r="H2110"/>
    </row>
    <row r="2111" spans="1:8">
      <c r="A2111"/>
      <c r="C2111"/>
      <c r="D2111"/>
      <c r="E2111"/>
      <c r="F2111"/>
      <c r="G2111"/>
      <c r="H2111"/>
    </row>
    <row r="2112" spans="1:8">
      <c r="A2112"/>
      <c r="C2112"/>
      <c r="D2112"/>
      <c r="E2112"/>
      <c r="F2112"/>
      <c r="G2112"/>
      <c r="H2112"/>
    </row>
    <row r="2113" spans="1:8">
      <c r="A2113"/>
      <c r="C2113"/>
      <c r="D2113"/>
      <c r="E2113"/>
      <c r="F2113"/>
      <c r="G2113"/>
      <c r="H2113"/>
    </row>
    <row r="2114" spans="1:8">
      <c r="A2114"/>
      <c r="C2114"/>
      <c r="D2114"/>
      <c r="E2114"/>
      <c r="F2114"/>
      <c r="G2114"/>
      <c r="H2114"/>
    </row>
    <row r="2115" spans="1:8">
      <c r="A2115"/>
      <c r="C2115"/>
      <c r="D2115"/>
      <c r="E2115"/>
      <c r="F2115"/>
      <c r="G2115"/>
      <c r="H2115"/>
    </row>
    <row r="2116" spans="1:8">
      <c r="A2116"/>
      <c r="C2116"/>
      <c r="D2116"/>
      <c r="E2116"/>
      <c r="F2116"/>
      <c r="G2116"/>
      <c r="H2116"/>
    </row>
    <row r="2117" spans="1:8">
      <c r="A2117"/>
      <c r="C2117"/>
      <c r="D2117"/>
      <c r="E2117"/>
      <c r="F2117"/>
      <c r="G2117"/>
      <c r="H2117"/>
    </row>
    <row r="2118" spans="1:8">
      <c r="A2118"/>
      <c r="C2118"/>
      <c r="D2118"/>
      <c r="E2118"/>
      <c r="F2118"/>
      <c r="G2118"/>
      <c r="H2118"/>
    </row>
    <row r="2119" spans="1:8">
      <c r="A2119"/>
      <c r="C2119"/>
      <c r="D2119"/>
      <c r="E2119"/>
      <c r="F2119"/>
      <c r="G2119"/>
      <c r="H2119"/>
    </row>
    <row r="2120" spans="1:8">
      <c r="A2120"/>
      <c r="C2120"/>
      <c r="D2120"/>
      <c r="E2120"/>
      <c r="F2120"/>
      <c r="G2120"/>
      <c r="H2120"/>
    </row>
    <row r="2121" spans="1:8">
      <c r="A2121"/>
      <c r="C2121"/>
      <c r="D2121"/>
      <c r="E2121"/>
      <c r="F2121"/>
      <c r="G2121"/>
      <c r="H2121"/>
    </row>
    <row r="2122" spans="1:8">
      <c r="A2122"/>
      <c r="C2122"/>
      <c r="D2122"/>
      <c r="E2122"/>
      <c r="F2122"/>
      <c r="G2122"/>
      <c r="H2122"/>
    </row>
    <row r="2123" spans="1:8">
      <c r="A2123"/>
      <c r="C2123"/>
      <c r="D2123"/>
      <c r="E2123"/>
      <c r="F2123"/>
      <c r="G2123"/>
      <c r="H2123"/>
    </row>
    <row r="2124" spans="1:8">
      <c r="A2124"/>
      <c r="C2124"/>
      <c r="D2124"/>
      <c r="E2124"/>
      <c r="F2124"/>
      <c r="G2124"/>
      <c r="H2124"/>
    </row>
    <row r="2125" spans="1:8">
      <c r="A2125"/>
      <c r="C2125"/>
      <c r="D2125"/>
      <c r="E2125"/>
      <c r="F2125"/>
      <c r="G2125"/>
      <c r="H2125"/>
    </row>
    <row r="2126" spans="1:8">
      <c r="A2126"/>
      <c r="C2126"/>
      <c r="D2126"/>
      <c r="E2126"/>
      <c r="F2126"/>
      <c r="G2126"/>
      <c r="H2126"/>
    </row>
    <row r="2127" spans="1:8">
      <c r="A2127"/>
      <c r="C2127"/>
      <c r="D2127"/>
      <c r="E2127"/>
      <c r="F2127"/>
      <c r="G2127"/>
      <c r="H2127"/>
    </row>
    <row r="2128" spans="1:8">
      <c r="A2128"/>
      <c r="C2128"/>
      <c r="D2128"/>
      <c r="E2128"/>
      <c r="F2128"/>
      <c r="G2128"/>
      <c r="H2128"/>
    </row>
    <row r="2129" spans="1:8">
      <c r="A2129"/>
      <c r="C2129"/>
      <c r="D2129"/>
      <c r="E2129"/>
      <c r="F2129"/>
      <c r="G2129"/>
      <c r="H2129"/>
    </row>
    <row r="2130" spans="1:8">
      <c r="A2130"/>
      <c r="C2130"/>
      <c r="D2130"/>
      <c r="E2130"/>
      <c r="F2130"/>
      <c r="G2130"/>
      <c r="H2130"/>
    </row>
    <row r="2131" spans="1:8">
      <c r="A2131"/>
      <c r="C2131"/>
      <c r="D2131"/>
      <c r="E2131"/>
      <c r="F2131"/>
      <c r="G2131"/>
      <c r="H2131"/>
    </row>
    <row r="2132" spans="1:8">
      <c r="A2132"/>
      <c r="C2132"/>
      <c r="D2132"/>
      <c r="E2132"/>
      <c r="F2132"/>
      <c r="G2132"/>
      <c r="H2132"/>
    </row>
    <row r="2133" spans="1:8">
      <c r="A2133"/>
      <c r="C2133"/>
      <c r="D2133"/>
      <c r="E2133"/>
      <c r="F2133"/>
      <c r="G2133"/>
      <c r="H2133"/>
    </row>
    <row r="2134" spans="1:8">
      <c r="A2134"/>
      <c r="C2134"/>
      <c r="D2134"/>
      <c r="E2134"/>
      <c r="F2134"/>
      <c r="G2134"/>
      <c r="H2134"/>
    </row>
    <row r="2135" spans="1:8">
      <c r="A2135"/>
      <c r="C2135"/>
      <c r="D2135"/>
      <c r="E2135"/>
      <c r="F2135"/>
      <c r="G2135"/>
      <c r="H2135"/>
    </row>
    <row r="2136" spans="1:8">
      <c r="A2136"/>
      <c r="C2136"/>
      <c r="D2136"/>
      <c r="E2136"/>
      <c r="F2136"/>
      <c r="G2136"/>
      <c r="H2136"/>
    </row>
    <row r="2137" spans="1:8">
      <c r="A2137"/>
      <c r="C2137"/>
      <c r="D2137"/>
      <c r="E2137"/>
      <c r="F2137"/>
      <c r="G2137"/>
      <c r="H2137"/>
    </row>
    <row r="2138" spans="1:8">
      <c r="A2138"/>
      <c r="C2138"/>
      <c r="D2138"/>
      <c r="E2138"/>
      <c r="F2138"/>
      <c r="G2138"/>
      <c r="H2138"/>
    </row>
    <row r="2139" spans="1:8">
      <c r="A2139"/>
      <c r="C2139"/>
      <c r="D2139"/>
      <c r="E2139"/>
      <c r="F2139"/>
      <c r="G2139"/>
      <c r="H2139"/>
    </row>
    <row r="2140" spans="1:8">
      <c r="A2140"/>
      <c r="C2140"/>
      <c r="D2140"/>
      <c r="E2140"/>
      <c r="F2140"/>
      <c r="G2140"/>
      <c r="H2140"/>
    </row>
    <row r="2141" spans="1:8">
      <c r="A2141"/>
      <c r="C2141"/>
      <c r="D2141"/>
      <c r="E2141"/>
      <c r="F2141"/>
      <c r="G2141"/>
      <c r="H2141"/>
    </row>
    <row r="2142" spans="1:8">
      <c r="A2142"/>
      <c r="C2142"/>
      <c r="D2142"/>
      <c r="E2142"/>
      <c r="F2142"/>
      <c r="G2142"/>
      <c r="H2142"/>
    </row>
    <row r="2143" spans="1:8">
      <c r="A2143"/>
      <c r="C2143"/>
      <c r="D2143"/>
      <c r="E2143"/>
      <c r="F2143"/>
      <c r="G2143"/>
      <c r="H2143"/>
    </row>
    <row r="2144" spans="1:8">
      <c r="A2144"/>
      <c r="C2144"/>
      <c r="D2144"/>
      <c r="E2144"/>
      <c r="F2144"/>
      <c r="G2144"/>
      <c r="H2144"/>
    </row>
    <row r="2145" spans="1:8">
      <c r="A2145"/>
      <c r="C2145"/>
      <c r="D2145"/>
      <c r="E2145"/>
      <c r="F2145"/>
      <c r="G2145"/>
      <c r="H2145"/>
    </row>
    <row r="2146" spans="1:8">
      <c r="A2146"/>
      <c r="C2146"/>
      <c r="D2146"/>
      <c r="E2146"/>
      <c r="F2146"/>
      <c r="G2146"/>
      <c r="H2146"/>
    </row>
    <row r="2147" spans="1:8">
      <c r="A2147"/>
      <c r="C2147"/>
      <c r="D2147"/>
      <c r="E2147"/>
      <c r="F2147"/>
      <c r="G2147"/>
      <c r="H2147"/>
    </row>
    <row r="2148" spans="1:8">
      <c r="A2148"/>
      <c r="C2148"/>
      <c r="D2148"/>
      <c r="E2148"/>
      <c r="F2148"/>
      <c r="G2148"/>
      <c r="H2148"/>
    </row>
    <row r="2149" spans="1:8">
      <c r="A2149"/>
      <c r="C2149"/>
      <c r="D2149"/>
      <c r="E2149"/>
      <c r="F2149"/>
      <c r="G2149"/>
      <c r="H2149"/>
    </row>
    <row r="2150" spans="1:8">
      <c r="A2150"/>
      <c r="C2150"/>
      <c r="D2150"/>
      <c r="E2150"/>
      <c r="F2150"/>
      <c r="G2150"/>
      <c r="H2150"/>
    </row>
    <row r="2151" spans="1:8">
      <c r="A2151"/>
      <c r="C2151"/>
      <c r="D2151"/>
      <c r="E2151"/>
      <c r="F2151"/>
      <c r="G2151"/>
      <c r="H2151"/>
    </row>
    <row r="2152" spans="1:8">
      <c r="A2152"/>
      <c r="C2152"/>
      <c r="D2152"/>
      <c r="E2152"/>
      <c r="F2152"/>
      <c r="G2152"/>
      <c r="H2152"/>
    </row>
    <row r="2153" spans="1:8">
      <c r="A2153"/>
      <c r="C2153"/>
      <c r="D2153"/>
      <c r="E2153"/>
      <c r="F2153"/>
      <c r="G2153"/>
      <c r="H2153"/>
    </row>
    <row r="2154" spans="1:8">
      <c r="A2154"/>
      <c r="C2154"/>
      <c r="D2154"/>
      <c r="E2154"/>
      <c r="F2154"/>
      <c r="G2154"/>
      <c r="H2154"/>
    </row>
    <row r="2155" spans="1:8">
      <c r="A2155"/>
      <c r="C2155"/>
      <c r="D2155"/>
      <c r="E2155"/>
      <c r="F2155"/>
      <c r="G2155"/>
      <c r="H2155"/>
    </row>
    <row r="2156" spans="1:8">
      <c r="A2156"/>
      <c r="C2156"/>
      <c r="D2156"/>
      <c r="E2156"/>
      <c r="F2156"/>
      <c r="G2156"/>
      <c r="H2156"/>
    </row>
    <row r="2157" spans="1:8">
      <c r="A2157"/>
      <c r="C2157"/>
      <c r="D2157"/>
      <c r="E2157"/>
      <c r="F2157"/>
      <c r="G2157"/>
      <c r="H2157"/>
    </row>
    <row r="2158" spans="1:8">
      <c r="A2158"/>
      <c r="C2158"/>
      <c r="D2158"/>
      <c r="E2158"/>
      <c r="F2158"/>
      <c r="G2158"/>
      <c r="H2158"/>
    </row>
    <row r="2159" spans="1:8">
      <c r="A2159"/>
      <c r="C2159"/>
      <c r="D2159"/>
      <c r="E2159"/>
      <c r="F2159"/>
      <c r="G2159"/>
      <c r="H2159"/>
    </row>
    <row r="2160" spans="1:8">
      <c r="A2160"/>
      <c r="C2160"/>
      <c r="D2160"/>
      <c r="E2160"/>
      <c r="F2160"/>
      <c r="G2160"/>
      <c r="H2160"/>
    </row>
    <row r="2161" spans="1:8">
      <c r="A2161"/>
      <c r="C2161"/>
      <c r="D2161"/>
      <c r="E2161"/>
      <c r="F2161"/>
      <c r="G2161"/>
      <c r="H2161"/>
    </row>
    <row r="2162" spans="1:8">
      <c r="A2162"/>
      <c r="C2162"/>
      <c r="D2162"/>
      <c r="E2162"/>
      <c r="F2162"/>
      <c r="G2162"/>
      <c r="H2162"/>
    </row>
    <row r="2163" spans="1:8">
      <c r="A2163"/>
      <c r="C2163"/>
      <c r="D2163"/>
      <c r="E2163"/>
      <c r="F2163"/>
      <c r="G2163"/>
      <c r="H2163"/>
    </row>
    <row r="2164" spans="1:8">
      <c r="A2164"/>
      <c r="C2164"/>
      <c r="D2164"/>
      <c r="E2164"/>
      <c r="F2164"/>
      <c r="G2164"/>
      <c r="H2164"/>
    </row>
    <row r="2165" spans="1:8">
      <c r="A2165"/>
      <c r="C2165"/>
      <c r="D2165"/>
      <c r="E2165"/>
      <c r="F2165"/>
      <c r="G2165"/>
      <c r="H2165"/>
    </row>
    <row r="2166" spans="1:8">
      <c r="A2166"/>
      <c r="C2166"/>
      <c r="D2166"/>
      <c r="E2166"/>
      <c r="F2166"/>
      <c r="G2166"/>
      <c r="H2166"/>
    </row>
    <row r="2167" spans="1:8">
      <c r="A2167"/>
      <c r="C2167"/>
      <c r="D2167"/>
      <c r="E2167"/>
      <c r="F2167"/>
      <c r="G2167"/>
      <c r="H2167"/>
    </row>
    <row r="2168" spans="1:8">
      <c r="A2168"/>
      <c r="C2168"/>
      <c r="D2168"/>
      <c r="E2168"/>
      <c r="F2168"/>
      <c r="G2168"/>
      <c r="H2168"/>
    </row>
    <row r="2169" spans="1:8">
      <c r="A2169"/>
      <c r="C2169"/>
      <c r="D2169"/>
      <c r="E2169"/>
      <c r="F2169"/>
      <c r="G2169"/>
      <c r="H2169"/>
    </row>
    <row r="2170" spans="1:8">
      <c r="A2170"/>
      <c r="C2170"/>
      <c r="D2170"/>
      <c r="E2170"/>
      <c r="F2170"/>
      <c r="G2170"/>
      <c r="H2170"/>
    </row>
    <row r="2171" spans="1:8">
      <c r="A2171"/>
      <c r="C2171"/>
      <c r="D2171"/>
      <c r="E2171"/>
      <c r="F2171"/>
      <c r="G2171"/>
      <c r="H2171"/>
    </row>
    <row r="2172" spans="1:8">
      <c r="A2172"/>
      <c r="C2172"/>
      <c r="D2172"/>
      <c r="E2172"/>
      <c r="F2172"/>
      <c r="G2172"/>
      <c r="H2172"/>
    </row>
    <row r="2173" spans="1:8">
      <c r="A2173"/>
      <c r="C2173"/>
      <c r="D2173"/>
      <c r="E2173"/>
      <c r="F2173"/>
      <c r="G2173"/>
      <c r="H2173"/>
    </row>
    <row r="2174" spans="1:8">
      <c r="A2174"/>
      <c r="C2174"/>
      <c r="D2174"/>
      <c r="E2174"/>
      <c r="F2174"/>
      <c r="G2174"/>
      <c r="H2174"/>
    </row>
    <row r="2175" spans="1:8">
      <c r="A2175"/>
      <c r="C2175"/>
      <c r="D2175"/>
      <c r="E2175"/>
      <c r="F2175"/>
      <c r="G2175"/>
      <c r="H2175"/>
    </row>
    <row r="2176" spans="1:8">
      <c r="A2176"/>
      <c r="C2176"/>
      <c r="D2176"/>
      <c r="E2176"/>
      <c r="F2176"/>
      <c r="G2176"/>
      <c r="H2176"/>
    </row>
    <row r="2177" spans="1:8">
      <c r="A2177"/>
      <c r="C2177"/>
      <c r="D2177"/>
      <c r="E2177"/>
      <c r="F2177"/>
      <c r="G2177"/>
      <c r="H2177"/>
    </row>
    <row r="2178" spans="1:8">
      <c r="A2178"/>
      <c r="C2178"/>
      <c r="D2178"/>
      <c r="E2178"/>
      <c r="F2178"/>
      <c r="G2178"/>
      <c r="H2178"/>
    </row>
    <row r="2179" spans="1:8">
      <c r="A2179"/>
      <c r="C2179"/>
      <c r="D2179"/>
      <c r="E2179"/>
      <c r="F2179"/>
      <c r="G2179"/>
      <c r="H2179"/>
    </row>
    <row r="2180" spans="1:8">
      <c r="A2180"/>
      <c r="C2180"/>
      <c r="D2180"/>
      <c r="E2180"/>
      <c r="F2180"/>
      <c r="G2180"/>
      <c r="H2180"/>
    </row>
    <row r="2181" spans="1:8">
      <c r="A2181"/>
      <c r="C2181"/>
      <c r="D2181"/>
      <c r="E2181"/>
      <c r="F2181"/>
      <c r="G2181"/>
      <c r="H2181"/>
    </row>
    <row r="2182" spans="1:8">
      <c r="A2182"/>
      <c r="C2182"/>
      <c r="D2182"/>
      <c r="E2182"/>
      <c r="F2182"/>
      <c r="G2182"/>
      <c r="H2182"/>
    </row>
    <row r="2183" spans="1:8">
      <c r="A2183"/>
      <c r="C2183"/>
      <c r="D2183"/>
      <c r="E2183"/>
      <c r="F2183"/>
      <c r="G2183"/>
      <c r="H2183"/>
    </row>
    <row r="2184" spans="1:8">
      <c r="A2184"/>
      <c r="C2184"/>
      <c r="D2184"/>
      <c r="E2184"/>
      <c r="F2184"/>
      <c r="G2184"/>
      <c r="H2184"/>
    </row>
    <row r="2185" spans="1:8">
      <c r="A2185"/>
      <c r="C2185"/>
      <c r="D2185"/>
      <c r="E2185"/>
      <c r="F2185"/>
      <c r="G2185"/>
      <c r="H2185"/>
    </row>
    <row r="2186" spans="1:8">
      <c r="A2186"/>
      <c r="C2186"/>
      <c r="D2186"/>
      <c r="E2186"/>
      <c r="F2186"/>
      <c r="G2186"/>
      <c r="H2186"/>
    </row>
    <row r="2187" spans="1:8">
      <c r="A2187"/>
      <c r="C2187"/>
      <c r="D2187"/>
      <c r="E2187"/>
      <c r="F2187"/>
      <c r="G2187"/>
      <c r="H2187"/>
    </row>
    <row r="2188" spans="1:8">
      <c r="A2188"/>
      <c r="C2188"/>
      <c r="D2188"/>
      <c r="E2188"/>
      <c r="F2188"/>
      <c r="G2188"/>
      <c r="H2188"/>
    </row>
    <row r="2189" spans="1:8">
      <c r="A2189"/>
      <c r="C2189"/>
      <c r="D2189"/>
      <c r="E2189"/>
      <c r="F2189"/>
      <c r="G2189"/>
      <c r="H2189"/>
    </row>
    <row r="2190" spans="1:8">
      <c r="A2190"/>
      <c r="C2190"/>
      <c r="D2190"/>
      <c r="E2190"/>
      <c r="F2190"/>
      <c r="G2190"/>
      <c r="H2190"/>
    </row>
    <row r="2191" spans="1:8">
      <c r="A2191"/>
      <c r="C2191"/>
      <c r="D2191"/>
      <c r="E2191"/>
      <c r="F2191"/>
      <c r="G2191"/>
      <c r="H2191"/>
    </row>
    <row r="2192" spans="1:8">
      <c r="A2192"/>
      <c r="C2192"/>
      <c r="D2192"/>
      <c r="E2192"/>
      <c r="F2192"/>
      <c r="G2192"/>
      <c r="H2192"/>
    </row>
    <row r="2193" spans="1:8">
      <c r="A2193"/>
      <c r="C2193"/>
      <c r="D2193"/>
      <c r="E2193"/>
      <c r="F2193"/>
      <c r="G2193"/>
      <c r="H2193"/>
    </row>
    <row r="2194" spans="1:8">
      <c r="A2194"/>
      <c r="C2194"/>
      <c r="D2194"/>
      <c r="E2194"/>
      <c r="F2194"/>
      <c r="G2194"/>
      <c r="H2194"/>
    </row>
    <row r="2195" spans="1:8">
      <c r="A2195"/>
      <c r="C2195"/>
      <c r="D2195"/>
      <c r="E2195"/>
      <c r="F2195"/>
      <c r="G2195"/>
      <c r="H2195"/>
    </row>
    <row r="2196" spans="1:8">
      <c r="A2196"/>
      <c r="C2196"/>
      <c r="D2196"/>
      <c r="E2196"/>
      <c r="F2196"/>
      <c r="G2196"/>
      <c r="H2196"/>
    </row>
    <row r="2197" spans="1:8">
      <c r="A2197"/>
      <c r="C2197"/>
      <c r="D2197"/>
      <c r="E2197"/>
      <c r="F2197"/>
      <c r="G2197"/>
      <c r="H2197"/>
    </row>
    <row r="2198" spans="1:8">
      <c r="A2198"/>
      <c r="C2198"/>
      <c r="D2198"/>
      <c r="E2198"/>
      <c r="F2198"/>
      <c r="G2198"/>
      <c r="H2198"/>
    </row>
    <row r="2199" spans="1:8">
      <c r="A2199"/>
      <c r="C2199"/>
      <c r="D2199"/>
      <c r="E2199"/>
      <c r="F2199"/>
      <c r="G2199"/>
      <c r="H2199"/>
    </row>
    <row r="2200" spans="1:8">
      <c r="A2200"/>
      <c r="C2200"/>
      <c r="D2200"/>
      <c r="E2200"/>
      <c r="F2200"/>
      <c r="G2200"/>
      <c r="H2200"/>
    </row>
    <row r="2201" spans="1:8">
      <c r="A2201"/>
      <c r="C2201"/>
      <c r="D2201"/>
      <c r="E2201"/>
      <c r="F2201"/>
      <c r="G2201"/>
      <c r="H2201"/>
    </row>
    <row r="2202" spans="1:8">
      <c r="A2202"/>
      <c r="C2202"/>
      <c r="D2202"/>
      <c r="E2202"/>
      <c r="F2202"/>
      <c r="G2202"/>
      <c r="H2202"/>
    </row>
    <row r="2203" spans="1:8">
      <c r="A2203"/>
      <c r="C2203"/>
      <c r="D2203"/>
      <c r="E2203"/>
      <c r="F2203"/>
      <c r="G2203"/>
      <c r="H2203"/>
    </row>
    <row r="2204" spans="1:8">
      <c r="A2204"/>
      <c r="C2204"/>
      <c r="D2204"/>
      <c r="E2204"/>
      <c r="F2204"/>
      <c r="G2204"/>
      <c r="H2204"/>
    </row>
    <row r="2205" spans="1:8">
      <c r="A2205"/>
      <c r="C2205"/>
      <c r="D2205"/>
      <c r="E2205"/>
      <c r="F2205"/>
      <c r="G2205"/>
      <c r="H2205"/>
    </row>
    <row r="2206" spans="1:8">
      <c r="A2206"/>
      <c r="C2206"/>
      <c r="D2206"/>
      <c r="E2206"/>
      <c r="F2206"/>
      <c r="G2206"/>
      <c r="H2206"/>
    </row>
    <row r="2207" spans="1:8">
      <c r="A2207"/>
      <c r="C2207"/>
      <c r="D2207"/>
      <c r="E2207"/>
      <c r="F2207"/>
      <c r="G2207"/>
      <c r="H2207"/>
    </row>
    <row r="2208" spans="1:8">
      <c r="A2208"/>
      <c r="C2208"/>
      <c r="D2208"/>
      <c r="E2208"/>
      <c r="F2208"/>
      <c r="G2208"/>
      <c r="H2208"/>
    </row>
    <row r="2209" spans="1:8">
      <c r="A2209"/>
      <c r="C2209"/>
      <c r="D2209"/>
      <c r="E2209"/>
      <c r="F2209"/>
      <c r="G2209"/>
      <c r="H2209"/>
    </row>
    <row r="2210" spans="1:8">
      <c r="A2210"/>
      <c r="C2210"/>
      <c r="D2210"/>
      <c r="E2210"/>
      <c r="F2210"/>
      <c r="G2210"/>
      <c r="H2210"/>
    </row>
    <row r="2211" spans="1:8">
      <c r="A2211"/>
      <c r="C2211"/>
      <c r="D2211"/>
      <c r="E2211"/>
      <c r="F2211"/>
      <c r="G2211"/>
      <c r="H2211"/>
    </row>
    <row r="2212" spans="1:8">
      <c r="A2212"/>
      <c r="C2212"/>
      <c r="D2212"/>
      <c r="E2212"/>
      <c r="F2212"/>
      <c r="G2212"/>
      <c r="H2212"/>
    </row>
    <row r="2213" spans="1:8">
      <c r="A2213"/>
      <c r="C2213"/>
      <c r="D2213"/>
      <c r="E2213"/>
      <c r="F2213"/>
      <c r="G2213"/>
      <c r="H2213"/>
    </row>
    <row r="2214" spans="1:8">
      <c r="A2214"/>
      <c r="C2214"/>
      <c r="D2214"/>
      <c r="E2214"/>
      <c r="F2214"/>
      <c r="G2214"/>
      <c r="H2214"/>
    </row>
    <row r="2215" spans="1:8">
      <c r="A2215"/>
      <c r="C2215"/>
      <c r="D2215"/>
      <c r="E2215"/>
      <c r="F2215"/>
      <c r="G2215"/>
      <c r="H2215"/>
    </row>
    <row r="2216" spans="1:8">
      <c r="A2216"/>
      <c r="C2216"/>
      <c r="D2216"/>
      <c r="E2216"/>
      <c r="F2216"/>
      <c r="G2216"/>
      <c r="H2216"/>
    </row>
    <row r="2217" spans="1:8">
      <c r="A2217"/>
      <c r="C2217"/>
      <c r="D2217"/>
      <c r="E2217"/>
      <c r="F2217"/>
      <c r="G2217"/>
      <c r="H2217"/>
    </row>
    <row r="2218" spans="1:8">
      <c r="A2218"/>
      <c r="C2218"/>
      <c r="D2218"/>
      <c r="E2218"/>
      <c r="F2218"/>
      <c r="G2218"/>
      <c r="H2218"/>
    </row>
    <row r="2219" spans="1:8">
      <c r="A2219"/>
      <c r="C2219"/>
      <c r="D2219"/>
      <c r="E2219"/>
      <c r="F2219"/>
      <c r="G2219"/>
      <c r="H2219"/>
    </row>
    <row r="2220" spans="1:8">
      <c r="A2220"/>
      <c r="C2220"/>
      <c r="D2220"/>
      <c r="E2220"/>
      <c r="F2220"/>
      <c r="G2220"/>
      <c r="H2220"/>
    </row>
    <row r="2221" spans="1:8">
      <c r="A2221"/>
      <c r="C2221"/>
      <c r="D2221"/>
      <c r="E2221"/>
      <c r="F2221"/>
      <c r="G2221"/>
      <c r="H2221"/>
    </row>
    <row r="2222" spans="1:8">
      <c r="A2222"/>
      <c r="C2222"/>
      <c r="D2222"/>
      <c r="E2222"/>
      <c r="F2222"/>
      <c r="G2222"/>
      <c r="H2222"/>
    </row>
    <row r="2223" spans="1:8">
      <c r="A2223"/>
      <c r="C2223"/>
      <c r="D2223"/>
      <c r="E2223"/>
      <c r="F2223"/>
      <c r="G2223"/>
      <c r="H2223"/>
    </row>
    <row r="2224" spans="1:8">
      <c r="A2224"/>
      <c r="C2224"/>
      <c r="D2224"/>
      <c r="E2224"/>
      <c r="F2224"/>
      <c r="G2224"/>
      <c r="H2224"/>
    </row>
    <row r="2225" spans="1:8">
      <c r="A2225"/>
      <c r="C2225"/>
      <c r="D2225"/>
      <c r="E2225"/>
      <c r="F2225"/>
      <c r="G2225"/>
      <c r="H2225"/>
    </row>
    <row r="2226" spans="1:8">
      <c r="A2226"/>
      <c r="C2226"/>
      <c r="D2226"/>
      <c r="E2226"/>
      <c r="F2226"/>
      <c r="G2226"/>
      <c r="H2226"/>
    </row>
    <row r="2227" spans="1:8">
      <c r="A2227"/>
      <c r="C2227"/>
      <c r="D2227"/>
      <c r="E2227"/>
      <c r="F2227"/>
      <c r="G2227"/>
      <c r="H2227"/>
    </row>
    <row r="2228" spans="1:8">
      <c r="A2228"/>
      <c r="C2228"/>
      <c r="D2228"/>
      <c r="E2228"/>
      <c r="F2228"/>
      <c r="G2228"/>
      <c r="H2228"/>
    </row>
    <row r="2229" spans="1:8">
      <c r="A2229"/>
      <c r="C2229"/>
      <c r="D2229"/>
      <c r="E2229"/>
      <c r="F2229"/>
      <c r="G2229"/>
      <c r="H2229"/>
    </row>
    <row r="2230" spans="1:8">
      <c r="A2230"/>
      <c r="C2230"/>
      <c r="D2230"/>
      <c r="E2230"/>
      <c r="F2230"/>
      <c r="G2230"/>
      <c r="H2230"/>
    </row>
    <row r="2231" spans="1:8">
      <c r="A2231"/>
      <c r="C2231"/>
      <c r="D2231"/>
      <c r="E2231"/>
      <c r="F2231"/>
      <c r="G2231"/>
      <c r="H2231"/>
    </row>
    <row r="2232" spans="1:8">
      <c r="A2232"/>
      <c r="C2232"/>
      <c r="D2232"/>
      <c r="E2232"/>
      <c r="F2232"/>
      <c r="G2232"/>
      <c r="H2232"/>
    </row>
    <row r="2233" spans="1:8">
      <c r="A2233"/>
      <c r="C2233"/>
      <c r="D2233"/>
      <c r="E2233"/>
      <c r="F2233"/>
      <c r="G2233"/>
      <c r="H2233"/>
    </row>
    <row r="2234" spans="1:8">
      <c r="A2234"/>
      <c r="C2234"/>
      <c r="D2234"/>
      <c r="E2234"/>
      <c r="F2234"/>
      <c r="G2234"/>
      <c r="H2234"/>
    </row>
    <row r="2235" spans="1:8">
      <c r="A2235"/>
      <c r="C2235"/>
      <c r="D2235"/>
      <c r="E2235"/>
      <c r="F2235"/>
      <c r="G2235"/>
      <c r="H2235"/>
    </row>
    <row r="2236" spans="1:8">
      <c r="A2236"/>
      <c r="C2236"/>
      <c r="D2236"/>
      <c r="E2236"/>
      <c r="F2236"/>
      <c r="G2236"/>
      <c r="H2236"/>
    </row>
    <row r="2237" spans="1:8">
      <c r="A2237"/>
      <c r="C2237"/>
      <c r="D2237"/>
      <c r="E2237"/>
      <c r="F2237"/>
      <c r="G2237"/>
      <c r="H2237"/>
    </row>
    <row r="2238" spans="1:8">
      <c r="A2238"/>
      <c r="C2238"/>
      <c r="D2238"/>
      <c r="E2238"/>
      <c r="F2238"/>
      <c r="G2238"/>
      <c r="H2238"/>
    </row>
    <row r="2239" spans="1:8">
      <c r="A2239"/>
      <c r="C2239"/>
      <c r="D2239"/>
      <c r="E2239"/>
      <c r="F2239"/>
      <c r="G2239"/>
      <c r="H2239"/>
    </row>
    <row r="2240" spans="1:8">
      <c r="A2240"/>
      <c r="C2240"/>
      <c r="D2240"/>
      <c r="E2240"/>
      <c r="F2240"/>
      <c r="G2240"/>
      <c r="H2240"/>
    </row>
    <row r="2241" spans="1:8">
      <c r="A2241"/>
      <c r="C2241"/>
      <c r="D2241"/>
      <c r="E2241"/>
      <c r="F2241"/>
      <c r="G2241"/>
      <c r="H2241"/>
    </row>
    <row r="2242" spans="1:8">
      <c r="A2242"/>
      <c r="C2242"/>
      <c r="D2242"/>
      <c r="E2242"/>
      <c r="F2242"/>
      <c r="G2242"/>
      <c r="H2242"/>
    </row>
    <row r="2243" spans="1:8">
      <c r="A2243"/>
      <c r="C2243"/>
      <c r="D2243"/>
      <c r="E2243"/>
      <c r="F2243"/>
      <c r="G2243"/>
      <c r="H2243"/>
    </row>
    <row r="2244" spans="1:8">
      <c r="A2244"/>
      <c r="C2244"/>
      <c r="D2244"/>
      <c r="E2244"/>
      <c r="F2244"/>
      <c r="G2244"/>
      <c r="H2244"/>
    </row>
    <row r="2245" spans="1:8">
      <c r="A2245"/>
      <c r="C2245"/>
      <c r="D2245"/>
      <c r="E2245"/>
      <c r="F2245"/>
      <c r="G2245"/>
      <c r="H2245"/>
    </row>
    <row r="2246" spans="1:8">
      <c r="A2246"/>
      <c r="C2246"/>
      <c r="D2246"/>
      <c r="E2246"/>
      <c r="F2246"/>
      <c r="G2246"/>
      <c r="H2246"/>
    </row>
    <row r="2247" spans="1:8">
      <c r="A2247"/>
      <c r="C2247"/>
      <c r="D2247"/>
      <c r="E2247"/>
      <c r="F2247"/>
      <c r="G2247"/>
      <c r="H2247"/>
    </row>
    <row r="2248" spans="1:8">
      <c r="A2248"/>
      <c r="C2248"/>
      <c r="D2248"/>
      <c r="E2248"/>
      <c r="F2248"/>
      <c r="G2248"/>
      <c r="H2248"/>
    </row>
    <row r="2249" spans="1:8">
      <c r="A2249"/>
      <c r="C2249"/>
      <c r="D2249"/>
      <c r="E2249"/>
      <c r="F2249"/>
      <c r="G2249"/>
      <c r="H2249"/>
    </row>
    <row r="2250" spans="1:8">
      <c r="A2250"/>
      <c r="C2250"/>
      <c r="D2250"/>
      <c r="E2250"/>
      <c r="F2250"/>
      <c r="G2250"/>
      <c r="H2250"/>
    </row>
    <row r="2251" spans="1:8">
      <c r="A2251"/>
      <c r="C2251"/>
      <c r="D2251"/>
      <c r="E2251"/>
      <c r="F2251"/>
      <c r="G2251"/>
      <c r="H2251"/>
    </row>
    <row r="2252" spans="1:8">
      <c r="A2252"/>
      <c r="C2252"/>
      <c r="D2252"/>
      <c r="E2252"/>
      <c r="F2252"/>
      <c r="G2252"/>
      <c r="H2252"/>
    </row>
    <row r="2253" spans="1:8">
      <c r="A2253"/>
      <c r="C2253"/>
      <c r="D2253"/>
      <c r="E2253"/>
      <c r="F2253"/>
      <c r="G2253"/>
      <c r="H2253"/>
    </row>
    <row r="2254" spans="1:8">
      <c r="A2254"/>
      <c r="C2254"/>
      <c r="D2254"/>
      <c r="E2254"/>
      <c r="F2254"/>
      <c r="G2254"/>
      <c r="H2254"/>
    </row>
    <row r="2255" spans="1:8">
      <c r="A2255"/>
      <c r="C2255"/>
      <c r="D2255"/>
      <c r="E2255"/>
      <c r="F2255"/>
      <c r="G2255"/>
      <c r="H2255"/>
    </row>
    <row r="2256" spans="1:8">
      <c r="A2256"/>
      <c r="C2256"/>
      <c r="D2256"/>
      <c r="E2256"/>
      <c r="F2256"/>
      <c r="G2256"/>
      <c r="H2256"/>
    </row>
    <row r="2257" spans="1:8">
      <c r="A2257"/>
      <c r="C2257"/>
      <c r="D2257"/>
      <c r="E2257"/>
      <c r="F2257"/>
      <c r="G2257"/>
      <c r="H2257"/>
    </row>
    <row r="2258" spans="1:8">
      <c r="A2258"/>
      <c r="C2258"/>
      <c r="D2258"/>
      <c r="E2258"/>
      <c r="F2258"/>
      <c r="G2258"/>
      <c r="H2258"/>
    </row>
    <row r="2259" spans="1:8">
      <c r="A2259"/>
      <c r="C2259"/>
      <c r="D2259"/>
      <c r="E2259"/>
      <c r="F2259"/>
      <c r="G2259"/>
      <c r="H2259"/>
    </row>
    <row r="2260" spans="1:8">
      <c r="A2260"/>
      <c r="C2260"/>
      <c r="D2260"/>
      <c r="E2260"/>
      <c r="F2260"/>
      <c r="G2260"/>
      <c r="H2260"/>
    </row>
    <row r="2261" spans="1:8">
      <c r="A2261"/>
      <c r="C2261"/>
      <c r="D2261"/>
      <c r="E2261"/>
      <c r="F2261"/>
      <c r="G2261"/>
      <c r="H2261"/>
    </row>
    <row r="2262" spans="1:8">
      <c r="A2262"/>
      <c r="C2262"/>
      <c r="D2262"/>
      <c r="E2262"/>
      <c r="F2262"/>
      <c r="G2262"/>
      <c r="H2262"/>
    </row>
    <row r="2263" spans="1:8">
      <c r="A2263"/>
      <c r="C2263"/>
      <c r="D2263"/>
      <c r="E2263"/>
      <c r="F2263"/>
      <c r="G2263"/>
      <c r="H2263"/>
    </row>
    <row r="2264" spans="1:8">
      <c r="A2264"/>
      <c r="C2264"/>
      <c r="D2264"/>
      <c r="E2264"/>
      <c r="F2264"/>
      <c r="G2264"/>
      <c r="H2264"/>
    </row>
    <row r="2265" spans="1:8">
      <c r="A2265"/>
      <c r="C2265"/>
      <c r="D2265"/>
      <c r="E2265"/>
      <c r="F2265"/>
      <c r="G2265"/>
      <c r="H2265"/>
    </row>
    <row r="2266" spans="1:8">
      <c r="A2266"/>
      <c r="C2266"/>
      <c r="D2266"/>
      <c r="E2266"/>
      <c r="F2266"/>
      <c r="G2266"/>
      <c r="H2266"/>
    </row>
    <row r="2267" spans="1:8">
      <c r="A2267"/>
      <c r="C2267"/>
      <c r="D2267"/>
      <c r="E2267"/>
      <c r="F2267"/>
      <c r="G2267"/>
      <c r="H2267"/>
    </row>
    <row r="2268" spans="1:8">
      <c r="A2268"/>
      <c r="C2268"/>
      <c r="D2268"/>
      <c r="E2268"/>
      <c r="F2268"/>
      <c r="G2268"/>
      <c r="H2268"/>
    </row>
    <row r="2269" spans="1:8">
      <c r="A2269"/>
      <c r="C2269"/>
      <c r="D2269"/>
      <c r="E2269"/>
      <c r="F2269"/>
      <c r="G2269"/>
      <c r="H2269"/>
    </row>
    <row r="2270" spans="1:8">
      <c r="A2270"/>
      <c r="C2270"/>
      <c r="D2270"/>
      <c r="E2270"/>
      <c r="F2270"/>
      <c r="G2270"/>
      <c r="H2270"/>
    </row>
    <row r="2271" spans="1:8">
      <c r="A2271"/>
      <c r="C2271"/>
      <c r="D2271"/>
      <c r="E2271"/>
      <c r="F2271"/>
      <c r="G2271"/>
      <c r="H2271"/>
    </row>
    <row r="2272" spans="1:8">
      <c r="A2272"/>
      <c r="C2272"/>
      <c r="D2272"/>
      <c r="E2272"/>
      <c r="F2272"/>
      <c r="G2272"/>
      <c r="H2272"/>
    </row>
    <row r="2273" spans="1:8">
      <c r="A2273"/>
      <c r="C2273"/>
      <c r="D2273"/>
      <c r="E2273"/>
      <c r="F2273"/>
      <c r="G2273"/>
      <c r="H2273"/>
    </row>
    <row r="2274" spans="1:8">
      <c r="A2274"/>
      <c r="C2274"/>
      <c r="D2274"/>
      <c r="E2274"/>
      <c r="F2274"/>
      <c r="G2274"/>
      <c r="H2274"/>
    </row>
    <row r="2275" spans="1:8">
      <c r="A2275"/>
      <c r="C2275"/>
      <c r="D2275"/>
      <c r="E2275"/>
      <c r="F2275"/>
      <c r="G2275"/>
      <c r="H2275"/>
    </row>
    <row r="2276" spans="1:8">
      <c r="A2276"/>
      <c r="C2276"/>
      <c r="D2276"/>
      <c r="E2276"/>
      <c r="F2276"/>
      <c r="G2276"/>
      <c r="H2276"/>
    </row>
    <row r="2277" spans="1:8">
      <c r="A2277"/>
      <c r="C2277"/>
      <c r="D2277"/>
      <c r="E2277"/>
      <c r="F2277"/>
      <c r="G2277"/>
      <c r="H2277"/>
    </row>
    <row r="2278" spans="1:8">
      <c r="A2278"/>
      <c r="C2278"/>
      <c r="D2278"/>
      <c r="E2278"/>
      <c r="F2278"/>
      <c r="G2278"/>
      <c r="H2278"/>
    </row>
    <row r="2279" spans="1:8">
      <c r="A2279"/>
      <c r="C2279"/>
      <c r="D2279"/>
      <c r="E2279"/>
      <c r="F2279"/>
      <c r="G2279"/>
      <c r="H2279"/>
    </row>
    <row r="2280" spans="1:8">
      <c r="A2280"/>
      <c r="C2280"/>
      <c r="D2280"/>
      <c r="E2280"/>
      <c r="F2280"/>
      <c r="G2280"/>
      <c r="H2280"/>
    </row>
    <row r="2281" spans="1:8">
      <c r="A2281"/>
      <c r="C2281"/>
      <c r="D2281"/>
      <c r="E2281"/>
      <c r="F2281"/>
      <c r="G2281"/>
      <c r="H2281"/>
    </row>
    <row r="2282" spans="1:8">
      <c r="A2282"/>
      <c r="C2282"/>
      <c r="D2282"/>
      <c r="E2282"/>
      <c r="F2282"/>
      <c r="G2282"/>
      <c r="H2282"/>
    </row>
    <row r="2283" spans="1:8">
      <c r="A2283"/>
      <c r="C2283"/>
      <c r="D2283"/>
      <c r="E2283"/>
      <c r="F2283"/>
      <c r="G2283"/>
      <c r="H2283"/>
    </row>
    <row r="2284" spans="1:8">
      <c r="A2284"/>
      <c r="C2284"/>
      <c r="D2284"/>
      <c r="E2284"/>
      <c r="F2284"/>
      <c r="G2284"/>
      <c r="H2284"/>
    </row>
    <row r="2285" spans="1:8">
      <c r="A2285"/>
      <c r="C2285"/>
      <c r="D2285"/>
      <c r="E2285"/>
      <c r="F2285"/>
      <c r="G2285"/>
      <c r="H2285"/>
    </row>
    <row r="2286" spans="1:8">
      <c r="A2286"/>
      <c r="C2286"/>
      <c r="D2286"/>
      <c r="E2286"/>
      <c r="F2286"/>
      <c r="G2286"/>
      <c r="H2286"/>
    </row>
    <row r="2287" spans="1:8">
      <c r="A2287"/>
      <c r="C2287"/>
      <c r="D2287"/>
      <c r="E2287"/>
      <c r="F2287"/>
      <c r="G2287"/>
      <c r="H2287"/>
    </row>
    <row r="2288" spans="1:8">
      <c r="A2288"/>
      <c r="C2288"/>
      <c r="D2288"/>
      <c r="E2288"/>
      <c r="F2288"/>
      <c r="G2288"/>
      <c r="H2288"/>
    </row>
    <row r="2289" spans="1:8">
      <c r="A2289"/>
      <c r="C2289"/>
      <c r="D2289"/>
      <c r="E2289"/>
      <c r="F2289"/>
      <c r="G2289"/>
      <c r="H2289"/>
    </row>
    <row r="2290" spans="1:8">
      <c r="A2290"/>
      <c r="C2290"/>
      <c r="D2290"/>
      <c r="E2290"/>
      <c r="F2290"/>
      <c r="G2290"/>
      <c r="H2290"/>
    </row>
    <row r="2291" spans="1:8">
      <c r="A2291"/>
      <c r="C2291"/>
      <c r="D2291"/>
      <c r="E2291"/>
      <c r="F2291"/>
      <c r="G2291"/>
      <c r="H2291"/>
    </row>
    <row r="2292" spans="1:8">
      <c r="A2292"/>
      <c r="C2292"/>
      <c r="D2292"/>
      <c r="E2292"/>
      <c r="F2292"/>
      <c r="G2292"/>
      <c r="H2292"/>
    </row>
    <row r="2293" spans="1:8">
      <c r="A2293"/>
      <c r="C2293"/>
      <c r="D2293"/>
      <c r="E2293"/>
      <c r="F2293"/>
      <c r="G2293"/>
      <c r="H2293"/>
    </row>
    <row r="2294" spans="1:8">
      <c r="A2294"/>
      <c r="C2294"/>
      <c r="D2294"/>
      <c r="E2294"/>
      <c r="F2294"/>
      <c r="G2294"/>
      <c r="H2294"/>
    </row>
    <row r="2295" spans="1:8">
      <c r="A2295"/>
      <c r="C2295"/>
      <c r="D2295"/>
      <c r="E2295"/>
      <c r="F2295"/>
      <c r="G2295"/>
      <c r="H2295"/>
    </row>
    <row r="2296" spans="1:8">
      <c r="A2296"/>
      <c r="C2296"/>
      <c r="D2296"/>
      <c r="E2296"/>
      <c r="F2296"/>
      <c r="G2296"/>
      <c r="H2296"/>
    </row>
    <row r="2297" spans="1:8">
      <c r="A2297"/>
      <c r="C2297"/>
      <c r="D2297"/>
      <c r="E2297"/>
      <c r="F2297"/>
      <c r="G2297"/>
      <c r="H2297"/>
    </row>
    <row r="2298" spans="1:8">
      <c r="A2298"/>
      <c r="C2298"/>
      <c r="D2298"/>
      <c r="E2298"/>
      <c r="F2298"/>
      <c r="G2298"/>
      <c r="H2298"/>
    </row>
    <row r="2299" spans="1:8">
      <c r="A2299"/>
      <c r="C2299"/>
      <c r="D2299"/>
      <c r="E2299"/>
      <c r="F2299"/>
      <c r="G2299"/>
      <c r="H2299"/>
    </row>
    <row r="2300" spans="1:8">
      <c r="A2300"/>
      <c r="C2300"/>
      <c r="D2300"/>
      <c r="E2300"/>
      <c r="F2300"/>
      <c r="G2300"/>
      <c r="H2300"/>
    </row>
    <row r="2301" spans="1:8">
      <c r="A2301"/>
      <c r="C2301"/>
      <c r="D2301"/>
      <c r="E2301"/>
      <c r="F2301"/>
      <c r="G2301"/>
      <c r="H2301"/>
    </row>
    <row r="2302" spans="1:8">
      <c r="A2302"/>
      <c r="C2302"/>
      <c r="D2302"/>
      <c r="E2302"/>
      <c r="F2302"/>
      <c r="G2302"/>
      <c r="H2302"/>
    </row>
    <row r="2303" spans="1:8">
      <c r="A2303"/>
      <c r="C2303"/>
      <c r="D2303"/>
      <c r="E2303"/>
      <c r="F2303"/>
      <c r="G2303"/>
      <c r="H2303"/>
    </row>
    <row r="2304" spans="1:8">
      <c r="A2304"/>
      <c r="C2304"/>
      <c r="D2304"/>
      <c r="E2304"/>
      <c r="F2304"/>
      <c r="G2304"/>
      <c r="H2304"/>
    </row>
    <row r="2305" spans="1:8">
      <c r="A2305"/>
      <c r="C2305"/>
      <c r="D2305"/>
      <c r="E2305"/>
      <c r="F2305"/>
      <c r="G2305"/>
      <c r="H2305"/>
    </row>
    <row r="2306" spans="1:8">
      <c r="A2306"/>
      <c r="C2306"/>
      <c r="D2306"/>
      <c r="E2306"/>
      <c r="F2306"/>
      <c r="G2306"/>
      <c r="H2306"/>
    </row>
    <row r="2307" spans="1:8">
      <c r="A2307"/>
      <c r="C2307"/>
      <c r="D2307"/>
      <c r="E2307"/>
      <c r="F2307"/>
      <c r="G2307"/>
      <c r="H2307"/>
    </row>
    <row r="2308" spans="1:8">
      <c r="A2308"/>
      <c r="C2308"/>
      <c r="D2308"/>
      <c r="E2308"/>
      <c r="F2308"/>
      <c r="G2308"/>
      <c r="H2308"/>
    </row>
    <row r="2309" spans="1:8">
      <c r="A2309"/>
      <c r="C2309"/>
      <c r="D2309"/>
      <c r="E2309"/>
      <c r="F2309"/>
      <c r="G2309"/>
      <c r="H2309"/>
    </row>
    <row r="2310" spans="1:8">
      <c r="A2310"/>
      <c r="C2310"/>
      <c r="D2310"/>
      <c r="E2310"/>
      <c r="F2310"/>
      <c r="G2310"/>
      <c r="H2310"/>
    </row>
    <row r="2311" spans="1:8">
      <c r="A2311"/>
      <c r="C2311"/>
      <c r="D2311"/>
      <c r="E2311"/>
      <c r="F2311"/>
      <c r="G2311"/>
      <c r="H2311"/>
    </row>
    <row r="2312" spans="1:8">
      <c r="A2312"/>
      <c r="C2312"/>
      <c r="D2312"/>
      <c r="E2312"/>
      <c r="F2312"/>
      <c r="G2312"/>
      <c r="H2312"/>
    </row>
    <row r="2313" spans="1:8">
      <c r="A2313"/>
      <c r="C2313"/>
      <c r="D2313"/>
      <c r="E2313"/>
      <c r="F2313"/>
      <c r="G2313"/>
      <c r="H2313"/>
    </row>
    <row r="2314" spans="1:8">
      <c r="A2314"/>
      <c r="C2314"/>
      <c r="D2314"/>
      <c r="E2314"/>
      <c r="F2314"/>
      <c r="G2314"/>
      <c r="H2314"/>
    </row>
    <row r="2315" spans="1:8">
      <c r="A2315"/>
      <c r="C2315"/>
      <c r="D2315"/>
      <c r="E2315"/>
      <c r="F2315"/>
      <c r="G2315"/>
      <c r="H2315"/>
    </row>
    <row r="2316" spans="1:8">
      <c r="A2316"/>
      <c r="C2316"/>
      <c r="D2316"/>
      <c r="E2316"/>
      <c r="F2316"/>
      <c r="G2316"/>
      <c r="H2316"/>
    </row>
    <row r="2317" spans="1:8">
      <c r="A2317"/>
      <c r="C2317"/>
      <c r="D2317"/>
      <c r="E2317"/>
      <c r="F2317"/>
      <c r="G2317"/>
      <c r="H2317"/>
    </row>
    <row r="2318" spans="1:8">
      <c r="A2318"/>
      <c r="C2318"/>
      <c r="D2318"/>
      <c r="E2318"/>
      <c r="F2318"/>
      <c r="G2318"/>
      <c r="H2318"/>
    </row>
    <row r="2319" spans="1:8">
      <c r="A2319"/>
      <c r="C2319"/>
      <c r="D2319"/>
      <c r="E2319"/>
      <c r="F2319"/>
      <c r="G2319"/>
      <c r="H2319"/>
    </row>
    <row r="2320" spans="1:8">
      <c r="A2320"/>
      <c r="C2320"/>
      <c r="D2320"/>
      <c r="E2320"/>
      <c r="F2320"/>
      <c r="G2320"/>
      <c r="H2320"/>
    </row>
    <row r="2321" spans="1:8">
      <c r="A2321"/>
      <c r="C2321"/>
      <c r="D2321"/>
      <c r="E2321"/>
      <c r="F2321"/>
      <c r="G2321"/>
      <c r="H2321"/>
    </row>
    <row r="2322" spans="1:8">
      <c r="A2322"/>
      <c r="C2322"/>
      <c r="D2322"/>
      <c r="E2322"/>
      <c r="F2322"/>
      <c r="G2322"/>
      <c r="H2322"/>
    </row>
    <row r="2323" spans="1:8">
      <c r="A2323"/>
      <c r="C2323"/>
      <c r="D2323"/>
      <c r="E2323"/>
      <c r="F2323"/>
      <c r="G2323"/>
      <c r="H2323"/>
    </row>
    <row r="2324" spans="1:8">
      <c r="A2324"/>
      <c r="C2324"/>
      <c r="D2324"/>
      <c r="E2324"/>
      <c r="F2324"/>
      <c r="G2324"/>
      <c r="H2324"/>
    </row>
    <row r="2325" spans="1:8">
      <c r="A2325"/>
      <c r="C2325"/>
      <c r="D2325"/>
      <c r="E2325"/>
      <c r="F2325"/>
      <c r="G2325"/>
      <c r="H2325"/>
    </row>
    <row r="2326" spans="1:8">
      <c r="A2326"/>
      <c r="C2326"/>
      <c r="D2326"/>
      <c r="E2326"/>
      <c r="F2326"/>
      <c r="G2326"/>
      <c r="H2326"/>
    </row>
    <row r="2327" spans="1:8">
      <c r="A2327"/>
      <c r="C2327"/>
      <c r="D2327"/>
      <c r="E2327"/>
      <c r="F2327"/>
      <c r="G2327"/>
      <c r="H2327"/>
    </row>
    <row r="2328" spans="1:8">
      <c r="A2328"/>
      <c r="C2328"/>
      <c r="D2328"/>
      <c r="E2328"/>
      <c r="F2328"/>
      <c r="G2328"/>
      <c r="H2328"/>
    </row>
    <row r="2329" spans="1:8">
      <c r="A2329"/>
      <c r="C2329"/>
      <c r="D2329"/>
      <c r="E2329"/>
      <c r="F2329"/>
      <c r="G2329"/>
      <c r="H2329"/>
    </row>
    <row r="2330" spans="1:8">
      <c r="A2330"/>
      <c r="C2330"/>
      <c r="D2330"/>
      <c r="E2330"/>
      <c r="F2330"/>
      <c r="G2330"/>
      <c r="H2330"/>
    </row>
    <row r="2331" spans="1:8">
      <c r="A2331"/>
      <c r="C2331"/>
      <c r="D2331"/>
      <c r="E2331"/>
      <c r="F2331"/>
      <c r="G2331"/>
      <c r="H2331"/>
    </row>
    <row r="2332" spans="1:8">
      <c r="A2332"/>
      <c r="C2332"/>
      <c r="D2332"/>
      <c r="E2332"/>
      <c r="F2332"/>
      <c r="G2332"/>
      <c r="H2332"/>
    </row>
    <row r="2333" spans="1:8">
      <c r="A2333"/>
      <c r="C2333"/>
      <c r="D2333"/>
      <c r="E2333"/>
      <c r="F2333"/>
      <c r="G2333"/>
      <c r="H2333"/>
    </row>
    <row r="2334" spans="1:8">
      <c r="A2334"/>
      <c r="C2334"/>
      <c r="D2334"/>
      <c r="E2334"/>
      <c r="F2334"/>
      <c r="G2334"/>
      <c r="H2334"/>
    </row>
    <row r="2335" spans="1:8">
      <c r="A2335"/>
      <c r="C2335"/>
      <c r="D2335"/>
      <c r="E2335"/>
      <c r="F2335"/>
      <c r="G2335"/>
      <c r="H2335"/>
    </row>
    <row r="2336" spans="1:8">
      <c r="A2336"/>
      <c r="C2336"/>
      <c r="D2336"/>
      <c r="E2336"/>
      <c r="F2336"/>
      <c r="G2336"/>
      <c r="H2336"/>
    </row>
    <row r="2337" spans="1:8">
      <c r="A2337"/>
      <c r="C2337"/>
      <c r="D2337"/>
      <c r="E2337"/>
      <c r="F2337"/>
      <c r="G2337"/>
      <c r="H2337"/>
    </row>
    <row r="2338" spans="1:8">
      <c r="A2338"/>
      <c r="C2338"/>
      <c r="D2338"/>
      <c r="E2338"/>
      <c r="F2338"/>
      <c r="G2338"/>
      <c r="H2338"/>
    </row>
    <row r="2339" spans="1:8">
      <c r="A2339"/>
      <c r="C2339"/>
      <c r="D2339"/>
      <c r="E2339"/>
      <c r="F2339"/>
      <c r="G2339"/>
      <c r="H2339"/>
    </row>
    <row r="2340" spans="1:8">
      <c r="A2340"/>
      <c r="C2340"/>
      <c r="D2340"/>
      <c r="E2340"/>
      <c r="F2340"/>
      <c r="G2340"/>
      <c r="H2340"/>
    </row>
    <row r="2341" spans="1:8">
      <c r="A2341"/>
      <c r="C2341"/>
      <c r="D2341"/>
      <c r="E2341"/>
      <c r="F2341"/>
      <c r="G2341"/>
      <c r="H2341"/>
    </row>
    <row r="2342" spans="1:8">
      <c r="A2342"/>
      <c r="C2342"/>
      <c r="D2342"/>
      <c r="E2342"/>
      <c r="F2342"/>
      <c r="G2342"/>
      <c r="H2342"/>
    </row>
    <row r="2343" spans="1:8">
      <c r="A2343"/>
      <c r="C2343"/>
      <c r="D2343"/>
      <c r="E2343"/>
      <c r="F2343"/>
      <c r="G2343"/>
      <c r="H2343"/>
    </row>
    <row r="2344" spans="1:8">
      <c r="A2344"/>
      <c r="C2344"/>
      <c r="D2344"/>
      <c r="E2344"/>
      <c r="F2344"/>
      <c r="G2344"/>
      <c r="H2344"/>
    </row>
    <row r="2345" spans="1:8">
      <c r="A2345"/>
      <c r="C2345"/>
      <c r="D2345"/>
      <c r="E2345"/>
      <c r="F2345"/>
      <c r="G2345"/>
      <c r="H2345"/>
    </row>
    <row r="2346" spans="1:8">
      <c r="A2346"/>
      <c r="C2346"/>
      <c r="D2346"/>
      <c r="E2346"/>
      <c r="F2346"/>
      <c r="G2346"/>
      <c r="H2346"/>
    </row>
    <row r="2347" spans="1:8">
      <c r="A2347"/>
      <c r="C2347"/>
      <c r="D2347"/>
      <c r="E2347"/>
      <c r="F2347"/>
      <c r="G2347"/>
      <c r="H2347"/>
    </row>
    <row r="2348" spans="1:8">
      <c r="A2348"/>
      <c r="C2348"/>
      <c r="D2348"/>
      <c r="E2348"/>
      <c r="F2348"/>
      <c r="G2348"/>
      <c r="H2348"/>
    </row>
    <row r="2349" spans="1:8">
      <c r="A2349"/>
      <c r="C2349"/>
      <c r="D2349"/>
      <c r="E2349"/>
      <c r="F2349"/>
      <c r="G2349"/>
      <c r="H2349"/>
    </row>
    <row r="2350" spans="1:8">
      <c r="A2350"/>
      <c r="C2350"/>
      <c r="D2350"/>
      <c r="E2350"/>
      <c r="F2350"/>
      <c r="G2350"/>
      <c r="H2350"/>
    </row>
    <row r="2351" spans="1:8">
      <c r="A2351"/>
      <c r="C2351"/>
      <c r="D2351"/>
      <c r="E2351"/>
      <c r="F2351"/>
      <c r="G2351"/>
      <c r="H2351"/>
    </row>
    <row r="2352" spans="1:8">
      <c r="A2352"/>
      <c r="C2352"/>
      <c r="D2352"/>
      <c r="E2352"/>
      <c r="F2352"/>
      <c r="G2352"/>
      <c r="H2352"/>
    </row>
    <row r="2353" spans="1:8">
      <c r="A2353"/>
      <c r="C2353"/>
      <c r="D2353"/>
      <c r="E2353"/>
      <c r="F2353"/>
      <c r="G2353"/>
      <c r="H2353"/>
    </row>
    <row r="2354" spans="1:8">
      <c r="A2354"/>
      <c r="C2354"/>
      <c r="D2354"/>
      <c r="E2354"/>
      <c r="F2354"/>
      <c r="G2354"/>
      <c r="H2354"/>
    </row>
    <row r="2355" spans="1:8">
      <c r="A2355"/>
      <c r="C2355"/>
      <c r="D2355"/>
      <c r="E2355"/>
      <c r="F2355"/>
      <c r="G2355"/>
      <c r="H2355"/>
    </row>
    <row r="2356" spans="1:8">
      <c r="A2356"/>
      <c r="C2356"/>
      <c r="D2356"/>
      <c r="E2356"/>
      <c r="F2356"/>
      <c r="G2356"/>
      <c r="H2356"/>
    </row>
    <row r="2357" spans="1:8">
      <c r="A2357"/>
      <c r="C2357"/>
      <c r="D2357"/>
      <c r="E2357"/>
      <c r="F2357"/>
      <c r="G2357"/>
      <c r="H2357"/>
    </row>
    <row r="2358" spans="1:8">
      <c r="A2358"/>
      <c r="C2358"/>
      <c r="D2358"/>
      <c r="E2358"/>
      <c r="F2358"/>
      <c r="G2358"/>
      <c r="H2358"/>
    </row>
    <row r="2359" spans="1:8">
      <c r="A2359"/>
      <c r="C2359"/>
      <c r="D2359"/>
      <c r="E2359"/>
      <c r="F2359"/>
      <c r="G2359"/>
      <c r="H2359"/>
    </row>
    <row r="2360" spans="1:8">
      <c r="A2360"/>
      <c r="C2360"/>
      <c r="D2360"/>
      <c r="E2360"/>
      <c r="F2360"/>
      <c r="G2360"/>
      <c r="H2360"/>
    </row>
    <row r="2361" spans="1:8">
      <c r="A2361"/>
      <c r="C2361"/>
      <c r="D2361"/>
      <c r="E2361"/>
      <c r="F2361"/>
      <c r="G2361"/>
      <c r="H2361"/>
    </row>
    <row r="2362" spans="1:8">
      <c r="A2362"/>
      <c r="C2362"/>
      <c r="D2362"/>
      <c r="E2362"/>
      <c r="F2362"/>
      <c r="G2362"/>
      <c r="H2362"/>
    </row>
    <row r="2363" spans="1:8">
      <c r="A2363"/>
      <c r="C2363"/>
      <c r="D2363"/>
      <c r="E2363"/>
      <c r="F2363"/>
      <c r="G2363"/>
      <c r="H2363"/>
    </row>
    <row r="2364" spans="1:8">
      <c r="A2364"/>
      <c r="C2364"/>
      <c r="D2364"/>
      <c r="E2364"/>
      <c r="F2364"/>
      <c r="G2364"/>
      <c r="H2364"/>
    </row>
    <row r="2365" spans="1:8">
      <c r="A2365"/>
      <c r="C2365"/>
      <c r="D2365"/>
      <c r="E2365"/>
      <c r="F2365"/>
      <c r="G2365"/>
      <c r="H2365"/>
    </row>
    <row r="2366" spans="1:8">
      <c r="A2366"/>
      <c r="C2366"/>
      <c r="D2366"/>
      <c r="E2366"/>
      <c r="F2366"/>
      <c r="G2366"/>
      <c r="H2366"/>
    </row>
    <row r="2367" spans="1:8">
      <c r="A2367"/>
      <c r="C2367"/>
      <c r="D2367"/>
      <c r="E2367"/>
      <c r="F2367"/>
      <c r="G2367"/>
      <c r="H2367"/>
    </row>
    <row r="2368" spans="1:8">
      <c r="A2368"/>
      <c r="C2368"/>
      <c r="D2368"/>
      <c r="E2368"/>
      <c r="F2368"/>
      <c r="G2368"/>
      <c r="H2368"/>
    </row>
    <row r="2369" spans="1:8">
      <c r="A2369"/>
      <c r="C2369"/>
      <c r="D2369"/>
      <c r="E2369"/>
      <c r="F2369"/>
      <c r="G2369"/>
      <c r="H2369"/>
    </row>
    <row r="2370" spans="1:8">
      <c r="A2370"/>
      <c r="C2370"/>
      <c r="D2370"/>
      <c r="E2370"/>
      <c r="F2370"/>
      <c r="G2370"/>
      <c r="H2370"/>
    </row>
    <row r="2371" spans="1:8">
      <c r="A2371"/>
      <c r="C2371"/>
      <c r="D2371"/>
      <c r="E2371"/>
      <c r="F2371"/>
      <c r="G2371"/>
      <c r="H2371"/>
    </row>
    <row r="2372" spans="1:8">
      <c r="A2372"/>
      <c r="C2372"/>
      <c r="D2372"/>
      <c r="E2372"/>
      <c r="F2372"/>
      <c r="G2372"/>
      <c r="H2372"/>
    </row>
    <row r="2373" spans="1:8">
      <c r="A2373"/>
      <c r="C2373"/>
      <c r="D2373"/>
      <c r="E2373"/>
      <c r="F2373"/>
      <c r="G2373"/>
      <c r="H2373"/>
    </row>
    <row r="2374" spans="1:8">
      <c r="A2374"/>
      <c r="C2374"/>
      <c r="D2374"/>
      <c r="E2374"/>
      <c r="F2374"/>
      <c r="G2374"/>
      <c r="H2374"/>
    </row>
    <row r="2375" spans="1:8">
      <c r="A2375"/>
      <c r="C2375"/>
      <c r="D2375"/>
      <c r="E2375"/>
      <c r="F2375"/>
      <c r="G2375"/>
      <c r="H2375"/>
    </row>
    <row r="2376" spans="1:8">
      <c r="A2376"/>
      <c r="C2376"/>
      <c r="D2376"/>
      <c r="E2376"/>
      <c r="F2376"/>
      <c r="G2376"/>
      <c r="H2376"/>
    </row>
    <row r="2377" spans="1:8">
      <c r="A2377"/>
      <c r="C2377"/>
      <c r="D2377"/>
      <c r="E2377"/>
      <c r="F2377"/>
      <c r="G2377"/>
      <c r="H2377"/>
    </row>
    <row r="2378" spans="1:8">
      <c r="A2378"/>
      <c r="C2378"/>
      <c r="D2378"/>
      <c r="E2378"/>
      <c r="F2378"/>
      <c r="G2378"/>
      <c r="H2378"/>
    </row>
    <row r="2379" spans="1:8">
      <c r="A2379"/>
      <c r="C2379"/>
      <c r="D2379"/>
      <c r="E2379"/>
      <c r="F2379"/>
      <c r="G2379"/>
      <c r="H2379"/>
    </row>
    <row r="2380" spans="1:8">
      <c r="A2380"/>
      <c r="C2380"/>
      <c r="D2380"/>
      <c r="E2380"/>
      <c r="F2380"/>
      <c r="G2380"/>
      <c r="H2380"/>
    </row>
    <row r="2381" spans="1:8">
      <c r="A2381"/>
      <c r="C2381"/>
      <c r="D2381"/>
      <c r="E2381"/>
      <c r="F2381"/>
      <c r="G2381"/>
      <c r="H2381"/>
    </row>
    <row r="2382" spans="1:8">
      <c r="A2382"/>
      <c r="C2382"/>
      <c r="D2382"/>
      <c r="E2382"/>
      <c r="F2382"/>
      <c r="G2382"/>
      <c r="H2382"/>
    </row>
    <row r="2383" spans="1:8">
      <c r="A2383"/>
      <c r="C2383"/>
      <c r="D2383"/>
      <c r="E2383"/>
      <c r="F2383"/>
      <c r="G2383"/>
      <c r="H2383"/>
    </row>
    <row r="2384" spans="1:8">
      <c r="A2384"/>
      <c r="C2384"/>
      <c r="D2384"/>
      <c r="E2384"/>
      <c r="F2384"/>
      <c r="G2384"/>
      <c r="H2384"/>
    </row>
    <row r="2385" spans="1:8">
      <c r="A2385"/>
      <c r="C2385"/>
      <c r="D2385"/>
      <c r="E2385"/>
      <c r="F2385"/>
      <c r="G2385"/>
      <c r="H2385"/>
    </row>
    <row r="2386" spans="1:8">
      <c r="A2386"/>
      <c r="C2386"/>
      <c r="D2386"/>
      <c r="E2386"/>
      <c r="F2386"/>
      <c r="G2386"/>
      <c r="H2386"/>
    </row>
    <row r="2387" spans="1:8">
      <c r="A2387"/>
      <c r="C2387"/>
      <c r="D2387"/>
      <c r="E2387"/>
      <c r="F2387"/>
      <c r="G2387"/>
      <c r="H2387"/>
    </row>
    <row r="2388" spans="1:8">
      <c r="A2388"/>
      <c r="C2388"/>
      <c r="D2388"/>
      <c r="E2388"/>
      <c r="F2388"/>
      <c r="G2388"/>
      <c r="H2388"/>
    </row>
    <row r="2389" spans="1:8">
      <c r="A2389"/>
      <c r="C2389"/>
      <c r="D2389"/>
      <c r="E2389"/>
      <c r="F2389"/>
      <c r="G2389"/>
      <c r="H2389"/>
    </row>
    <row r="2390" spans="1:8">
      <c r="A2390"/>
      <c r="C2390"/>
      <c r="D2390"/>
      <c r="E2390"/>
      <c r="F2390"/>
      <c r="G2390"/>
      <c r="H2390"/>
    </row>
    <row r="2391" spans="1:8">
      <c r="A2391"/>
      <c r="C2391"/>
      <c r="D2391"/>
      <c r="E2391"/>
      <c r="F2391"/>
      <c r="G2391"/>
      <c r="H2391"/>
    </row>
    <row r="2392" spans="1:8">
      <c r="A2392"/>
      <c r="C2392"/>
      <c r="D2392"/>
      <c r="E2392"/>
      <c r="F2392"/>
      <c r="G2392"/>
      <c r="H2392"/>
    </row>
    <row r="2393" spans="1:8">
      <c r="A2393"/>
      <c r="C2393"/>
      <c r="D2393"/>
      <c r="E2393"/>
      <c r="F2393"/>
      <c r="G2393"/>
      <c r="H2393"/>
    </row>
    <row r="2394" spans="1:8">
      <c r="A2394"/>
      <c r="C2394"/>
      <c r="D2394"/>
      <c r="E2394"/>
      <c r="F2394"/>
      <c r="G2394"/>
      <c r="H2394"/>
    </row>
    <row r="2395" spans="1:8">
      <c r="A2395"/>
      <c r="C2395"/>
      <c r="D2395"/>
      <c r="E2395"/>
      <c r="F2395"/>
      <c r="G2395"/>
      <c r="H2395"/>
    </row>
    <row r="2396" spans="1:8">
      <c r="A2396"/>
      <c r="C2396"/>
      <c r="D2396"/>
      <c r="E2396"/>
      <c r="F2396"/>
      <c r="G2396"/>
      <c r="H2396"/>
    </row>
    <row r="2397" spans="1:8">
      <c r="A2397"/>
      <c r="C2397"/>
      <c r="D2397"/>
      <c r="E2397"/>
      <c r="F2397"/>
      <c r="G2397"/>
      <c r="H2397"/>
    </row>
    <row r="2398" spans="1:8">
      <c r="A2398"/>
      <c r="C2398"/>
      <c r="D2398"/>
      <c r="E2398"/>
      <c r="F2398"/>
      <c r="G2398"/>
      <c r="H2398"/>
    </row>
    <row r="2399" spans="1:8">
      <c r="A2399"/>
      <c r="C2399"/>
      <c r="D2399"/>
      <c r="E2399"/>
      <c r="F2399"/>
      <c r="G2399"/>
      <c r="H2399"/>
    </row>
    <row r="2400" spans="1:8">
      <c r="A2400"/>
      <c r="C2400"/>
      <c r="D2400"/>
      <c r="E2400"/>
      <c r="F2400"/>
      <c r="G2400"/>
      <c r="H2400"/>
    </row>
    <row r="2401" spans="1:8">
      <c r="A2401"/>
      <c r="C2401"/>
      <c r="D2401"/>
      <c r="E2401"/>
      <c r="F2401"/>
      <c r="G2401"/>
      <c r="H2401"/>
    </row>
    <row r="2402" spans="1:8">
      <c r="A2402"/>
      <c r="C2402"/>
      <c r="D2402"/>
      <c r="E2402"/>
      <c r="F2402"/>
      <c r="G2402"/>
      <c r="H2402"/>
    </row>
    <row r="2403" spans="1:8">
      <c r="A2403"/>
      <c r="C2403"/>
      <c r="D2403"/>
      <c r="E2403"/>
      <c r="F2403"/>
      <c r="G2403"/>
      <c r="H2403"/>
    </row>
    <row r="2404" spans="1:8">
      <c r="A2404"/>
      <c r="C2404"/>
      <c r="D2404"/>
      <c r="E2404"/>
      <c r="F2404"/>
      <c r="G2404"/>
      <c r="H2404"/>
    </row>
    <row r="2405" spans="1:8">
      <c r="A2405"/>
      <c r="C2405"/>
      <c r="D2405"/>
      <c r="E2405"/>
      <c r="F2405"/>
      <c r="G2405"/>
      <c r="H2405"/>
    </row>
    <row r="2406" spans="1:8">
      <c r="A2406"/>
      <c r="C2406"/>
      <c r="D2406"/>
      <c r="E2406"/>
      <c r="F2406"/>
      <c r="G2406"/>
      <c r="H2406"/>
    </row>
    <row r="2407" spans="1:8">
      <c r="A2407"/>
      <c r="C2407"/>
      <c r="D2407"/>
      <c r="E2407"/>
      <c r="F2407"/>
      <c r="G2407"/>
      <c r="H2407"/>
    </row>
    <row r="2408" spans="1:8">
      <c r="A2408"/>
      <c r="C2408"/>
      <c r="D2408"/>
      <c r="E2408"/>
      <c r="F2408"/>
      <c r="G2408"/>
      <c r="H2408"/>
    </row>
    <row r="2409" spans="1:8">
      <c r="A2409"/>
      <c r="C2409"/>
      <c r="D2409"/>
      <c r="E2409"/>
      <c r="F2409"/>
      <c r="G2409"/>
      <c r="H2409"/>
    </row>
    <row r="2410" spans="1:8">
      <c r="A2410"/>
      <c r="C2410"/>
      <c r="D2410"/>
      <c r="E2410"/>
      <c r="F2410"/>
      <c r="G2410"/>
      <c r="H2410"/>
    </row>
    <row r="2411" spans="1:8">
      <c r="A2411"/>
      <c r="C2411"/>
      <c r="D2411"/>
      <c r="E2411"/>
      <c r="F2411"/>
      <c r="G2411"/>
      <c r="H2411"/>
    </row>
    <row r="2412" spans="1:8">
      <c r="A2412"/>
      <c r="C2412"/>
      <c r="D2412"/>
      <c r="E2412"/>
      <c r="F2412"/>
      <c r="G2412"/>
      <c r="H2412"/>
    </row>
    <row r="2413" spans="1:8">
      <c r="A2413"/>
      <c r="C2413"/>
      <c r="D2413"/>
      <c r="E2413"/>
      <c r="F2413"/>
      <c r="G2413"/>
      <c r="H2413"/>
    </row>
    <row r="2414" spans="1:8">
      <c r="A2414"/>
      <c r="C2414"/>
      <c r="D2414"/>
      <c r="E2414"/>
      <c r="F2414"/>
      <c r="G2414"/>
      <c r="H2414"/>
    </row>
    <row r="2415" spans="1:8">
      <c r="A2415"/>
      <c r="C2415"/>
      <c r="D2415"/>
      <c r="E2415"/>
      <c r="F2415"/>
      <c r="G2415"/>
      <c r="H2415"/>
    </row>
    <row r="2416" spans="1:8">
      <c r="A2416"/>
      <c r="C2416"/>
      <c r="D2416"/>
      <c r="E2416"/>
      <c r="F2416"/>
      <c r="G2416"/>
      <c r="H2416"/>
    </row>
    <row r="2417" spans="1:8">
      <c r="A2417"/>
      <c r="C2417"/>
      <c r="D2417"/>
      <c r="E2417"/>
      <c r="F2417"/>
      <c r="G2417"/>
      <c r="H2417"/>
    </row>
    <row r="2418" spans="1:8">
      <c r="A2418"/>
      <c r="C2418"/>
      <c r="D2418"/>
      <c r="E2418"/>
      <c r="F2418"/>
      <c r="G2418"/>
      <c r="H2418"/>
    </row>
    <row r="2419" spans="1:8">
      <c r="A2419"/>
      <c r="C2419"/>
      <c r="D2419"/>
      <c r="E2419"/>
      <c r="F2419"/>
      <c r="G2419"/>
      <c r="H2419"/>
    </row>
    <row r="2420" spans="1:8">
      <c r="A2420"/>
      <c r="C2420"/>
      <c r="D2420"/>
      <c r="E2420"/>
      <c r="F2420"/>
      <c r="G2420"/>
      <c r="H2420"/>
    </row>
    <row r="2421" spans="1:8">
      <c r="A2421"/>
      <c r="C2421"/>
      <c r="D2421"/>
      <c r="E2421"/>
      <c r="F2421"/>
      <c r="G2421"/>
      <c r="H2421"/>
    </row>
    <row r="2422" spans="1:8">
      <c r="A2422"/>
      <c r="C2422"/>
      <c r="D2422"/>
      <c r="E2422"/>
      <c r="F2422"/>
      <c r="G2422"/>
      <c r="H2422"/>
    </row>
    <row r="2423" spans="1:8">
      <c r="A2423"/>
      <c r="C2423"/>
      <c r="D2423"/>
      <c r="E2423"/>
      <c r="F2423"/>
      <c r="G2423"/>
      <c r="H2423"/>
    </row>
    <row r="2424" spans="1:8">
      <c r="A2424"/>
      <c r="C2424"/>
      <c r="D2424"/>
      <c r="E2424"/>
      <c r="F2424"/>
      <c r="G2424"/>
      <c r="H2424"/>
    </row>
    <row r="2425" spans="1:8">
      <c r="A2425"/>
      <c r="C2425"/>
      <c r="D2425"/>
      <c r="E2425"/>
      <c r="F2425"/>
      <c r="G2425"/>
      <c r="H2425"/>
    </row>
    <row r="2426" spans="1:8">
      <c r="A2426"/>
      <c r="C2426"/>
      <c r="D2426"/>
      <c r="E2426"/>
      <c r="F2426"/>
      <c r="G2426"/>
      <c r="H2426"/>
    </row>
    <row r="2427" spans="1:8">
      <c r="A2427"/>
      <c r="C2427"/>
      <c r="D2427"/>
      <c r="E2427"/>
      <c r="F2427"/>
      <c r="G2427"/>
      <c r="H2427"/>
    </row>
    <row r="2428" spans="1:8">
      <c r="A2428"/>
      <c r="C2428"/>
      <c r="D2428"/>
      <c r="E2428"/>
      <c r="F2428"/>
      <c r="G2428"/>
      <c r="H2428"/>
    </row>
    <row r="2429" spans="1:8">
      <c r="A2429"/>
      <c r="C2429"/>
      <c r="D2429"/>
      <c r="E2429"/>
      <c r="F2429"/>
      <c r="G2429"/>
      <c r="H2429"/>
    </row>
    <row r="2430" spans="1:8">
      <c r="A2430"/>
      <c r="C2430"/>
      <c r="D2430"/>
      <c r="E2430"/>
      <c r="F2430"/>
      <c r="G2430"/>
      <c r="H2430"/>
    </row>
    <row r="2431" spans="1:8">
      <c r="A2431"/>
      <c r="C2431"/>
      <c r="D2431"/>
      <c r="E2431"/>
      <c r="F2431"/>
      <c r="G2431"/>
      <c r="H2431"/>
    </row>
    <row r="2432" spans="1:8">
      <c r="A2432"/>
      <c r="C2432"/>
      <c r="D2432"/>
      <c r="E2432"/>
      <c r="F2432"/>
      <c r="G2432"/>
      <c r="H2432"/>
    </row>
    <row r="2433" spans="1:8">
      <c r="A2433"/>
      <c r="C2433"/>
      <c r="D2433"/>
      <c r="E2433"/>
      <c r="F2433"/>
      <c r="G2433"/>
      <c r="H2433"/>
    </row>
    <row r="2434" spans="1:8">
      <c r="A2434"/>
      <c r="C2434"/>
      <c r="D2434"/>
      <c r="E2434"/>
      <c r="F2434"/>
      <c r="G2434"/>
      <c r="H2434"/>
    </row>
    <row r="2435" spans="1:8">
      <c r="A2435"/>
      <c r="C2435"/>
      <c r="D2435"/>
      <c r="E2435"/>
      <c r="F2435"/>
      <c r="G2435"/>
      <c r="H2435"/>
    </row>
    <row r="2436" spans="1:8">
      <c r="A2436"/>
      <c r="C2436"/>
      <c r="D2436"/>
      <c r="E2436"/>
      <c r="F2436"/>
      <c r="G2436"/>
      <c r="H2436"/>
    </row>
    <row r="2437" spans="1:8">
      <c r="A2437"/>
      <c r="C2437"/>
      <c r="D2437"/>
      <c r="E2437"/>
      <c r="F2437"/>
      <c r="G2437"/>
      <c r="H2437"/>
    </row>
    <row r="2438" spans="1:8">
      <c r="A2438"/>
      <c r="C2438"/>
      <c r="D2438"/>
      <c r="E2438"/>
      <c r="F2438"/>
      <c r="G2438"/>
      <c r="H2438"/>
    </row>
    <row r="2439" spans="1:8">
      <c r="A2439"/>
      <c r="C2439"/>
      <c r="D2439"/>
      <c r="E2439"/>
      <c r="F2439"/>
      <c r="G2439"/>
      <c r="H2439"/>
    </row>
    <row r="2440" spans="1:8">
      <c r="A2440"/>
      <c r="C2440"/>
      <c r="D2440"/>
      <c r="E2440"/>
      <c r="F2440"/>
      <c r="G2440"/>
      <c r="H2440"/>
    </row>
    <row r="2441" spans="1:8">
      <c r="A2441"/>
      <c r="C2441"/>
      <c r="D2441"/>
      <c r="E2441"/>
      <c r="F2441"/>
      <c r="G2441"/>
      <c r="H2441"/>
    </row>
    <row r="2442" spans="1:8">
      <c r="A2442"/>
      <c r="C2442"/>
      <c r="D2442"/>
      <c r="E2442"/>
      <c r="F2442"/>
      <c r="G2442"/>
      <c r="H2442"/>
    </row>
    <row r="2443" spans="1:8">
      <c r="A2443"/>
      <c r="C2443"/>
      <c r="D2443"/>
      <c r="E2443"/>
      <c r="F2443"/>
      <c r="G2443"/>
      <c r="H2443"/>
    </row>
    <row r="2444" spans="1:8">
      <c r="A2444"/>
      <c r="C2444"/>
      <c r="D2444"/>
      <c r="E2444"/>
      <c r="F2444"/>
      <c r="G2444"/>
      <c r="H2444"/>
    </row>
    <row r="2445" spans="1:8">
      <c r="A2445"/>
      <c r="C2445"/>
      <c r="D2445"/>
      <c r="E2445"/>
      <c r="F2445"/>
      <c r="G2445"/>
      <c r="H2445"/>
    </row>
    <row r="2446" spans="1:8">
      <c r="A2446"/>
      <c r="C2446"/>
      <c r="D2446"/>
      <c r="E2446"/>
      <c r="F2446"/>
      <c r="G2446"/>
      <c r="H2446"/>
    </row>
    <row r="2447" spans="1:8">
      <c r="A2447"/>
      <c r="C2447"/>
      <c r="D2447"/>
      <c r="E2447"/>
      <c r="F2447"/>
      <c r="G2447"/>
      <c r="H2447"/>
    </row>
    <row r="2448" spans="1:8">
      <c r="A2448"/>
      <c r="C2448"/>
      <c r="D2448"/>
      <c r="E2448"/>
      <c r="F2448"/>
      <c r="G2448"/>
      <c r="H2448"/>
    </row>
    <row r="2449" spans="1:8">
      <c r="A2449"/>
      <c r="C2449"/>
      <c r="D2449"/>
      <c r="E2449"/>
      <c r="F2449"/>
      <c r="G2449"/>
      <c r="H2449"/>
    </row>
    <row r="2450" spans="1:8">
      <c r="A2450"/>
      <c r="C2450"/>
      <c r="D2450"/>
      <c r="E2450"/>
      <c r="F2450"/>
      <c r="G2450"/>
      <c r="H2450"/>
    </row>
    <row r="2451" spans="1:8">
      <c r="A2451"/>
      <c r="C2451"/>
      <c r="D2451"/>
      <c r="E2451"/>
      <c r="F2451"/>
      <c r="G2451"/>
      <c r="H2451"/>
    </row>
    <row r="2452" spans="1:8">
      <c r="A2452"/>
      <c r="C2452"/>
      <c r="D2452"/>
      <c r="E2452"/>
      <c r="F2452"/>
      <c r="G2452"/>
      <c r="H2452"/>
    </row>
    <row r="2453" spans="1:8">
      <c r="A2453"/>
      <c r="C2453"/>
      <c r="D2453"/>
      <c r="E2453"/>
      <c r="F2453"/>
      <c r="G2453"/>
      <c r="H2453"/>
    </row>
    <row r="2454" spans="1:8">
      <c r="A2454"/>
      <c r="C2454"/>
      <c r="D2454"/>
      <c r="E2454"/>
      <c r="F2454"/>
      <c r="G2454"/>
      <c r="H2454"/>
    </row>
    <row r="2455" spans="1:8">
      <c r="A2455"/>
      <c r="C2455"/>
      <c r="D2455"/>
      <c r="E2455"/>
      <c r="F2455"/>
      <c r="G2455"/>
      <c r="H2455"/>
    </row>
    <row r="2456" spans="1:8">
      <c r="A2456"/>
      <c r="C2456"/>
      <c r="D2456"/>
      <c r="E2456"/>
      <c r="F2456"/>
      <c r="G2456"/>
      <c r="H2456"/>
    </row>
    <row r="2457" spans="1:8">
      <c r="A2457"/>
      <c r="C2457"/>
      <c r="D2457"/>
      <c r="E2457"/>
      <c r="F2457"/>
      <c r="G2457"/>
      <c r="H2457"/>
    </row>
    <row r="2458" spans="1:8">
      <c r="A2458"/>
      <c r="C2458"/>
      <c r="D2458"/>
      <c r="E2458"/>
      <c r="F2458"/>
      <c r="G2458"/>
      <c r="H2458"/>
    </row>
    <row r="2459" spans="1:8">
      <c r="A2459"/>
      <c r="C2459"/>
      <c r="D2459"/>
      <c r="E2459"/>
      <c r="F2459"/>
      <c r="G2459"/>
      <c r="H2459"/>
    </row>
    <row r="2460" spans="1:8">
      <c r="A2460"/>
      <c r="C2460"/>
      <c r="D2460"/>
      <c r="E2460"/>
      <c r="F2460"/>
      <c r="G2460"/>
      <c r="H2460"/>
    </row>
    <row r="2461" spans="1:8">
      <c r="A2461"/>
      <c r="C2461"/>
      <c r="D2461"/>
      <c r="E2461"/>
      <c r="F2461"/>
      <c r="G2461"/>
      <c r="H2461"/>
    </row>
    <row r="2462" spans="1:8">
      <c r="A2462"/>
      <c r="C2462"/>
      <c r="D2462"/>
      <c r="E2462"/>
      <c r="F2462"/>
      <c r="G2462"/>
      <c r="H2462"/>
    </row>
    <row r="2463" spans="1:8">
      <c r="A2463"/>
      <c r="C2463"/>
      <c r="D2463"/>
      <c r="E2463"/>
      <c r="F2463"/>
      <c r="G2463"/>
      <c r="H2463"/>
    </row>
    <row r="2464" spans="1:8">
      <c r="A2464"/>
      <c r="C2464"/>
      <c r="D2464"/>
      <c r="E2464"/>
      <c r="F2464"/>
      <c r="G2464"/>
      <c r="H2464"/>
    </row>
    <row r="2465" spans="1:8">
      <c r="A2465"/>
      <c r="C2465"/>
      <c r="D2465"/>
      <c r="E2465"/>
      <c r="F2465"/>
      <c r="G2465"/>
      <c r="H2465"/>
    </row>
    <row r="2466" spans="1:8">
      <c r="A2466"/>
      <c r="C2466"/>
      <c r="D2466"/>
      <c r="E2466"/>
      <c r="F2466"/>
      <c r="G2466"/>
      <c r="H2466"/>
    </row>
    <row r="2467" spans="1:8">
      <c r="A2467"/>
      <c r="C2467"/>
      <c r="D2467"/>
      <c r="E2467"/>
      <c r="F2467"/>
      <c r="G2467"/>
      <c r="H2467"/>
    </row>
    <row r="2468" spans="1:8">
      <c r="A2468"/>
      <c r="C2468"/>
      <c r="D2468"/>
      <c r="E2468"/>
      <c r="F2468"/>
      <c r="G2468"/>
      <c r="H2468"/>
    </row>
    <row r="2469" spans="1:8">
      <c r="A2469"/>
      <c r="C2469"/>
      <c r="D2469"/>
      <c r="E2469"/>
      <c r="F2469"/>
      <c r="G2469"/>
      <c r="H2469"/>
    </row>
    <row r="2470" spans="1:8">
      <c r="A2470"/>
      <c r="C2470"/>
      <c r="D2470"/>
      <c r="E2470"/>
      <c r="F2470"/>
      <c r="G2470"/>
      <c r="H2470"/>
    </row>
    <row r="2471" spans="1:8">
      <c r="A2471"/>
      <c r="C2471"/>
      <c r="D2471"/>
      <c r="E2471"/>
      <c r="F2471"/>
      <c r="G2471"/>
      <c r="H2471"/>
    </row>
    <row r="2472" spans="1:8">
      <c r="A2472"/>
      <c r="C2472"/>
      <c r="D2472"/>
      <c r="E2472"/>
      <c r="F2472"/>
      <c r="G2472"/>
      <c r="H2472"/>
    </row>
    <row r="2473" spans="1:8">
      <c r="A2473"/>
      <c r="C2473"/>
      <c r="D2473"/>
      <c r="E2473"/>
      <c r="F2473"/>
      <c r="G2473"/>
      <c r="H2473"/>
    </row>
    <row r="2474" spans="1:8">
      <c r="A2474"/>
      <c r="C2474"/>
      <c r="D2474"/>
      <c r="E2474"/>
      <c r="F2474"/>
      <c r="G2474"/>
      <c r="H2474"/>
    </row>
    <row r="2475" spans="1:8">
      <c r="A2475"/>
      <c r="C2475"/>
      <c r="D2475"/>
      <c r="E2475"/>
      <c r="F2475"/>
      <c r="G2475"/>
      <c r="H2475"/>
    </row>
    <row r="2476" spans="1:8">
      <c r="A2476"/>
      <c r="C2476"/>
      <c r="D2476"/>
      <c r="E2476"/>
      <c r="F2476"/>
      <c r="G2476"/>
      <c r="H2476"/>
    </row>
    <row r="2477" spans="1:8">
      <c r="A2477"/>
      <c r="C2477"/>
      <c r="D2477"/>
      <c r="E2477"/>
      <c r="F2477"/>
      <c r="G2477"/>
      <c r="H2477"/>
    </row>
    <row r="2478" spans="1:8">
      <c r="A2478"/>
      <c r="C2478"/>
      <c r="D2478"/>
      <c r="E2478"/>
      <c r="F2478"/>
      <c r="G2478"/>
      <c r="H2478"/>
    </row>
    <row r="2479" spans="1:8">
      <c r="A2479"/>
      <c r="C2479"/>
      <c r="D2479"/>
      <c r="E2479"/>
      <c r="F2479"/>
      <c r="G2479"/>
      <c r="H2479"/>
    </row>
    <row r="2480" spans="1:8">
      <c r="A2480"/>
      <c r="C2480"/>
      <c r="D2480"/>
      <c r="E2480"/>
      <c r="F2480"/>
      <c r="G2480"/>
      <c r="H2480"/>
    </row>
    <row r="2481" spans="1:8">
      <c r="A2481"/>
      <c r="C2481"/>
      <c r="D2481"/>
      <c r="E2481"/>
      <c r="F2481"/>
      <c r="G2481"/>
      <c r="H2481"/>
    </row>
    <row r="2482" spans="1:8">
      <c r="A2482"/>
      <c r="C2482"/>
      <c r="D2482"/>
      <c r="E2482"/>
      <c r="F2482"/>
      <c r="G2482"/>
      <c r="H2482"/>
    </row>
    <row r="2483" spans="1:8">
      <c r="A2483"/>
      <c r="C2483"/>
      <c r="D2483"/>
      <c r="E2483"/>
      <c r="F2483"/>
      <c r="G2483"/>
      <c r="H2483"/>
    </row>
    <row r="2484" spans="1:8">
      <c r="A2484"/>
      <c r="C2484"/>
      <c r="D2484"/>
      <c r="E2484"/>
      <c r="F2484"/>
      <c r="G2484"/>
      <c r="H2484"/>
    </row>
    <row r="2485" spans="1:8">
      <c r="A2485"/>
      <c r="C2485"/>
      <c r="D2485"/>
      <c r="E2485"/>
      <c r="F2485"/>
      <c r="G2485"/>
      <c r="H2485"/>
    </row>
    <row r="2486" spans="1:8">
      <c r="A2486"/>
      <c r="C2486"/>
      <c r="D2486"/>
      <c r="E2486"/>
      <c r="F2486"/>
      <c r="G2486"/>
      <c r="H2486"/>
    </row>
    <row r="2487" spans="1:8">
      <c r="A2487"/>
      <c r="C2487"/>
      <c r="D2487"/>
      <c r="E2487"/>
      <c r="F2487"/>
      <c r="G2487"/>
      <c r="H2487"/>
    </row>
    <row r="2488" spans="1:8">
      <c r="A2488"/>
      <c r="C2488"/>
      <c r="D2488"/>
      <c r="E2488"/>
      <c r="F2488"/>
      <c r="G2488"/>
      <c r="H2488"/>
    </row>
    <row r="2489" spans="1:8">
      <c r="A2489"/>
      <c r="C2489"/>
      <c r="D2489"/>
      <c r="E2489"/>
      <c r="F2489"/>
      <c r="G2489"/>
      <c r="H2489"/>
    </row>
    <row r="2490" spans="1:8">
      <c r="A2490"/>
      <c r="C2490"/>
      <c r="D2490"/>
      <c r="E2490"/>
      <c r="F2490"/>
      <c r="G2490"/>
      <c r="H2490"/>
    </row>
    <row r="2491" spans="1:8">
      <c r="A2491"/>
      <c r="C2491"/>
      <c r="D2491"/>
      <c r="E2491"/>
      <c r="F2491"/>
      <c r="G2491"/>
      <c r="H2491"/>
    </row>
    <row r="2492" spans="1:8">
      <c r="A2492"/>
      <c r="C2492"/>
      <c r="D2492"/>
      <c r="E2492"/>
      <c r="F2492"/>
      <c r="G2492"/>
      <c r="H2492"/>
    </row>
    <row r="2493" spans="1:8">
      <c r="A2493"/>
      <c r="C2493"/>
      <c r="D2493"/>
      <c r="E2493"/>
      <c r="F2493"/>
      <c r="G2493"/>
      <c r="H2493"/>
    </row>
    <row r="2494" spans="1:8">
      <c r="A2494"/>
      <c r="C2494"/>
      <c r="D2494"/>
      <c r="E2494"/>
      <c r="F2494"/>
      <c r="G2494"/>
      <c r="H2494"/>
    </row>
    <row r="2495" spans="1:8">
      <c r="A2495"/>
      <c r="C2495"/>
      <c r="D2495"/>
      <c r="E2495"/>
      <c r="F2495"/>
      <c r="G2495"/>
      <c r="H2495"/>
    </row>
    <row r="2496" spans="1:8">
      <c r="A2496"/>
      <c r="C2496"/>
      <c r="D2496"/>
      <c r="E2496"/>
      <c r="F2496"/>
      <c r="G2496"/>
      <c r="H2496"/>
    </row>
    <row r="2497" spans="1:8">
      <c r="A2497"/>
      <c r="C2497"/>
      <c r="D2497"/>
      <c r="E2497"/>
      <c r="F2497"/>
      <c r="G2497"/>
      <c r="H2497"/>
    </row>
    <row r="2498" spans="1:8">
      <c r="A2498"/>
      <c r="C2498"/>
      <c r="D2498"/>
      <c r="E2498"/>
      <c r="F2498"/>
      <c r="G2498"/>
      <c r="H2498"/>
    </row>
    <row r="2499" spans="1:8">
      <c r="A2499"/>
      <c r="C2499"/>
      <c r="D2499"/>
      <c r="E2499"/>
      <c r="F2499"/>
      <c r="G2499"/>
      <c r="H2499"/>
    </row>
    <row r="2500" spans="1:8">
      <c r="A2500"/>
      <c r="C2500"/>
      <c r="D2500"/>
      <c r="E2500"/>
      <c r="F2500"/>
      <c r="G2500"/>
      <c r="H2500"/>
    </row>
    <row r="2501" spans="1:8">
      <c r="A2501"/>
      <c r="C2501"/>
      <c r="D2501"/>
      <c r="E2501"/>
      <c r="F2501"/>
      <c r="G2501"/>
      <c r="H2501"/>
    </row>
    <row r="2502" spans="1:8">
      <c r="A2502"/>
      <c r="C2502"/>
      <c r="D2502"/>
      <c r="E2502"/>
      <c r="F2502"/>
      <c r="G2502"/>
      <c r="H2502"/>
    </row>
    <row r="2503" spans="1:8">
      <c r="A2503"/>
      <c r="C2503"/>
      <c r="D2503"/>
      <c r="E2503"/>
      <c r="F2503"/>
      <c r="G2503"/>
      <c r="H2503"/>
    </row>
    <row r="2504" spans="1:8">
      <c r="A2504"/>
      <c r="C2504"/>
      <c r="D2504"/>
      <c r="E2504"/>
      <c r="F2504"/>
      <c r="G2504"/>
      <c r="H2504"/>
    </row>
    <row r="2505" spans="1:8">
      <c r="A2505"/>
      <c r="C2505"/>
      <c r="D2505"/>
      <c r="E2505"/>
      <c r="F2505"/>
      <c r="G2505"/>
      <c r="H2505"/>
    </row>
    <row r="2506" spans="1:8">
      <c r="A2506"/>
      <c r="C2506"/>
      <c r="D2506"/>
      <c r="E2506"/>
      <c r="F2506"/>
      <c r="G2506"/>
      <c r="H2506"/>
    </row>
    <row r="2507" spans="1:8">
      <c r="A2507"/>
      <c r="C2507"/>
      <c r="D2507"/>
      <c r="E2507"/>
      <c r="F2507"/>
      <c r="G2507"/>
      <c r="H2507"/>
    </row>
    <row r="2508" spans="1:8">
      <c r="A2508"/>
      <c r="C2508"/>
      <c r="D2508"/>
      <c r="E2508"/>
      <c r="F2508"/>
      <c r="G2508"/>
      <c r="H2508"/>
    </row>
    <row r="2509" spans="1:8">
      <c r="A2509"/>
      <c r="C2509"/>
      <c r="D2509"/>
      <c r="E2509"/>
      <c r="F2509"/>
      <c r="G2509"/>
      <c r="H2509"/>
    </row>
    <row r="2510" spans="1:8">
      <c r="A2510"/>
      <c r="C2510"/>
      <c r="D2510"/>
      <c r="E2510"/>
      <c r="F2510"/>
      <c r="G2510"/>
      <c r="H2510"/>
    </row>
    <row r="2511" spans="1:8">
      <c r="A2511"/>
      <c r="C2511"/>
      <c r="D2511"/>
      <c r="E2511"/>
      <c r="F2511"/>
      <c r="G2511"/>
      <c r="H2511"/>
    </row>
    <row r="2512" spans="1:8">
      <c r="A2512"/>
      <c r="C2512"/>
      <c r="D2512"/>
      <c r="E2512"/>
      <c r="F2512"/>
      <c r="G2512"/>
      <c r="H2512"/>
    </row>
    <row r="2513" spans="1:8">
      <c r="A2513"/>
      <c r="C2513"/>
      <c r="D2513"/>
      <c r="E2513"/>
      <c r="F2513"/>
      <c r="G2513"/>
      <c r="H2513"/>
    </row>
    <row r="2514" spans="1:8">
      <c r="A2514"/>
      <c r="C2514"/>
      <c r="D2514"/>
      <c r="E2514"/>
      <c r="F2514"/>
      <c r="G2514"/>
      <c r="H2514"/>
    </row>
    <row r="2515" spans="1:8">
      <c r="A2515"/>
      <c r="C2515"/>
      <c r="D2515"/>
      <c r="E2515"/>
      <c r="F2515"/>
      <c r="G2515"/>
      <c r="H2515"/>
    </row>
    <row r="2516" spans="1:8">
      <c r="A2516"/>
      <c r="C2516"/>
      <c r="D2516"/>
      <c r="E2516"/>
      <c r="F2516"/>
      <c r="G2516"/>
      <c r="H2516"/>
    </row>
    <row r="2517" spans="1:8">
      <c r="A2517"/>
      <c r="C2517"/>
      <c r="D2517"/>
      <c r="E2517"/>
      <c r="F2517"/>
      <c r="G2517"/>
      <c r="H2517"/>
    </row>
    <row r="2518" spans="1:8">
      <c r="A2518"/>
      <c r="C2518"/>
      <c r="D2518"/>
      <c r="E2518"/>
      <c r="F2518"/>
      <c r="G2518"/>
      <c r="H2518"/>
    </row>
    <row r="2519" spans="1:8">
      <c r="A2519"/>
      <c r="C2519"/>
      <c r="D2519"/>
      <c r="E2519"/>
      <c r="F2519"/>
      <c r="G2519"/>
      <c r="H2519"/>
    </row>
    <row r="2520" spans="1:8">
      <c r="A2520"/>
      <c r="C2520"/>
      <c r="D2520"/>
      <c r="E2520"/>
      <c r="F2520"/>
      <c r="G2520"/>
      <c r="H2520"/>
    </row>
    <row r="2521" spans="1:8">
      <c r="A2521"/>
      <c r="C2521"/>
      <c r="D2521"/>
      <c r="E2521"/>
      <c r="F2521"/>
      <c r="G2521"/>
      <c r="H2521"/>
    </row>
    <row r="2522" spans="1:8">
      <c r="A2522"/>
      <c r="C2522"/>
      <c r="D2522"/>
      <c r="E2522"/>
      <c r="F2522"/>
      <c r="G2522"/>
      <c r="H2522"/>
    </row>
    <row r="2523" spans="1:8">
      <c r="A2523"/>
      <c r="C2523"/>
      <c r="D2523"/>
      <c r="E2523"/>
      <c r="F2523"/>
      <c r="G2523"/>
      <c r="H2523"/>
    </row>
    <row r="2524" spans="1:8">
      <c r="A2524"/>
      <c r="C2524"/>
      <c r="D2524"/>
      <c r="E2524"/>
      <c r="F2524"/>
      <c r="G2524"/>
      <c r="H2524"/>
    </row>
    <row r="2525" spans="1:8">
      <c r="A2525"/>
      <c r="C2525"/>
      <c r="D2525"/>
      <c r="E2525"/>
      <c r="F2525"/>
      <c r="G2525"/>
      <c r="H2525"/>
    </row>
    <row r="2526" spans="1:8">
      <c r="A2526"/>
      <c r="C2526"/>
      <c r="D2526"/>
      <c r="E2526"/>
      <c r="F2526"/>
      <c r="G2526"/>
      <c r="H2526"/>
    </row>
    <row r="2527" spans="1:8">
      <c r="A2527"/>
      <c r="C2527"/>
      <c r="D2527"/>
      <c r="E2527"/>
      <c r="F2527"/>
      <c r="G2527"/>
      <c r="H2527"/>
    </row>
    <row r="2528" spans="1:8">
      <c r="A2528"/>
      <c r="C2528"/>
      <c r="D2528"/>
      <c r="E2528"/>
      <c r="F2528"/>
      <c r="G2528"/>
      <c r="H2528"/>
    </row>
    <row r="2529" spans="1:8">
      <c r="A2529"/>
      <c r="C2529"/>
      <c r="D2529"/>
      <c r="E2529"/>
      <c r="F2529"/>
      <c r="G2529"/>
      <c r="H2529"/>
    </row>
    <row r="2530" spans="1:8">
      <c r="A2530"/>
      <c r="C2530"/>
      <c r="D2530"/>
      <c r="E2530"/>
      <c r="F2530"/>
      <c r="G2530"/>
      <c r="H2530"/>
    </row>
    <row r="2531" spans="1:8">
      <c r="A2531"/>
      <c r="C2531"/>
      <c r="D2531"/>
      <c r="E2531"/>
      <c r="F2531"/>
      <c r="G2531"/>
      <c r="H2531"/>
    </row>
    <row r="2532" spans="1:8">
      <c r="A2532"/>
      <c r="C2532"/>
      <c r="D2532"/>
      <c r="E2532"/>
      <c r="F2532"/>
      <c r="G2532"/>
      <c r="H2532"/>
    </row>
    <row r="2533" spans="1:8">
      <c r="A2533"/>
      <c r="C2533"/>
      <c r="D2533"/>
      <c r="E2533"/>
      <c r="F2533"/>
      <c r="G2533"/>
      <c r="H2533"/>
    </row>
    <row r="2534" spans="1:8">
      <c r="A2534"/>
      <c r="C2534"/>
      <c r="D2534"/>
      <c r="E2534"/>
      <c r="F2534"/>
      <c r="G2534"/>
      <c r="H2534"/>
    </row>
    <row r="2535" spans="1:8">
      <c r="A2535"/>
      <c r="C2535"/>
      <c r="D2535"/>
      <c r="E2535"/>
      <c r="F2535"/>
      <c r="G2535"/>
      <c r="H2535"/>
    </row>
    <row r="2536" spans="1:8">
      <c r="A2536"/>
      <c r="C2536"/>
      <c r="D2536"/>
      <c r="E2536"/>
      <c r="F2536"/>
      <c r="G2536"/>
      <c r="H2536"/>
    </row>
    <row r="2537" spans="1:8">
      <c r="A2537"/>
      <c r="C2537"/>
      <c r="D2537"/>
      <c r="E2537"/>
      <c r="F2537"/>
      <c r="G2537"/>
      <c r="H2537"/>
    </row>
    <row r="2538" spans="1:8">
      <c r="A2538"/>
      <c r="C2538"/>
      <c r="D2538"/>
      <c r="E2538"/>
      <c r="F2538"/>
      <c r="G2538"/>
      <c r="H2538"/>
    </row>
    <row r="2539" spans="1:8">
      <c r="A2539"/>
      <c r="C2539"/>
      <c r="D2539"/>
      <c r="E2539"/>
      <c r="F2539"/>
      <c r="G2539"/>
      <c r="H2539"/>
    </row>
    <row r="2540" spans="1:8">
      <c r="A2540"/>
      <c r="C2540"/>
      <c r="D2540"/>
      <c r="E2540"/>
      <c r="F2540"/>
      <c r="G2540"/>
      <c r="H2540"/>
    </row>
    <row r="2541" spans="1:8">
      <c r="A2541"/>
      <c r="C2541"/>
      <c r="D2541"/>
      <c r="E2541"/>
      <c r="F2541"/>
      <c r="G2541"/>
      <c r="H2541"/>
    </row>
    <row r="2542" spans="1:8">
      <c r="A2542"/>
      <c r="C2542"/>
      <c r="D2542"/>
      <c r="E2542"/>
      <c r="F2542"/>
      <c r="G2542"/>
      <c r="H2542"/>
    </row>
    <row r="2543" spans="1:8">
      <c r="A2543"/>
      <c r="C2543"/>
      <c r="D2543"/>
      <c r="E2543"/>
      <c r="F2543"/>
      <c r="G2543"/>
      <c r="H2543"/>
    </row>
    <row r="2544" spans="1:8">
      <c r="A2544"/>
      <c r="C2544"/>
      <c r="D2544"/>
      <c r="E2544"/>
      <c r="F2544"/>
      <c r="G2544"/>
      <c r="H2544"/>
    </row>
    <row r="2545" spans="1:8">
      <c r="A2545"/>
      <c r="C2545"/>
      <c r="D2545"/>
      <c r="E2545"/>
      <c r="F2545"/>
      <c r="G2545"/>
      <c r="H2545"/>
    </row>
    <row r="2546" spans="1:8">
      <c r="A2546"/>
      <c r="C2546"/>
      <c r="D2546"/>
      <c r="E2546"/>
      <c r="F2546"/>
      <c r="G2546"/>
      <c r="H2546"/>
    </row>
    <row r="2547" spans="1:8">
      <c r="A2547"/>
      <c r="C2547"/>
      <c r="D2547"/>
      <c r="E2547"/>
      <c r="F2547"/>
      <c r="G2547"/>
      <c r="H2547"/>
    </row>
    <row r="2548" spans="1:8">
      <c r="A2548"/>
      <c r="C2548"/>
      <c r="D2548"/>
      <c r="E2548"/>
      <c r="F2548"/>
      <c r="G2548"/>
      <c r="H2548"/>
    </row>
    <row r="2549" spans="1:8">
      <c r="A2549"/>
      <c r="C2549"/>
      <c r="D2549"/>
      <c r="E2549"/>
      <c r="F2549"/>
      <c r="G2549"/>
      <c r="H2549"/>
    </row>
    <row r="2550" spans="1:8">
      <c r="A2550"/>
      <c r="C2550"/>
      <c r="D2550"/>
      <c r="E2550"/>
      <c r="F2550"/>
      <c r="G2550"/>
      <c r="H2550"/>
    </row>
    <row r="2551" spans="1:8">
      <c r="A2551"/>
      <c r="C2551"/>
      <c r="D2551"/>
      <c r="E2551"/>
      <c r="F2551"/>
      <c r="G2551"/>
      <c r="H2551"/>
    </row>
    <row r="2552" spans="1:8">
      <c r="A2552"/>
      <c r="C2552"/>
      <c r="D2552"/>
      <c r="E2552"/>
      <c r="F2552"/>
      <c r="G2552"/>
      <c r="H2552"/>
    </row>
    <row r="2553" spans="1:8">
      <c r="A2553"/>
      <c r="C2553"/>
      <c r="D2553"/>
      <c r="E2553"/>
      <c r="F2553"/>
      <c r="G2553"/>
      <c r="H2553"/>
    </row>
    <row r="2554" spans="1:8">
      <c r="A2554"/>
      <c r="C2554"/>
      <c r="D2554"/>
      <c r="E2554"/>
      <c r="F2554"/>
      <c r="G2554"/>
      <c r="H2554"/>
    </row>
    <row r="2555" spans="1:8">
      <c r="A2555"/>
      <c r="C2555"/>
      <c r="D2555"/>
      <c r="E2555"/>
      <c r="F2555"/>
      <c r="G2555"/>
      <c r="H2555"/>
    </row>
    <row r="2556" spans="1:8">
      <c r="A2556"/>
      <c r="C2556"/>
      <c r="D2556"/>
      <c r="E2556"/>
      <c r="F2556"/>
      <c r="G2556"/>
      <c r="H2556"/>
    </row>
    <row r="2557" spans="1:8">
      <c r="A2557"/>
      <c r="C2557"/>
      <c r="D2557"/>
      <c r="E2557"/>
      <c r="F2557"/>
      <c r="G2557"/>
      <c r="H2557"/>
    </row>
    <row r="2558" spans="1:8">
      <c r="A2558"/>
      <c r="C2558"/>
      <c r="D2558"/>
      <c r="E2558"/>
      <c r="F2558"/>
      <c r="G2558"/>
      <c r="H2558"/>
    </row>
    <row r="2559" spans="1:8">
      <c r="A2559"/>
      <c r="C2559"/>
      <c r="D2559"/>
      <c r="E2559"/>
      <c r="F2559"/>
      <c r="G2559"/>
      <c r="H2559"/>
    </row>
    <row r="2560" spans="1:8">
      <c r="A2560"/>
      <c r="C2560"/>
      <c r="D2560"/>
      <c r="E2560"/>
      <c r="F2560"/>
      <c r="G2560"/>
      <c r="H2560"/>
    </row>
    <row r="2561" spans="1:8">
      <c r="A2561"/>
      <c r="C2561"/>
      <c r="D2561"/>
      <c r="E2561"/>
      <c r="F2561"/>
      <c r="G2561"/>
      <c r="H2561"/>
    </row>
    <row r="2562" spans="1:8">
      <c r="A2562"/>
      <c r="C2562"/>
      <c r="D2562"/>
      <c r="E2562"/>
      <c r="F2562"/>
      <c r="G2562"/>
      <c r="H2562"/>
    </row>
    <row r="2563" spans="1:8">
      <c r="A2563"/>
      <c r="C2563"/>
      <c r="D2563"/>
      <c r="E2563"/>
      <c r="F2563"/>
      <c r="G2563"/>
      <c r="H2563"/>
    </row>
    <row r="2564" spans="1:8">
      <c r="A2564"/>
      <c r="C2564"/>
      <c r="D2564"/>
      <c r="E2564"/>
      <c r="F2564"/>
      <c r="G2564"/>
      <c r="H2564"/>
    </row>
    <row r="2565" spans="1:8">
      <c r="A2565"/>
      <c r="C2565"/>
      <c r="D2565"/>
      <c r="E2565"/>
      <c r="F2565"/>
      <c r="G2565"/>
      <c r="H2565"/>
    </row>
    <row r="2566" spans="1:8">
      <c r="A2566"/>
      <c r="C2566"/>
      <c r="D2566"/>
      <c r="E2566"/>
      <c r="F2566"/>
      <c r="G2566"/>
      <c r="H2566"/>
    </row>
    <row r="2567" spans="1:8">
      <c r="A2567"/>
      <c r="C2567"/>
      <c r="D2567"/>
      <c r="E2567"/>
      <c r="F2567"/>
      <c r="G2567"/>
      <c r="H2567"/>
    </row>
    <row r="2568" spans="1:8">
      <c r="A2568"/>
      <c r="C2568"/>
      <c r="D2568"/>
      <c r="E2568"/>
      <c r="F2568"/>
      <c r="G2568"/>
      <c r="H2568"/>
    </row>
    <row r="2569" spans="1:8">
      <c r="A2569"/>
      <c r="C2569"/>
      <c r="D2569"/>
      <c r="E2569"/>
      <c r="F2569"/>
      <c r="G2569"/>
      <c r="H2569"/>
    </row>
    <row r="2570" spans="1:8">
      <c r="A2570"/>
      <c r="C2570"/>
      <c r="D2570"/>
      <c r="E2570"/>
      <c r="F2570"/>
      <c r="G2570"/>
      <c r="H2570"/>
    </row>
    <row r="2571" spans="1:8">
      <c r="A2571"/>
      <c r="C2571"/>
      <c r="D2571"/>
      <c r="E2571"/>
      <c r="F2571"/>
      <c r="G2571"/>
      <c r="H2571"/>
    </row>
    <row r="2572" spans="1:8">
      <c r="A2572"/>
      <c r="C2572"/>
      <c r="D2572"/>
      <c r="E2572"/>
      <c r="F2572"/>
      <c r="G2572"/>
      <c r="H2572"/>
    </row>
    <row r="2573" spans="1:8">
      <c r="A2573"/>
      <c r="C2573"/>
      <c r="D2573"/>
      <c r="E2573"/>
      <c r="F2573"/>
      <c r="G2573"/>
      <c r="H2573"/>
    </row>
    <row r="2574" spans="1:8">
      <c r="A2574"/>
      <c r="C2574"/>
      <c r="D2574"/>
      <c r="E2574"/>
      <c r="F2574"/>
      <c r="G2574"/>
      <c r="H2574"/>
    </row>
    <row r="2575" spans="1:8">
      <c r="A2575"/>
      <c r="C2575"/>
      <c r="D2575"/>
      <c r="E2575"/>
      <c r="F2575"/>
      <c r="G2575"/>
      <c r="H2575"/>
    </row>
    <row r="2576" spans="1:8">
      <c r="A2576"/>
      <c r="C2576"/>
      <c r="D2576"/>
      <c r="E2576"/>
      <c r="F2576"/>
      <c r="G2576"/>
      <c r="H2576"/>
    </row>
    <row r="2577" spans="1:8">
      <c r="A2577"/>
      <c r="C2577"/>
      <c r="D2577"/>
      <c r="E2577"/>
      <c r="F2577"/>
      <c r="G2577"/>
      <c r="H2577"/>
    </row>
    <row r="2578" spans="1:8">
      <c r="A2578"/>
      <c r="C2578"/>
      <c r="D2578"/>
      <c r="E2578"/>
      <c r="F2578"/>
      <c r="G2578"/>
      <c r="H2578"/>
    </row>
    <row r="2579" spans="1:8">
      <c r="A2579"/>
      <c r="C2579"/>
      <c r="D2579"/>
      <c r="E2579"/>
      <c r="F2579"/>
      <c r="G2579"/>
      <c r="H2579"/>
    </row>
    <row r="2580" spans="1:8">
      <c r="A2580"/>
      <c r="C2580"/>
      <c r="D2580"/>
      <c r="E2580"/>
      <c r="F2580"/>
      <c r="G2580"/>
      <c r="H2580"/>
    </row>
    <row r="2581" spans="1:8">
      <c r="A2581"/>
      <c r="C2581"/>
      <c r="D2581"/>
      <c r="E2581"/>
      <c r="F2581"/>
      <c r="G2581"/>
      <c r="H2581"/>
    </row>
    <row r="2582" spans="1:8">
      <c r="A2582"/>
      <c r="C2582"/>
      <c r="D2582"/>
      <c r="E2582"/>
      <c r="F2582"/>
      <c r="G2582"/>
      <c r="H2582"/>
    </row>
    <row r="2583" spans="1:8">
      <c r="A2583"/>
      <c r="C2583"/>
      <c r="D2583"/>
      <c r="E2583"/>
      <c r="F2583"/>
      <c r="G2583"/>
      <c r="H2583"/>
    </row>
    <row r="2584" spans="1:8">
      <c r="A2584"/>
      <c r="C2584"/>
      <c r="D2584"/>
      <c r="E2584"/>
      <c r="F2584"/>
      <c r="G2584"/>
      <c r="H2584"/>
    </row>
    <row r="2585" spans="1:8">
      <c r="A2585"/>
      <c r="C2585"/>
      <c r="D2585"/>
      <c r="E2585"/>
      <c r="F2585"/>
      <c r="G2585"/>
      <c r="H2585"/>
    </row>
    <row r="2586" spans="1:8">
      <c r="A2586"/>
      <c r="C2586"/>
      <c r="D2586"/>
      <c r="E2586"/>
      <c r="F2586"/>
      <c r="G2586"/>
      <c r="H2586"/>
    </row>
    <row r="2587" spans="1:8">
      <c r="A2587"/>
      <c r="C2587"/>
      <c r="D2587"/>
      <c r="E2587"/>
      <c r="F2587"/>
      <c r="G2587"/>
      <c r="H2587"/>
    </row>
    <row r="2588" spans="1:8">
      <c r="A2588"/>
      <c r="C2588"/>
      <c r="D2588"/>
      <c r="E2588"/>
      <c r="F2588"/>
      <c r="G2588"/>
      <c r="H2588"/>
    </row>
    <row r="2589" spans="1:8">
      <c r="A2589"/>
      <c r="C2589"/>
      <c r="D2589"/>
      <c r="E2589"/>
      <c r="F2589"/>
      <c r="G2589"/>
      <c r="H2589"/>
    </row>
    <row r="2590" spans="1:8">
      <c r="A2590"/>
      <c r="C2590"/>
      <c r="D2590"/>
      <c r="E2590"/>
      <c r="F2590"/>
      <c r="G2590"/>
      <c r="H2590"/>
    </row>
    <row r="2591" spans="1:8">
      <c r="A2591"/>
      <c r="C2591"/>
      <c r="D2591"/>
      <c r="E2591"/>
      <c r="F2591"/>
      <c r="G2591"/>
      <c r="H2591"/>
    </row>
    <row r="2592" spans="1:8">
      <c r="A2592"/>
      <c r="C2592"/>
      <c r="D2592"/>
      <c r="E2592"/>
      <c r="F2592"/>
      <c r="G2592"/>
      <c r="H2592"/>
    </row>
    <row r="2593" spans="1:8">
      <c r="A2593"/>
      <c r="C2593"/>
      <c r="D2593"/>
      <c r="E2593"/>
      <c r="F2593"/>
      <c r="G2593"/>
      <c r="H2593"/>
    </row>
    <row r="2594" spans="1:8">
      <c r="A2594"/>
      <c r="C2594"/>
      <c r="D2594"/>
      <c r="E2594"/>
      <c r="F2594"/>
      <c r="G2594"/>
      <c r="H2594"/>
    </row>
    <row r="2595" spans="1:8">
      <c r="A2595"/>
      <c r="C2595"/>
      <c r="D2595"/>
      <c r="E2595"/>
      <c r="F2595"/>
      <c r="G2595"/>
      <c r="H2595"/>
    </row>
    <row r="2596" spans="1:8">
      <c r="A2596"/>
      <c r="C2596"/>
      <c r="D2596"/>
      <c r="E2596"/>
      <c r="F2596"/>
      <c r="G2596"/>
      <c r="H2596"/>
    </row>
    <row r="2597" spans="1:8">
      <c r="A2597"/>
      <c r="C2597"/>
      <c r="D2597"/>
      <c r="E2597"/>
      <c r="F2597"/>
      <c r="G2597"/>
      <c r="H2597"/>
    </row>
    <row r="2598" spans="1:8">
      <c r="A2598"/>
      <c r="C2598"/>
      <c r="D2598"/>
      <c r="E2598"/>
      <c r="F2598"/>
      <c r="G2598"/>
      <c r="H2598"/>
    </row>
    <row r="2599" spans="1:8">
      <c r="A2599"/>
      <c r="C2599"/>
      <c r="D2599"/>
      <c r="E2599"/>
      <c r="F2599"/>
      <c r="G2599"/>
      <c r="H2599"/>
    </row>
    <row r="2600" spans="1:8">
      <c r="A2600"/>
      <c r="C2600"/>
      <c r="D2600"/>
      <c r="E2600"/>
      <c r="F2600"/>
      <c r="G2600"/>
      <c r="H2600"/>
    </row>
    <row r="2601" spans="1:8">
      <c r="A2601"/>
      <c r="C2601"/>
      <c r="D2601"/>
      <c r="E2601"/>
      <c r="F2601"/>
      <c r="G2601"/>
      <c r="H2601"/>
    </row>
    <row r="2602" spans="1:8">
      <c r="A2602"/>
      <c r="C2602"/>
      <c r="D2602"/>
      <c r="E2602"/>
      <c r="F2602"/>
      <c r="G2602"/>
      <c r="H2602"/>
    </row>
    <row r="2603" spans="1:8">
      <c r="A2603"/>
      <c r="C2603"/>
      <c r="D2603"/>
      <c r="E2603"/>
      <c r="F2603"/>
      <c r="G2603"/>
      <c r="H2603"/>
    </row>
    <row r="2604" spans="1:8">
      <c r="A2604"/>
      <c r="C2604"/>
      <c r="D2604"/>
      <c r="E2604"/>
      <c r="F2604"/>
      <c r="G2604"/>
      <c r="H2604"/>
    </row>
    <row r="2605" spans="1:8">
      <c r="A2605"/>
      <c r="C2605"/>
      <c r="D2605"/>
      <c r="E2605"/>
      <c r="F2605"/>
      <c r="G2605"/>
      <c r="H2605"/>
    </row>
    <row r="2606" spans="1:8">
      <c r="A2606"/>
      <c r="C2606"/>
      <c r="D2606"/>
      <c r="E2606"/>
      <c r="F2606"/>
      <c r="G2606"/>
      <c r="H2606"/>
    </row>
    <row r="2607" spans="1:8">
      <c r="A2607"/>
      <c r="C2607"/>
      <c r="D2607"/>
      <c r="E2607"/>
      <c r="F2607"/>
      <c r="G2607"/>
      <c r="H2607"/>
    </row>
    <row r="2608" spans="1:8">
      <c r="A2608"/>
      <c r="C2608"/>
      <c r="D2608"/>
      <c r="E2608"/>
      <c r="F2608"/>
      <c r="G2608"/>
      <c r="H2608"/>
    </row>
    <row r="2609" spans="1:8">
      <c r="A2609"/>
      <c r="C2609"/>
      <c r="D2609"/>
      <c r="E2609"/>
      <c r="F2609"/>
      <c r="G2609"/>
      <c r="H2609"/>
    </row>
    <row r="2610" spans="1:8">
      <c r="A2610"/>
      <c r="C2610"/>
      <c r="D2610"/>
      <c r="E2610"/>
      <c r="F2610"/>
      <c r="G2610"/>
      <c r="H2610"/>
    </row>
    <row r="2611" spans="1:8">
      <c r="A2611"/>
      <c r="C2611"/>
      <c r="D2611"/>
      <c r="E2611"/>
      <c r="F2611"/>
      <c r="G2611"/>
      <c r="H2611"/>
    </row>
    <row r="2612" spans="1:8">
      <c r="A2612"/>
      <c r="C2612"/>
      <c r="D2612"/>
      <c r="E2612"/>
      <c r="F2612"/>
      <c r="G2612"/>
      <c r="H2612"/>
    </row>
    <row r="2613" spans="1:8">
      <c r="A2613"/>
      <c r="C2613"/>
      <c r="D2613"/>
      <c r="E2613"/>
      <c r="F2613"/>
      <c r="G2613"/>
      <c r="H2613"/>
    </row>
    <row r="2614" spans="1:8">
      <c r="A2614"/>
      <c r="C2614"/>
      <c r="D2614"/>
      <c r="E2614"/>
      <c r="F2614"/>
      <c r="G2614"/>
      <c r="H2614"/>
    </row>
    <row r="2615" spans="1:8">
      <c r="A2615"/>
      <c r="C2615"/>
      <c r="D2615"/>
      <c r="E2615"/>
      <c r="F2615"/>
      <c r="G2615"/>
      <c r="H2615"/>
    </row>
    <row r="2616" spans="1:8">
      <c r="A2616"/>
      <c r="C2616"/>
      <c r="D2616"/>
      <c r="E2616"/>
      <c r="F2616"/>
      <c r="G2616"/>
      <c r="H2616"/>
    </row>
    <row r="2617" spans="1:8">
      <c r="A2617"/>
      <c r="C2617"/>
      <c r="D2617"/>
      <c r="E2617"/>
      <c r="F2617"/>
      <c r="G2617"/>
      <c r="H2617"/>
    </row>
    <row r="2618" spans="1:8">
      <c r="A2618"/>
      <c r="C2618"/>
      <c r="D2618"/>
      <c r="E2618"/>
      <c r="F2618"/>
      <c r="G2618"/>
      <c r="H2618"/>
    </row>
    <row r="2619" spans="1:8">
      <c r="A2619"/>
      <c r="C2619"/>
      <c r="D2619"/>
      <c r="E2619"/>
      <c r="F2619"/>
      <c r="G2619"/>
      <c r="H2619"/>
    </row>
    <row r="2620" spans="1:8">
      <c r="A2620"/>
      <c r="C2620"/>
      <c r="D2620"/>
      <c r="E2620"/>
      <c r="F2620"/>
      <c r="G2620"/>
      <c r="H2620"/>
    </row>
    <row r="2621" spans="1:8">
      <c r="A2621"/>
      <c r="C2621"/>
      <c r="D2621"/>
      <c r="E2621"/>
      <c r="F2621"/>
      <c r="G2621"/>
      <c r="H2621"/>
    </row>
    <row r="2622" spans="1:8">
      <c r="A2622"/>
      <c r="C2622"/>
      <c r="D2622"/>
      <c r="E2622"/>
      <c r="F2622"/>
      <c r="G2622"/>
      <c r="H2622"/>
    </row>
    <row r="2623" spans="1:8">
      <c r="A2623"/>
      <c r="C2623"/>
      <c r="D2623"/>
      <c r="E2623"/>
      <c r="F2623"/>
      <c r="G2623"/>
      <c r="H2623"/>
    </row>
    <row r="2624" spans="1:8">
      <c r="A2624"/>
      <c r="C2624"/>
      <c r="D2624"/>
      <c r="E2624"/>
      <c r="F2624"/>
      <c r="G2624"/>
      <c r="H2624"/>
    </row>
    <row r="2625" spans="1:8">
      <c r="A2625"/>
      <c r="C2625"/>
      <c r="D2625"/>
      <c r="E2625"/>
      <c r="F2625"/>
      <c r="G2625"/>
      <c r="H2625"/>
    </row>
    <row r="2626" spans="1:8">
      <c r="A2626"/>
      <c r="C2626"/>
      <c r="D2626"/>
      <c r="E2626"/>
      <c r="F2626"/>
      <c r="G2626"/>
      <c r="H2626"/>
    </row>
    <row r="2627" spans="1:8">
      <c r="A2627"/>
      <c r="C2627"/>
      <c r="D2627"/>
      <c r="E2627"/>
      <c r="F2627"/>
      <c r="G2627"/>
      <c r="H2627"/>
    </row>
    <row r="2628" spans="1:8">
      <c r="A2628"/>
      <c r="C2628"/>
      <c r="D2628"/>
      <c r="E2628"/>
      <c r="F2628"/>
      <c r="G2628"/>
      <c r="H2628"/>
    </row>
    <row r="2629" spans="1:8">
      <c r="A2629"/>
      <c r="C2629"/>
      <c r="D2629"/>
      <c r="E2629"/>
      <c r="F2629"/>
      <c r="G2629"/>
      <c r="H2629"/>
    </row>
    <row r="2630" spans="1:8">
      <c r="A2630"/>
      <c r="C2630"/>
      <c r="D2630"/>
      <c r="E2630"/>
      <c r="F2630"/>
      <c r="G2630"/>
      <c r="H2630"/>
    </row>
    <row r="2631" spans="1:8">
      <c r="A2631"/>
      <c r="C2631"/>
      <c r="D2631"/>
      <c r="E2631"/>
      <c r="F2631"/>
      <c r="G2631"/>
      <c r="H2631"/>
    </row>
    <row r="2632" spans="1:8">
      <c r="A2632"/>
      <c r="C2632"/>
      <c r="D2632"/>
      <c r="E2632"/>
      <c r="F2632"/>
      <c r="G2632"/>
      <c r="H2632"/>
    </row>
    <row r="2633" spans="1:8">
      <c r="A2633"/>
      <c r="C2633"/>
      <c r="D2633"/>
      <c r="E2633"/>
      <c r="F2633"/>
      <c r="G2633"/>
      <c r="H2633"/>
    </row>
    <row r="2634" spans="1:8">
      <c r="A2634"/>
      <c r="C2634"/>
      <c r="D2634"/>
      <c r="E2634"/>
      <c r="F2634"/>
      <c r="G2634"/>
      <c r="H2634"/>
    </row>
    <row r="2635" spans="1:8">
      <c r="A2635"/>
      <c r="C2635"/>
      <c r="D2635"/>
      <c r="E2635"/>
      <c r="F2635"/>
      <c r="G2635"/>
      <c r="H2635"/>
    </row>
    <row r="2636" spans="1:8">
      <c r="A2636"/>
      <c r="C2636"/>
      <c r="D2636"/>
      <c r="E2636"/>
      <c r="F2636"/>
      <c r="G2636"/>
      <c r="H2636"/>
    </row>
    <row r="2637" spans="1:8">
      <c r="A2637"/>
      <c r="C2637"/>
      <c r="D2637"/>
      <c r="E2637"/>
      <c r="F2637"/>
      <c r="G2637"/>
      <c r="H2637"/>
    </row>
    <row r="2638" spans="1:8">
      <c r="A2638"/>
      <c r="C2638"/>
      <c r="D2638"/>
      <c r="E2638"/>
      <c r="F2638"/>
      <c r="G2638"/>
      <c r="H2638"/>
    </row>
    <row r="2639" spans="1:8">
      <c r="A2639"/>
      <c r="C2639"/>
      <c r="D2639"/>
      <c r="E2639"/>
      <c r="F2639"/>
      <c r="G2639"/>
      <c r="H2639"/>
    </row>
    <row r="2640" spans="1:8">
      <c r="A2640"/>
      <c r="C2640"/>
      <c r="D2640"/>
      <c r="E2640"/>
      <c r="F2640"/>
      <c r="G2640"/>
      <c r="H2640"/>
    </row>
    <row r="2641" spans="1:8">
      <c r="A2641"/>
      <c r="C2641"/>
      <c r="D2641"/>
      <c r="E2641"/>
      <c r="F2641"/>
      <c r="G2641"/>
      <c r="H2641"/>
    </row>
    <row r="2642" spans="1:8">
      <c r="A2642"/>
      <c r="C2642"/>
      <c r="D2642"/>
      <c r="E2642"/>
      <c r="F2642"/>
      <c r="G2642"/>
      <c r="H2642"/>
    </row>
    <row r="2643" spans="1:8">
      <c r="A2643"/>
      <c r="C2643"/>
      <c r="D2643"/>
      <c r="E2643"/>
      <c r="F2643"/>
      <c r="G2643"/>
      <c r="H2643"/>
    </row>
    <row r="2644" spans="1:8">
      <c r="A2644"/>
      <c r="C2644"/>
      <c r="D2644"/>
      <c r="E2644"/>
      <c r="F2644"/>
      <c r="G2644"/>
      <c r="H2644"/>
    </row>
    <row r="2645" spans="1:8">
      <c r="A2645"/>
      <c r="C2645"/>
      <c r="D2645"/>
      <c r="E2645"/>
      <c r="F2645"/>
      <c r="G2645"/>
      <c r="H2645"/>
    </row>
    <row r="2646" spans="1:8">
      <c r="A2646"/>
      <c r="C2646"/>
      <c r="D2646"/>
      <c r="E2646"/>
      <c r="F2646"/>
      <c r="G2646"/>
      <c r="H2646"/>
    </row>
    <row r="2647" spans="1:8">
      <c r="A2647"/>
      <c r="C2647"/>
      <c r="D2647"/>
      <c r="E2647"/>
      <c r="F2647"/>
      <c r="G2647"/>
      <c r="H2647"/>
    </row>
    <row r="2648" spans="1:8">
      <c r="A2648"/>
      <c r="C2648"/>
      <c r="D2648"/>
      <c r="E2648"/>
      <c r="F2648"/>
      <c r="G2648"/>
      <c r="H2648"/>
    </row>
    <row r="2649" spans="1:8">
      <c r="A2649"/>
      <c r="C2649"/>
      <c r="D2649"/>
      <c r="E2649"/>
      <c r="F2649"/>
      <c r="G2649"/>
      <c r="H2649"/>
    </row>
    <row r="2650" spans="1:8">
      <c r="A2650"/>
      <c r="C2650"/>
      <c r="D2650"/>
      <c r="E2650"/>
      <c r="F2650"/>
      <c r="G2650"/>
      <c r="H2650"/>
    </row>
    <row r="2651" spans="1:8">
      <c r="A2651"/>
      <c r="C2651"/>
      <c r="D2651"/>
      <c r="E2651"/>
      <c r="F2651"/>
      <c r="G2651"/>
      <c r="H2651"/>
    </row>
    <row r="2652" spans="1:8">
      <c r="A2652"/>
      <c r="C2652"/>
      <c r="D2652"/>
      <c r="E2652"/>
      <c r="F2652"/>
      <c r="G2652"/>
      <c r="H2652"/>
    </row>
    <row r="2653" spans="1:8">
      <c r="A2653"/>
      <c r="C2653"/>
      <c r="D2653"/>
      <c r="E2653"/>
      <c r="F2653"/>
      <c r="G2653"/>
      <c r="H2653"/>
    </row>
    <row r="2654" spans="1:8">
      <c r="A2654"/>
      <c r="C2654"/>
      <c r="D2654"/>
      <c r="E2654"/>
      <c r="F2654"/>
      <c r="G2654"/>
      <c r="H2654"/>
    </row>
    <row r="2655" spans="1:8">
      <c r="A2655"/>
      <c r="C2655"/>
      <c r="D2655"/>
      <c r="E2655"/>
      <c r="F2655"/>
      <c r="G2655"/>
      <c r="H2655"/>
    </row>
    <row r="2656" spans="1:8">
      <c r="A2656"/>
      <c r="C2656"/>
      <c r="D2656"/>
      <c r="E2656"/>
      <c r="F2656"/>
      <c r="G2656"/>
      <c r="H2656"/>
    </row>
    <row r="2657" spans="1:8">
      <c r="A2657"/>
      <c r="C2657"/>
      <c r="D2657"/>
      <c r="E2657"/>
      <c r="F2657"/>
      <c r="G2657"/>
      <c r="H2657"/>
    </row>
    <row r="2658" spans="1:8">
      <c r="A2658"/>
      <c r="C2658"/>
      <c r="D2658"/>
      <c r="E2658"/>
      <c r="F2658"/>
      <c r="G2658"/>
      <c r="H2658"/>
    </row>
    <row r="2659" spans="1:8">
      <c r="A2659"/>
      <c r="C2659"/>
      <c r="D2659"/>
      <c r="E2659"/>
      <c r="F2659"/>
      <c r="G2659"/>
      <c r="H2659"/>
    </row>
    <row r="2660" spans="1:8">
      <c r="A2660"/>
      <c r="C2660"/>
      <c r="D2660"/>
      <c r="E2660"/>
      <c r="F2660"/>
      <c r="G2660"/>
      <c r="H2660"/>
    </row>
    <row r="2661" spans="1:8">
      <c r="A2661"/>
      <c r="C2661"/>
      <c r="D2661"/>
      <c r="E2661"/>
      <c r="F2661"/>
      <c r="G2661"/>
      <c r="H2661"/>
    </row>
    <row r="2662" spans="1:8">
      <c r="A2662"/>
      <c r="C2662"/>
      <c r="D2662"/>
      <c r="E2662"/>
      <c r="F2662"/>
      <c r="G2662"/>
      <c r="H2662"/>
    </row>
    <row r="2663" spans="1:8">
      <c r="A2663"/>
      <c r="C2663"/>
      <c r="D2663"/>
      <c r="E2663"/>
      <c r="F2663"/>
      <c r="G2663"/>
      <c r="H2663"/>
    </row>
    <row r="2664" spans="1:8">
      <c r="A2664"/>
      <c r="C2664"/>
      <c r="D2664"/>
      <c r="E2664"/>
      <c r="F2664"/>
      <c r="G2664"/>
      <c r="H2664"/>
    </row>
    <row r="2665" spans="1:8">
      <c r="A2665"/>
      <c r="C2665"/>
      <c r="D2665"/>
      <c r="E2665"/>
      <c r="F2665"/>
      <c r="G2665"/>
      <c r="H2665"/>
    </row>
    <row r="2666" spans="1:8">
      <c r="A2666"/>
      <c r="C2666"/>
      <c r="D2666"/>
      <c r="E2666"/>
      <c r="F2666"/>
      <c r="G2666"/>
      <c r="H2666"/>
    </row>
    <row r="2667" spans="1:8">
      <c r="A2667"/>
      <c r="C2667"/>
      <c r="D2667"/>
      <c r="E2667"/>
      <c r="F2667"/>
      <c r="G2667"/>
      <c r="H2667"/>
    </row>
    <row r="2668" spans="1:8">
      <c r="A2668"/>
      <c r="C2668"/>
      <c r="D2668"/>
      <c r="E2668"/>
      <c r="F2668"/>
      <c r="G2668"/>
      <c r="H2668"/>
    </row>
    <row r="2669" spans="1:8">
      <c r="A2669"/>
      <c r="C2669"/>
      <c r="D2669"/>
      <c r="E2669"/>
      <c r="F2669"/>
      <c r="G2669"/>
      <c r="H2669"/>
    </row>
    <row r="2670" spans="1:8">
      <c r="A2670"/>
      <c r="C2670"/>
      <c r="D2670"/>
      <c r="E2670"/>
      <c r="F2670"/>
      <c r="G2670"/>
      <c r="H2670"/>
    </row>
    <row r="2671" spans="1:8">
      <c r="A2671"/>
      <c r="C2671"/>
      <c r="D2671"/>
      <c r="E2671"/>
      <c r="F2671"/>
      <c r="G2671"/>
      <c r="H2671"/>
    </row>
    <row r="2672" spans="1:8">
      <c r="A2672"/>
      <c r="C2672"/>
      <c r="D2672"/>
      <c r="E2672"/>
      <c r="F2672"/>
      <c r="G2672"/>
      <c r="H2672"/>
    </row>
    <row r="2673" spans="1:8">
      <c r="A2673"/>
      <c r="C2673"/>
      <c r="D2673"/>
      <c r="E2673"/>
      <c r="F2673"/>
      <c r="G2673"/>
      <c r="H2673"/>
    </row>
    <row r="2674" spans="1:8">
      <c r="A2674"/>
      <c r="C2674"/>
      <c r="D2674"/>
      <c r="E2674"/>
      <c r="F2674"/>
      <c r="G2674"/>
      <c r="H2674"/>
    </row>
    <row r="2675" spans="1:8">
      <c r="A2675"/>
      <c r="C2675"/>
      <c r="D2675"/>
      <c r="E2675"/>
      <c r="F2675"/>
      <c r="G2675"/>
      <c r="H2675"/>
    </row>
    <row r="2676" spans="1:8">
      <c r="A2676"/>
      <c r="C2676"/>
      <c r="D2676"/>
      <c r="E2676"/>
      <c r="F2676"/>
      <c r="G2676"/>
      <c r="H2676"/>
    </row>
    <row r="2677" spans="1:8">
      <c r="A2677"/>
      <c r="C2677"/>
      <c r="D2677"/>
      <c r="E2677"/>
      <c r="F2677"/>
      <c r="G2677"/>
      <c r="H2677"/>
    </row>
    <row r="2678" spans="1:8">
      <c r="A2678"/>
      <c r="C2678"/>
      <c r="D2678"/>
      <c r="E2678"/>
      <c r="F2678"/>
      <c r="G2678"/>
      <c r="H2678"/>
    </row>
    <row r="2679" spans="1:8">
      <c r="A2679"/>
      <c r="C2679"/>
      <c r="D2679"/>
      <c r="E2679"/>
      <c r="F2679"/>
      <c r="G2679"/>
      <c r="H2679"/>
    </row>
    <row r="2680" spans="1:8">
      <c r="A2680"/>
      <c r="C2680"/>
      <c r="D2680"/>
      <c r="E2680"/>
      <c r="F2680"/>
      <c r="G2680"/>
      <c r="H2680"/>
    </row>
    <row r="2681" spans="1:8">
      <c r="A2681"/>
      <c r="C2681"/>
      <c r="D2681"/>
      <c r="E2681"/>
      <c r="F2681"/>
      <c r="G2681"/>
      <c r="H2681"/>
    </row>
    <row r="2682" spans="1:8">
      <c r="A2682"/>
      <c r="C2682"/>
      <c r="D2682"/>
      <c r="E2682"/>
      <c r="F2682"/>
      <c r="G2682"/>
      <c r="H2682"/>
    </row>
    <row r="2683" spans="1:8">
      <c r="A2683"/>
      <c r="C2683"/>
      <c r="D2683"/>
      <c r="E2683"/>
      <c r="F2683"/>
      <c r="G2683"/>
      <c r="H2683"/>
    </row>
    <row r="2684" spans="1:8">
      <c r="A2684"/>
      <c r="C2684"/>
      <c r="D2684"/>
      <c r="E2684"/>
      <c r="F2684"/>
      <c r="G2684"/>
      <c r="H2684"/>
    </row>
    <row r="2685" spans="1:8">
      <c r="A2685"/>
      <c r="C2685"/>
      <c r="D2685"/>
      <c r="E2685"/>
      <c r="F2685"/>
      <c r="G2685"/>
      <c r="H2685"/>
    </row>
    <row r="2686" spans="1:8">
      <c r="A2686"/>
      <c r="C2686"/>
      <c r="D2686"/>
      <c r="E2686"/>
      <c r="F2686"/>
      <c r="G2686"/>
      <c r="H2686"/>
    </row>
    <row r="2687" spans="1:8">
      <c r="A2687"/>
      <c r="C2687"/>
      <c r="D2687"/>
      <c r="E2687"/>
      <c r="F2687"/>
      <c r="G2687"/>
      <c r="H2687"/>
    </row>
    <row r="2688" spans="1:8">
      <c r="A2688"/>
      <c r="C2688"/>
      <c r="D2688"/>
      <c r="E2688"/>
      <c r="F2688"/>
      <c r="G2688"/>
      <c r="H2688"/>
    </row>
    <row r="2689" spans="1:8">
      <c r="A2689"/>
      <c r="C2689"/>
      <c r="D2689"/>
      <c r="E2689"/>
      <c r="F2689"/>
      <c r="G2689"/>
      <c r="H2689"/>
    </row>
    <row r="2690" spans="1:8">
      <c r="A2690"/>
      <c r="C2690"/>
      <c r="D2690"/>
      <c r="E2690"/>
      <c r="F2690"/>
      <c r="G2690"/>
      <c r="H2690"/>
    </row>
    <row r="2691" spans="1:8">
      <c r="A2691"/>
      <c r="C2691"/>
      <c r="D2691"/>
      <c r="E2691"/>
      <c r="F2691"/>
      <c r="G2691"/>
      <c r="H2691"/>
    </row>
    <row r="2692" spans="1:8">
      <c r="A2692"/>
      <c r="C2692"/>
      <c r="D2692"/>
      <c r="E2692"/>
      <c r="F2692"/>
      <c r="G2692"/>
      <c r="H2692"/>
    </row>
    <row r="2693" spans="1:8">
      <c r="A2693"/>
      <c r="C2693"/>
      <c r="D2693"/>
      <c r="E2693"/>
      <c r="F2693"/>
      <c r="G2693"/>
      <c r="H2693"/>
    </row>
    <row r="2694" spans="1:8">
      <c r="A2694"/>
      <c r="C2694"/>
      <c r="D2694"/>
      <c r="E2694"/>
      <c r="F2694"/>
      <c r="G2694"/>
      <c r="H2694"/>
    </row>
    <row r="2695" spans="1:8">
      <c r="A2695"/>
      <c r="C2695"/>
      <c r="D2695"/>
      <c r="E2695"/>
      <c r="F2695"/>
      <c r="G2695"/>
      <c r="H2695"/>
    </row>
    <row r="2696" spans="1:8">
      <c r="A2696"/>
      <c r="C2696"/>
      <c r="D2696"/>
      <c r="E2696"/>
      <c r="F2696"/>
      <c r="G2696"/>
      <c r="H2696"/>
    </row>
    <row r="2697" spans="1:8">
      <c r="A2697"/>
      <c r="C2697"/>
      <c r="D2697"/>
      <c r="E2697"/>
      <c r="F2697"/>
      <c r="G2697"/>
      <c r="H2697"/>
    </row>
    <row r="2698" spans="1:8">
      <c r="A2698"/>
      <c r="C2698"/>
      <c r="D2698"/>
      <c r="E2698"/>
      <c r="F2698"/>
      <c r="G2698"/>
      <c r="H2698"/>
    </row>
    <row r="2699" spans="1:8">
      <c r="A2699"/>
      <c r="C2699"/>
      <c r="D2699"/>
      <c r="E2699"/>
      <c r="F2699"/>
      <c r="G2699"/>
      <c r="H2699"/>
    </row>
    <row r="2700" spans="1:8">
      <c r="A2700"/>
      <c r="C2700"/>
      <c r="D2700"/>
      <c r="E2700"/>
      <c r="F2700"/>
      <c r="G2700"/>
      <c r="H2700"/>
    </row>
    <row r="2701" spans="1:8">
      <c r="A2701"/>
      <c r="C2701"/>
      <c r="D2701"/>
      <c r="E2701"/>
      <c r="F2701"/>
      <c r="G2701"/>
      <c r="H2701"/>
    </row>
    <row r="2702" spans="1:8">
      <c r="A2702"/>
      <c r="C2702"/>
      <c r="D2702"/>
      <c r="E2702"/>
      <c r="F2702"/>
      <c r="G2702"/>
      <c r="H2702"/>
    </row>
    <row r="2703" spans="1:8">
      <c r="A2703"/>
      <c r="C2703"/>
      <c r="D2703"/>
      <c r="E2703"/>
      <c r="F2703"/>
      <c r="G2703"/>
      <c r="H2703"/>
    </row>
    <row r="2704" spans="1:8">
      <c r="A2704"/>
      <c r="C2704"/>
      <c r="D2704"/>
      <c r="E2704"/>
      <c r="F2704"/>
      <c r="G2704"/>
      <c r="H2704"/>
    </row>
    <row r="2705" spans="1:8">
      <c r="A2705"/>
      <c r="C2705"/>
      <c r="D2705"/>
      <c r="E2705"/>
      <c r="F2705"/>
      <c r="G2705"/>
      <c r="H2705"/>
    </row>
    <row r="2706" spans="1:8">
      <c r="A2706"/>
      <c r="C2706"/>
      <c r="D2706"/>
      <c r="E2706"/>
      <c r="F2706"/>
      <c r="G2706"/>
      <c r="H2706"/>
    </row>
    <row r="2707" spans="1:8">
      <c r="A2707"/>
      <c r="C2707"/>
      <c r="D2707"/>
      <c r="E2707"/>
      <c r="F2707"/>
      <c r="G2707"/>
      <c r="H2707"/>
    </row>
    <row r="2708" spans="1:8">
      <c r="A2708"/>
      <c r="C2708"/>
      <c r="D2708"/>
      <c r="E2708"/>
      <c r="F2708"/>
      <c r="G2708"/>
      <c r="H2708"/>
    </row>
    <row r="2709" spans="1:8">
      <c r="A2709"/>
      <c r="C2709"/>
      <c r="D2709"/>
      <c r="E2709"/>
      <c r="F2709"/>
      <c r="G2709"/>
      <c r="H2709"/>
    </row>
    <row r="2710" spans="1:8">
      <c r="A2710"/>
      <c r="C2710"/>
      <c r="D2710"/>
      <c r="E2710"/>
      <c r="F2710"/>
      <c r="G2710"/>
      <c r="H2710"/>
    </row>
    <row r="2711" spans="1:8">
      <c r="A2711"/>
      <c r="C2711"/>
      <c r="D2711"/>
      <c r="E2711"/>
      <c r="F2711"/>
      <c r="G2711"/>
      <c r="H2711"/>
    </row>
    <row r="2712" spans="1:8">
      <c r="A2712"/>
      <c r="C2712"/>
      <c r="D2712"/>
      <c r="E2712"/>
      <c r="F2712"/>
      <c r="G2712"/>
      <c r="H2712"/>
    </row>
    <row r="2713" spans="1:8">
      <c r="A2713"/>
      <c r="C2713"/>
      <c r="D2713"/>
      <c r="E2713"/>
      <c r="F2713"/>
      <c r="G2713"/>
      <c r="H2713"/>
    </row>
    <row r="2714" spans="1:8">
      <c r="A2714"/>
      <c r="C2714"/>
      <c r="D2714"/>
      <c r="E2714"/>
      <c r="F2714"/>
      <c r="G2714"/>
      <c r="H2714"/>
    </row>
    <row r="2715" spans="1:8">
      <c r="A2715"/>
      <c r="C2715"/>
      <c r="D2715"/>
      <c r="E2715"/>
      <c r="F2715"/>
      <c r="G2715"/>
      <c r="H2715"/>
    </row>
    <row r="2716" spans="1:8">
      <c r="A2716"/>
      <c r="C2716"/>
      <c r="D2716"/>
      <c r="E2716"/>
      <c r="F2716"/>
      <c r="G2716"/>
      <c r="H2716"/>
    </row>
    <row r="2717" spans="1:8">
      <c r="A2717"/>
      <c r="C2717"/>
      <c r="D2717"/>
      <c r="E2717"/>
      <c r="F2717"/>
      <c r="G2717"/>
      <c r="H2717"/>
    </row>
    <row r="2718" spans="1:8">
      <c r="A2718"/>
      <c r="C2718"/>
      <c r="D2718"/>
      <c r="E2718"/>
      <c r="F2718"/>
      <c r="G2718"/>
      <c r="H2718"/>
    </row>
    <row r="2719" spans="1:8">
      <c r="A2719"/>
      <c r="C2719"/>
      <c r="D2719"/>
      <c r="E2719"/>
      <c r="F2719"/>
      <c r="G2719"/>
      <c r="H2719"/>
    </row>
    <row r="2720" spans="1:8">
      <c r="A2720"/>
      <c r="C2720"/>
      <c r="D2720"/>
      <c r="E2720"/>
      <c r="F2720"/>
      <c r="G2720"/>
      <c r="H2720"/>
    </row>
    <row r="2721" spans="1:8">
      <c r="A2721"/>
      <c r="C2721"/>
      <c r="D2721"/>
      <c r="E2721"/>
      <c r="F2721"/>
      <c r="G2721"/>
      <c r="H2721"/>
    </row>
    <row r="2722" spans="1:8">
      <c r="A2722"/>
      <c r="C2722"/>
      <c r="D2722"/>
      <c r="E2722"/>
      <c r="F2722"/>
      <c r="G2722"/>
      <c r="H2722"/>
    </row>
    <row r="2723" spans="1:8">
      <c r="A2723"/>
      <c r="C2723"/>
      <c r="D2723"/>
      <c r="E2723"/>
      <c r="F2723"/>
      <c r="G2723"/>
      <c r="H2723"/>
    </row>
    <row r="2724" spans="1:8">
      <c r="A2724"/>
      <c r="C2724"/>
      <c r="D2724"/>
      <c r="E2724"/>
      <c r="F2724"/>
      <c r="G2724"/>
      <c r="H2724"/>
    </row>
    <row r="2725" spans="1:8">
      <c r="A2725"/>
      <c r="C2725"/>
      <c r="D2725"/>
      <c r="E2725"/>
      <c r="F2725"/>
      <c r="G2725"/>
      <c r="H2725"/>
    </row>
    <row r="2726" spans="1:8">
      <c r="A2726"/>
      <c r="C2726"/>
      <c r="D2726"/>
      <c r="E2726"/>
      <c r="F2726"/>
      <c r="G2726"/>
      <c r="H2726"/>
    </row>
    <row r="2727" spans="1:8">
      <c r="A2727"/>
      <c r="C2727"/>
      <c r="D2727"/>
      <c r="E2727"/>
      <c r="F2727"/>
      <c r="G2727"/>
      <c r="H2727"/>
    </row>
    <row r="2728" spans="1:8">
      <c r="A2728"/>
      <c r="C2728"/>
      <c r="D2728"/>
      <c r="E2728"/>
      <c r="F2728"/>
      <c r="G2728"/>
      <c r="H2728"/>
    </row>
    <row r="2729" spans="1:8">
      <c r="A2729"/>
      <c r="C2729"/>
      <c r="D2729"/>
      <c r="E2729"/>
      <c r="F2729"/>
      <c r="G2729"/>
      <c r="H2729"/>
    </row>
    <row r="2730" spans="1:8">
      <c r="A2730"/>
      <c r="C2730"/>
      <c r="D2730"/>
      <c r="E2730"/>
      <c r="F2730"/>
      <c r="G2730"/>
      <c r="H2730"/>
    </row>
    <row r="2731" spans="1:8">
      <c r="A2731"/>
      <c r="C2731"/>
      <c r="D2731"/>
      <c r="E2731"/>
      <c r="F2731"/>
      <c r="G2731"/>
      <c r="H2731"/>
    </row>
    <row r="2732" spans="1:8">
      <c r="A2732"/>
      <c r="C2732"/>
      <c r="D2732"/>
      <c r="E2732"/>
      <c r="F2732"/>
      <c r="G2732"/>
      <c r="H2732"/>
    </row>
    <row r="2733" spans="1:8">
      <c r="A2733"/>
      <c r="C2733"/>
      <c r="D2733"/>
      <c r="E2733"/>
      <c r="F2733"/>
      <c r="G2733"/>
      <c r="H2733"/>
    </row>
    <row r="2734" spans="1:8">
      <c r="A2734"/>
      <c r="C2734"/>
      <c r="D2734"/>
      <c r="E2734"/>
      <c r="F2734"/>
      <c r="G2734"/>
      <c r="H2734"/>
    </row>
    <row r="2735" spans="1:8">
      <c r="A2735"/>
      <c r="C2735"/>
      <c r="D2735"/>
      <c r="E2735"/>
      <c r="F2735"/>
      <c r="G2735"/>
      <c r="H2735"/>
    </row>
    <row r="2736" spans="1:8">
      <c r="A2736"/>
      <c r="C2736"/>
      <c r="D2736"/>
      <c r="E2736"/>
      <c r="F2736"/>
      <c r="G2736"/>
      <c r="H2736"/>
    </row>
    <row r="2737" spans="1:8">
      <c r="A2737"/>
      <c r="C2737"/>
      <c r="D2737"/>
      <c r="E2737"/>
      <c r="F2737"/>
      <c r="G2737"/>
      <c r="H2737"/>
    </row>
    <row r="2738" spans="1:8">
      <c r="A2738"/>
      <c r="C2738"/>
      <c r="D2738"/>
      <c r="E2738"/>
      <c r="F2738"/>
      <c r="G2738"/>
      <c r="H2738"/>
    </row>
    <row r="2739" spans="1:8">
      <c r="A2739"/>
      <c r="C2739"/>
      <c r="D2739"/>
      <c r="E2739"/>
      <c r="F2739"/>
      <c r="G2739"/>
      <c r="H2739"/>
    </row>
    <row r="2740" spans="1:8">
      <c r="A2740"/>
      <c r="C2740"/>
      <c r="D2740"/>
      <c r="E2740"/>
      <c r="F2740"/>
      <c r="G2740"/>
      <c r="H2740"/>
    </row>
    <row r="2741" spans="1:8">
      <c r="A2741"/>
      <c r="C2741"/>
      <c r="D2741"/>
      <c r="E2741"/>
      <c r="F2741"/>
      <c r="G2741"/>
      <c r="H2741"/>
    </row>
    <row r="2742" spans="1:8">
      <c r="A2742"/>
      <c r="C2742"/>
      <c r="D2742"/>
      <c r="E2742"/>
      <c r="F2742"/>
      <c r="G2742"/>
      <c r="H2742"/>
    </row>
    <row r="2743" spans="1:8">
      <c r="A2743"/>
      <c r="C2743"/>
      <c r="D2743"/>
      <c r="E2743"/>
      <c r="F2743"/>
      <c r="G2743"/>
      <c r="H2743"/>
    </row>
    <row r="2744" spans="1:8">
      <c r="A2744"/>
      <c r="C2744"/>
      <c r="D2744"/>
      <c r="E2744"/>
      <c r="F2744"/>
      <c r="G2744"/>
      <c r="H2744"/>
    </row>
    <row r="2745" spans="1:8">
      <c r="A2745"/>
      <c r="C2745"/>
      <c r="D2745"/>
      <c r="E2745"/>
      <c r="F2745"/>
      <c r="G2745"/>
      <c r="H2745"/>
    </row>
    <row r="2746" spans="1:8">
      <c r="A2746"/>
      <c r="C2746"/>
      <c r="D2746"/>
      <c r="E2746"/>
      <c r="F2746"/>
      <c r="G2746"/>
      <c r="H2746"/>
    </row>
    <row r="2747" spans="1:8">
      <c r="A2747"/>
      <c r="C2747"/>
      <c r="D2747"/>
      <c r="E2747"/>
      <c r="F2747"/>
      <c r="G2747"/>
      <c r="H2747"/>
    </row>
    <row r="2748" spans="1:8">
      <c r="A2748"/>
      <c r="C2748"/>
      <c r="D2748"/>
      <c r="E2748"/>
      <c r="F2748"/>
      <c r="G2748"/>
      <c r="H2748"/>
    </row>
    <row r="2749" spans="1:8">
      <c r="A2749"/>
      <c r="C2749"/>
      <c r="D2749"/>
      <c r="E2749"/>
      <c r="F2749"/>
      <c r="G2749"/>
      <c r="H2749"/>
    </row>
    <row r="2750" spans="1:8">
      <c r="A2750"/>
      <c r="C2750"/>
      <c r="D2750"/>
      <c r="E2750"/>
      <c r="F2750"/>
      <c r="G2750"/>
      <c r="H2750"/>
    </row>
    <row r="2751" spans="1:8">
      <c r="A2751"/>
      <c r="C2751"/>
      <c r="D2751"/>
      <c r="E2751"/>
      <c r="F2751"/>
      <c r="G2751"/>
      <c r="H2751"/>
    </row>
    <row r="2752" spans="1:8">
      <c r="A2752"/>
      <c r="C2752"/>
      <c r="D2752"/>
      <c r="E2752"/>
      <c r="F2752"/>
      <c r="G2752"/>
      <c r="H2752"/>
    </row>
    <row r="2753" spans="1:8">
      <c r="A2753"/>
      <c r="C2753"/>
      <c r="D2753"/>
      <c r="E2753"/>
      <c r="F2753"/>
      <c r="G2753"/>
      <c r="H2753"/>
    </row>
    <row r="2754" spans="1:8">
      <c r="A2754"/>
      <c r="C2754"/>
      <c r="D2754"/>
      <c r="E2754"/>
      <c r="F2754"/>
      <c r="G2754"/>
      <c r="H2754"/>
    </row>
    <row r="2755" spans="1:8">
      <c r="A2755"/>
      <c r="C2755"/>
      <c r="D2755"/>
      <c r="E2755"/>
      <c r="F2755"/>
      <c r="G2755"/>
      <c r="H2755"/>
    </row>
    <row r="2756" spans="1:8">
      <c r="A2756"/>
      <c r="C2756"/>
      <c r="D2756"/>
      <c r="E2756"/>
      <c r="F2756"/>
      <c r="G2756"/>
      <c r="H2756"/>
    </row>
    <row r="2757" spans="1:8">
      <c r="A2757"/>
      <c r="C2757"/>
      <c r="D2757"/>
      <c r="E2757"/>
      <c r="F2757"/>
      <c r="G2757"/>
      <c r="H2757"/>
    </row>
    <row r="2758" spans="1:8">
      <c r="A2758"/>
      <c r="C2758"/>
      <c r="D2758"/>
      <c r="E2758"/>
      <c r="F2758"/>
      <c r="G2758"/>
      <c r="H2758"/>
    </row>
    <row r="2759" spans="1:8">
      <c r="A2759"/>
      <c r="C2759"/>
      <c r="D2759"/>
      <c r="E2759"/>
      <c r="F2759"/>
      <c r="G2759"/>
      <c r="H2759"/>
    </row>
    <row r="2760" spans="1:8">
      <c r="A2760"/>
      <c r="C2760"/>
      <c r="D2760"/>
      <c r="E2760"/>
      <c r="F2760"/>
      <c r="G2760"/>
      <c r="H2760"/>
    </row>
    <row r="2761" spans="1:8">
      <c r="A2761"/>
      <c r="C2761"/>
      <c r="D2761"/>
      <c r="E2761"/>
      <c r="F2761"/>
      <c r="G2761"/>
      <c r="H2761"/>
    </row>
    <row r="2762" spans="1:8">
      <c r="A2762"/>
      <c r="C2762"/>
      <c r="D2762"/>
      <c r="E2762"/>
      <c r="F2762"/>
      <c r="G2762"/>
      <c r="H2762"/>
    </row>
    <row r="2763" spans="1:8">
      <c r="A2763"/>
      <c r="C2763"/>
      <c r="D2763"/>
      <c r="E2763"/>
      <c r="F2763"/>
      <c r="G2763"/>
      <c r="H2763"/>
    </row>
    <row r="2764" spans="1:8">
      <c r="A2764"/>
      <c r="C2764"/>
      <c r="D2764"/>
      <c r="E2764"/>
      <c r="F2764"/>
      <c r="G2764"/>
      <c r="H2764"/>
    </row>
    <row r="2765" spans="1:8">
      <c r="A2765"/>
      <c r="C2765"/>
      <c r="D2765"/>
      <c r="E2765"/>
      <c r="F2765"/>
      <c r="G2765"/>
      <c r="H2765"/>
    </row>
    <row r="2766" spans="1:8">
      <c r="A2766"/>
      <c r="C2766"/>
      <c r="D2766"/>
      <c r="E2766"/>
      <c r="F2766"/>
      <c r="G2766"/>
      <c r="H2766"/>
    </row>
    <row r="2767" spans="1:8">
      <c r="A2767"/>
      <c r="C2767"/>
      <c r="D2767"/>
      <c r="E2767"/>
      <c r="F2767"/>
      <c r="G2767"/>
      <c r="H2767"/>
    </row>
    <row r="2768" spans="1:8">
      <c r="A2768"/>
      <c r="C2768"/>
      <c r="D2768"/>
      <c r="E2768"/>
      <c r="F2768"/>
      <c r="G2768"/>
      <c r="H2768"/>
    </row>
    <row r="2769" spans="1:8">
      <c r="A2769"/>
      <c r="C2769"/>
      <c r="D2769"/>
      <c r="E2769"/>
      <c r="F2769"/>
      <c r="G2769"/>
      <c r="H2769"/>
    </row>
    <row r="2770" spans="1:8">
      <c r="A2770"/>
      <c r="C2770"/>
      <c r="D2770"/>
      <c r="E2770"/>
      <c r="F2770"/>
      <c r="G2770"/>
      <c r="H2770"/>
    </row>
    <row r="2771" spans="1:8">
      <c r="A2771"/>
      <c r="C2771"/>
      <c r="D2771"/>
      <c r="E2771"/>
      <c r="F2771"/>
      <c r="G2771"/>
      <c r="H2771"/>
    </row>
    <row r="2772" spans="1:8">
      <c r="A2772"/>
      <c r="C2772"/>
      <c r="D2772"/>
      <c r="E2772"/>
      <c r="F2772"/>
      <c r="G2772"/>
      <c r="H2772"/>
    </row>
    <row r="2773" spans="1:8">
      <c r="A2773"/>
      <c r="C2773"/>
      <c r="D2773"/>
      <c r="E2773"/>
      <c r="F2773"/>
      <c r="G2773"/>
      <c r="H2773"/>
    </row>
    <row r="2774" spans="1:8">
      <c r="A2774"/>
      <c r="C2774"/>
      <c r="D2774"/>
      <c r="E2774"/>
      <c r="F2774"/>
      <c r="G2774"/>
      <c r="H2774"/>
    </row>
    <row r="2775" spans="1:8">
      <c r="A2775"/>
      <c r="C2775"/>
      <c r="D2775"/>
      <c r="E2775"/>
      <c r="F2775"/>
      <c r="G2775"/>
      <c r="H2775"/>
    </row>
    <row r="2776" spans="1:8">
      <c r="A2776"/>
      <c r="C2776"/>
      <c r="D2776"/>
      <c r="E2776"/>
      <c r="F2776"/>
      <c r="G2776"/>
      <c r="H2776"/>
    </row>
    <row r="2777" spans="1:8">
      <c r="A2777"/>
      <c r="C2777"/>
      <c r="D2777"/>
      <c r="E2777"/>
      <c r="F2777"/>
      <c r="G2777"/>
      <c r="H2777"/>
    </row>
    <row r="2778" spans="1:8">
      <c r="A2778"/>
      <c r="C2778"/>
      <c r="D2778"/>
      <c r="E2778"/>
      <c r="F2778"/>
      <c r="G2778"/>
      <c r="H2778"/>
    </row>
    <row r="2779" spans="1:8">
      <c r="A2779"/>
      <c r="C2779"/>
      <c r="D2779"/>
      <c r="E2779"/>
      <c r="F2779"/>
      <c r="G2779"/>
      <c r="H2779"/>
    </row>
    <row r="2780" spans="1:8">
      <c r="A2780"/>
      <c r="C2780"/>
      <c r="D2780"/>
      <c r="E2780"/>
      <c r="F2780"/>
      <c r="G2780"/>
      <c r="H2780"/>
    </row>
    <row r="2781" spans="1:8">
      <c r="A2781"/>
      <c r="C2781"/>
      <c r="D2781"/>
      <c r="E2781"/>
      <c r="F2781"/>
      <c r="G2781"/>
      <c r="H2781"/>
    </row>
    <row r="2782" spans="1:8">
      <c r="A2782"/>
      <c r="C2782"/>
      <c r="D2782"/>
      <c r="E2782"/>
      <c r="F2782"/>
      <c r="G2782"/>
      <c r="H2782"/>
    </row>
    <row r="2783" spans="1:8">
      <c r="A2783"/>
      <c r="C2783"/>
      <c r="D2783"/>
      <c r="E2783"/>
      <c r="F2783"/>
      <c r="G2783"/>
      <c r="H2783"/>
    </row>
    <row r="2784" spans="1:8">
      <c r="A2784"/>
      <c r="C2784"/>
      <c r="D2784"/>
      <c r="E2784"/>
      <c r="F2784"/>
      <c r="G2784"/>
      <c r="H2784"/>
    </row>
    <row r="2785" spans="1:8">
      <c r="A2785"/>
      <c r="C2785"/>
      <c r="D2785"/>
      <c r="E2785"/>
      <c r="F2785"/>
      <c r="G2785"/>
      <c r="H2785"/>
    </row>
    <row r="2786" spans="1:8">
      <c r="A2786"/>
      <c r="C2786"/>
      <c r="D2786"/>
      <c r="E2786"/>
      <c r="F2786"/>
      <c r="G2786"/>
      <c r="H2786"/>
    </row>
    <row r="2787" spans="1:8">
      <c r="A2787"/>
      <c r="C2787"/>
      <c r="D2787"/>
      <c r="E2787"/>
      <c r="F2787"/>
      <c r="G2787"/>
      <c r="H2787"/>
    </row>
    <row r="2788" spans="1:8">
      <c r="A2788"/>
      <c r="C2788"/>
      <c r="D2788"/>
      <c r="E2788"/>
      <c r="F2788"/>
      <c r="G2788"/>
      <c r="H2788"/>
    </row>
    <row r="2789" spans="1:8">
      <c r="A2789"/>
      <c r="C2789"/>
      <c r="D2789"/>
      <c r="E2789"/>
      <c r="F2789"/>
      <c r="G2789"/>
      <c r="H2789"/>
    </row>
    <row r="2790" spans="1:8">
      <c r="A2790"/>
      <c r="C2790"/>
      <c r="D2790"/>
      <c r="E2790"/>
      <c r="F2790"/>
      <c r="G2790"/>
      <c r="H2790"/>
    </row>
    <row r="2791" spans="1:8">
      <c r="A2791"/>
      <c r="C2791"/>
      <c r="D2791"/>
      <c r="E2791"/>
      <c r="F2791"/>
      <c r="G2791"/>
      <c r="H2791"/>
    </row>
    <row r="2792" spans="1:8">
      <c r="A2792"/>
      <c r="C2792"/>
      <c r="D2792"/>
      <c r="E2792"/>
      <c r="F2792"/>
      <c r="G2792"/>
      <c r="H2792"/>
    </row>
    <row r="2793" spans="1:8">
      <c r="A2793"/>
      <c r="C2793"/>
      <c r="D2793"/>
      <c r="E2793"/>
      <c r="F2793"/>
      <c r="G2793"/>
      <c r="H2793"/>
    </row>
    <row r="2794" spans="1:8">
      <c r="A2794"/>
      <c r="C2794"/>
      <c r="D2794"/>
      <c r="E2794"/>
      <c r="F2794"/>
      <c r="G2794"/>
      <c r="H2794"/>
    </row>
    <row r="2795" spans="1:8">
      <c r="A2795"/>
      <c r="C2795"/>
      <c r="D2795"/>
      <c r="E2795"/>
      <c r="F2795"/>
      <c r="G2795"/>
      <c r="H2795"/>
    </row>
    <row r="2796" spans="1:8">
      <c r="A2796"/>
      <c r="C2796"/>
      <c r="D2796"/>
      <c r="E2796"/>
      <c r="F2796"/>
      <c r="G2796"/>
      <c r="H2796"/>
    </row>
    <row r="2797" spans="1:8">
      <c r="A2797"/>
      <c r="C2797"/>
      <c r="D2797"/>
      <c r="E2797"/>
      <c r="F2797"/>
      <c r="G2797"/>
      <c r="H2797"/>
    </row>
    <row r="2798" spans="1:8">
      <c r="A2798"/>
      <c r="C2798"/>
      <c r="D2798"/>
      <c r="E2798"/>
      <c r="F2798"/>
      <c r="G2798"/>
      <c r="H2798"/>
    </row>
    <row r="2799" spans="1:8">
      <c r="A2799"/>
      <c r="C2799"/>
      <c r="D2799"/>
      <c r="E2799"/>
      <c r="F2799"/>
      <c r="G2799"/>
      <c r="H2799"/>
    </row>
    <row r="2800" spans="1:8">
      <c r="A2800"/>
      <c r="C2800"/>
      <c r="D2800"/>
      <c r="E2800"/>
      <c r="F2800"/>
      <c r="G2800"/>
      <c r="H2800"/>
    </row>
    <row r="2801" spans="1:8">
      <c r="A2801"/>
      <c r="C2801"/>
      <c r="D2801"/>
      <c r="E2801"/>
      <c r="F2801"/>
      <c r="G2801"/>
      <c r="H2801"/>
    </row>
    <row r="2802" spans="1:8">
      <c r="A2802"/>
      <c r="C2802"/>
      <c r="D2802"/>
      <c r="E2802"/>
      <c r="F2802"/>
      <c r="G2802"/>
      <c r="H2802"/>
    </row>
    <row r="2803" spans="1:8">
      <c r="A2803"/>
      <c r="C2803"/>
      <c r="D2803"/>
      <c r="E2803"/>
      <c r="F2803"/>
      <c r="G2803"/>
      <c r="H2803"/>
    </row>
    <row r="2804" spans="1:8">
      <c r="A2804"/>
      <c r="C2804"/>
      <c r="D2804"/>
      <c r="E2804"/>
      <c r="F2804"/>
      <c r="G2804"/>
      <c r="H2804"/>
    </row>
    <row r="2805" spans="1:8">
      <c r="A2805"/>
      <c r="C2805"/>
      <c r="D2805"/>
      <c r="E2805"/>
      <c r="F2805"/>
      <c r="G2805"/>
      <c r="H2805"/>
    </row>
    <row r="2806" spans="1:8">
      <c r="A2806"/>
      <c r="C2806"/>
      <c r="D2806"/>
      <c r="E2806"/>
      <c r="F2806"/>
      <c r="G2806"/>
      <c r="H2806"/>
    </row>
    <row r="2807" spans="1:8">
      <c r="A2807"/>
      <c r="C2807"/>
      <c r="D2807"/>
      <c r="E2807"/>
      <c r="F2807"/>
      <c r="G2807"/>
      <c r="H2807"/>
    </row>
    <row r="2808" spans="1:8">
      <c r="A2808"/>
      <c r="C2808"/>
      <c r="D2808"/>
      <c r="E2808"/>
      <c r="F2808"/>
      <c r="G2808"/>
      <c r="H2808"/>
    </row>
    <row r="2809" spans="1:8">
      <c r="A2809"/>
      <c r="C2809"/>
      <c r="D2809"/>
      <c r="E2809"/>
      <c r="F2809"/>
      <c r="G2809"/>
      <c r="H2809"/>
    </row>
    <row r="2810" spans="1:8">
      <c r="A2810"/>
      <c r="C2810"/>
      <c r="D2810"/>
      <c r="E2810"/>
      <c r="F2810"/>
      <c r="G2810"/>
      <c r="H2810"/>
    </row>
    <row r="2811" spans="1:8">
      <c r="A2811"/>
      <c r="C2811"/>
      <c r="D2811"/>
      <c r="E2811"/>
      <c r="F2811"/>
      <c r="G2811"/>
      <c r="H2811"/>
    </row>
    <row r="2812" spans="1:8">
      <c r="A2812"/>
      <c r="C2812"/>
      <c r="D2812"/>
      <c r="E2812"/>
      <c r="F2812"/>
      <c r="G2812"/>
      <c r="H2812"/>
    </row>
    <row r="2813" spans="1:8">
      <c r="A2813"/>
      <c r="C2813"/>
      <c r="D2813"/>
      <c r="E2813"/>
      <c r="F2813"/>
      <c r="G2813"/>
      <c r="H2813"/>
    </row>
    <row r="2814" spans="1:8">
      <c r="A2814"/>
      <c r="C2814"/>
      <c r="D2814"/>
      <c r="E2814"/>
      <c r="F2814"/>
      <c r="G2814"/>
      <c r="H2814"/>
    </row>
    <row r="2815" spans="1:8">
      <c r="A2815"/>
      <c r="C2815"/>
      <c r="D2815"/>
      <c r="E2815"/>
      <c r="F2815"/>
      <c r="G2815"/>
      <c r="H2815"/>
    </row>
    <row r="2816" spans="1:8">
      <c r="A2816"/>
      <c r="C2816"/>
      <c r="D2816"/>
      <c r="E2816"/>
      <c r="F2816"/>
      <c r="G2816"/>
      <c r="H2816"/>
    </row>
    <row r="2817" spans="1:8">
      <c r="A2817"/>
      <c r="C2817"/>
      <c r="D2817"/>
      <c r="E2817"/>
      <c r="F2817"/>
      <c r="G2817"/>
      <c r="H2817"/>
    </row>
    <row r="2818" spans="1:8">
      <c r="A2818"/>
      <c r="C2818"/>
      <c r="D2818"/>
      <c r="E2818"/>
      <c r="F2818"/>
      <c r="G2818"/>
      <c r="H2818"/>
    </row>
    <row r="2819" spans="1:8">
      <c r="A2819"/>
      <c r="C2819"/>
      <c r="D2819"/>
      <c r="E2819"/>
      <c r="F2819"/>
      <c r="G2819"/>
      <c r="H2819"/>
    </row>
    <row r="2820" spans="1:8">
      <c r="A2820"/>
      <c r="C2820"/>
      <c r="D2820"/>
      <c r="E2820"/>
      <c r="F2820"/>
      <c r="G2820"/>
      <c r="H2820"/>
    </row>
    <row r="2821" spans="1:8">
      <c r="A2821"/>
      <c r="C2821"/>
      <c r="D2821"/>
      <c r="E2821"/>
      <c r="F2821"/>
      <c r="G2821"/>
      <c r="H2821"/>
    </row>
    <row r="2822" spans="1:8">
      <c r="A2822"/>
      <c r="C2822"/>
      <c r="D2822"/>
      <c r="E2822"/>
      <c r="F2822"/>
      <c r="G2822"/>
      <c r="H2822"/>
    </row>
    <row r="2823" spans="1:8">
      <c r="A2823"/>
      <c r="C2823"/>
      <c r="D2823"/>
      <c r="E2823"/>
      <c r="F2823"/>
      <c r="G2823"/>
      <c r="H2823"/>
    </row>
    <row r="2824" spans="1:8">
      <c r="A2824"/>
      <c r="C2824"/>
      <c r="D2824"/>
      <c r="E2824"/>
      <c r="F2824"/>
      <c r="G2824"/>
      <c r="H2824"/>
    </row>
    <row r="2825" spans="1:8">
      <c r="A2825"/>
      <c r="C2825"/>
      <c r="D2825"/>
      <c r="E2825"/>
      <c r="F2825"/>
      <c r="G2825"/>
      <c r="H2825"/>
    </row>
    <row r="2826" spans="1:8">
      <c r="A2826"/>
      <c r="C2826"/>
      <c r="D2826"/>
      <c r="E2826"/>
      <c r="F2826"/>
      <c r="G2826"/>
      <c r="H2826"/>
    </row>
    <row r="2827" spans="1:8">
      <c r="A2827"/>
      <c r="C2827"/>
      <c r="D2827"/>
      <c r="E2827"/>
      <c r="F2827"/>
      <c r="G2827"/>
      <c r="H2827"/>
    </row>
    <row r="2828" spans="1:8">
      <c r="A2828"/>
      <c r="C2828"/>
      <c r="D2828"/>
      <c r="E2828"/>
      <c r="F2828"/>
      <c r="G2828"/>
      <c r="H2828"/>
    </row>
    <row r="2829" spans="1:8">
      <c r="A2829"/>
      <c r="C2829"/>
      <c r="D2829"/>
      <c r="E2829"/>
      <c r="F2829"/>
      <c r="G2829"/>
      <c r="H2829"/>
    </row>
    <row r="2830" spans="1:8">
      <c r="A2830"/>
      <c r="C2830"/>
      <c r="D2830"/>
      <c r="E2830"/>
      <c r="F2830"/>
      <c r="G2830"/>
      <c r="H2830"/>
    </row>
    <row r="2831" spans="1:8">
      <c r="A2831"/>
      <c r="C2831"/>
      <c r="D2831"/>
      <c r="E2831"/>
      <c r="F2831"/>
      <c r="G2831"/>
      <c r="H2831"/>
    </row>
    <row r="2832" spans="1:8">
      <c r="A2832"/>
      <c r="C2832"/>
      <c r="D2832"/>
      <c r="E2832"/>
      <c r="F2832"/>
      <c r="G2832"/>
      <c r="H2832"/>
    </row>
    <row r="2833" spans="1:8">
      <c r="A2833"/>
      <c r="C2833"/>
      <c r="D2833"/>
      <c r="E2833"/>
      <c r="F2833"/>
      <c r="G2833"/>
      <c r="H2833"/>
    </row>
    <row r="2834" spans="1:8">
      <c r="A2834"/>
      <c r="C2834"/>
      <c r="D2834"/>
      <c r="E2834"/>
      <c r="F2834"/>
      <c r="G2834"/>
      <c r="H2834"/>
    </row>
    <row r="2835" spans="1:8">
      <c r="A2835"/>
      <c r="C2835"/>
      <c r="D2835"/>
      <c r="E2835"/>
      <c r="F2835"/>
      <c r="G2835"/>
      <c r="H2835"/>
    </row>
    <row r="2836" spans="1:8">
      <c r="A2836"/>
      <c r="C2836"/>
      <c r="D2836"/>
      <c r="E2836"/>
      <c r="F2836"/>
      <c r="G2836"/>
      <c r="H2836"/>
    </row>
    <row r="2837" spans="1:8">
      <c r="A2837"/>
      <c r="C2837"/>
      <c r="D2837"/>
      <c r="E2837"/>
      <c r="F2837"/>
      <c r="G2837"/>
      <c r="H2837"/>
    </row>
    <row r="2838" spans="1:8">
      <c r="A2838"/>
      <c r="C2838"/>
      <c r="D2838"/>
      <c r="E2838"/>
      <c r="F2838"/>
      <c r="G2838"/>
      <c r="H2838"/>
    </row>
    <row r="2839" spans="1:8">
      <c r="A2839"/>
      <c r="C2839"/>
      <c r="D2839"/>
      <c r="E2839"/>
      <c r="F2839"/>
      <c r="G2839"/>
      <c r="H2839"/>
    </row>
    <row r="2840" spans="1:8">
      <c r="A2840"/>
      <c r="C2840"/>
      <c r="D2840"/>
      <c r="E2840"/>
      <c r="F2840"/>
      <c r="G2840"/>
      <c r="H2840"/>
    </row>
    <row r="2841" spans="1:8">
      <c r="A2841"/>
      <c r="C2841"/>
      <c r="D2841"/>
      <c r="E2841"/>
      <c r="F2841"/>
      <c r="G2841"/>
      <c r="H2841"/>
    </row>
    <row r="2842" spans="1:8">
      <c r="A2842"/>
      <c r="C2842"/>
      <c r="D2842"/>
      <c r="E2842"/>
      <c r="F2842"/>
      <c r="G2842"/>
      <c r="H2842"/>
    </row>
    <row r="2843" spans="1:8">
      <c r="A2843"/>
      <c r="C2843"/>
      <c r="D2843"/>
      <c r="E2843"/>
      <c r="F2843"/>
      <c r="G2843"/>
      <c r="H2843"/>
    </row>
    <row r="2844" spans="1:8">
      <c r="A2844"/>
      <c r="C2844"/>
      <c r="D2844"/>
      <c r="E2844"/>
      <c r="F2844"/>
      <c r="G2844"/>
      <c r="H2844"/>
    </row>
    <row r="2845" spans="1:8">
      <c r="A2845"/>
      <c r="C2845"/>
      <c r="D2845"/>
      <c r="E2845"/>
      <c r="F2845"/>
      <c r="G2845"/>
      <c r="H2845"/>
    </row>
    <row r="2846" spans="1:8">
      <c r="A2846"/>
      <c r="C2846"/>
      <c r="D2846"/>
      <c r="E2846"/>
      <c r="F2846"/>
      <c r="G2846"/>
      <c r="H2846"/>
    </row>
    <row r="2847" spans="1:8">
      <c r="A2847"/>
      <c r="C2847"/>
      <c r="D2847"/>
      <c r="E2847"/>
      <c r="F2847"/>
      <c r="G2847"/>
      <c r="H2847"/>
    </row>
    <row r="2848" spans="1:8">
      <c r="A2848"/>
      <c r="C2848"/>
      <c r="D2848"/>
      <c r="E2848"/>
      <c r="F2848"/>
      <c r="G2848"/>
      <c r="H2848"/>
    </row>
    <row r="2849" spans="1:8">
      <c r="A2849"/>
      <c r="C2849"/>
      <c r="D2849"/>
      <c r="E2849"/>
      <c r="F2849"/>
      <c r="G2849"/>
      <c r="H2849"/>
    </row>
    <row r="2850" spans="1:8">
      <c r="A2850"/>
      <c r="C2850"/>
      <c r="D2850"/>
      <c r="E2850"/>
      <c r="F2850"/>
      <c r="G2850"/>
      <c r="H2850"/>
    </row>
    <row r="2851" spans="1:8">
      <c r="A2851"/>
      <c r="C2851"/>
      <c r="D2851"/>
      <c r="E2851"/>
      <c r="F2851"/>
      <c r="G2851"/>
      <c r="H2851"/>
    </row>
    <row r="2852" spans="1:8">
      <c r="A2852"/>
      <c r="C2852"/>
      <c r="D2852"/>
      <c r="E2852"/>
      <c r="F2852"/>
      <c r="G2852"/>
      <c r="H2852"/>
    </row>
    <row r="2853" spans="1:8">
      <c r="A2853"/>
      <c r="C2853"/>
      <c r="D2853"/>
      <c r="E2853"/>
      <c r="F2853"/>
      <c r="G2853"/>
      <c r="H2853"/>
    </row>
    <row r="2854" spans="1:8">
      <c r="A2854"/>
      <c r="C2854"/>
      <c r="D2854"/>
      <c r="E2854"/>
      <c r="F2854"/>
      <c r="G2854"/>
      <c r="H2854"/>
    </row>
    <row r="2855" spans="1:8">
      <c r="A2855"/>
      <c r="C2855"/>
      <c r="D2855"/>
      <c r="E2855"/>
      <c r="F2855"/>
      <c r="G2855"/>
      <c r="H2855"/>
    </row>
    <row r="2856" spans="1:8">
      <c r="A2856"/>
      <c r="C2856"/>
      <c r="D2856"/>
      <c r="E2856"/>
      <c r="F2856"/>
      <c r="G2856"/>
      <c r="H2856"/>
    </row>
    <row r="2857" spans="1:8">
      <c r="A2857"/>
      <c r="C2857"/>
      <c r="D2857"/>
      <c r="E2857"/>
      <c r="F2857"/>
      <c r="G2857"/>
      <c r="H2857"/>
    </row>
    <row r="2858" spans="1:8">
      <c r="A2858"/>
      <c r="C2858"/>
      <c r="D2858"/>
      <c r="E2858"/>
      <c r="F2858"/>
      <c r="G2858"/>
      <c r="H2858"/>
    </row>
    <row r="2859" spans="1:8">
      <c r="A2859"/>
      <c r="C2859"/>
      <c r="D2859"/>
      <c r="E2859"/>
      <c r="F2859"/>
      <c r="G2859"/>
      <c r="H2859"/>
    </row>
    <row r="2860" spans="1:8">
      <c r="A2860"/>
      <c r="C2860"/>
      <c r="D2860"/>
      <c r="E2860"/>
      <c r="F2860"/>
      <c r="G2860"/>
      <c r="H2860"/>
    </row>
    <row r="2861" spans="1:8">
      <c r="A2861"/>
      <c r="C2861"/>
      <c r="D2861"/>
      <c r="E2861"/>
      <c r="F2861"/>
      <c r="G2861"/>
      <c r="H2861"/>
    </row>
    <row r="2862" spans="1:8">
      <c r="A2862"/>
      <c r="C2862"/>
      <c r="D2862"/>
      <c r="E2862"/>
      <c r="F2862"/>
      <c r="G2862"/>
      <c r="H2862"/>
    </row>
    <row r="2863" spans="1:8">
      <c r="A2863"/>
      <c r="C2863"/>
      <c r="D2863"/>
      <c r="E2863"/>
      <c r="F2863"/>
      <c r="G2863"/>
      <c r="H2863"/>
    </row>
    <row r="2864" spans="1:8">
      <c r="A2864"/>
      <c r="C2864"/>
      <c r="D2864"/>
      <c r="E2864"/>
      <c r="F2864"/>
      <c r="G2864"/>
      <c r="H2864"/>
    </row>
    <row r="2865" spans="1:8">
      <c r="A2865"/>
      <c r="C2865"/>
      <c r="D2865"/>
      <c r="E2865"/>
      <c r="F2865"/>
      <c r="G2865"/>
      <c r="H2865"/>
    </row>
    <row r="2866" spans="1:8">
      <c r="A2866"/>
      <c r="C2866"/>
      <c r="D2866"/>
      <c r="E2866"/>
      <c r="F2866"/>
      <c r="G2866"/>
      <c r="H2866"/>
    </row>
    <row r="2867" spans="1:8">
      <c r="A2867"/>
      <c r="C2867"/>
      <c r="D2867"/>
      <c r="E2867"/>
      <c r="F2867"/>
      <c r="G2867"/>
      <c r="H2867"/>
    </row>
    <row r="2868" spans="1:8">
      <c r="A2868"/>
      <c r="C2868"/>
      <c r="D2868"/>
      <c r="E2868"/>
      <c r="F2868"/>
      <c r="G2868"/>
      <c r="H2868"/>
    </row>
    <row r="2869" spans="1:8">
      <c r="A2869"/>
      <c r="C2869"/>
      <c r="D2869"/>
      <c r="E2869"/>
      <c r="F2869"/>
      <c r="G2869"/>
      <c r="H2869"/>
    </row>
    <row r="2870" spans="1:8">
      <c r="A2870"/>
      <c r="C2870"/>
      <c r="D2870"/>
      <c r="E2870"/>
      <c r="F2870"/>
      <c r="G2870"/>
      <c r="H2870"/>
    </row>
    <row r="2871" spans="1:8">
      <c r="A2871"/>
      <c r="C2871"/>
      <c r="D2871"/>
      <c r="E2871"/>
      <c r="F2871"/>
      <c r="G2871"/>
      <c r="H2871"/>
    </row>
    <row r="2872" spans="1:8">
      <c r="A2872"/>
      <c r="C2872"/>
      <c r="D2872"/>
      <c r="E2872"/>
      <c r="F2872"/>
      <c r="G2872"/>
      <c r="H2872"/>
    </row>
    <row r="2873" spans="1:8">
      <c r="A2873"/>
      <c r="C2873"/>
      <c r="D2873"/>
      <c r="E2873"/>
      <c r="F2873"/>
      <c r="G2873"/>
      <c r="H2873"/>
    </row>
    <row r="2874" spans="1:8">
      <c r="A2874"/>
      <c r="C2874"/>
      <c r="D2874"/>
      <c r="E2874"/>
      <c r="F2874"/>
      <c r="G2874"/>
      <c r="H2874"/>
    </row>
    <row r="2875" spans="1:8">
      <c r="A2875"/>
      <c r="C2875"/>
      <c r="D2875"/>
      <c r="E2875"/>
      <c r="F2875"/>
      <c r="G2875"/>
      <c r="H2875"/>
    </row>
    <row r="2876" spans="1:8">
      <c r="A2876"/>
      <c r="C2876"/>
      <c r="D2876"/>
      <c r="E2876"/>
      <c r="F2876"/>
      <c r="G2876"/>
      <c r="H2876"/>
    </row>
    <row r="2877" spans="1:8">
      <c r="A2877"/>
      <c r="C2877"/>
      <c r="D2877"/>
      <c r="E2877"/>
      <c r="F2877"/>
      <c r="G2877"/>
      <c r="H2877"/>
    </row>
    <row r="2878" spans="1:8">
      <c r="A2878"/>
      <c r="C2878"/>
      <c r="D2878"/>
      <c r="E2878"/>
      <c r="F2878"/>
      <c r="G2878"/>
      <c r="H2878"/>
    </row>
    <row r="2879" spans="1:8">
      <c r="A2879"/>
      <c r="C2879"/>
      <c r="D2879"/>
      <c r="E2879"/>
      <c r="F2879"/>
      <c r="G2879"/>
      <c r="H2879"/>
    </row>
    <row r="2880" spans="1:8">
      <c r="A2880"/>
      <c r="C2880"/>
      <c r="D2880"/>
      <c r="E2880"/>
      <c r="F2880"/>
      <c r="G2880"/>
      <c r="H2880"/>
    </row>
    <row r="2881" spans="1:8">
      <c r="A2881"/>
      <c r="C2881"/>
      <c r="D2881"/>
      <c r="E2881"/>
      <c r="F2881"/>
      <c r="G2881"/>
      <c r="H2881"/>
    </row>
    <row r="2882" spans="1:8">
      <c r="A2882"/>
      <c r="C2882"/>
      <c r="D2882"/>
      <c r="E2882"/>
      <c r="F2882"/>
      <c r="G2882"/>
      <c r="H2882"/>
    </row>
    <row r="2883" spans="1:8">
      <c r="A2883"/>
      <c r="C2883"/>
      <c r="D2883"/>
      <c r="E2883"/>
      <c r="F2883"/>
      <c r="G2883"/>
      <c r="H2883"/>
    </row>
    <row r="2884" spans="1:8">
      <c r="A2884"/>
      <c r="C2884"/>
      <c r="D2884"/>
      <c r="E2884"/>
      <c r="F2884"/>
      <c r="G2884"/>
      <c r="H2884"/>
    </row>
    <row r="2885" spans="1:8">
      <c r="A2885"/>
      <c r="C2885"/>
      <c r="D2885"/>
      <c r="E2885"/>
      <c r="F2885"/>
      <c r="G2885"/>
      <c r="H2885"/>
    </row>
    <row r="2886" spans="1:8">
      <c r="A2886"/>
      <c r="C2886"/>
      <c r="D2886"/>
      <c r="E2886"/>
      <c r="F2886"/>
      <c r="G2886"/>
      <c r="H2886"/>
    </row>
    <row r="2887" spans="1:8">
      <c r="A2887"/>
      <c r="C2887"/>
      <c r="D2887"/>
      <c r="E2887"/>
      <c r="F2887"/>
      <c r="G2887"/>
      <c r="H2887"/>
    </row>
    <row r="2888" spans="1:8">
      <c r="A2888"/>
      <c r="C2888"/>
      <c r="D2888"/>
      <c r="E2888"/>
      <c r="F2888"/>
      <c r="G2888"/>
      <c r="H2888"/>
    </row>
    <row r="2889" spans="1:8">
      <c r="A2889"/>
      <c r="C2889"/>
      <c r="D2889"/>
      <c r="E2889"/>
      <c r="F2889"/>
      <c r="G2889"/>
      <c r="H2889"/>
    </row>
    <row r="2890" spans="1:8">
      <c r="A2890"/>
      <c r="C2890"/>
      <c r="D2890"/>
      <c r="E2890"/>
      <c r="F2890"/>
      <c r="G2890"/>
      <c r="H2890"/>
    </row>
    <row r="2891" spans="1:8">
      <c r="A2891"/>
      <c r="C2891"/>
      <c r="D2891"/>
      <c r="E2891"/>
      <c r="F2891"/>
      <c r="G2891"/>
      <c r="H2891"/>
    </row>
    <row r="2892" spans="1:8">
      <c r="A2892"/>
      <c r="C2892"/>
      <c r="D2892"/>
      <c r="E2892"/>
      <c r="F2892"/>
      <c r="G2892"/>
      <c r="H2892"/>
    </row>
    <row r="2893" spans="1:8">
      <c r="A2893"/>
      <c r="C2893"/>
      <c r="D2893"/>
      <c r="E2893"/>
      <c r="F2893"/>
      <c r="G2893"/>
      <c r="H2893"/>
    </row>
    <row r="2894" spans="1:8">
      <c r="A2894"/>
      <c r="C2894"/>
      <c r="D2894"/>
      <c r="E2894"/>
      <c r="F2894"/>
      <c r="G2894"/>
      <c r="H2894"/>
    </row>
    <row r="2895" spans="1:8">
      <c r="A2895"/>
      <c r="C2895"/>
      <c r="D2895"/>
      <c r="E2895"/>
      <c r="F2895"/>
      <c r="G2895"/>
      <c r="H2895"/>
    </row>
    <row r="2896" spans="1:8">
      <c r="A2896"/>
      <c r="C2896"/>
      <c r="D2896"/>
      <c r="E2896"/>
      <c r="F2896"/>
      <c r="G2896"/>
      <c r="H2896"/>
    </row>
    <row r="2897" spans="1:8">
      <c r="A2897"/>
      <c r="C2897"/>
      <c r="D2897"/>
      <c r="E2897"/>
      <c r="F2897"/>
      <c r="G2897"/>
      <c r="H2897"/>
    </row>
    <row r="2898" spans="1:8">
      <c r="A2898"/>
      <c r="C2898"/>
      <c r="D2898"/>
      <c r="E2898"/>
      <c r="F2898"/>
      <c r="G2898"/>
      <c r="H2898"/>
    </row>
    <row r="2899" spans="1:8">
      <c r="A2899"/>
      <c r="C2899"/>
      <c r="D2899"/>
      <c r="E2899"/>
      <c r="F2899"/>
      <c r="G2899"/>
      <c r="H2899"/>
    </row>
    <row r="2900" spans="1:8">
      <c r="A2900"/>
      <c r="C2900"/>
      <c r="D2900"/>
      <c r="E2900"/>
      <c r="F2900"/>
      <c r="G2900"/>
      <c r="H2900"/>
    </row>
    <row r="2901" spans="1:8">
      <c r="A2901"/>
      <c r="C2901"/>
      <c r="D2901"/>
      <c r="E2901"/>
      <c r="F2901"/>
      <c r="G2901"/>
      <c r="H2901"/>
    </row>
    <row r="2902" spans="1:8">
      <c r="A2902"/>
      <c r="C2902"/>
      <c r="D2902"/>
      <c r="E2902"/>
      <c r="F2902"/>
      <c r="G2902"/>
      <c r="H2902"/>
    </row>
    <row r="2903" spans="1:8">
      <c r="A2903"/>
      <c r="C2903"/>
      <c r="D2903"/>
      <c r="E2903"/>
      <c r="F2903"/>
      <c r="G2903"/>
      <c r="H2903"/>
    </row>
    <row r="2904" spans="1:8">
      <c r="A2904"/>
      <c r="C2904"/>
      <c r="D2904"/>
      <c r="E2904"/>
      <c r="F2904"/>
      <c r="G2904"/>
      <c r="H2904"/>
    </row>
    <row r="2905" spans="1:8">
      <c r="A2905"/>
      <c r="C2905"/>
      <c r="D2905"/>
      <c r="E2905"/>
      <c r="F2905"/>
      <c r="G2905"/>
      <c r="H2905"/>
    </row>
    <row r="2906" spans="1:8">
      <c r="A2906"/>
      <c r="C2906"/>
      <c r="D2906"/>
      <c r="E2906"/>
      <c r="F2906"/>
      <c r="G2906"/>
      <c r="H2906"/>
    </row>
    <row r="2907" spans="1:8">
      <c r="A2907"/>
      <c r="C2907"/>
      <c r="D2907"/>
      <c r="E2907"/>
      <c r="F2907"/>
      <c r="G2907"/>
      <c r="H2907"/>
    </row>
    <row r="2908" spans="1:8">
      <c r="A2908"/>
      <c r="C2908"/>
      <c r="D2908"/>
      <c r="E2908"/>
      <c r="F2908"/>
      <c r="G2908"/>
      <c r="H2908"/>
    </row>
    <row r="2909" spans="1:8">
      <c r="A2909"/>
      <c r="C2909"/>
      <c r="D2909"/>
      <c r="E2909"/>
      <c r="F2909"/>
      <c r="G2909"/>
      <c r="H2909"/>
    </row>
    <row r="2910" spans="1:8">
      <c r="A2910"/>
      <c r="C2910"/>
      <c r="D2910"/>
      <c r="E2910"/>
      <c r="F2910"/>
      <c r="G2910"/>
      <c r="H2910"/>
    </row>
    <row r="2911" spans="1:8">
      <c r="A2911"/>
      <c r="C2911"/>
      <c r="D2911"/>
      <c r="E2911"/>
      <c r="F2911"/>
      <c r="G2911"/>
      <c r="H2911"/>
    </row>
    <row r="2912" spans="1:8">
      <c r="A2912"/>
      <c r="C2912"/>
      <c r="D2912"/>
      <c r="E2912"/>
      <c r="F2912"/>
      <c r="G2912"/>
      <c r="H2912"/>
    </row>
    <row r="2913" spans="1:8">
      <c r="A2913"/>
      <c r="C2913"/>
      <c r="D2913"/>
      <c r="E2913"/>
      <c r="F2913"/>
      <c r="G2913"/>
      <c r="H2913"/>
    </row>
    <row r="2914" spans="1:8">
      <c r="A2914"/>
      <c r="C2914"/>
      <c r="D2914"/>
      <c r="E2914"/>
      <c r="F2914"/>
      <c r="G2914"/>
      <c r="H2914"/>
    </row>
    <row r="2915" spans="1:8">
      <c r="A2915"/>
      <c r="C2915"/>
      <c r="D2915"/>
      <c r="E2915"/>
      <c r="F2915"/>
      <c r="G2915"/>
      <c r="H2915"/>
    </row>
    <row r="2916" spans="1:8">
      <c r="A2916"/>
      <c r="C2916"/>
      <c r="D2916"/>
      <c r="E2916"/>
      <c r="F2916"/>
      <c r="G2916"/>
      <c r="H2916"/>
    </row>
    <row r="2917" spans="1:8">
      <c r="A2917"/>
      <c r="C2917"/>
      <c r="D2917"/>
      <c r="E2917"/>
      <c r="F2917"/>
      <c r="G2917"/>
      <c r="H2917"/>
    </row>
    <row r="2918" spans="1:8">
      <c r="A2918"/>
      <c r="C2918"/>
      <c r="D2918"/>
      <c r="E2918"/>
      <c r="F2918"/>
      <c r="G2918"/>
      <c r="H2918"/>
    </row>
    <row r="2919" spans="1:8">
      <c r="A2919"/>
      <c r="C2919"/>
      <c r="D2919"/>
      <c r="E2919"/>
      <c r="F2919"/>
      <c r="G2919"/>
      <c r="H2919"/>
    </row>
    <row r="2920" spans="1:8">
      <c r="A2920"/>
      <c r="C2920"/>
      <c r="D2920"/>
      <c r="E2920"/>
      <c r="F2920"/>
      <c r="G2920"/>
      <c r="H2920"/>
    </row>
    <row r="2921" spans="1:8">
      <c r="A2921"/>
      <c r="C2921"/>
      <c r="D2921"/>
      <c r="E2921"/>
      <c r="F2921"/>
      <c r="G2921"/>
      <c r="H2921"/>
    </row>
    <row r="2922" spans="1:8">
      <c r="A2922"/>
      <c r="C2922"/>
      <c r="D2922"/>
      <c r="E2922"/>
      <c r="F2922"/>
      <c r="G2922"/>
      <c r="H2922"/>
    </row>
    <row r="2923" spans="1:8">
      <c r="A2923"/>
      <c r="C2923"/>
      <c r="D2923"/>
      <c r="E2923"/>
      <c r="F2923"/>
      <c r="G2923"/>
      <c r="H2923"/>
    </row>
    <row r="2924" spans="1:8">
      <c r="A2924"/>
      <c r="C2924"/>
      <c r="D2924"/>
      <c r="E2924"/>
      <c r="F2924"/>
      <c r="G2924"/>
      <c r="H2924"/>
    </row>
    <row r="2925" spans="1:8">
      <c r="A2925"/>
      <c r="C2925"/>
      <c r="D2925"/>
      <c r="E2925"/>
      <c r="F2925"/>
      <c r="G2925"/>
      <c r="H2925"/>
    </row>
    <row r="2926" spans="1:8">
      <c r="A2926"/>
      <c r="C2926"/>
      <c r="D2926"/>
      <c r="E2926"/>
      <c r="F2926"/>
      <c r="G2926"/>
      <c r="H2926"/>
    </row>
    <row r="2927" spans="1:8">
      <c r="A2927"/>
      <c r="C2927"/>
      <c r="D2927"/>
      <c r="E2927"/>
      <c r="F2927"/>
      <c r="G2927"/>
      <c r="H2927"/>
    </row>
    <row r="2928" spans="1:8">
      <c r="A2928"/>
      <c r="C2928"/>
      <c r="D2928"/>
      <c r="E2928"/>
      <c r="F2928"/>
      <c r="G2928"/>
      <c r="H2928"/>
    </row>
    <row r="2929" spans="1:8">
      <c r="A2929"/>
      <c r="C2929"/>
      <c r="D2929"/>
      <c r="E2929"/>
      <c r="F2929"/>
      <c r="G2929"/>
      <c r="H2929"/>
    </row>
    <row r="2930" spans="1:8">
      <c r="A2930"/>
      <c r="C2930"/>
      <c r="D2930"/>
      <c r="E2930"/>
      <c r="F2930"/>
      <c r="G2930"/>
      <c r="H2930"/>
    </row>
    <row r="2931" spans="1:8">
      <c r="A2931"/>
      <c r="C2931"/>
      <c r="D2931"/>
      <c r="E2931"/>
      <c r="F2931"/>
      <c r="G2931"/>
      <c r="H2931"/>
    </row>
    <row r="2932" spans="1:8">
      <c r="A2932"/>
      <c r="C2932"/>
      <c r="D2932"/>
      <c r="E2932"/>
      <c r="F2932"/>
      <c r="G2932"/>
      <c r="H2932"/>
    </row>
    <row r="2933" spans="1:8">
      <c r="A2933"/>
      <c r="C2933"/>
      <c r="D2933"/>
      <c r="E2933"/>
      <c r="F2933"/>
      <c r="G2933"/>
      <c r="H2933"/>
    </row>
    <row r="2934" spans="1:8">
      <c r="A2934"/>
      <c r="C2934"/>
      <c r="D2934"/>
      <c r="E2934"/>
      <c r="F2934"/>
      <c r="G2934"/>
      <c r="H2934"/>
    </row>
    <row r="2935" spans="1:8">
      <c r="A2935"/>
      <c r="C2935"/>
      <c r="D2935"/>
      <c r="E2935"/>
      <c r="F2935"/>
      <c r="G2935"/>
      <c r="H2935"/>
    </row>
    <row r="2936" spans="1:8">
      <c r="A2936"/>
      <c r="C2936"/>
      <c r="D2936"/>
      <c r="E2936"/>
      <c r="F2936"/>
      <c r="G2936"/>
      <c r="H2936"/>
    </row>
    <row r="2937" spans="1:8">
      <c r="A2937"/>
      <c r="C2937"/>
      <c r="D2937"/>
      <c r="E2937"/>
      <c r="F2937"/>
      <c r="G2937"/>
      <c r="H2937"/>
    </row>
    <row r="2938" spans="1:8">
      <c r="A2938"/>
      <c r="C2938"/>
      <c r="D2938"/>
      <c r="E2938"/>
      <c r="F2938"/>
      <c r="G2938"/>
      <c r="H2938"/>
    </row>
    <row r="2939" spans="1:8">
      <c r="A2939"/>
      <c r="C2939"/>
      <c r="D2939"/>
      <c r="E2939"/>
      <c r="F2939"/>
      <c r="G2939"/>
      <c r="H2939"/>
    </row>
    <row r="2940" spans="1:8">
      <c r="A2940"/>
      <c r="C2940"/>
      <c r="D2940"/>
      <c r="E2940"/>
      <c r="F2940"/>
      <c r="G2940"/>
      <c r="H2940"/>
    </row>
    <row r="2941" spans="1:8">
      <c r="A2941"/>
      <c r="C2941"/>
      <c r="D2941"/>
      <c r="E2941"/>
      <c r="F2941"/>
      <c r="G2941"/>
      <c r="H2941"/>
    </row>
    <row r="2942" spans="1:8">
      <c r="A2942"/>
      <c r="C2942"/>
      <c r="D2942"/>
      <c r="E2942"/>
      <c r="F2942"/>
      <c r="G2942"/>
      <c r="H2942"/>
    </row>
    <row r="2943" spans="1:8">
      <c r="A2943"/>
      <c r="C2943"/>
      <c r="D2943"/>
      <c r="E2943"/>
      <c r="F2943"/>
      <c r="G2943"/>
      <c r="H2943"/>
    </row>
    <row r="2944" spans="1:8">
      <c r="A2944"/>
      <c r="C2944"/>
      <c r="D2944"/>
      <c r="E2944"/>
      <c r="F2944"/>
      <c r="G2944"/>
      <c r="H2944"/>
    </row>
    <row r="2945" spans="1:8">
      <c r="A2945"/>
      <c r="C2945"/>
      <c r="D2945"/>
      <c r="E2945"/>
      <c r="F2945"/>
      <c r="G2945"/>
      <c r="H2945"/>
    </row>
    <row r="2946" spans="1:8">
      <c r="A2946"/>
      <c r="C2946"/>
      <c r="D2946"/>
      <c r="E2946"/>
      <c r="F2946"/>
      <c r="G2946"/>
      <c r="H2946"/>
    </row>
    <row r="2947" spans="1:8">
      <c r="A2947"/>
      <c r="C2947"/>
      <c r="D2947"/>
      <c r="E2947"/>
      <c r="F2947"/>
      <c r="G2947"/>
      <c r="H2947"/>
    </row>
    <row r="2948" spans="1:8">
      <c r="A2948"/>
      <c r="C2948"/>
      <c r="D2948"/>
      <c r="E2948"/>
      <c r="F2948"/>
      <c r="G2948"/>
      <c r="H2948"/>
    </row>
    <row r="2949" spans="1:8">
      <c r="A2949"/>
      <c r="C2949"/>
      <c r="D2949"/>
      <c r="E2949"/>
      <c r="F2949"/>
      <c r="G2949"/>
      <c r="H2949"/>
    </row>
    <row r="2950" spans="1:8">
      <c r="A2950"/>
      <c r="C2950"/>
      <c r="D2950"/>
      <c r="E2950"/>
      <c r="F2950"/>
      <c r="G2950"/>
      <c r="H2950"/>
    </row>
    <row r="2951" spans="1:8">
      <c r="A2951"/>
      <c r="C2951"/>
      <c r="D2951"/>
      <c r="E2951"/>
      <c r="F2951"/>
      <c r="G2951"/>
      <c r="H2951"/>
    </row>
    <row r="2952" spans="1:8">
      <c r="A2952"/>
      <c r="C2952"/>
      <c r="D2952"/>
      <c r="E2952"/>
      <c r="F2952"/>
      <c r="G2952"/>
      <c r="H2952"/>
    </row>
    <row r="2953" spans="1:8">
      <c r="A2953"/>
      <c r="C2953"/>
      <c r="D2953"/>
      <c r="E2953"/>
      <c r="F2953"/>
      <c r="G2953"/>
      <c r="H2953"/>
    </row>
    <row r="2954" spans="1:8">
      <c r="A2954"/>
      <c r="C2954"/>
      <c r="D2954"/>
      <c r="E2954"/>
      <c r="F2954"/>
      <c r="G2954"/>
      <c r="H2954"/>
    </row>
    <row r="2955" spans="1:8">
      <c r="A2955"/>
      <c r="C2955"/>
      <c r="D2955"/>
      <c r="E2955"/>
      <c r="F2955"/>
      <c r="G2955"/>
      <c r="H2955"/>
    </row>
    <row r="2956" spans="1:8">
      <c r="A2956"/>
      <c r="C2956"/>
      <c r="D2956"/>
      <c r="E2956"/>
      <c r="F2956"/>
      <c r="G2956"/>
      <c r="H2956"/>
    </row>
    <row r="2957" spans="1:8">
      <c r="A2957"/>
      <c r="C2957"/>
      <c r="D2957"/>
      <c r="E2957"/>
      <c r="F2957"/>
      <c r="G2957"/>
      <c r="H2957"/>
    </row>
    <row r="2958" spans="1:8">
      <c r="A2958"/>
      <c r="C2958"/>
      <c r="D2958"/>
      <c r="E2958"/>
      <c r="F2958"/>
      <c r="G2958"/>
      <c r="H2958"/>
    </row>
    <row r="2959" spans="1:8">
      <c r="A2959"/>
      <c r="C2959"/>
      <c r="D2959"/>
      <c r="E2959"/>
      <c r="F2959"/>
      <c r="G2959"/>
      <c r="H2959"/>
    </row>
    <row r="2960" spans="1:8">
      <c r="A2960"/>
      <c r="C2960"/>
      <c r="D2960"/>
      <c r="E2960"/>
      <c r="F2960"/>
      <c r="G2960"/>
      <c r="H2960"/>
    </row>
    <row r="2961" spans="1:8">
      <c r="A2961"/>
      <c r="C2961"/>
      <c r="D2961"/>
      <c r="E2961"/>
      <c r="F2961"/>
      <c r="G2961"/>
      <c r="H2961"/>
    </row>
    <row r="2962" spans="1:8">
      <c r="A2962"/>
      <c r="C2962"/>
      <c r="D2962"/>
      <c r="E2962"/>
      <c r="F2962"/>
      <c r="G2962"/>
      <c r="H2962"/>
    </row>
    <row r="2963" spans="1:8">
      <c r="A2963"/>
      <c r="C2963"/>
      <c r="D2963"/>
      <c r="E2963"/>
      <c r="F2963"/>
      <c r="G2963"/>
      <c r="H2963"/>
    </row>
    <row r="2964" spans="1:8">
      <c r="A2964"/>
      <c r="C2964"/>
      <c r="D2964"/>
      <c r="E2964"/>
      <c r="F2964"/>
      <c r="G2964"/>
      <c r="H2964"/>
    </row>
    <row r="2965" spans="1:8">
      <c r="A2965"/>
      <c r="C2965"/>
      <c r="D2965"/>
      <c r="E2965"/>
      <c r="F2965"/>
      <c r="G2965"/>
      <c r="H2965"/>
    </row>
    <row r="2966" spans="1:8">
      <c r="A2966"/>
      <c r="C2966"/>
      <c r="D2966"/>
      <c r="E2966"/>
      <c r="F2966"/>
      <c r="G2966"/>
      <c r="H2966"/>
    </row>
    <row r="2967" spans="1:8">
      <c r="A2967"/>
      <c r="C2967"/>
      <c r="D2967"/>
      <c r="E2967"/>
      <c r="F2967"/>
      <c r="G2967"/>
      <c r="H2967"/>
    </row>
    <row r="2968" spans="1:8">
      <c r="A2968"/>
      <c r="C2968"/>
      <c r="D2968"/>
      <c r="E2968"/>
      <c r="F2968"/>
      <c r="G2968"/>
      <c r="H2968"/>
    </row>
    <row r="2969" spans="1:8">
      <c r="A2969"/>
      <c r="C2969"/>
      <c r="D2969"/>
      <c r="E2969"/>
      <c r="F2969"/>
      <c r="G2969"/>
      <c r="H2969"/>
    </row>
    <row r="2970" spans="1:8">
      <c r="A2970"/>
      <c r="C2970"/>
      <c r="D2970"/>
      <c r="E2970"/>
      <c r="F2970"/>
      <c r="G2970"/>
      <c r="H2970"/>
    </row>
    <row r="2971" spans="1:8">
      <c r="A2971"/>
      <c r="C2971"/>
      <c r="D2971"/>
      <c r="E2971"/>
      <c r="F2971"/>
      <c r="G2971"/>
      <c r="H2971"/>
    </row>
    <row r="2972" spans="1:8">
      <c r="A2972"/>
      <c r="C2972"/>
      <c r="D2972"/>
      <c r="E2972"/>
      <c r="F2972"/>
      <c r="G2972"/>
      <c r="H2972"/>
    </row>
    <row r="2973" spans="1:8">
      <c r="A2973"/>
      <c r="C2973"/>
      <c r="D2973"/>
      <c r="E2973"/>
      <c r="F2973"/>
      <c r="G2973"/>
      <c r="H2973"/>
    </row>
    <row r="2974" spans="1:8">
      <c r="A2974"/>
      <c r="C2974"/>
      <c r="D2974"/>
      <c r="E2974"/>
      <c r="F2974"/>
      <c r="G2974"/>
      <c r="H2974"/>
    </row>
    <row r="2975" spans="1:8">
      <c r="A2975"/>
      <c r="C2975"/>
      <c r="D2975"/>
      <c r="E2975"/>
      <c r="F2975"/>
      <c r="G2975"/>
      <c r="H2975"/>
    </row>
    <row r="2976" spans="1:8">
      <c r="A2976"/>
      <c r="C2976"/>
      <c r="D2976"/>
      <c r="E2976"/>
      <c r="F2976"/>
      <c r="G2976"/>
      <c r="H2976"/>
    </row>
    <row r="2977" spans="1:8">
      <c r="A2977"/>
      <c r="C2977"/>
      <c r="D2977"/>
      <c r="E2977"/>
      <c r="F2977"/>
      <c r="G2977"/>
      <c r="H2977"/>
    </row>
    <row r="2978" spans="1:8">
      <c r="A2978"/>
      <c r="C2978"/>
      <c r="D2978"/>
      <c r="E2978"/>
      <c r="F2978"/>
      <c r="G2978"/>
      <c r="H2978"/>
    </row>
    <row r="2979" spans="1:8">
      <c r="A2979"/>
      <c r="C2979"/>
      <c r="D2979"/>
      <c r="E2979"/>
      <c r="F2979"/>
      <c r="G2979"/>
      <c r="H2979"/>
    </row>
    <row r="2980" spans="1:8">
      <c r="A2980"/>
      <c r="C2980"/>
      <c r="D2980"/>
      <c r="E2980"/>
      <c r="F2980"/>
      <c r="G2980"/>
      <c r="H2980"/>
    </row>
    <row r="2981" spans="1:8">
      <c r="A2981"/>
      <c r="C2981"/>
      <c r="D2981"/>
      <c r="E2981"/>
      <c r="F2981"/>
      <c r="G2981"/>
      <c r="H2981"/>
    </row>
    <row r="2982" spans="1:8">
      <c r="A2982"/>
      <c r="C2982"/>
      <c r="D2982"/>
      <c r="E2982"/>
      <c r="F2982"/>
      <c r="G2982"/>
      <c r="H2982"/>
    </row>
    <row r="2983" spans="1:8">
      <c r="A2983"/>
      <c r="C2983"/>
      <c r="D2983"/>
      <c r="E2983"/>
      <c r="F2983"/>
      <c r="G2983"/>
      <c r="H2983"/>
    </row>
    <row r="2984" spans="1:8">
      <c r="A2984"/>
      <c r="C2984"/>
      <c r="D2984"/>
      <c r="E2984"/>
      <c r="F2984"/>
      <c r="G2984"/>
      <c r="H2984"/>
    </row>
    <row r="2985" spans="1:8">
      <c r="A2985"/>
      <c r="C2985"/>
      <c r="D2985"/>
      <c r="E2985"/>
      <c r="F2985"/>
      <c r="G2985"/>
      <c r="H2985"/>
    </row>
    <row r="2986" spans="1:8">
      <c r="A2986"/>
      <c r="C2986"/>
      <c r="D2986"/>
      <c r="E2986"/>
      <c r="F2986"/>
      <c r="G2986"/>
      <c r="H2986"/>
    </row>
    <row r="2987" spans="1:8">
      <c r="A2987"/>
      <c r="C2987"/>
      <c r="D2987"/>
      <c r="E2987"/>
      <c r="F2987"/>
      <c r="G2987"/>
      <c r="H2987"/>
    </row>
    <row r="2988" spans="1:8">
      <c r="A2988"/>
      <c r="C2988"/>
      <c r="D2988"/>
      <c r="E2988"/>
      <c r="F2988"/>
      <c r="G2988"/>
      <c r="H2988"/>
    </row>
    <row r="2989" spans="1:8">
      <c r="A2989"/>
      <c r="C2989"/>
      <c r="D2989"/>
      <c r="E2989"/>
      <c r="F2989"/>
      <c r="G2989"/>
      <c r="H2989"/>
    </row>
    <row r="2990" spans="1:8">
      <c r="A2990"/>
      <c r="C2990"/>
      <c r="D2990"/>
      <c r="E2990"/>
      <c r="F2990"/>
      <c r="G2990"/>
      <c r="H2990"/>
    </row>
    <row r="2991" spans="1:8">
      <c r="A2991"/>
      <c r="C2991"/>
      <c r="D2991"/>
      <c r="E2991"/>
      <c r="F2991"/>
      <c r="G2991"/>
      <c r="H2991"/>
    </row>
    <row r="2992" spans="1:8">
      <c r="A2992"/>
      <c r="C2992"/>
      <c r="D2992"/>
      <c r="E2992"/>
      <c r="F2992"/>
      <c r="G2992"/>
      <c r="H2992"/>
    </row>
    <row r="2993" spans="1:8">
      <c r="A2993"/>
      <c r="C2993"/>
      <c r="D2993"/>
      <c r="E2993"/>
      <c r="F2993"/>
      <c r="G2993"/>
      <c r="H2993"/>
    </row>
    <row r="2994" spans="1:8">
      <c r="A2994"/>
      <c r="C2994"/>
      <c r="D2994"/>
      <c r="E2994"/>
      <c r="F2994"/>
      <c r="G2994"/>
      <c r="H2994"/>
    </row>
    <row r="2995" spans="1:8">
      <c r="A2995"/>
      <c r="C2995"/>
      <c r="D2995"/>
      <c r="E2995"/>
      <c r="F2995"/>
      <c r="G2995"/>
      <c r="H2995"/>
    </row>
    <row r="2996" spans="1:8">
      <c r="A2996"/>
      <c r="C2996"/>
      <c r="D2996"/>
      <c r="E2996"/>
      <c r="F2996"/>
      <c r="G2996"/>
      <c r="H2996"/>
    </row>
    <row r="2997" spans="1:8">
      <c r="A2997"/>
      <c r="C2997"/>
      <c r="D2997"/>
      <c r="E2997"/>
      <c r="F2997"/>
      <c r="G2997"/>
      <c r="H2997"/>
    </row>
    <row r="2998" spans="1:8">
      <c r="A2998"/>
      <c r="C2998"/>
      <c r="D2998"/>
      <c r="E2998"/>
      <c r="F2998"/>
      <c r="G2998"/>
      <c r="H2998"/>
    </row>
    <row r="2999" spans="1:8">
      <c r="A2999"/>
      <c r="C2999"/>
      <c r="D2999"/>
      <c r="E2999"/>
      <c r="F2999"/>
      <c r="G2999"/>
      <c r="H2999"/>
    </row>
    <row r="3000" spans="1:8">
      <c r="A3000"/>
      <c r="C3000"/>
      <c r="D3000"/>
      <c r="E3000"/>
      <c r="F3000"/>
      <c r="G3000"/>
      <c r="H3000"/>
    </row>
    <row r="3001" spans="1:8">
      <c r="A3001"/>
      <c r="C3001"/>
      <c r="D3001"/>
      <c r="E3001"/>
      <c r="F3001"/>
      <c r="G3001"/>
      <c r="H3001"/>
    </row>
    <row r="3002" spans="1:8">
      <c r="A3002"/>
      <c r="C3002"/>
      <c r="D3002"/>
      <c r="E3002"/>
      <c r="F3002"/>
      <c r="G3002"/>
      <c r="H3002"/>
    </row>
    <row r="3003" spans="1:8">
      <c r="A3003"/>
      <c r="C3003"/>
      <c r="D3003"/>
      <c r="E3003"/>
      <c r="F3003"/>
      <c r="G3003"/>
      <c r="H3003"/>
    </row>
    <row r="3004" spans="1:8">
      <c r="A3004"/>
      <c r="C3004"/>
      <c r="D3004"/>
      <c r="E3004"/>
      <c r="F3004"/>
      <c r="G3004"/>
      <c r="H3004"/>
    </row>
    <row r="3005" spans="1:8">
      <c r="A3005"/>
      <c r="C3005"/>
      <c r="D3005"/>
      <c r="E3005"/>
      <c r="F3005"/>
      <c r="G3005"/>
      <c r="H3005"/>
    </row>
    <row r="3006" spans="1:8">
      <c r="A3006"/>
      <c r="C3006"/>
      <c r="D3006"/>
      <c r="E3006"/>
      <c r="F3006"/>
      <c r="G3006"/>
      <c r="H3006"/>
    </row>
    <row r="3007" spans="1:8">
      <c r="A3007"/>
      <c r="C3007"/>
      <c r="D3007"/>
      <c r="E3007"/>
      <c r="F3007"/>
      <c r="G3007"/>
      <c r="H3007"/>
    </row>
    <row r="3008" spans="1:8">
      <c r="A3008"/>
      <c r="C3008"/>
      <c r="D3008"/>
      <c r="E3008"/>
      <c r="F3008"/>
      <c r="G3008"/>
      <c r="H3008"/>
    </row>
    <row r="3009" spans="1:8">
      <c r="A3009"/>
      <c r="C3009"/>
      <c r="D3009"/>
      <c r="E3009"/>
      <c r="F3009"/>
      <c r="G3009"/>
      <c r="H3009"/>
    </row>
    <row r="3010" spans="1:8">
      <c r="A3010"/>
      <c r="C3010"/>
      <c r="D3010"/>
      <c r="E3010"/>
      <c r="F3010"/>
      <c r="G3010"/>
      <c r="H3010"/>
    </row>
    <row r="3011" spans="1:8">
      <c r="A3011"/>
      <c r="C3011"/>
      <c r="D3011"/>
      <c r="E3011"/>
      <c r="F3011"/>
      <c r="G3011"/>
      <c r="H3011"/>
    </row>
    <row r="3012" spans="1:8">
      <c r="A3012"/>
      <c r="C3012"/>
      <c r="D3012"/>
      <c r="E3012"/>
      <c r="F3012"/>
      <c r="G3012"/>
      <c r="H3012"/>
    </row>
    <row r="3013" spans="1:8">
      <c r="A3013"/>
      <c r="C3013"/>
      <c r="D3013"/>
      <c r="E3013"/>
      <c r="F3013"/>
      <c r="G3013"/>
      <c r="H3013"/>
    </row>
    <row r="3014" spans="1:8">
      <c r="A3014"/>
      <c r="C3014"/>
      <c r="D3014"/>
      <c r="E3014"/>
      <c r="F3014"/>
      <c r="G3014"/>
      <c r="H3014"/>
    </row>
    <row r="3015" spans="1:8">
      <c r="A3015"/>
      <c r="C3015"/>
      <c r="D3015"/>
      <c r="E3015"/>
      <c r="F3015"/>
      <c r="G3015"/>
      <c r="H3015"/>
    </row>
    <row r="3016" spans="1:8">
      <c r="A3016"/>
      <c r="C3016"/>
      <c r="D3016"/>
      <c r="E3016"/>
      <c r="F3016"/>
      <c r="G3016"/>
      <c r="H3016"/>
    </row>
    <row r="3017" spans="1:8">
      <c r="A3017"/>
      <c r="C3017"/>
      <c r="D3017"/>
      <c r="E3017"/>
      <c r="F3017"/>
      <c r="G3017"/>
      <c r="H3017"/>
    </row>
    <row r="3018" spans="1:8">
      <c r="A3018"/>
      <c r="C3018"/>
      <c r="D3018"/>
      <c r="E3018"/>
      <c r="F3018"/>
      <c r="G3018"/>
      <c r="H3018"/>
    </row>
    <row r="3019" spans="1:8">
      <c r="A3019"/>
      <c r="C3019"/>
      <c r="D3019"/>
      <c r="E3019"/>
      <c r="F3019"/>
      <c r="G3019"/>
      <c r="H3019"/>
    </row>
    <row r="3020" spans="1:8">
      <c r="A3020"/>
      <c r="C3020"/>
      <c r="D3020"/>
      <c r="E3020"/>
      <c r="F3020"/>
      <c r="G3020"/>
      <c r="H3020"/>
    </row>
    <row r="3021" spans="1:8">
      <c r="A3021"/>
      <c r="C3021"/>
      <c r="D3021"/>
      <c r="E3021"/>
      <c r="F3021"/>
      <c r="G3021"/>
      <c r="H3021"/>
    </row>
    <row r="3022" spans="1:8">
      <c r="A3022"/>
      <c r="C3022"/>
      <c r="D3022"/>
      <c r="E3022"/>
      <c r="F3022"/>
      <c r="G3022"/>
      <c r="H3022"/>
    </row>
    <row r="3023" spans="1:8">
      <c r="A3023"/>
      <c r="C3023"/>
      <c r="D3023"/>
      <c r="E3023"/>
      <c r="F3023"/>
      <c r="G3023"/>
      <c r="H3023"/>
    </row>
    <row r="3024" spans="1:8">
      <c r="A3024"/>
      <c r="C3024"/>
      <c r="D3024"/>
      <c r="E3024"/>
      <c r="F3024"/>
      <c r="G3024"/>
      <c r="H3024"/>
    </row>
    <row r="3025" spans="1:8">
      <c r="A3025"/>
      <c r="C3025"/>
      <c r="D3025"/>
      <c r="E3025"/>
      <c r="F3025"/>
      <c r="G3025"/>
      <c r="H3025"/>
    </row>
    <row r="3026" spans="1:8">
      <c r="A3026"/>
      <c r="C3026"/>
      <c r="D3026"/>
      <c r="E3026"/>
      <c r="F3026"/>
      <c r="G3026"/>
      <c r="H3026"/>
    </row>
    <row r="3027" spans="1:8">
      <c r="A3027"/>
      <c r="C3027"/>
      <c r="D3027"/>
      <c r="E3027"/>
      <c r="F3027"/>
      <c r="G3027"/>
      <c r="H3027"/>
    </row>
    <row r="3028" spans="1:8">
      <c r="A3028"/>
      <c r="C3028"/>
      <c r="D3028"/>
      <c r="E3028"/>
      <c r="F3028"/>
      <c r="G3028"/>
      <c r="H3028"/>
    </row>
    <row r="3029" spans="1:8">
      <c r="A3029"/>
      <c r="C3029"/>
      <c r="D3029"/>
      <c r="E3029"/>
      <c r="F3029"/>
      <c r="G3029"/>
      <c r="H3029"/>
    </row>
    <row r="3030" spans="1:8">
      <c r="A3030"/>
      <c r="C3030"/>
      <c r="D3030"/>
      <c r="E3030"/>
      <c r="F3030"/>
      <c r="G3030"/>
      <c r="H3030"/>
    </row>
    <row r="3031" spans="1:8">
      <c r="A3031"/>
      <c r="C3031"/>
      <c r="D3031"/>
      <c r="E3031"/>
      <c r="F3031"/>
      <c r="G3031"/>
      <c r="H3031"/>
    </row>
    <row r="3032" spans="1:8">
      <c r="A3032"/>
      <c r="C3032"/>
      <c r="D3032"/>
      <c r="E3032"/>
      <c r="F3032"/>
      <c r="G3032"/>
      <c r="H3032"/>
    </row>
    <row r="3033" spans="1:8">
      <c r="A3033"/>
      <c r="C3033"/>
      <c r="D3033"/>
      <c r="E3033"/>
      <c r="F3033"/>
      <c r="G3033"/>
      <c r="H3033"/>
    </row>
    <row r="3034" spans="1:8">
      <c r="A3034"/>
      <c r="C3034"/>
      <c r="D3034"/>
      <c r="E3034"/>
      <c r="F3034"/>
      <c r="G3034"/>
      <c r="H3034"/>
    </row>
    <row r="3035" spans="1:8">
      <c r="A3035"/>
      <c r="C3035"/>
      <c r="D3035"/>
      <c r="E3035"/>
      <c r="F3035"/>
      <c r="G3035"/>
      <c r="H3035"/>
    </row>
    <row r="3036" spans="1:8">
      <c r="A3036"/>
      <c r="C3036"/>
      <c r="D3036"/>
      <c r="E3036"/>
      <c r="F3036"/>
      <c r="G3036"/>
      <c r="H3036"/>
    </row>
    <row r="3037" spans="1:8">
      <c r="A3037"/>
      <c r="C3037"/>
      <c r="D3037"/>
      <c r="E3037"/>
      <c r="F3037"/>
      <c r="G3037"/>
      <c r="H3037"/>
    </row>
    <row r="3038" spans="1:8">
      <c r="A3038"/>
      <c r="C3038"/>
      <c r="D3038"/>
      <c r="E3038"/>
      <c r="F3038"/>
      <c r="G3038"/>
      <c r="H3038"/>
    </row>
    <row r="3039" spans="1:8">
      <c r="A3039"/>
      <c r="C3039"/>
      <c r="D3039"/>
      <c r="E3039"/>
      <c r="F3039"/>
      <c r="G3039"/>
      <c r="H3039"/>
    </row>
    <row r="3040" spans="1:8">
      <c r="A3040"/>
      <c r="C3040"/>
      <c r="D3040"/>
      <c r="E3040"/>
      <c r="F3040"/>
      <c r="G3040"/>
      <c r="H3040"/>
    </row>
    <row r="3041" spans="1:8">
      <c r="A3041"/>
      <c r="C3041"/>
      <c r="D3041"/>
      <c r="E3041"/>
      <c r="F3041"/>
      <c r="G3041"/>
      <c r="H3041"/>
    </row>
    <row r="3042" spans="1:8">
      <c r="A3042"/>
      <c r="C3042"/>
      <c r="D3042"/>
      <c r="E3042"/>
      <c r="F3042"/>
      <c r="G3042"/>
      <c r="H3042"/>
    </row>
    <row r="3043" spans="1:8">
      <c r="A3043"/>
      <c r="C3043"/>
      <c r="D3043"/>
      <c r="E3043"/>
      <c r="F3043"/>
      <c r="G3043"/>
      <c r="H3043"/>
    </row>
    <row r="3044" spans="1:8">
      <c r="A3044"/>
      <c r="C3044"/>
      <c r="D3044"/>
      <c r="E3044"/>
      <c r="F3044"/>
      <c r="G3044"/>
      <c r="H3044"/>
    </row>
    <row r="3045" spans="1:8">
      <c r="A3045"/>
      <c r="C3045"/>
      <c r="D3045"/>
      <c r="E3045"/>
      <c r="F3045"/>
      <c r="G3045"/>
      <c r="H3045"/>
    </row>
    <row r="3046" spans="1:8">
      <c r="A3046"/>
      <c r="C3046"/>
      <c r="D3046"/>
      <c r="E3046"/>
      <c r="F3046"/>
      <c r="G3046"/>
      <c r="H3046"/>
    </row>
    <row r="3047" spans="1:8">
      <c r="A3047"/>
      <c r="C3047"/>
      <c r="D3047"/>
      <c r="E3047"/>
      <c r="F3047"/>
      <c r="G3047"/>
      <c r="H3047"/>
    </row>
    <row r="3048" spans="1:8">
      <c r="A3048"/>
      <c r="C3048"/>
      <c r="D3048"/>
      <c r="E3048"/>
      <c r="F3048"/>
      <c r="G3048"/>
      <c r="H3048"/>
    </row>
    <row r="3049" spans="1:8">
      <c r="A3049"/>
      <c r="C3049"/>
      <c r="D3049"/>
      <c r="E3049"/>
      <c r="F3049"/>
      <c r="G3049"/>
      <c r="H3049"/>
    </row>
    <row r="3050" spans="1:8">
      <c r="A3050"/>
      <c r="C3050"/>
      <c r="D3050"/>
      <c r="E3050"/>
      <c r="F3050"/>
      <c r="G3050"/>
      <c r="H3050"/>
    </row>
    <row r="3051" spans="1:8">
      <c r="A3051"/>
      <c r="C3051"/>
      <c r="D3051"/>
      <c r="E3051"/>
      <c r="F3051"/>
      <c r="G3051"/>
      <c r="H3051"/>
    </row>
    <row r="3052" spans="1:8">
      <c r="A3052"/>
      <c r="C3052"/>
      <c r="D3052"/>
      <c r="E3052"/>
      <c r="F3052"/>
      <c r="G3052"/>
      <c r="H3052"/>
    </row>
    <row r="3053" spans="1:8">
      <c r="A3053"/>
      <c r="C3053"/>
      <c r="D3053"/>
      <c r="E3053"/>
      <c r="F3053"/>
      <c r="G3053"/>
      <c r="H3053"/>
    </row>
    <row r="3054" spans="1:8">
      <c r="A3054"/>
      <c r="C3054"/>
      <c r="D3054"/>
      <c r="E3054"/>
      <c r="F3054"/>
      <c r="G3054"/>
      <c r="H3054"/>
    </row>
    <row r="3055" spans="1:8">
      <c r="A3055"/>
      <c r="C3055"/>
      <c r="D3055"/>
      <c r="E3055"/>
      <c r="F3055"/>
      <c r="G3055"/>
      <c r="H3055"/>
    </row>
    <row r="3056" spans="1:8">
      <c r="A3056"/>
      <c r="C3056"/>
      <c r="D3056"/>
      <c r="E3056"/>
      <c r="F3056"/>
      <c r="G3056"/>
      <c r="H3056"/>
    </row>
    <row r="3057" spans="1:8">
      <c r="A3057"/>
      <c r="C3057"/>
      <c r="D3057"/>
      <c r="E3057"/>
      <c r="F3057"/>
      <c r="G3057"/>
      <c r="H3057"/>
    </row>
    <row r="3058" spans="1:8">
      <c r="A3058"/>
      <c r="C3058"/>
      <c r="D3058"/>
      <c r="E3058"/>
      <c r="F3058"/>
      <c r="G3058"/>
      <c r="H3058"/>
    </row>
    <row r="3059" spans="1:8">
      <c r="A3059"/>
      <c r="C3059"/>
      <c r="D3059"/>
      <c r="E3059"/>
      <c r="F3059"/>
      <c r="G3059"/>
      <c r="H3059"/>
    </row>
    <row r="3060" spans="1:8">
      <c r="A3060"/>
      <c r="C3060"/>
      <c r="D3060"/>
      <c r="E3060"/>
      <c r="F3060"/>
      <c r="G3060"/>
      <c r="H3060"/>
    </row>
    <row r="3061" spans="1:8">
      <c r="A3061"/>
      <c r="C3061"/>
      <c r="D3061"/>
      <c r="E3061"/>
      <c r="F3061"/>
      <c r="G3061"/>
      <c r="H3061"/>
    </row>
    <row r="3062" spans="1:8">
      <c r="A3062"/>
      <c r="C3062"/>
      <c r="D3062"/>
      <c r="E3062"/>
      <c r="F3062"/>
      <c r="G3062"/>
      <c r="H3062"/>
    </row>
    <row r="3063" spans="1:8">
      <c r="A3063"/>
      <c r="C3063"/>
      <c r="D3063"/>
      <c r="E3063"/>
      <c r="F3063"/>
      <c r="G3063"/>
      <c r="H3063"/>
    </row>
    <row r="3064" spans="1:8">
      <c r="A3064"/>
      <c r="C3064"/>
      <c r="D3064"/>
      <c r="E3064"/>
      <c r="F3064"/>
      <c r="G3064"/>
      <c r="H3064"/>
    </row>
    <row r="3065" spans="1:8">
      <c r="A3065"/>
      <c r="C3065"/>
      <c r="D3065"/>
      <c r="E3065"/>
      <c r="F3065"/>
      <c r="G3065"/>
      <c r="H3065"/>
    </row>
    <row r="3066" spans="1:8">
      <c r="A3066"/>
      <c r="C3066"/>
      <c r="D3066"/>
      <c r="E3066"/>
      <c r="F3066"/>
      <c r="G3066"/>
      <c r="H3066"/>
    </row>
    <row r="3067" spans="1:8">
      <c r="A3067"/>
      <c r="C3067"/>
      <c r="D3067"/>
      <c r="E3067"/>
      <c r="F3067"/>
      <c r="G3067"/>
      <c r="H3067"/>
    </row>
    <row r="3068" spans="1:8">
      <c r="A3068"/>
      <c r="C3068"/>
      <c r="D3068"/>
      <c r="E3068"/>
      <c r="F3068"/>
      <c r="G3068"/>
      <c r="H3068"/>
    </row>
    <row r="3069" spans="1:8">
      <c r="A3069"/>
      <c r="C3069"/>
      <c r="D3069"/>
      <c r="E3069"/>
      <c r="F3069"/>
      <c r="G3069"/>
      <c r="H3069"/>
    </row>
    <row r="3070" spans="1:8">
      <c r="A3070"/>
      <c r="C3070"/>
      <c r="D3070"/>
      <c r="E3070"/>
      <c r="F3070"/>
      <c r="G3070"/>
      <c r="H3070"/>
    </row>
    <row r="3071" spans="1:8">
      <c r="A3071"/>
      <c r="C3071"/>
      <c r="D3071"/>
      <c r="E3071"/>
      <c r="F3071"/>
      <c r="G3071"/>
      <c r="H3071"/>
    </row>
    <row r="3072" spans="1:8">
      <c r="A3072"/>
      <c r="C3072"/>
      <c r="D3072"/>
      <c r="E3072"/>
      <c r="F3072"/>
      <c r="G3072"/>
      <c r="H3072"/>
    </row>
    <row r="3073" spans="1:8">
      <c r="A3073"/>
      <c r="C3073"/>
      <c r="D3073"/>
      <c r="E3073"/>
      <c r="F3073"/>
      <c r="G3073"/>
      <c r="H3073"/>
    </row>
    <row r="3074" spans="1:8">
      <c r="A3074"/>
      <c r="C3074"/>
      <c r="D3074"/>
      <c r="E3074"/>
      <c r="F3074"/>
      <c r="G3074"/>
      <c r="H3074"/>
    </row>
    <row r="3075" spans="1:8">
      <c r="A3075"/>
      <c r="C3075"/>
      <c r="D3075"/>
      <c r="E3075"/>
      <c r="F3075"/>
      <c r="G3075"/>
      <c r="H3075"/>
    </row>
    <row r="3076" spans="1:8">
      <c r="A3076"/>
      <c r="C3076"/>
      <c r="D3076"/>
      <c r="E3076"/>
      <c r="F3076"/>
      <c r="G3076"/>
      <c r="H3076"/>
    </row>
    <row r="3077" spans="1:8">
      <c r="A3077"/>
      <c r="C3077"/>
      <c r="D3077"/>
      <c r="E3077"/>
      <c r="F3077"/>
      <c r="G3077"/>
      <c r="H3077"/>
    </row>
    <row r="3078" spans="1:8">
      <c r="A3078"/>
      <c r="C3078"/>
      <c r="D3078"/>
      <c r="E3078"/>
      <c r="F3078"/>
      <c r="G3078"/>
      <c r="H3078"/>
    </row>
    <row r="3079" spans="1:8">
      <c r="A3079"/>
      <c r="C3079"/>
      <c r="D3079"/>
      <c r="E3079"/>
      <c r="F3079"/>
      <c r="G3079"/>
      <c r="H3079"/>
    </row>
    <row r="3080" spans="1:8">
      <c r="A3080"/>
      <c r="C3080"/>
      <c r="D3080"/>
      <c r="E3080"/>
      <c r="F3080"/>
      <c r="G3080"/>
      <c r="H3080"/>
    </row>
    <row r="3081" spans="1:8">
      <c r="A3081"/>
      <c r="C3081"/>
      <c r="D3081"/>
      <c r="E3081"/>
      <c r="F3081"/>
      <c r="G3081"/>
      <c r="H3081"/>
    </row>
    <row r="3082" spans="1:8">
      <c r="A3082"/>
      <c r="C3082"/>
      <c r="D3082"/>
      <c r="E3082"/>
      <c r="F3082"/>
      <c r="G3082"/>
      <c r="H3082"/>
    </row>
    <row r="3083" spans="1:8">
      <c r="A3083"/>
      <c r="C3083"/>
      <c r="D3083"/>
      <c r="E3083"/>
      <c r="F3083"/>
      <c r="G3083"/>
      <c r="H3083"/>
    </row>
    <row r="3084" spans="1:8">
      <c r="A3084"/>
      <c r="C3084"/>
      <c r="D3084"/>
      <c r="E3084"/>
      <c r="F3084"/>
      <c r="G3084"/>
      <c r="H3084"/>
    </row>
    <row r="3085" spans="1:8">
      <c r="A3085"/>
      <c r="C3085"/>
      <c r="D3085"/>
      <c r="E3085"/>
      <c r="F3085"/>
      <c r="G3085"/>
      <c r="H3085"/>
    </row>
    <row r="3086" spans="1:8">
      <c r="A3086"/>
      <c r="C3086"/>
      <c r="D3086"/>
      <c r="E3086"/>
      <c r="F3086"/>
      <c r="G3086"/>
      <c r="H3086"/>
    </row>
    <row r="3087" spans="1:8">
      <c r="A3087"/>
      <c r="C3087"/>
      <c r="D3087"/>
      <c r="E3087"/>
      <c r="F3087"/>
      <c r="G3087"/>
      <c r="H3087"/>
    </row>
    <row r="3088" spans="1:8">
      <c r="A3088"/>
      <c r="C3088"/>
      <c r="D3088"/>
      <c r="E3088"/>
      <c r="F3088"/>
      <c r="G3088"/>
      <c r="H3088"/>
    </row>
    <row r="3089" spans="1:8">
      <c r="A3089"/>
      <c r="C3089"/>
      <c r="D3089"/>
      <c r="E3089"/>
      <c r="F3089"/>
      <c r="G3089"/>
      <c r="H3089"/>
    </row>
    <row r="3090" spans="1:8">
      <c r="A3090"/>
      <c r="C3090"/>
      <c r="D3090"/>
      <c r="E3090"/>
      <c r="F3090"/>
      <c r="G3090"/>
      <c r="H3090"/>
    </row>
    <row r="3091" spans="1:8">
      <c r="A3091"/>
      <c r="C3091"/>
      <c r="D3091"/>
      <c r="E3091"/>
      <c r="F3091"/>
      <c r="G3091"/>
      <c r="H3091"/>
    </row>
    <row r="3092" spans="1:8">
      <c r="A3092"/>
      <c r="C3092"/>
      <c r="D3092"/>
      <c r="E3092"/>
      <c r="F3092"/>
      <c r="G3092"/>
      <c r="H3092"/>
    </row>
    <row r="3093" spans="1:8">
      <c r="A3093"/>
      <c r="C3093"/>
      <c r="D3093"/>
      <c r="E3093"/>
      <c r="F3093"/>
      <c r="G3093"/>
      <c r="H3093"/>
    </row>
    <row r="3094" spans="1:8">
      <c r="A3094"/>
      <c r="C3094"/>
      <c r="D3094"/>
      <c r="E3094"/>
      <c r="F3094"/>
      <c r="G3094"/>
      <c r="H3094"/>
    </row>
    <row r="3095" spans="1:8">
      <c r="A3095"/>
      <c r="C3095"/>
      <c r="D3095"/>
      <c r="E3095"/>
      <c r="F3095"/>
      <c r="G3095"/>
      <c r="H3095"/>
    </row>
    <row r="3096" spans="1:8">
      <c r="A3096"/>
      <c r="C3096"/>
      <c r="D3096"/>
      <c r="E3096"/>
      <c r="F3096"/>
      <c r="G3096"/>
      <c r="H3096"/>
    </row>
    <row r="3097" spans="1:8">
      <c r="A3097"/>
      <c r="C3097"/>
      <c r="D3097"/>
      <c r="E3097"/>
      <c r="F3097"/>
      <c r="G3097"/>
      <c r="H3097"/>
    </row>
    <row r="3098" spans="1:8">
      <c r="A3098"/>
      <c r="C3098"/>
      <c r="D3098"/>
      <c r="E3098"/>
      <c r="F3098"/>
      <c r="G3098"/>
      <c r="H3098"/>
    </row>
    <row r="3099" spans="1:8">
      <c r="A3099"/>
      <c r="C3099"/>
      <c r="D3099"/>
      <c r="E3099"/>
      <c r="F3099"/>
      <c r="G3099"/>
      <c r="H3099"/>
    </row>
    <row r="3100" spans="1:8">
      <c r="A3100"/>
      <c r="C3100"/>
      <c r="D3100"/>
      <c r="E3100"/>
      <c r="F3100"/>
      <c r="G3100"/>
      <c r="H3100"/>
    </row>
    <row r="3101" spans="1:8">
      <c r="A3101"/>
      <c r="C3101"/>
      <c r="D3101"/>
      <c r="E3101"/>
      <c r="F3101"/>
      <c r="G3101"/>
      <c r="H3101"/>
    </row>
    <row r="3102" spans="1:8">
      <c r="A3102"/>
      <c r="C3102"/>
      <c r="D3102"/>
      <c r="E3102"/>
      <c r="F3102"/>
      <c r="G3102"/>
      <c r="H3102"/>
    </row>
    <row r="3103" spans="1:8">
      <c r="A3103"/>
      <c r="C3103"/>
      <c r="D3103"/>
      <c r="E3103"/>
      <c r="F3103"/>
      <c r="G3103"/>
      <c r="H3103"/>
    </row>
    <row r="3104" spans="1:8">
      <c r="A3104"/>
      <c r="C3104"/>
      <c r="D3104"/>
      <c r="E3104"/>
      <c r="F3104"/>
      <c r="G3104"/>
      <c r="H3104"/>
    </row>
    <row r="3105" spans="1:8">
      <c r="A3105"/>
      <c r="C3105"/>
      <c r="D3105"/>
      <c r="E3105"/>
      <c r="F3105"/>
      <c r="G3105"/>
      <c r="H3105"/>
    </row>
    <row r="3106" spans="1:8">
      <c r="A3106"/>
      <c r="C3106"/>
      <c r="D3106"/>
      <c r="E3106"/>
      <c r="F3106"/>
      <c r="G3106"/>
      <c r="H3106"/>
    </row>
    <row r="3107" spans="1:8">
      <c r="A3107"/>
      <c r="C3107"/>
      <c r="D3107"/>
      <c r="E3107"/>
      <c r="F3107"/>
      <c r="G3107"/>
      <c r="H3107"/>
    </row>
    <row r="3108" spans="1:8">
      <c r="A3108"/>
      <c r="C3108"/>
      <c r="D3108"/>
      <c r="E3108"/>
      <c r="F3108"/>
      <c r="G3108"/>
      <c r="H3108"/>
    </row>
    <row r="3109" spans="1:8">
      <c r="A3109"/>
      <c r="C3109"/>
      <c r="D3109"/>
      <c r="E3109"/>
      <c r="F3109"/>
      <c r="G3109"/>
      <c r="H3109"/>
    </row>
    <row r="3110" spans="1:8">
      <c r="A3110"/>
      <c r="C3110"/>
      <c r="D3110"/>
      <c r="E3110"/>
      <c r="F3110"/>
      <c r="G3110"/>
      <c r="H3110"/>
    </row>
    <row r="3111" spans="1:8">
      <c r="A3111"/>
      <c r="C3111"/>
      <c r="D3111"/>
      <c r="E3111"/>
      <c r="F3111"/>
      <c r="G3111"/>
      <c r="H3111"/>
    </row>
    <row r="3112" spans="1:8">
      <c r="A3112"/>
      <c r="C3112"/>
      <c r="D3112"/>
      <c r="E3112"/>
      <c r="F3112"/>
      <c r="G3112"/>
      <c r="H3112"/>
    </row>
    <row r="3113" spans="1:8">
      <c r="A3113"/>
      <c r="C3113"/>
      <c r="D3113"/>
      <c r="E3113"/>
      <c r="F3113"/>
      <c r="G3113"/>
      <c r="H3113"/>
    </row>
    <row r="3114" spans="1:8">
      <c r="A3114"/>
      <c r="C3114"/>
      <c r="D3114"/>
      <c r="E3114"/>
      <c r="F3114"/>
      <c r="G3114"/>
      <c r="H3114"/>
    </row>
    <row r="3115" spans="1:8">
      <c r="A3115"/>
      <c r="C3115"/>
      <c r="D3115"/>
      <c r="E3115"/>
      <c r="F3115"/>
      <c r="G3115"/>
      <c r="H3115"/>
    </row>
    <row r="3116" spans="1:8">
      <c r="A3116"/>
      <c r="C3116"/>
      <c r="D3116"/>
      <c r="E3116"/>
      <c r="F3116"/>
      <c r="G3116"/>
      <c r="H3116"/>
    </row>
    <row r="3117" spans="1:8">
      <c r="A3117"/>
      <c r="C3117"/>
      <c r="D3117"/>
      <c r="E3117"/>
      <c r="F3117"/>
      <c r="G3117"/>
      <c r="H3117"/>
    </row>
    <row r="3118" spans="1:8">
      <c r="A3118"/>
      <c r="C3118"/>
      <c r="D3118"/>
      <c r="E3118"/>
      <c r="F3118"/>
      <c r="G3118"/>
      <c r="H3118"/>
    </row>
    <row r="3119" spans="1:8">
      <c r="A3119"/>
      <c r="C3119"/>
      <c r="D3119"/>
      <c r="E3119"/>
      <c r="F3119"/>
      <c r="G3119"/>
      <c r="H3119"/>
    </row>
    <row r="3120" spans="1:8">
      <c r="A3120"/>
      <c r="C3120"/>
      <c r="D3120"/>
      <c r="E3120"/>
      <c r="F3120"/>
      <c r="G3120"/>
      <c r="H3120"/>
    </row>
    <row r="3121" spans="1:8">
      <c r="A3121"/>
      <c r="C3121"/>
      <c r="D3121"/>
      <c r="E3121"/>
      <c r="F3121"/>
      <c r="G3121"/>
      <c r="H3121"/>
    </row>
    <row r="3122" spans="1:8">
      <c r="A3122"/>
      <c r="C3122"/>
      <c r="D3122"/>
      <c r="E3122"/>
      <c r="F3122"/>
      <c r="G3122"/>
      <c r="H3122"/>
    </row>
    <row r="3123" spans="1:8">
      <c r="A3123"/>
      <c r="C3123"/>
      <c r="D3123"/>
      <c r="E3123"/>
      <c r="F3123"/>
      <c r="G3123"/>
      <c r="H3123"/>
    </row>
    <row r="3124" spans="1:8">
      <c r="A3124"/>
      <c r="C3124"/>
      <c r="D3124"/>
      <c r="E3124"/>
      <c r="F3124"/>
      <c r="G3124"/>
      <c r="H3124"/>
    </row>
    <row r="3125" spans="1:8">
      <c r="A3125"/>
      <c r="C3125"/>
      <c r="D3125"/>
      <c r="E3125"/>
      <c r="F3125"/>
      <c r="G3125"/>
      <c r="H3125"/>
    </row>
    <row r="3126" spans="1:8">
      <c r="A3126"/>
      <c r="C3126"/>
      <c r="D3126"/>
      <c r="E3126"/>
      <c r="F3126"/>
      <c r="G3126"/>
      <c r="H3126"/>
    </row>
    <row r="3127" spans="1:8">
      <c r="A3127"/>
      <c r="C3127"/>
      <c r="D3127"/>
      <c r="E3127"/>
      <c r="F3127"/>
      <c r="G3127"/>
      <c r="H3127"/>
    </row>
    <row r="3128" spans="1:8">
      <c r="A3128"/>
      <c r="C3128"/>
      <c r="D3128"/>
      <c r="E3128"/>
      <c r="F3128"/>
      <c r="G3128"/>
      <c r="H3128"/>
    </row>
    <row r="3129" spans="1:8">
      <c r="A3129"/>
      <c r="C3129"/>
      <c r="D3129"/>
      <c r="E3129"/>
      <c r="F3129"/>
      <c r="G3129"/>
      <c r="H3129"/>
    </row>
    <row r="3130" spans="1:8">
      <c r="A3130"/>
      <c r="C3130"/>
      <c r="D3130"/>
      <c r="E3130"/>
      <c r="F3130"/>
      <c r="G3130"/>
      <c r="H3130"/>
    </row>
    <row r="3131" spans="1:8">
      <c r="A3131"/>
      <c r="C3131"/>
      <c r="D3131"/>
      <c r="E3131"/>
      <c r="F3131"/>
      <c r="G3131"/>
      <c r="H3131"/>
    </row>
    <row r="3132" spans="1:8">
      <c r="A3132"/>
      <c r="C3132"/>
      <c r="D3132"/>
      <c r="E3132"/>
      <c r="F3132"/>
      <c r="G3132"/>
      <c r="H3132"/>
    </row>
    <row r="3133" spans="1:8">
      <c r="A3133"/>
      <c r="C3133"/>
      <c r="D3133"/>
      <c r="E3133"/>
      <c r="F3133"/>
      <c r="G3133"/>
      <c r="H3133"/>
    </row>
    <row r="3134" spans="1:8">
      <c r="A3134"/>
      <c r="C3134"/>
      <c r="D3134"/>
      <c r="E3134"/>
      <c r="F3134"/>
      <c r="G3134"/>
      <c r="H3134"/>
    </row>
    <row r="3135" spans="1:8">
      <c r="A3135"/>
      <c r="C3135"/>
      <c r="D3135"/>
      <c r="E3135"/>
      <c r="F3135"/>
      <c r="G3135"/>
      <c r="H3135"/>
    </row>
    <row r="3136" spans="1:8">
      <c r="A3136"/>
      <c r="C3136"/>
      <c r="D3136"/>
      <c r="E3136"/>
      <c r="F3136"/>
      <c r="G3136"/>
      <c r="H3136"/>
    </row>
    <row r="3137" spans="1:8">
      <c r="A3137"/>
      <c r="C3137"/>
      <c r="D3137"/>
      <c r="E3137"/>
      <c r="F3137"/>
      <c r="G3137"/>
      <c r="H3137"/>
    </row>
    <row r="3138" spans="1:8">
      <c r="A3138"/>
      <c r="C3138"/>
      <c r="D3138"/>
      <c r="E3138"/>
      <c r="F3138"/>
      <c r="G3138"/>
      <c r="H3138"/>
    </row>
    <row r="3139" spans="1:8">
      <c r="A3139"/>
      <c r="C3139"/>
      <c r="D3139"/>
      <c r="E3139"/>
      <c r="F3139"/>
      <c r="G3139"/>
      <c r="H3139"/>
    </row>
    <row r="3140" spans="1:8">
      <c r="A3140"/>
      <c r="C3140"/>
      <c r="D3140"/>
      <c r="E3140"/>
      <c r="F3140"/>
      <c r="G3140"/>
      <c r="H3140"/>
    </row>
    <row r="3141" spans="1:8">
      <c r="A3141"/>
      <c r="C3141"/>
      <c r="D3141"/>
      <c r="E3141"/>
      <c r="F3141"/>
      <c r="G3141"/>
      <c r="H3141"/>
    </row>
    <row r="3142" spans="1:8">
      <c r="A3142"/>
      <c r="C3142"/>
      <c r="D3142"/>
      <c r="E3142"/>
      <c r="F3142"/>
      <c r="G3142"/>
      <c r="H3142"/>
    </row>
    <row r="3143" spans="1:8">
      <c r="A3143"/>
      <c r="C3143"/>
      <c r="D3143"/>
      <c r="E3143"/>
      <c r="F3143"/>
      <c r="G3143"/>
      <c r="H3143"/>
    </row>
    <row r="3144" spans="1:8">
      <c r="A3144"/>
      <c r="C3144"/>
      <c r="D3144"/>
      <c r="E3144"/>
      <c r="F3144"/>
      <c r="G3144"/>
      <c r="H3144"/>
    </row>
    <row r="3145" spans="1:8">
      <c r="A3145"/>
      <c r="C3145"/>
      <c r="D3145"/>
      <c r="E3145"/>
      <c r="F3145"/>
      <c r="G3145"/>
      <c r="H3145"/>
    </row>
    <row r="3146" spans="1:8">
      <c r="A3146"/>
      <c r="C3146"/>
      <c r="D3146"/>
      <c r="E3146"/>
      <c r="F3146"/>
      <c r="G3146"/>
      <c r="H3146"/>
    </row>
    <row r="3147" spans="1:8">
      <c r="A3147"/>
      <c r="C3147"/>
      <c r="D3147"/>
      <c r="E3147"/>
      <c r="F3147"/>
      <c r="G3147"/>
      <c r="H3147"/>
    </row>
    <row r="3148" spans="1:8">
      <c r="A3148"/>
      <c r="C3148"/>
      <c r="D3148"/>
      <c r="E3148"/>
      <c r="F3148"/>
      <c r="G3148"/>
      <c r="H3148"/>
    </row>
    <row r="3149" spans="1:8">
      <c r="A3149"/>
      <c r="C3149"/>
      <c r="D3149"/>
      <c r="E3149"/>
      <c r="F3149"/>
      <c r="G3149"/>
      <c r="H3149"/>
    </row>
    <row r="3150" spans="1:8">
      <c r="A3150"/>
      <c r="C3150"/>
      <c r="D3150"/>
      <c r="E3150"/>
      <c r="F3150"/>
      <c r="G3150"/>
      <c r="H3150"/>
    </row>
    <row r="3151" spans="1:8">
      <c r="A3151"/>
      <c r="C3151"/>
      <c r="D3151"/>
      <c r="E3151"/>
      <c r="F3151"/>
      <c r="G3151"/>
      <c r="H3151"/>
    </row>
    <row r="3152" spans="1:8">
      <c r="A3152"/>
      <c r="C3152"/>
      <c r="D3152"/>
      <c r="E3152"/>
      <c r="F3152"/>
      <c r="G3152"/>
      <c r="H3152"/>
    </row>
    <row r="3153" spans="1:8">
      <c r="A3153"/>
      <c r="C3153"/>
      <c r="D3153"/>
      <c r="E3153"/>
      <c r="F3153"/>
      <c r="G3153"/>
      <c r="H3153"/>
    </row>
    <row r="3154" spans="1:8">
      <c r="A3154"/>
      <c r="C3154"/>
      <c r="D3154"/>
      <c r="E3154"/>
      <c r="F3154"/>
      <c r="G3154"/>
      <c r="H3154"/>
    </row>
    <row r="3155" spans="1:8">
      <c r="A3155"/>
      <c r="C3155"/>
      <c r="D3155"/>
      <c r="E3155"/>
      <c r="F3155"/>
      <c r="G3155"/>
      <c r="H3155"/>
    </row>
    <row r="3156" spans="1:8">
      <c r="A3156"/>
      <c r="C3156"/>
      <c r="D3156"/>
      <c r="E3156"/>
      <c r="F3156"/>
      <c r="G3156"/>
      <c r="H3156"/>
    </row>
    <row r="3157" spans="1:8">
      <c r="A3157"/>
      <c r="C3157"/>
      <c r="D3157"/>
      <c r="E3157"/>
      <c r="F3157"/>
      <c r="G3157"/>
      <c r="H3157"/>
    </row>
    <row r="3158" spans="1:8">
      <c r="A3158"/>
      <c r="C3158"/>
      <c r="D3158"/>
      <c r="E3158"/>
      <c r="F3158"/>
      <c r="G3158"/>
      <c r="H3158"/>
    </row>
    <row r="3159" spans="1:8">
      <c r="A3159"/>
      <c r="C3159"/>
      <c r="D3159"/>
      <c r="E3159"/>
      <c r="F3159"/>
      <c r="G3159"/>
      <c r="H3159"/>
    </row>
    <row r="3160" spans="1:8">
      <c r="A3160"/>
      <c r="C3160"/>
      <c r="D3160"/>
      <c r="E3160"/>
      <c r="F3160"/>
      <c r="G3160"/>
      <c r="H3160"/>
    </row>
    <row r="3161" spans="1:8">
      <c r="A3161"/>
      <c r="C3161"/>
      <c r="D3161"/>
      <c r="E3161"/>
      <c r="F3161"/>
      <c r="G3161"/>
      <c r="H3161"/>
    </row>
    <row r="3162" spans="1:8">
      <c r="A3162"/>
      <c r="C3162"/>
      <c r="D3162"/>
      <c r="E3162"/>
      <c r="F3162"/>
      <c r="G3162"/>
      <c r="H3162"/>
    </row>
    <row r="3163" spans="1:8">
      <c r="A3163"/>
      <c r="C3163"/>
      <c r="D3163"/>
      <c r="E3163"/>
      <c r="F3163"/>
      <c r="G3163"/>
      <c r="H3163"/>
    </row>
    <row r="3164" spans="1:8">
      <c r="A3164"/>
      <c r="C3164"/>
      <c r="D3164"/>
      <c r="E3164"/>
      <c r="F3164"/>
      <c r="G3164"/>
      <c r="H3164"/>
    </row>
    <row r="3165" spans="1:8">
      <c r="A3165"/>
      <c r="C3165"/>
      <c r="D3165"/>
      <c r="E3165"/>
      <c r="F3165"/>
      <c r="G3165"/>
      <c r="H3165"/>
    </row>
    <row r="3166" spans="1:8">
      <c r="A3166"/>
      <c r="C3166"/>
      <c r="D3166"/>
      <c r="E3166"/>
      <c r="F3166"/>
      <c r="G3166"/>
      <c r="H3166"/>
    </row>
    <row r="3167" spans="1:8">
      <c r="A3167"/>
      <c r="C3167"/>
      <c r="D3167"/>
      <c r="E3167"/>
      <c r="F3167"/>
      <c r="G3167"/>
      <c r="H3167"/>
    </row>
    <row r="3168" spans="1:8">
      <c r="A3168"/>
      <c r="C3168"/>
      <c r="D3168"/>
      <c r="E3168"/>
      <c r="F3168"/>
      <c r="G3168"/>
      <c r="H3168"/>
    </row>
    <row r="3169" spans="1:8">
      <c r="A3169"/>
      <c r="C3169"/>
      <c r="D3169"/>
      <c r="E3169"/>
      <c r="F3169"/>
      <c r="G3169"/>
      <c r="H3169"/>
    </row>
    <row r="3170" spans="1:8">
      <c r="A3170"/>
      <c r="C3170"/>
      <c r="D3170"/>
      <c r="E3170"/>
      <c r="F3170"/>
      <c r="G3170"/>
      <c r="H3170"/>
    </row>
    <row r="3171" spans="1:8">
      <c r="A3171"/>
      <c r="C3171"/>
      <c r="D3171"/>
      <c r="E3171"/>
      <c r="F3171"/>
      <c r="G3171"/>
      <c r="H3171"/>
    </row>
    <row r="3172" spans="1:8">
      <c r="A3172"/>
      <c r="C3172"/>
      <c r="D3172"/>
      <c r="E3172"/>
      <c r="F3172"/>
      <c r="G3172"/>
      <c r="H3172"/>
    </row>
    <row r="3173" spans="1:8">
      <c r="A3173"/>
      <c r="C3173"/>
      <c r="D3173"/>
      <c r="E3173"/>
      <c r="F3173"/>
      <c r="G3173"/>
      <c r="H3173"/>
    </row>
    <row r="3174" spans="1:8">
      <c r="A3174"/>
      <c r="C3174"/>
      <c r="D3174"/>
      <c r="E3174"/>
      <c r="F3174"/>
      <c r="G3174"/>
      <c r="H3174"/>
    </row>
    <row r="3175" spans="1:8">
      <c r="A3175"/>
      <c r="C3175"/>
      <c r="D3175"/>
      <c r="E3175"/>
      <c r="F3175"/>
      <c r="G3175"/>
      <c r="H3175"/>
    </row>
    <row r="3176" spans="1:8">
      <c r="A3176"/>
      <c r="C3176"/>
      <c r="D3176"/>
      <c r="E3176"/>
      <c r="F3176"/>
      <c r="G3176"/>
      <c r="H3176"/>
    </row>
    <row r="3177" spans="1:8">
      <c r="A3177"/>
      <c r="C3177"/>
      <c r="D3177"/>
      <c r="E3177"/>
      <c r="F3177"/>
      <c r="G3177"/>
      <c r="H3177"/>
    </row>
    <row r="3178" spans="1:8">
      <c r="A3178"/>
      <c r="C3178"/>
      <c r="D3178"/>
      <c r="E3178"/>
      <c r="F3178"/>
      <c r="G3178"/>
      <c r="H3178"/>
    </row>
    <row r="3179" spans="1:8">
      <c r="A3179"/>
      <c r="C3179"/>
      <c r="D3179"/>
      <c r="E3179"/>
      <c r="F3179"/>
      <c r="G3179"/>
      <c r="H3179"/>
    </row>
    <row r="3180" spans="1:8">
      <c r="A3180"/>
      <c r="C3180"/>
      <c r="D3180"/>
      <c r="E3180"/>
      <c r="F3180"/>
      <c r="G3180"/>
      <c r="H3180"/>
    </row>
    <row r="3181" spans="1:8">
      <c r="A3181"/>
      <c r="C3181"/>
      <c r="D3181"/>
      <c r="E3181"/>
      <c r="F3181"/>
      <c r="G3181"/>
      <c r="H3181"/>
    </row>
    <row r="3182" spans="1:8">
      <c r="A3182"/>
      <c r="C3182"/>
      <c r="D3182"/>
      <c r="E3182"/>
      <c r="F3182"/>
      <c r="G3182"/>
      <c r="H3182"/>
    </row>
    <row r="3183" spans="1:8">
      <c r="A3183"/>
      <c r="C3183"/>
      <c r="D3183"/>
      <c r="E3183"/>
      <c r="F3183"/>
      <c r="G3183"/>
      <c r="H3183"/>
    </row>
    <row r="3184" spans="1:8">
      <c r="A3184"/>
      <c r="C3184"/>
      <c r="D3184"/>
      <c r="E3184"/>
      <c r="F3184"/>
      <c r="G3184"/>
      <c r="H3184"/>
    </row>
    <row r="3185" spans="1:8">
      <c r="A3185"/>
      <c r="C3185"/>
      <c r="D3185"/>
      <c r="E3185"/>
      <c r="F3185"/>
      <c r="G3185"/>
      <c r="H3185"/>
    </row>
    <row r="3186" spans="1:8">
      <c r="A3186"/>
      <c r="C3186"/>
      <c r="D3186"/>
      <c r="E3186"/>
      <c r="F3186"/>
      <c r="G3186"/>
      <c r="H3186"/>
    </row>
    <row r="3187" spans="1:8">
      <c r="A3187"/>
      <c r="C3187"/>
      <c r="D3187"/>
      <c r="E3187"/>
      <c r="F3187"/>
      <c r="G3187"/>
      <c r="H3187"/>
    </row>
    <row r="3188" spans="1:8">
      <c r="A3188"/>
      <c r="C3188"/>
      <c r="D3188"/>
      <c r="E3188"/>
      <c r="F3188"/>
      <c r="G3188"/>
      <c r="H3188"/>
    </row>
    <row r="3189" spans="1:8">
      <c r="A3189"/>
      <c r="C3189"/>
      <c r="D3189"/>
      <c r="E3189"/>
      <c r="F3189"/>
      <c r="G3189"/>
      <c r="H3189"/>
    </row>
    <row r="3190" spans="1:8">
      <c r="A3190"/>
      <c r="C3190"/>
      <c r="D3190"/>
      <c r="E3190"/>
      <c r="F3190"/>
      <c r="G3190"/>
      <c r="H3190"/>
    </row>
    <row r="3191" spans="1:8">
      <c r="A3191"/>
      <c r="C3191"/>
      <c r="D3191"/>
      <c r="E3191"/>
      <c r="F3191"/>
      <c r="G3191"/>
      <c r="H3191"/>
    </row>
    <row r="3192" spans="1:8">
      <c r="A3192"/>
      <c r="C3192"/>
      <c r="D3192"/>
      <c r="E3192"/>
      <c r="F3192"/>
      <c r="G3192"/>
      <c r="H3192"/>
    </row>
    <row r="3193" spans="1:8">
      <c r="A3193"/>
      <c r="C3193"/>
      <c r="D3193"/>
      <c r="E3193"/>
      <c r="F3193"/>
      <c r="G3193"/>
      <c r="H3193"/>
    </row>
    <row r="3194" spans="1:8">
      <c r="A3194"/>
      <c r="C3194"/>
      <c r="D3194"/>
      <c r="E3194"/>
      <c r="F3194"/>
      <c r="G3194"/>
      <c r="H3194"/>
    </row>
    <row r="3195" spans="1:8">
      <c r="A3195"/>
      <c r="C3195"/>
      <c r="D3195"/>
      <c r="E3195"/>
      <c r="F3195"/>
      <c r="G3195"/>
      <c r="H3195"/>
    </row>
    <row r="3196" spans="1:8">
      <c r="A3196"/>
      <c r="C3196"/>
      <c r="D3196"/>
      <c r="E3196"/>
      <c r="F3196"/>
      <c r="G3196"/>
      <c r="H3196"/>
    </row>
    <row r="3197" spans="1:8">
      <c r="A3197"/>
      <c r="C3197"/>
      <c r="D3197"/>
      <c r="E3197"/>
      <c r="F3197"/>
      <c r="G3197"/>
      <c r="H3197"/>
    </row>
    <row r="3198" spans="1:8">
      <c r="A3198"/>
      <c r="C3198"/>
      <c r="D3198"/>
      <c r="E3198"/>
      <c r="F3198"/>
      <c r="G3198"/>
      <c r="H3198"/>
    </row>
    <row r="3199" spans="1:8">
      <c r="A3199"/>
      <c r="C3199"/>
      <c r="D3199"/>
      <c r="E3199"/>
      <c r="F3199"/>
      <c r="G3199"/>
      <c r="H3199"/>
    </row>
    <row r="3200" spans="1:8">
      <c r="A3200"/>
      <c r="C3200"/>
      <c r="D3200"/>
      <c r="E3200"/>
      <c r="F3200"/>
      <c r="G3200"/>
      <c r="H3200"/>
    </row>
    <row r="3201" spans="1:8">
      <c r="A3201"/>
      <c r="C3201"/>
      <c r="D3201"/>
      <c r="E3201"/>
      <c r="F3201"/>
      <c r="G3201"/>
      <c r="H3201"/>
    </row>
    <row r="3202" spans="1:8">
      <c r="A3202"/>
      <c r="C3202"/>
      <c r="D3202"/>
      <c r="E3202"/>
      <c r="F3202"/>
      <c r="G3202"/>
      <c r="H3202"/>
    </row>
    <row r="3203" spans="1:8">
      <c r="A3203"/>
      <c r="C3203"/>
      <c r="D3203"/>
      <c r="E3203"/>
      <c r="F3203"/>
      <c r="G3203"/>
      <c r="H3203"/>
    </row>
    <row r="3204" spans="1:8">
      <c r="A3204"/>
      <c r="C3204"/>
      <c r="D3204"/>
      <c r="E3204"/>
      <c r="F3204"/>
      <c r="G3204"/>
      <c r="H3204"/>
    </row>
    <row r="3205" spans="1:8">
      <c r="A3205"/>
      <c r="C3205"/>
      <c r="D3205"/>
      <c r="E3205"/>
      <c r="F3205"/>
      <c r="G3205"/>
      <c r="H3205"/>
    </row>
    <row r="3206" spans="1:8">
      <c r="A3206"/>
      <c r="C3206"/>
      <c r="D3206"/>
      <c r="E3206"/>
      <c r="F3206"/>
      <c r="G3206"/>
      <c r="H3206"/>
    </row>
    <row r="3207" spans="1:8">
      <c r="A3207"/>
      <c r="C3207"/>
      <c r="D3207"/>
      <c r="E3207"/>
      <c r="F3207"/>
      <c r="G3207"/>
      <c r="H3207"/>
    </row>
    <row r="3208" spans="1:8">
      <c r="A3208"/>
      <c r="C3208"/>
      <c r="D3208"/>
      <c r="E3208"/>
      <c r="F3208"/>
      <c r="G3208"/>
      <c r="H3208"/>
    </row>
    <row r="3209" spans="1:8">
      <c r="A3209"/>
      <c r="C3209"/>
      <c r="D3209"/>
      <c r="E3209"/>
      <c r="F3209"/>
      <c r="G3209"/>
      <c r="H3209"/>
    </row>
    <row r="3210" spans="1:8">
      <c r="A3210"/>
      <c r="C3210"/>
      <c r="D3210"/>
      <c r="E3210"/>
      <c r="F3210"/>
      <c r="G3210"/>
      <c r="H3210"/>
    </row>
    <row r="3211" spans="1:8">
      <c r="A3211"/>
      <c r="C3211"/>
      <c r="D3211"/>
      <c r="E3211"/>
      <c r="F3211"/>
      <c r="G3211"/>
      <c r="H3211"/>
    </row>
    <row r="3212" spans="1:8">
      <c r="A3212"/>
      <c r="C3212"/>
      <c r="D3212"/>
      <c r="E3212"/>
      <c r="F3212"/>
      <c r="G3212"/>
      <c r="H3212"/>
    </row>
    <row r="3213" spans="1:8">
      <c r="A3213"/>
      <c r="C3213"/>
      <c r="D3213"/>
      <c r="E3213"/>
      <c r="F3213"/>
      <c r="G3213"/>
      <c r="H3213"/>
    </row>
    <row r="3214" spans="1:8">
      <c r="A3214"/>
      <c r="C3214"/>
      <c r="D3214"/>
      <c r="E3214"/>
      <c r="F3214"/>
      <c r="G3214"/>
      <c r="H3214"/>
    </row>
    <row r="3215" spans="1:8">
      <c r="A3215"/>
      <c r="C3215"/>
      <c r="D3215"/>
      <c r="E3215"/>
      <c r="F3215"/>
      <c r="G3215"/>
      <c r="H3215"/>
    </row>
    <row r="3216" spans="1:8">
      <c r="A3216"/>
      <c r="C3216"/>
      <c r="D3216"/>
      <c r="E3216"/>
      <c r="F3216"/>
      <c r="G3216"/>
      <c r="H3216"/>
    </row>
    <row r="3217" spans="1:8">
      <c r="A3217"/>
      <c r="C3217"/>
      <c r="D3217"/>
      <c r="E3217"/>
      <c r="F3217"/>
      <c r="G3217"/>
      <c r="H3217"/>
    </row>
    <row r="3218" spans="1:8">
      <c r="A3218"/>
      <c r="C3218"/>
      <c r="D3218"/>
      <c r="E3218"/>
      <c r="F3218"/>
      <c r="G3218"/>
      <c r="H3218"/>
    </row>
    <row r="3219" spans="1:8">
      <c r="A3219"/>
      <c r="C3219"/>
      <c r="D3219"/>
      <c r="E3219"/>
      <c r="F3219"/>
      <c r="G3219"/>
      <c r="H3219"/>
    </row>
    <row r="3220" spans="1:8">
      <c r="A3220"/>
      <c r="C3220"/>
      <c r="D3220"/>
      <c r="E3220"/>
      <c r="F3220"/>
      <c r="G3220"/>
      <c r="H3220"/>
    </row>
    <row r="3221" spans="1:8">
      <c r="A3221"/>
      <c r="C3221"/>
      <c r="D3221"/>
      <c r="E3221"/>
      <c r="F3221"/>
      <c r="G3221"/>
      <c r="H3221"/>
    </row>
    <row r="3222" spans="1:8">
      <c r="A3222"/>
      <c r="C3222"/>
      <c r="D3222"/>
      <c r="E3222"/>
      <c r="F3222"/>
      <c r="G3222"/>
      <c r="H3222"/>
    </row>
    <row r="3223" spans="1:8">
      <c r="A3223"/>
      <c r="C3223"/>
      <c r="D3223"/>
      <c r="E3223"/>
      <c r="F3223"/>
      <c r="G3223"/>
      <c r="H3223"/>
    </row>
    <row r="3224" spans="1:8">
      <c r="A3224"/>
      <c r="C3224"/>
      <c r="D3224"/>
      <c r="E3224"/>
      <c r="F3224"/>
      <c r="G3224"/>
      <c r="H3224"/>
    </row>
    <row r="3225" spans="1:8">
      <c r="A3225"/>
      <c r="C3225"/>
      <c r="D3225"/>
      <c r="E3225"/>
      <c r="F3225"/>
      <c r="G3225"/>
      <c r="H3225"/>
    </row>
    <row r="3226" spans="1:8">
      <c r="A3226"/>
      <c r="C3226"/>
      <c r="D3226"/>
      <c r="E3226"/>
      <c r="F3226"/>
      <c r="G3226"/>
      <c r="H3226"/>
    </row>
    <row r="3227" spans="1:8">
      <c r="A3227"/>
      <c r="C3227"/>
      <c r="D3227"/>
      <c r="E3227"/>
      <c r="F3227"/>
      <c r="G3227"/>
      <c r="H3227"/>
    </row>
    <row r="3228" spans="1:8">
      <c r="A3228"/>
      <c r="C3228"/>
      <c r="D3228"/>
      <c r="E3228"/>
      <c r="F3228"/>
      <c r="G3228"/>
      <c r="H3228"/>
    </row>
    <row r="3229" spans="1:8">
      <c r="A3229"/>
      <c r="C3229"/>
      <c r="D3229"/>
      <c r="E3229"/>
      <c r="F3229"/>
      <c r="G3229"/>
      <c r="H3229"/>
    </row>
    <row r="3230" spans="1:8">
      <c r="A3230"/>
      <c r="C3230"/>
      <c r="D3230"/>
      <c r="E3230"/>
      <c r="F3230"/>
      <c r="G3230"/>
      <c r="H3230"/>
    </row>
    <row r="3231" spans="1:8">
      <c r="A3231"/>
      <c r="C3231"/>
      <c r="D3231"/>
      <c r="E3231"/>
      <c r="F3231"/>
      <c r="G3231"/>
      <c r="H3231"/>
    </row>
    <row r="3232" spans="1:8">
      <c r="A3232"/>
      <c r="C3232"/>
      <c r="D3232"/>
      <c r="E3232"/>
      <c r="F3232"/>
      <c r="G3232"/>
      <c r="H3232"/>
    </row>
    <row r="3233" spans="1:8">
      <c r="A3233"/>
      <c r="C3233"/>
      <c r="D3233"/>
      <c r="E3233"/>
      <c r="F3233"/>
      <c r="G3233"/>
      <c r="H3233"/>
    </row>
    <row r="3234" spans="1:8">
      <c r="A3234"/>
      <c r="C3234"/>
      <c r="D3234"/>
      <c r="E3234"/>
      <c r="F3234"/>
      <c r="G3234"/>
      <c r="H3234"/>
    </row>
    <row r="3235" spans="1:8">
      <c r="A3235"/>
      <c r="C3235"/>
      <c r="D3235"/>
      <c r="E3235"/>
      <c r="F3235"/>
      <c r="G3235"/>
      <c r="H3235"/>
    </row>
    <row r="3236" spans="1:8">
      <c r="A3236"/>
      <c r="C3236"/>
      <c r="D3236"/>
      <c r="E3236"/>
      <c r="F3236"/>
      <c r="G3236"/>
      <c r="H3236"/>
    </row>
    <row r="3237" spans="1:8">
      <c r="A3237"/>
      <c r="C3237"/>
      <c r="D3237"/>
      <c r="E3237"/>
      <c r="F3237"/>
      <c r="G3237"/>
      <c r="H3237"/>
    </row>
    <row r="3238" spans="1:8">
      <c r="A3238"/>
      <c r="C3238"/>
      <c r="D3238"/>
      <c r="E3238"/>
      <c r="F3238"/>
      <c r="G3238"/>
      <c r="H3238"/>
    </row>
    <row r="3239" spans="1:8">
      <c r="A3239"/>
      <c r="C3239"/>
      <c r="D3239"/>
      <c r="E3239"/>
      <c r="F3239"/>
      <c r="G3239"/>
      <c r="H3239"/>
    </row>
    <row r="3240" spans="1:8">
      <c r="A3240"/>
      <c r="C3240"/>
      <c r="D3240"/>
      <c r="E3240"/>
      <c r="F3240"/>
      <c r="G3240"/>
      <c r="H3240"/>
    </row>
    <row r="3241" spans="1:8">
      <c r="A3241"/>
      <c r="C3241"/>
      <c r="D3241"/>
      <c r="E3241"/>
      <c r="F3241"/>
      <c r="G3241"/>
      <c r="H3241"/>
    </row>
    <row r="3242" spans="1:8">
      <c r="A3242"/>
      <c r="C3242"/>
      <c r="D3242"/>
      <c r="E3242"/>
      <c r="F3242"/>
      <c r="G3242"/>
      <c r="H3242"/>
    </row>
    <row r="3243" spans="1:8">
      <c r="A3243"/>
      <c r="C3243"/>
      <c r="D3243"/>
      <c r="E3243"/>
      <c r="F3243"/>
      <c r="G3243"/>
      <c r="H3243"/>
    </row>
    <row r="3244" spans="1:8">
      <c r="A3244"/>
      <c r="C3244"/>
      <c r="D3244"/>
      <c r="E3244"/>
      <c r="F3244"/>
      <c r="G3244"/>
      <c r="H3244"/>
    </row>
    <row r="3245" spans="1:8">
      <c r="A3245"/>
      <c r="C3245"/>
      <c r="D3245"/>
      <c r="E3245"/>
      <c r="F3245"/>
      <c r="G3245"/>
      <c r="H3245"/>
    </row>
    <row r="3246" spans="1:8">
      <c r="A3246"/>
      <c r="C3246"/>
      <c r="D3246"/>
      <c r="E3246"/>
      <c r="F3246"/>
      <c r="G3246"/>
      <c r="H3246"/>
    </row>
    <row r="3247" spans="1:8">
      <c r="A3247"/>
      <c r="C3247"/>
      <c r="D3247"/>
      <c r="E3247"/>
      <c r="F3247"/>
      <c r="G3247"/>
      <c r="H3247"/>
    </row>
    <row r="3248" spans="1:8">
      <c r="A3248"/>
      <c r="C3248"/>
      <c r="D3248"/>
      <c r="E3248"/>
      <c r="F3248"/>
      <c r="G3248"/>
      <c r="H3248"/>
    </row>
    <row r="3249" spans="1:8">
      <c r="A3249"/>
      <c r="C3249"/>
      <c r="D3249"/>
      <c r="E3249"/>
      <c r="F3249"/>
      <c r="G3249"/>
      <c r="H3249"/>
    </row>
    <row r="3250" spans="1:8">
      <c r="A3250"/>
      <c r="C3250"/>
      <c r="D3250"/>
      <c r="E3250"/>
      <c r="F3250"/>
      <c r="G3250"/>
      <c r="H3250"/>
    </row>
    <row r="3251" spans="1:8">
      <c r="A3251"/>
      <c r="C3251"/>
      <c r="D3251"/>
      <c r="E3251"/>
      <c r="F3251"/>
      <c r="G3251"/>
      <c r="H3251"/>
    </row>
    <row r="3252" spans="1:8">
      <c r="A3252"/>
      <c r="C3252"/>
      <c r="D3252"/>
      <c r="E3252"/>
      <c r="F3252"/>
      <c r="G3252"/>
      <c r="H3252"/>
    </row>
    <row r="3253" spans="1:8">
      <c r="A3253"/>
      <c r="C3253"/>
      <c r="D3253"/>
      <c r="E3253"/>
      <c r="F3253"/>
      <c r="G3253"/>
      <c r="H3253"/>
    </row>
    <row r="3254" spans="1:8">
      <c r="A3254"/>
      <c r="C3254"/>
      <c r="D3254"/>
      <c r="E3254"/>
      <c r="F3254"/>
      <c r="G3254"/>
      <c r="H3254"/>
    </row>
    <row r="3255" spans="1:8">
      <c r="A3255"/>
      <c r="C3255"/>
      <c r="D3255"/>
      <c r="E3255"/>
      <c r="F3255"/>
      <c r="G3255"/>
      <c r="H3255"/>
    </row>
    <row r="3256" spans="1:8">
      <c r="A3256"/>
      <c r="C3256"/>
      <c r="D3256"/>
      <c r="E3256"/>
      <c r="F3256"/>
      <c r="G3256"/>
      <c r="H3256"/>
    </row>
    <row r="3257" spans="1:8">
      <c r="A3257"/>
      <c r="C3257"/>
      <c r="D3257"/>
      <c r="E3257"/>
      <c r="F3257"/>
      <c r="G3257"/>
      <c r="H3257"/>
    </row>
    <row r="3258" spans="1:8">
      <c r="A3258"/>
      <c r="C3258"/>
      <c r="D3258"/>
      <c r="E3258"/>
      <c r="F3258"/>
      <c r="G3258"/>
      <c r="H3258"/>
    </row>
    <row r="3259" spans="1:8">
      <c r="A3259"/>
      <c r="C3259"/>
      <c r="D3259"/>
      <c r="E3259"/>
      <c r="F3259"/>
      <c r="G3259"/>
      <c r="H3259"/>
    </row>
    <row r="3260" spans="1:8">
      <c r="A3260"/>
      <c r="C3260"/>
      <c r="D3260"/>
      <c r="E3260"/>
      <c r="F3260"/>
      <c r="G3260"/>
      <c r="H3260"/>
    </row>
    <row r="3261" spans="1:8">
      <c r="A3261"/>
      <c r="C3261"/>
      <c r="D3261"/>
      <c r="E3261"/>
      <c r="F3261"/>
      <c r="G3261"/>
      <c r="H3261"/>
    </row>
    <row r="3262" spans="1:8">
      <c r="A3262"/>
      <c r="C3262"/>
      <c r="D3262"/>
      <c r="E3262"/>
      <c r="F3262"/>
      <c r="G3262"/>
      <c r="H3262"/>
    </row>
    <row r="3263" spans="1:8">
      <c r="A3263"/>
      <c r="C3263"/>
      <c r="D3263"/>
      <c r="E3263"/>
      <c r="F3263"/>
      <c r="G3263"/>
      <c r="H3263"/>
    </row>
    <row r="3264" spans="1:8">
      <c r="A3264"/>
      <c r="C3264"/>
      <c r="D3264"/>
      <c r="E3264"/>
      <c r="F3264"/>
      <c r="G3264"/>
      <c r="H3264"/>
    </row>
    <row r="3265" spans="1:8">
      <c r="A3265"/>
      <c r="C3265"/>
      <c r="D3265"/>
      <c r="E3265"/>
      <c r="F3265"/>
      <c r="G3265"/>
      <c r="H3265"/>
    </row>
    <row r="3266" spans="1:8">
      <c r="A3266"/>
      <c r="C3266"/>
      <c r="D3266"/>
      <c r="E3266"/>
      <c r="F3266"/>
      <c r="G3266"/>
      <c r="H3266"/>
    </row>
    <row r="3267" spans="1:8">
      <c r="A3267"/>
      <c r="C3267"/>
      <c r="D3267"/>
      <c r="E3267"/>
      <c r="F3267"/>
      <c r="G3267"/>
      <c r="H3267"/>
    </row>
    <row r="3268" spans="1:8">
      <c r="A3268"/>
      <c r="C3268"/>
      <c r="D3268"/>
      <c r="E3268"/>
      <c r="F3268"/>
      <c r="G3268"/>
      <c r="H3268"/>
    </row>
    <row r="3269" spans="1:8">
      <c r="A3269"/>
      <c r="C3269"/>
      <c r="D3269"/>
      <c r="E3269"/>
      <c r="F3269"/>
      <c r="G3269"/>
      <c r="H3269"/>
    </row>
    <row r="3270" spans="1:8">
      <c r="A3270"/>
      <c r="C3270"/>
      <c r="D3270"/>
      <c r="E3270"/>
      <c r="F3270"/>
      <c r="G3270"/>
      <c r="H3270"/>
    </row>
    <row r="3271" spans="1:8">
      <c r="A3271"/>
      <c r="C3271"/>
      <c r="D3271"/>
      <c r="E3271"/>
      <c r="F3271"/>
      <c r="G3271"/>
      <c r="H3271"/>
    </row>
    <row r="3272" spans="1:8">
      <c r="A3272"/>
      <c r="C3272"/>
      <c r="D3272"/>
      <c r="E3272"/>
      <c r="F3272"/>
      <c r="G3272"/>
      <c r="H3272"/>
    </row>
    <row r="3273" spans="1:8">
      <c r="A3273"/>
      <c r="C3273"/>
      <c r="D3273"/>
      <c r="E3273"/>
      <c r="F3273"/>
      <c r="G3273"/>
      <c r="H3273"/>
    </row>
    <row r="3274" spans="1:8">
      <c r="A3274"/>
      <c r="C3274"/>
      <c r="D3274"/>
      <c r="E3274"/>
      <c r="F3274"/>
      <c r="G3274"/>
      <c r="H3274"/>
    </row>
    <row r="3275" spans="1:8">
      <c r="A3275"/>
      <c r="C3275"/>
      <c r="D3275"/>
      <c r="E3275"/>
      <c r="F3275"/>
      <c r="G3275"/>
      <c r="H3275"/>
    </row>
    <row r="3276" spans="1:8">
      <c r="A3276"/>
      <c r="C3276"/>
      <c r="D3276"/>
      <c r="E3276"/>
      <c r="F3276"/>
      <c r="G3276"/>
      <c r="H3276"/>
    </row>
    <row r="3277" spans="1:8">
      <c r="A3277"/>
      <c r="C3277"/>
      <c r="D3277"/>
      <c r="E3277"/>
      <c r="F3277"/>
      <c r="G3277"/>
      <c r="H3277"/>
    </row>
    <row r="3278" spans="1:8">
      <c r="A3278"/>
      <c r="C3278"/>
      <c r="D3278"/>
      <c r="E3278"/>
      <c r="F3278"/>
      <c r="G3278"/>
      <c r="H3278"/>
    </row>
    <row r="3279" spans="1:8">
      <c r="A3279"/>
      <c r="C3279"/>
      <c r="D3279"/>
      <c r="E3279"/>
      <c r="F3279"/>
      <c r="G3279"/>
      <c r="H3279"/>
    </row>
    <row r="3280" spans="1:8">
      <c r="A3280"/>
      <c r="C3280"/>
      <c r="D3280"/>
      <c r="E3280"/>
      <c r="F3280"/>
      <c r="G3280"/>
      <c r="H3280"/>
    </row>
    <row r="3281" spans="1:8">
      <c r="A3281"/>
      <c r="C3281"/>
      <c r="D3281"/>
      <c r="E3281"/>
      <c r="F3281"/>
      <c r="G3281"/>
      <c r="H3281"/>
    </row>
    <row r="3282" spans="1:8">
      <c r="A3282"/>
      <c r="C3282"/>
      <c r="D3282"/>
      <c r="E3282"/>
      <c r="F3282"/>
      <c r="G3282"/>
      <c r="H3282"/>
    </row>
    <row r="3283" spans="1:8">
      <c r="A3283"/>
      <c r="C3283"/>
      <c r="D3283"/>
      <c r="E3283"/>
      <c r="F3283"/>
      <c r="G3283"/>
      <c r="H3283"/>
    </row>
    <row r="3284" spans="1:8">
      <c r="A3284"/>
      <c r="C3284"/>
      <c r="D3284"/>
      <c r="E3284"/>
      <c r="F3284"/>
      <c r="G3284"/>
      <c r="H3284"/>
    </row>
    <row r="3285" spans="1:8">
      <c r="A3285"/>
      <c r="C3285"/>
      <c r="D3285"/>
      <c r="E3285"/>
      <c r="F3285"/>
      <c r="G3285"/>
      <c r="H3285"/>
    </row>
    <row r="3286" spans="1:8">
      <c r="A3286"/>
      <c r="C3286"/>
      <c r="D3286"/>
      <c r="E3286"/>
      <c r="F3286"/>
      <c r="G3286"/>
      <c r="H3286"/>
    </row>
    <row r="3287" spans="1:8">
      <c r="A3287"/>
      <c r="C3287"/>
      <c r="D3287"/>
      <c r="E3287"/>
      <c r="F3287"/>
      <c r="G3287"/>
      <c r="H3287"/>
    </row>
    <row r="3288" spans="1:8">
      <c r="A3288"/>
      <c r="C3288"/>
      <c r="D3288"/>
      <c r="E3288"/>
      <c r="F3288"/>
      <c r="G3288"/>
      <c r="H3288"/>
    </row>
    <row r="3289" spans="1:8">
      <c r="A3289"/>
      <c r="C3289"/>
      <c r="D3289"/>
      <c r="E3289"/>
      <c r="F3289"/>
      <c r="G3289"/>
      <c r="H3289"/>
    </row>
    <row r="3290" spans="1:8">
      <c r="A3290"/>
      <c r="C3290"/>
      <c r="D3290"/>
      <c r="E3290"/>
      <c r="F3290"/>
      <c r="G3290"/>
      <c r="H3290"/>
    </row>
    <row r="3291" spans="1:8">
      <c r="A3291"/>
      <c r="C3291"/>
      <c r="D3291"/>
      <c r="E3291"/>
      <c r="F3291"/>
      <c r="G3291"/>
      <c r="H3291"/>
    </row>
    <row r="3292" spans="1:8">
      <c r="A3292"/>
      <c r="C3292"/>
      <c r="D3292"/>
      <c r="E3292"/>
      <c r="F3292"/>
      <c r="G3292"/>
      <c r="H3292"/>
    </row>
    <row r="3293" spans="1:8">
      <c r="A3293"/>
      <c r="C3293"/>
      <c r="D3293"/>
      <c r="E3293"/>
      <c r="F3293"/>
      <c r="G3293"/>
      <c r="H3293"/>
    </row>
    <row r="3294" spans="1:8">
      <c r="A3294"/>
      <c r="C3294"/>
      <c r="D3294"/>
      <c r="E3294"/>
      <c r="F3294"/>
      <c r="G3294"/>
      <c r="H3294"/>
    </row>
    <row r="3295" spans="1:8">
      <c r="A3295"/>
      <c r="C3295"/>
      <c r="D3295"/>
      <c r="E3295"/>
      <c r="F3295"/>
      <c r="G3295"/>
      <c r="H3295"/>
    </row>
    <row r="3296" spans="1:8">
      <c r="A3296"/>
      <c r="C3296"/>
      <c r="D3296"/>
      <c r="E3296"/>
      <c r="F3296"/>
      <c r="G3296"/>
      <c r="H3296"/>
    </row>
    <row r="3297" spans="1:8">
      <c r="A3297"/>
      <c r="C3297"/>
      <c r="D3297"/>
      <c r="E3297"/>
      <c r="F3297"/>
      <c r="G3297"/>
      <c r="H3297"/>
    </row>
    <row r="3298" spans="1:8">
      <c r="A3298"/>
      <c r="C3298"/>
      <c r="D3298"/>
      <c r="E3298"/>
      <c r="F3298"/>
      <c r="G3298"/>
      <c r="H3298"/>
    </row>
    <row r="3299" spans="1:8">
      <c r="A3299"/>
      <c r="C3299"/>
      <c r="D3299"/>
      <c r="E3299"/>
      <c r="F3299"/>
      <c r="G3299"/>
      <c r="H3299"/>
    </row>
    <row r="3300" spans="1:8">
      <c r="A3300"/>
      <c r="C3300"/>
      <c r="D3300"/>
      <c r="E3300"/>
      <c r="F3300"/>
      <c r="G3300"/>
      <c r="H3300"/>
    </row>
    <row r="3301" spans="1:8">
      <c r="A3301"/>
      <c r="C3301"/>
      <c r="D3301"/>
      <c r="E3301"/>
      <c r="F3301"/>
      <c r="G3301"/>
      <c r="H3301"/>
    </row>
    <row r="3302" spans="1:8">
      <c r="A3302"/>
      <c r="C3302"/>
      <c r="D3302"/>
      <c r="E3302"/>
      <c r="F3302"/>
      <c r="G3302"/>
      <c r="H3302"/>
    </row>
    <row r="3303" spans="1:8">
      <c r="A3303"/>
      <c r="C3303"/>
      <c r="D3303"/>
      <c r="E3303"/>
      <c r="F3303"/>
      <c r="G3303"/>
      <c r="H3303"/>
    </row>
    <row r="3304" spans="1:8">
      <c r="A3304"/>
      <c r="C3304"/>
      <c r="D3304"/>
      <c r="E3304"/>
      <c r="F3304"/>
      <c r="G3304"/>
      <c r="H3304"/>
    </row>
    <row r="3305" spans="1:8">
      <c r="A3305"/>
      <c r="C3305"/>
      <c r="D3305"/>
      <c r="E3305"/>
      <c r="F3305"/>
      <c r="G3305"/>
      <c r="H3305"/>
    </row>
    <row r="3306" spans="1:8">
      <c r="A3306"/>
      <c r="C3306"/>
      <c r="D3306"/>
      <c r="E3306"/>
      <c r="F3306"/>
      <c r="G3306"/>
      <c r="H3306"/>
    </row>
    <row r="3307" spans="1:8">
      <c r="A3307"/>
      <c r="C3307"/>
      <c r="D3307"/>
      <c r="E3307"/>
      <c r="F3307"/>
      <c r="G3307"/>
      <c r="H3307"/>
    </row>
    <row r="3308" spans="1:8">
      <c r="A3308"/>
      <c r="C3308"/>
      <c r="D3308"/>
      <c r="E3308"/>
      <c r="F3308"/>
      <c r="G3308"/>
      <c r="H3308"/>
    </row>
    <row r="3309" spans="1:8">
      <c r="A3309"/>
      <c r="C3309"/>
      <c r="D3309"/>
      <c r="E3309"/>
      <c r="F3309"/>
      <c r="G3309"/>
      <c r="H3309"/>
    </row>
    <row r="3310" spans="1:8">
      <c r="A3310"/>
      <c r="C3310"/>
      <c r="D3310"/>
      <c r="E3310"/>
      <c r="F3310"/>
      <c r="G3310"/>
      <c r="H3310"/>
    </row>
    <row r="3311" spans="1:8">
      <c r="A3311"/>
      <c r="C3311"/>
      <c r="D3311"/>
      <c r="E3311"/>
      <c r="F3311"/>
      <c r="G3311"/>
      <c r="H3311"/>
    </row>
    <row r="3312" spans="1:8">
      <c r="A3312"/>
      <c r="C3312"/>
      <c r="D3312"/>
      <c r="E3312"/>
      <c r="F3312"/>
      <c r="G3312"/>
      <c r="H3312"/>
    </row>
    <row r="3313" spans="1:8">
      <c r="A3313"/>
      <c r="C3313"/>
      <c r="D3313"/>
      <c r="E3313"/>
      <c r="F3313"/>
      <c r="G3313"/>
      <c r="H3313"/>
    </row>
    <row r="3314" spans="1:8">
      <c r="A3314"/>
      <c r="C3314"/>
      <c r="D3314"/>
      <c r="E3314"/>
      <c r="F3314"/>
      <c r="G3314"/>
      <c r="H3314"/>
    </row>
    <row r="3315" spans="1:8">
      <c r="A3315"/>
      <c r="C3315"/>
      <c r="D3315"/>
      <c r="E3315"/>
      <c r="F3315"/>
      <c r="G3315"/>
      <c r="H3315"/>
    </row>
    <row r="3316" spans="1:8">
      <c r="A3316"/>
      <c r="C3316"/>
      <c r="D3316"/>
      <c r="E3316"/>
      <c r="F3316"/>
      <c r="G3316"/>
      <c r="H3316"/>
    </row>
    <row r="3317" spans="1:8">
      <c r="A3317"/>
      <c r="C3317"/>
      <c r="D3317"/>
      <c r="E3317"/>
      <c r="F3317"/>
      <c r="G3317"/>
      <c r="H3317"/>
    </row>
    <row r="3318" spans="1:8">
      <c r="A3318"/>
      <c r="C3318"/>
      <c r="D3318"/>
      <c r="E3318"/>
      <c r="F3318"/>
      <c r="G3318"/>
      <c r="H3318"/>
    </row>
    <row r="3319" spans="1:8">
      <c r="A3319"/>
      <c r="C3319"/>
      <c r="D3319"/>
      <c r="E3319"/>
      <c r="F3319"/>
      <c r="G3319"/>
      <c r="H3319"/>
    </row>
    <row r="3320" spans="1:8">
      <c r="A3320"/>
      <c r="C3320"/>
      <c r="D3320"/>
      <c r="E3320"/>
      <c r="F3320"/>
      <c r="G3320"/>
      <c r="H3320"/>
    </row>
    <row r="3321" spans="1:8">
      <c r="A3321"/>
      <c r="C3321"/>
      <c r="D3321"/>
      <c r="E3321"/>
      <c r="F3321"/>
      <c r="G3321"/>
      <c r="H3321"/>
    </row>
    <row r="3322" spans="1:8">
      <c r="A3322"/>
      <c r="C3322"/>
      <c r="D3322"/>
      <c r="E3322"/>
      <c r="F3322"/>
      <c r="G3322"/>
      <c r="H3322"/>
    </row>
    <row r="3323" spans="1:8">
      <c r="A3323"/>
      <c r="C3323"/>
      <c r="D3323"/>
      <c r="E3323"/>
      <c r="F3323"/>
      <c r="G3323"/>
      <c r="H3323"/>
    </row>
    <row r="3324" spans="1:8">
      <c r="A3324"/>
      <c r="C3324"/>
      <c r="D3324"/>
      <c r="E3324"/>
      <c r="F3324"/>
      <c r="G3324"/>
      <c r="H3324"/>
    </row>
    <row r="3325" spans="1:8">
      <c r="A3325"/>
      <c r="C3325"/>
      <c r="D3325"/>
      <c r="E3325"/>
      <c r="F3325"/>
      <c r="G3325"/>
      <c r="H3325"/>
    </row>
    <row r="3326" spans="1:8">
      <c r="A3326"/>
      <c r="C3326"/>
      <c r="D3326"/>
      <c r="E3326"/>
      <c r="F3326"/>
      <c r="G3326"/>
      <c r="H3326"/>
    </row>
    <row r="3327" spans="1:8">
      <c r="A3327"/>
      <c r="C3327"/>
      <c r="D3327"/>
      <c r="E3327"/>
      <c r="F3327"/>
      <c r="G3327"/>
      <c r="H3327"/>
    </row>
    <row r="3328" spans="1:8">
      <c r="A3328"/>
      <c r="C3328"/>
      <c r="D3328"/>
      <c r="E3328"/>
      <c r="F3328"/>
      <c r="G3328"/>
      <c r="H3328"/>
    </row>
    <row r="3329" spans="1:8">
      <c r="A3329"/>
      <c r="C3329"/>
      <c r="D3329"/>
      <c r="E3329"/>
      <c r="F3329"/>
      <c r="G3329"/>
      <c r="H3329"/>
    </row>
    <row r="3330" spans="1:8">
      <c r="A3330"/>
      <c r="C3330"/>
      <c r="D3330"/>
      <c r="E3330"/>
      <c r="F3330"/>
      <c r="G3330"/>
      <c r="H3330"/>
    </row>
    <row r="3331" spans="1:8">
      <c r="A3331"/>
      <c r="C3331"/>
      <c r="D3331"/>
      <c r="E3331"/>
      <c r="F3331"/>
      <c r="G3331"/>
      <c r="H3331"/>
    </row>
    <row r="3332" spans="1:8">
      <c r="A3332"/>
      <c r="C3332"/>
      <c r="D3332"/>
      <c r="E3332"/>
      <c r="F3332"/>
      <c r="G3332"/>
      <c r="H3332"/>
    </row>
    <row r="3333" spans="1:8">
      <c r="A3333"/>
      <c r="C3333"/>
      <c r="D3333"/>
      <c r="E3333"/>
      <c r="F3333"/>
      <c r="G3333"/>
      <c r="H3333"/>
    </row>
    <row r="3334" spans="1:8">
      <c r="A3334"/>
      <c r="C3334"/>
      <c r="D3334"/>
      <c r="E3334"/>
      <c r="F3334"/>
      <c r="G3334"/>
      <c r="H3334"/>
    </row>
    <row r="3335" spans="1:8">
      <c r="A3335"/>
      <c r="C3335"/>
      <c r="D3335"/>
      <c r="E3335"/>
      <c r="F3335"/>
      <c r="G3335"/>
      <c r="H3335"/>
    </row>
    <row r="3336" spans="1:8">
      <c r="A3336"/>
      <c r="C3336"/>
      <c r="D3336"/>
      <c r="E3336"/>
      <c r="F3336"/>
      <c r="G3336"/>
      <c r="H3336"/>
    </row>
    <row r="3337" spans="1:8">
      <c r="A3337"/>
      <c r="C3337"/>
      <c r="D3337"/>
      <c r="E3337"/>
      <c r="F3337"/>
      <c r="G3337"/>
      <c r="H3337"/>
    </row>
    <row r="3338" spans="1:8">
      <c r="A3338"/>
      <c r="C3338"/>
      <c r="D3338"/>
      <c r="E3338"/>
      <c r="F3338"/>
      <c r="G3338"/>
      <c r="H3338"/>
    </row>
    <row r="3339" spans="1:8">
      <c r="A3339"/>
      <c r="C3339"/>
      <c r="D3339"/>
      <c r="E3339"/>
      <c r="F3339"/>
      <c r="G3339"/>
      <c r="H3339"/>
    </row>
    <row r="3340" spans="1:8">
      <c r="A3340"/>
      <c r="C3340"/>
      <c r="D3340"/>
      <c r="E3340"/>
      <c r="F3340"/>
      <c r="G3340"/>
      <c r="H3340"/>
    </row>
    <row r="3341" spans="1:8">
      <c r="A3341"/>
      <c r="C3341"/>
      <c r="D3341"/>
      <c r="E3341"/>
      <c r="F3341"/>
      <c r="G3341"/>
      <c r="H3341"/>
    </row>
    <row r="3342" spans="1:8">
      <c r="A3342"/>
      <c r="C3342"/>
      <c r="D3342"/>
      <c r="E3342"/>
      <c r="F3342"/>
      <c r="G3342"/>
      <c r="H3342"/>
    </row>
    <row r="3343" spans="1:8">
      <c r="A3343"/>
      <c r="C3343"/>
      <c r="D3343"/>
      <c r="E3343"/>
      <c r="F3343"/>
      <c r="G3343"/>
      <c r="H3343"/>
    </row>
    <row r="3344" spans="1:8">
      <c r="A3344"/>
      <c r="C3344"/>
      <c r="D3344"/>
      <c r="E3344"/>
      <c r="F3344"/>
      <c r="G3344"/>
      <c r="H3344"/>
    </row>
    <row r="3345" spans="1:8">
      <c r="A3345"/>
      <c r="C3345"/>
      <c r="D3345"/>
      <c r="E3345"/>
      <c r="F3345"/>
      <c r="G3345"/>
      <c r="H3345"/>
    </row>
    <row r="3346" spans="1:8">
      <c r="A3346"/>
      <c r="C3346"/>
      <c r="D3346"/>
      <c r="E3346"/>
      <c r="F3346"/>
      <c r="G3346"/>
      <c r="H3346"/>
    </row>
    <row r="3347" spans="1:8">
      <c r="A3347"/>
      <c r="C3347"/>
      <c r="D3347"/>
      <c r="E3347"/>
      <c r="F3347"/>
      <c r="G3347"/>
      <c r="H3347"/>
    </row>
    <row r="3348" spans="1:8">
      <c r="A3348"/>
      <c r="C3348"/>
      <c r="D3348"/>
      <c r="E3348"/>
      <c r="F3348"/>
      <c r="G3348"/>
      <c r="H3348"/>
    </row>
    <row r="3349" spans="1:8">
      <c r="A3349"/>
      <c r="C3349"/>
      <c r="D3349"/>
      <c r="E3349"/>
      <c r="F3349"/>
      <c r="G3349"/>
      <c r="H3349"/>
    </row>
    <row r="3350" spans="1:8">
      <c r="A3350"/>
      <c r="C3350"/>
      <c r="D3350"/>
      <c r="E3350"/>
      <c r="F3350"/>
      <c r="G3350"/>
      <c r="H3350"/>
    </row>
    <row r="3351" spans="1:8">
      <c r="A3351"/>
      <c r="C3351"/>
      <c r="D3351"/>
      <c r="E3351"/>
      <c r="F3351"/>
      <c r="G3351"/>
      <c r="H3351"/>
    </row>
    <row r="3352" spans="1:8">
      <c r="A3352"/>
      <c r="C3352"/>
      <c r="D3352"/>
      <c r="E3352"/>
      <c r="F3352"/>
      <c r="G3352"/>
      <c r="H3352"/>
    </row>
    <row r="3353" spans="1:8">
      <c r="A3353"/>
      <c r="C3353"/>
      <c r="D3353"/>
      <c r="E3353"/>
      <c r="F3353"/>
      <c r="G3353"/>
      <c r="H3353"/>
    </row>
    <row r="3354" spans="1:8">
      <c r="A3354"/>
      <c r="C3354"/>
      <c r="D3354"/>
      <c r="E3354"/>
      <c r="F3354"/>
      <c r="G3354"/>
      <c r="H3354"/>
    </row>
    <row r="3355" spans="1:8">
      <c r="A3355"/>
      <c r="C3355"/>
      <c r="D3355"/>
      <c r="E3355"/>
      <c r="F3355"/>
      <c r="G3355"/>
      <c r="H3355"/>
    </row>
    <row r="3356" spans="1:8">
      <c r="A3356"/>
      <c r="C3356"/>
      <c r="D3356"/>
      <c r="E3356"/>
      <c r="F3356"/>
      <c r="G3356"/>
      <c r="H3356"/>
    </row>
    <row r="3357" spans="1:8">
      <c r="A3357"/>
      <c r="C3357"/>
      <c r="D3357"/>
      <c r="E3357"/>
      <c r="F3357"/>
      <c r="G3357"/>
      <c r="H3357"/>
    </row>
    <row r="3358" spans="1:8">
      <c r="A3358"/>
      <c r="C3358"/>
      <c r="D3358"/>
      <c r="E3358"/>
      <c r="F3358"/>
      <c r="G3358"/>
      <c r="H3358"/>
    </row>
    <row r="3359" spans="1:8">
      <c r="A3359"/>
      <c r="C3359"/>
      <c r="D3359"/>
      <c r="E3359"/>
      <c r="F3359"/>
      <c r="G3359"/>
      <c r="H3359"/>
    </row>
    <row r="3360" spans="1:8">
      <c r="A3360"/>
      <c r="C3360"/>
      <c r="D3360"/>
      <c r="E3360"/>
      <c r="F3360"/>
      <c r="G3360"/>
      <c r="H3360"/>
    </row>
    <row r="3361" spans="1:8">
      <c r="A3361"/>
      <c r="C3361"/>
      <c r="D3361"/>
      <c r="E3361"/>
      <c r="F3361"/>
      <c r="G3361"/>
      <c r="H3361"/>
    </row>
    <row r="3362" spans="1:8">
      <c r="A3362"/>
      <c r="C3362"/>
      <c r="D3362"/>
      <c r="E3362"/>
      <c r="F3362"/>
      <c r="G3362"/>
      <c r="H3362"/>
    </row>
    <row r="3363" spans="1:8">
      <c r="A3363"/>
      <c r="C3363"/>
      <c r="D3363"/>
      <c r="E3363"/>
      <c r="F3363"/>
      <c r="G3363"/>
      <c r="H3363"/>
    </row>
    <row r="3364" spans="1:8">
      <c r="A3364"/>
      <c r="C3364"/>
      <c r="D3364"/>
      <c r="E3364"/>
      <c r="F3364"/>
      <c r="G3364"/>
      <c r="H3364"/>
    </row>
    <row r="3365" spans="1:8">
      <c r="A3365"/>
      <c r="C3365"/>
      <c r="D3365"/>
      <c r="E3365"/>
      <c r="F3365"/>
      <c r="G3365"/>
      <c r="H3365"/>
    </row>
    <row r="3366" spans="1:8">
      <c r="A3366"/>
      <c r="C3366"/>
      <c r="D3366"/>
      <c r="E3366"/>
      <c r="F3366"/>
      <c r="G3366"/>
      <c r="H3366"/>
    </row>
    <row r="3367" spans="1:8">
      <c r="A3367"/>
      <c r="C3367"/>
      <c r="D3367"/>
      <c r="E3367"/>
      <c r="F3367"/>
      <c r="G3367"/>
      <c r="H3367"/>
    </row>
    <row r="3368" spans="1:8">
      <c r="A3368"/>
      <c r="C3368"/>
      <c r="D3368"/>
      <c r="E3368"/>
      <c r="F3368"/>
      <c r="G3368"/>
      <c r="H3368"/>
    </row>
    <row r="3369" spans="1:8">
      <c r="A3369"/>
      <c r="C3369"/>
      <c r="D3369"/>
      <c r="E3369"/>
      <c r="F3369"/>
      <c r="G3369"/>
      <c r="H3369"/>
    </row>
    <row r="3370" spans="1:8">
      <c r="A3370"/>
      <c r="C3370"/>
      <c r="D3370"/>
      <c r="E3370"/>
      <c r="F3370"/>
      <c r="G3370"/>
      <c r="H3370"/>
    </row>
    <row r="3371" spans="1:8">
      <c r="A3371"/>
      <c r="C3371"/>
      <c r="D3371"/>
      <c r="E3371"/>
      <c r="F3371"/>
      <c r="G3371"/>
      <c r="H3371"/>
    </row>
    <row r="3372" spans="1:8">
      <c r="A3372"/>
      <c r="C3372"/>
      <c r="D3372"/>
      <c r="E3372"/>
      <c r="F3372"/>
      <c r="G3372"/>
      <c r="H3372"/>
    </row>
    <row r="3373" spans="1:8">
      <c r="A3373"/>
      <c r="C3373"/>
      <c r="D3373"/>
      <c r="E3373"/>
      <c r="F3373"/>
      <c r="G3373"/>
      <c r="H3373"/>
    </row>
    <row r="3374" spans="1:8">
      <c r="A3374"/>
      <c r="C3374"/>
      <c r="D3374"/>
      <c r="E3374"/>
      <c r="F3374"/>
      <c r="G3374"/>
      <c r="H3374"/>
    </row>
    <row r="3375" spans="1:8">
      <c r="A3375"/>
      <c r="C3375"/>
      <c r="D3375"/>
      <c r="E3375"/>
      <c r="F3375"/>
      <c r="G3375"/>
      <c r="H3375"/>
    </row>
    <row r="3376" spans="1:8">
      <c r="A3376"/>
      <c r="C3376"/>
      <c r="D3376"/>
      <c r="E3376"/>
      <c r="F3376"/>
      <c r="G3376"/>
      <c r="H3376"/>
    </row>
    <row r="3377" spans="1:8">
      <c r="A3377"/>
      <c r="C3377"/>
      <c r="D3377"/>
      <c r="E3377"/>
      <c r="F3377"/>
      <c r="G3377"/>
      <c r="H3377"/>
    </row>
    <row r="3378" spans="1:8">
      <c r="A3378"/>
      <c r="C3378"/>
      <c r="D3378"/>
      <c r="E3378"/>
      <c r="F3378"/>
      <c r="G3378"/>
      <c r="H3378"/>
    </row>
    <row r="3379" spans="1:8">
      <c r="A3379"/>
      <c r="C3379"/>
      <c r="D3379"/>
      <c r="E3379"/>
      <c r="F3379"/>
      <c r="G3379"/>
      <c r="H3379"/>
    </row>
    <row r="3380" spans="1:8">
      <c r="A3380"/>
      <c r="C3380"/>
      <c r="D3380"/>
      <c r="E3380"/>
      <c r="F3380"/>
      <c r="G3380"/>
      <c r="H3380"/>
    </row>
    <row r="3381" spans="1:8">
      <c r="A3381"/>
      <c r="C3381"/>
      <c r="D3381"/>
      <c r="E3381"/>
      <c r="F3381"/>
      <c r="G3381"/>
      <c r="H3381"/>
    </row>
    <row r="3382" spans="1:8">
      <c r="A3382"/>
      <c r="C3382"/>
      <c r="D3382"/>
      <c r="E3382"/>
      <c r="F3382"/>
      <c r="G3382"/>
      <c r="H3382"/>
    </row>
    <row r="3383" spans="1:8">
      <c r="A3383"/>
      <c r="C3383"/>
      <c r="D3383"/>
      <c r="E3383"/>
      <c r="F3383"/>
      <c r="G3383"/>
      <c r="H3383"/>
    </row>
    <row r="3384" spans="1:8">
      <c r="A3384"/>
      <c r="C3384"/>
      <c r="D3384"/>
      <c r="E3384"/>
      <c r="F3384"/>
      <c r="G3384"/>
      <c r="H3384"/>
    </row>
    <row r="3385" spans="1:8">
      <c r="A3385"/>
      <c r="C3385"/>
      <c r="D3385"/>
      <c r="E3385"/>
      <c r="F3385"/>
      <c r="G3385"/>
      <c r="H3385"/>
    </row>
    <row r="3386" spans="1:8">
      <c r="A3386"/>
      <c r="C3386"/>
      <c r="D3386"/>
      <c r="E3386"/>
      <c r="F3386"/>
      <c r="G3386"/>
      <c r="H3386"/>
    </row>
    <row r="3387" spans="1:8">
      <c r="A3387"/>
      <c r="C3387"/>
      <c r="D3387"/>
      <c r="E3387"/>
      <c r="F3387"/>
      <c r="G3387"/>
      <c r="H3387"/>
    </row>
    <row r="3388" spans="1:8">
      <c r="A3388"/>
      <c r="C3388"/>
      <c r="D3388"/>
      <c r="E3388"/>
      <c r="F3388"/>
      <c r="G3388"/>
      <c r="H3388"/>
    </row>
    <row r="3389" spans="1:8">
      <c r="A3389"/>
      <c r="C3389"/>
      <c r="D3389"/>
      <c r="E3389"/>
      <c r="F3389"/>
      <c r="G3389"/>
      <c r="H3389"/>
    </row>
    <row r="3390" spans="1:8">
      <c r="A3390"/>
      <c r="C3390"/>
      <c r="D3390"/>
      <c r="E3390"/>
      <c r="F3390"/>
      <c r="G3390"/>
      <c r="H3390"/>
    </row>
    <row r="3391" spans="1:8">
      <c r="A3391"/>
      <c r="C3391"/>
      <c r="D3391"/>
      <c r="E3391"/>
      <c r="F3391"/>
      <c r="G3391"/>
      <c r="H3391"/>
    </row>
    <row r="3392" spans="1:8">
      <c r="A3392"/>
      <c r="C3392"/>
      <c r="D3392"/>
      <c r="E3392"/>
      <c r="F3392"/>
      <c r="G3392"/>
      <c r="H3392"/>
    </row>
    <row r="3393" spans="1:8">
      <c r="A3393"/>
      <c r="C3393"/>
      <c r="D3393"/>
      <c r="E3393"/>
      <c r="F3393"/>
      <c r="G3393"/>
      <c r="H3393"/>
    </row>
    <row r="3394" spans="1:8">
      <c r="A3394"/>
      <c r="C3394"/>
      <c r="D3394"/>
      <c r="E3394"/>
      <c r="F3394"/>
      <c r="G3394"/>
      <c r="H3394"/>
    </row>
    <row r="3395" spans="1:8">
      <c r="A3395"/>
      <c r="C3395"/>
      <c r="D3395"/>
      <c r="E3395"/>
      <c r="F3395"/>
      <c r="G3395"/>
      <c r="H3395"/>
    </row>
    <row r="3396" spans="1:8">
      <c r="A3396"/>
      <c r="C3396"/>
      <c r="D3396"/>
      <c r="E3396"/>
      <c r="F3396"/>
      <c r="G3396"/>
      <c r="H3396"/>
    </row>
    <row r="3397" spans="1:8">
      <c r="A3397"/>
      <c r="C3397"/>
      <c r="D3397"/>
      <c r="E3397"/>
      <c r="F3397"/>
      <c r="G3397"/>
      <c r="H3397"/>
    </row>
    <row r="3398" spans="1:8">
      <c r="A3398"/>
      <c r="C3398"/>
      <c r="D3398"/>
      <c r="E3398"/>
      <c r="F3398"/>
      <c r="G3398"/>
      <c r="H3398"/>
    </row>
    <row r="3399" spans="1:8">
      <c r="A3399"/>
      <c r="C3399"/>
      <c r="D3399"/>
      <c r="E3399"/>
      <c r="F3399"/>
      <c r="G3399"/>
      <c r="H3399"/>
    </row>
    <row r="3400" spans="1:8">
      <c r="A3400"/>
      <c r="C3400"/>
      <c r="D3400"/>
      <c r="E3400"/>
      <c r="F3400"/>
      <c r="G3400"/>
      <c r="H3400"/>
    </row>
    <row r="3401" spans="1:8">
      <c r="A3401"/>
      <c r="C3401"/>
      <c r="D3401"/>
      <c r="E3401"/>
      <c r="F3401"/>
      <c r="G3401"/>
      <c r="H3401"/>
    </row>
    <row r="3402" spans="1:8">
      <c r="A3402"/>
      <c r="C3402"/>
      <c r="D3402"/>
      <c r="E3402"/>
      <c r="F3402"/>
      <c r="G3402"/>
      <c r="H3402"/>
    </row>
    <row r="3403" spans="1:8">
      <c r="A3403"/>
      <c r="C3403"/>
      <c r="D3403"/>
      <c r="E3403"/>
      <c r="F3403"/>
      <c r="G3403"/>
      <c r="H3403"/>
    </row>
    <row r="3404" spans="1:8">
      <c r="A3404"/>
      <c r="C3404"/>
      <c r="D3404"/>
      <c r="E3404"/>
      <c r="F3404"/>
      <c r="G3404"/>
      <c r="H3404"/>
    </row>
    <row r="3405" spans="1:8">
      <c r="A3405"/>
      <c r="C3405"/>
      <c r="D3405"/>
      <c r="E3405"/>
      <c r="F3405"/>
      <c r="G3405"/>
      <c r="H3405"/>
    </row>
    <row r="3406" spans="1:8">
      <c r="A3406"/>
      <c r="C3406"/>
      <c r="D3406"/>
      <c r="E3406"/>
      <c r="F3406"/>
      <c r="G3406"/>
      <c r="H3406"/>
    </row>
    <row r="3407" spans="1:8">
      <c r="A3407"/>
      <c r="C3407"/>
      <c r="D3407"/>
      <c r="E3407"/>
      <c r="F3407"/>
      <c r="G3407"/>
      <c r="H3407"/>
    </row>
    <row r="3408" spans="1:8">
      <c r="A3408"/>
      <c r="C3408"/>
      <c r="D3408"/>
      <c r="E3408"/>
      <c r="F3408"/>
      <c r="G3408"/>
      <c r="H3408"/>
    </row>
    <row r="3409" spans="1:8">
      <c r="A3409"/>
      <c r="C3409"/>
      <c r="D3409"/>
      <c r="E3409"/>
      <c r="F3409"/>
      <c r="G3409"/>
      <c r="H3409"/>
    </row>
    <row r="3410" spans="1:8">
      <c r="A3410"/>
      <c r="C3410"/>
      <c r="D3410"/>
      <c r="E3410"/>
      <c r="F3410"/>
      <c r="G3410"/>
      <c r="H3410"/>
    </row>
    <row r="3411" spans="1:8">
      <c r="A3411"/>
      <c r="C3411"/>
      <c r="D3411"/>
      <c r="E3411"/>
      <c r="F3411"/>
      <c r="G3411"/>
      <c r="H3411"/>
    </row>
    <row r="3412" spans="1:8">
      <c r="A3412"/>
      <c r="C3412"/>
      <c r="D3412"/>
      <c r="E3412"/>
      <c r="F3412"/>
      <c r="G3412"/>
      <c r="H3412"/>
    </row>
    <row r="3413" spans="1:8">
      <c r="A3413"/>
      <c r="C3413"/>
      <c r="D3413"/>
      <c r="E3413"/>
      <c r="F3413"/>
      <c r="G3413"/>
      <c r="H3413"/>
    </row>
    <row r="3414" spans="1:8">
      <c r="A3414"/>
      <c r="C3414"/>
      <c r="D3414"/>
      <c r="E3414"/>
      <c r="F3414"/>
      <c r="G3414"/>
      <c r="H3414"/>
    </row>
    <row r="3415" spans="1:8">
      <c r="A3415"/>
      <c r="C3415"/>
      <c r="D3415"/>
      <c r="E3415"/>
      <c r="F3415"/>
      <c r="G3415"/>
      <c r="H3415"/>
    </row>
    <row r="3416" spans="1:8">
      <c r="A3416"/>
      <c r="C3416"/>
      <c r="D3416"/>
      <c r="E3416"/>
      <c r="F3416"/>
      <c r="G3416"/>
      <c r="H3416"/>
    </row>
    <row r="3417" spans="1:8">
      <c r="A3417"/>
      <c r="C3417"/>
      <c r="D3417"/>
      <c r="E3417"/>
      <c r="F3417"/>
      <c r="G3417"/>
      <c r="H3417"/>
    </row>
    <row r="3418" spans="1:8">
      <c r="A3418"/>
      <c r="C3418"/>
      <c r="D3418"/>
      <c r="E3418"/>
      <c r="F3418"/>
      <c r="G3418"/>
      <c r="H3418"/>
    </row>
    <row r="3419" spans="1:8">
      <c r="A3419"/>
      <c r="C3419"/>
      <c r="D3419"/>
      <c r="E3419"/>
      <c r="F3419"/>
      <c r="G3419"/>
      <c r="H3419"/>
    </row>
    <row r="3420" spans="1:8">
      <c r="A3420"/>
      <c r="C3420"/>
      <c r="D3420"/>
      <c r="E3420"/>
      <c r="F3420"/>
      <c r="G3420"/>
      <c r="H3420"/>
    </row>
    <row r="3421" spans="1:8">
      <c r="A3421"/>
      <c r="C3421"/>
      <c r="D3421"/>
      <c r="E3421"/>
      <c r="F3421"/>
      <c r="G3421"/>
      <c r="H3421"/>
    </row>
    <row r="3422" spans="1:8">
      <c r="A3422"/>
      <c r="C3422"/>
      <c r="D3422"/>
      <c r="E3422"/>
      <c r="F3422"/>
      <c r="G3422"/>
      <c r="H3422"/>
    </row>
    <row r="3423" spans="1:8">
      <c r="A3423"/>
      <c r="C3423"/>
      <c r="D3423"/>
      <c r="E3423"/>
      <c r="F3423"/>
      <c r="G3423"/>
      <c r="H3423"/>
    </row>
    <row r="3424" spans="1:8">
      <c r="A3424"/>
      <c r="C3424"/>
      <c r="D3424"/>
      <c r="E3424"/>
      <c r="F3424"/>
      <c r="G3424"/>
      <c r="H3424"/>
    </row>
    <row r="3425" spans="1:8">
      <c r="A3425"/>
      <c r="C3425"/>
      <c r="D3425"/>
      <c r="E3425"/>
      <c r="F3425"/>
      <c r="G3425"/>
      <c r="H3425"/>
    </row>
    <row r="3426" spans="1:8">
      <c r="A3426"/>
      <c r="C3426"/>
      <c r="D3426"/>
      <c r="E3426"/>
      <c r="F3426"/>
      <c r="G3426"/>
      <c r="H3426"/>
    </row>
    <row r="3427" spans="1:8">
      <c r="A3427"/>
      <c r="C3427"/>
      <c r="D3427"/>
      <c r="E3427"/>
      <c r="F3427"/>
      <c r="G3427"/>
      <c r="H3427"/>
    </row>
    <row r="3428" spans="1:8">
      <c r="A3428"/>
      <c r="C3428"/>
      <c r="D3428"/>
      <c r="E3428"/>
      <c r="F3428"/>
      <c r="G3428"/>
      <c r="H3428"/>
    </row>
    <row r="3429" spans="1:8">
      <c r="A3429"/>
      <c r="C3429"/>
      <c r="D3429"/>
      <c r="E3429"/>
      <c r="F3429"/>
      <c r="G3429"/>
      <c r="H3429"/>
    </row>
    <row r="3430" spans="1:8">
      <c r="A3430"/>
      <c r="C3430"/>
      <c r="D3430"/>
      <c r="E3430"/>
      <c r="F3430"/>
      <c r="G3430"/>
      <c r="H3430"/>
    </row>
    <row r="3431" spans="1:8">
      <c r="A3431"/>
      <c r="C3431"/>
      <c r="D3431"/>
      <c r="E3431"/>
      <c r="F3431"/>
      <c r="G3431"/>
      <c r="H3431"/>
    </row>
    <row r="3432" spans="1:8">
      <c r="A3432"/>
      <c r="C3432"/>
      <c r="D3432"/>
      <c r="E3432"/>
      <c r="F3432"/>
      <c r="G3432"/>
      <c r="H3432"/>
    </row>
    <row r="3433" spans="1:8">
      <c r="A3433"/>
      <c r="C3433"/>
      <c r="D3433"/>
      <c r="E3433"/>
      <c r="F3433"/>
      <c r="G3433"/>
      <c r="H3433"/>
    </row>
    <row r="3434" spans="1:8">
      <c r="A3434"/>
      <c r="C3434"/>
      <c r="D3434"/>
      <c r="E3434"/>
      <c r="F3434"/>
      <c r="G3434"/>
      <c r="H3434"/>
    </row>
    <row r="3435" spans="1:8">
      <c r="A3435"/>
      <c r="C3435"/>
      <c r="D3435"/>
      <c r="E3435"/>
      <c r="F3435"/>
      <c r="G3435"/>
      <c r="H3435"/>
    </row>
    <row r="3436" spans="1:8">
      <c r="A3436"/>
      <c r="C3436"/>
      <c r="D3436"/>
      <c r="E3436"/>
      <c r="F3436"/>
      <c r="G3436"/>
      <c r="H3436"/>
    </row>
    <row r="3437" spans="1:8">
      <c r="A3437"/>
      <c r="C3437"/>
      <c r="D3437"/>
      <c r="E3437"/>
      <c r="F3437"/>
      <c r="G3437"/>
      <c r="H3437"/>
    </row>
    <row r="3438" spans="1:8">
      <c r="A3438"/>
      <c r="C3438"/>
      <c r="D3438"/>
      <c r="E3438"/>
      <c r="F3438"/>
      <c r="G3438"/>
      <c r="H3438"/>
    </row>
    <row r="3439" spans="1:8">
      <c r="A3439"/>
      <c r="C3439"/>
      <c r="D3439"/>
      <c r="E3439"/>
      <c r="F3439"/>
      <c r="G3439"/>
      <c r="H3439"/>
    </row>
    <row r="3440" spans="1:8">
      <c r="A3440"/>
      <c r="C3440"/>
      <c r="D3440"/>
      <c r="E3440"/>
      <c r="F3440"/>
      <c r="G3440"/>
      <c r="H3440"/>
    </row>
    <row r="3441" spans="1:8">
      <c r="A3441"/>
      <c r="C3441"/>
      <c r="D3441"/>
      <c r="E3441"/>
      <c r="F3441"/>
      <c r="G3441"/>
      <c r="H3441"/>
    </row>
    <row r="3442" spans="1:8">
      <c r="A3442"/>
      <c r="C3442"/>
      <c r="D3442"/>
      <c r="E3442"/>
      <c r="F3442"/>
      <c r="G3442"/>
      <c r="H3442"/>
    </row>
    <row r="3443" spans="1:8">
      <c r="A3443"/>
      <c r="C3443"/>
      <c r="D3443"/>
      <c r="E3443"/>
      <c r="F3443"/>
      <c r="G3443"/>
      <c r="H3443"/>
    </row>
    <row r="3444" spans="1:8">
      <c r="A3444"/>
      <c r="C3444"/>
      <c r="D3444"/>
      <c r="E3444"/>
      <c r="F3444"/>
      <c r="G3444"/>
      <c r="H3444"/>
    </row>
    <row r="3445" spans="1:8">
      <c r="A3445"/>
      <c r="C3445"/>
      <c r="D3445"/>
      <c r="E3445"/>
      <c r="F3445"/>
      <c r="G3445"/>
      <c r="H3445"/>
    </row>
    <row r="3446" spans="1:8">
      <c r="A3446"/>
      <c r="C3446"/>
      <c r="D3446"/>
      <c r="E3446"/>
      <c r="F3446"/>
      <c r="G3446"/>
      <c r="H3446"/>
    </row>
    <row r="3447" spans="1:8">
      <c r="A3447"/>
      <c r="C3447"/>
      <c r="D3447"/>
      <c r="E3447"/>
      <c r="F3447"/>
      <c r="G3447"/>
      <c r="H3447"/>
    </row>
    <row r="3448" spans="1:8">
      <c r="A3448"/>
      <c r="C3448"/>
      <c r="D3448"/>
      <c r="E3448"/>
      <c r="F3448"/>
      <c r="G3448"/>
      <c r="H3448"/>
    </row>
    <row r="3449" spans="1:8">
      <c r="A3449"/>
      <c r="C3449"/>
      <c r="D3449"/>
      <c r="E3449"/>
      <c r="F3449"/>
      <c r="G3449"/>
      <c r="H3449"/>
    </row>
    <row r="3450" spans="1:8">
      <c r="A3450"/>
      <c r="C3450"/>
      <c r="D3450"/>
      <c r="E3450"/>
      <c r="F3450"/>
      <c r="G3450"/>
      <c r="H3450"/>
    </row>
    <row r="3451" spans="1:8">
      <c r="A3451"/>
      <c r="C3451"/>
      <c r="D3451"/>
      <c r="E3451"/>
      <c r="F3451"/>
      <c r="G3451"/>
      <c r="H3451"/>
    </row>
    <row r="3452" spans="1:8">
      <c r="A3452"/>
      <c r="C3452"/>
      <c r="D3452"/>
      <c r="E3452"/>
      <c r="F3452"/>
      <c r="G3452"/>
      <c r="H3452"/>
    </row>
    <row r="3453" spans="1:8">
      <c r="A3453"/>
      <c r="C3453"/>
      <c r="D3453"/>
      <c r="E3453"/>
      <c r="F3453"/>
      <c r="G3453"/>
      <c r="H3453"/>
    </row>
    <row r="3454" spans="1:8">
      <c r="A3454"/>
      <c r="C3454"/>
      <c r="D3454"/>
      <c r="E3454"/>
      <c r="F3454"/>
      <c r="G3454"/>
      <c r="H3454"/>
    </row>
    <row r="3455" spans="1:8">
      <c r="A3455"/>
      <c r="C3455"/>
      <c r="D3455"/>
      <c r="E3455"/>
      <c r="F3455"/>
      <c r="G3455"/>
      <c r="H3455"/>
    </row>
    <row r="3456" spans="1:8">
      <c r="A3456"/>
      <c r="C3456"/>
      <c r="D3456"/>
      <c r="E3456"/>
      <c r="F3456"/>
      <c r="G3456"/>
      <c r="H3456"/>
    </row>
    <row r="3457" spans="1:8">
      <c r="A3457"/>
      <c r="C3457"/>
      <c r="D3457"/>
      <c r="E3457"/>
      <c r="F3457"/>
      <c r="G3457"/>
      <c r="H3457"/>
    </row>
    <row r="3458" spans="1:8">
      <c r="A3458"/>
      <c r="C3458"/>
      <c r="D3458"/>
      <c r="E3458"/>
      <c r="F3458"/>
      <c r="G3458"/>
      <c r="H3458"/>
    </row>
    <row r="3459" spans="1:8">
      <c r="A3459"/>
      <c r="C3459"/>
      <c r="D3459"/>
      <c r="E3459"/>
      <c r="F3459"/>
      <c r="G3459"/>
      <c r="H3459"/>
    </row>
    <row r="3460" spans="1:8">
      <c r="A3460"/>
      <c r="C3460"/>
      <c r="D3460"/>
      <c r="E3460"/>
      <c r="F3460"/>
      <c r="G3460"/>
      <c r="H3460"/>
    </row>
    <row r="3461" spans="1:8">
      <c r="A3461"/>
      <c r="C3461"/>
      <c r="D3461"/>
      <c r="E3461"/>
      <c r="F3461"/>
      <c r="G3461"/>
      <c r="H3461"/>
    </row>
    <row r="3462" spans="1:8">
      <c r="A3462"/>
      <c r="C3462"/>
      <c r="D3462"/>
      <c r="E3462"/>
      <c r="F3462"/>
      <c r="G3462"/>
      <c r="H3462"/>
    </row>
    <row r="3463" spans="1:8">
      <c r="A3463"/>
      <c r="C3463"/>
      <c r="D3463"/>
      <c r="E3463"/>
      <c r="F3463"/>
      <c r="G3463"/>
      <c r="H3463"/>
    </row>
    <row r="3464" spans="1:8">
      <c r="A3464"/>
      <c r="C3464"/>
      <c r="D3464"/>
      <c r="E3464"/>
      <c r="F3464"/>
      <c r="G3464"/>
      <c r="H3464"/>
    </row>
    <row r="3465" spans="1:8">
      <c r="A3465"/>
      <c r="C3465"/>
      <c r="D3465"/>
      <c r="E3465"/>
      <c r="F3465"/>
      <c r="G3465"/>
      <c r="H3465"/>
    </row>
    <row r="3466" spans="1:8">
      <c r="A3466"/>
      <c r="C3466"/>
      <c r="D3466"/>
      <c r="E3466"/>
      <c r="F3466"/>
      <c r="G3466"/>
      <c r="H3466"/>
    </row>
    <row r="3467" spans="1:8">
      <c r="A3467"/>
      <c r="C3467"/>
      <c r="D3467"/>
      <c r="E3467"/>
      <c r="F3467"/>
      <c r="G3467"/>
      <c r="H3467"/>
    </row>
    <row r="3468" spans="1:8">
      <c r="A3468"/>
      <c r="C3468"/>
      <c r="D3468"/>
      <c r="E3468"/>
      <c r="F3468"/>
      <c r="G3468"/>
      <c r="H3468"/>
    </row>
    <row r="3469" spans="1:8">
      <c r="A3469"/>
      <c r="C3469"/>
      <c r="D3469"/>
      <c r="E3469"/>
      <c r="F3469"/>
      <c r="G3469"/>
      <c r="H3469"/>
    </row>
    <row r="3470" spans="1:8">
      <c r="A3470"/>
      <c r="C3470"/>
      <c r="D3470"/>
      <c r="E3470"/>
      <c r="F3470"/>
      <c r="G3470"/>
      <c r="H3470"/>
    </row>
    <row r="3471" spans="1:8">
      <c r="A3471"/>
      <c r="C3471"/>
      <c r="D3471"/>
      <c r="E3471"/>
      <c r="F3471"/>
      <c r="G3471"/>
      <c r="H3471"/>
    </row>
    <row r="3472" spans="1:8">
      <c r="A3472"/>
      <c r="C3472"/>
      <c r="D3472"/>
      <c r="E3472"/>
      <c r="F3472"/>
      <c r="G3472"/>
      <c r="H3472"/>
    </row>
    <row r="3473" spans="1:8">
      <c r="A3473"/>
      <c r="C3473"/>
      <c r="D3473"/>
      <c r="E3473"/>
      <c r="F3473"/>
      <c r="G3473"/>
      <c r="H3473"/>
    </row>
    <row r="3474" spans="1:8">
      <c r="A3474"/>
      <c r="C3474"/>
      <c r="D3474"/>
      <c r="E3474"/>
      <c r="F3474"/>
      <c r="G3474"/>
      <c r="H3474"/>
    </row>
    <row r="3475" spans="1:8">
      <c r="A3475"/>
      <c r="C3475"/>
      <c r="D3475"/>
      <c r="E3475"/>
      <c r="F3475"/>
      <c r="G3475"/>
      <c r="H3475"/>
    </row>
    <row r="3476" spans="1:8">
      <c r="A3476"/>
      <c r="C3476"/>
      <c r="D3476"/>
      <c r="E3476"/>
      <c r="F3476"/>
      <c r="G3476"/>
      <c r="H3476"/>
    </row>
    <row r="3477" spans="1:8">
      <c r="A3477"/>
      <c r="C3477"/>
      <c r="D3477"/>
      <c r="E3477"/>
      <c r="F3477"/>
      <c r="G3477"/>
      <c r="H3477"/>
    </row>
    <row r="3478" spans="1:8">
      <c r="A3478"/>
      <c r="C3478"/>
      <c r="D3478"/>
      <c r="E3478"/>
      <c r="F3478"/>
      <c r="G3478"/>
      <c r="H3478"/>
    </row>
    <row r="3479" spans="1:8">
      <c r="A3479"/>
      <c r="C3479"/>
      <c r="D3479"/>
      <c r="E3479"/>
      <c r="F3479"/>
      <c r="G3479"/>
      <c r="H3479"/>
    </row>
    <row r="3480" spans="1:8">
      <c r="A3480"/>
      <c r="C3480"/>
      <c r="D3480"/>
      <c r="E3480"/>
      <c r="F3480"/>
      <c r="G3480"/>
      <c r="H3480"/>
    </row>
    <row r="3481" spans="1:8">
      <c r="A3481"/>
      <c r="C3481"/>
      <c r="D3481"/>
      <c r="E3481"/>
      <c r="F3481"/>
      <c r="G3481"/>
      <c r="H3481"/>
    </row>
    <row r="3482" spans="1:8">
      <c r="A3482"/>
      <c r="C3482"/>
      <c r="D3482"/>
      <c r="E3482"/>
      <c r="F3482"/>
      <c r="G3482"/>
      <c r="H3482"/>
    </row>
    <row r="3483" spans="1:8">
      <c r="A3483"/>
      <c r="C3483"/>
      <c r="D3483"/>
      <c r="E3483"/>
      <c r="F3483"/>
      <c r="G3483"/>
      <c r="H3483"/>
    </row>
    <row r="3484" spans="1:8">
      <c r="A3484"/>
      <c r="C3484"/>
      <c r="D3484"/>
      <c r="E3484"/>
      <c r="F3484"/>
      <c r="G3484"/>
      <c r="H3484"/>
    </row>
    <row r="3485" spans="1:8">
      <c r="A3485"/>
      <c r="C3485"/>
      <c r="D3485"/>
      <c r="E3485"/>
      <c r="F3485"/>
      <c r="G3485"/>
      <c r="H3485"/>
    </row>
    <row r="3486" spans="1:8">
      <c r="A3486"/>
      <c r="C3486"/>
      <c r="D3486"/>
      <c r="E3486"/>
      <c r="F3486"/>
      <c r="G3486"/>
      <c r="H3486"/>
    </row>
    <row r="3487" spans="1:8">
      <c r="A3487"/>
      <c r="C3487"/>
      <c r="D3487"/>
      <c r="E3487"/>
      <c r="F3487"/>
      <c r="G3487"/>
      <c r="H3487"/>
    </row>
    <row r="3488" spans="1:8">
      <c r="A3488"/>
      <c r="C3488"/>
      <c r="D3488"/>
      <c r="E3488"/>
      <c r="F3488"/>
      <c r="G3488"/>
      <c r="H3488"/>
    </row>
    <row r="3489" spans="1:8">
      <c r="A3489"/>
      <c r="C3489"/>
      <c r="D3489"/>
      <c r="E3489"/>
      <c r="F3489"/>
      <c r="G3489"/>
      <c r="H3489"/>
    </row>
    <row r="3490" spans="1:8">
      <c r="A3490"/>
      <c r="C3490"/>
      <c r="D3490"/>
      <c r="E3490"/>
      <c r="F3490"/>
      <c r="G3490"/>
      <c r="H3490"/>
    </row>
    <row r="3491" spans="1:8">
      <c r="A3491"/>
      <c r="C3491"/>
      <c r="D3491"/>
      <c r="E3491"/>
      <c r="F3491"/>
      <c r="G3491"/>
      <c r="H3491"/>
    </row>
    <row r="3492" spans="1:8">
      <c r="A3492"/>
      <c r="C3492"/>
      <c r="D3492"/>
      <c r="E3492"/>
      <c r="F3492"/>
      <c r="G3492"/>
      <c r="H3492"/>
    </row>
    <row r="3493" spans="1:8">
      <c r="A3493"/>
      <c r="C3493"/>
      <c r="D3493"/>
      <c r="E3493"/>
      <c r="F3493"/>
      <c r="G3493"/>
      <c r="H3493"/>
    </row>
    <row r="3494" spans="1:8">
      <c r="A3494"/>
      <c r="C3494"/>
      <c r="D3494"/>
      <c r="E3494"/>
      <c r="F3494"/>
      <c r="G3494"/>
      <c r="H3494"/>
    </row>
    <row r="3495" spans="1:8">
      <c r="A3495"/>
      <c r="C3495"/>
      <c r="D3495"/>
      <c r="E3495"/>
      <c r="F3495"/>
      <c r="G3495"/>
      <c r="H3495"/>
    </row>
    <row r="3496" spans="1:8">
      <c r="A3496"/>
      <c r="C3496"/>
      <c r="D3496"/>
      <c r="E3496"/>
      <c r="F3496"/>
      <c r="G3496"/>
      <c r="H3496"/>
    </row>
    <row r="3497" spans="1:8">
      <c r="A3497"/>
      <c r="C3497"/>
      <c r="D3497"/>
      <c r="E3497"/>
      <c r="F3497"/>
      <c r="G3497"/>
      <c r="H3497"/>
    </row>
    <row r="3498" spans="1:8">
      <c r="A3498"/>
      <c r="C3498"/>
      <c r="D3498"/>
      <c r="E3498"/>
      <c r="F3498"/>
      <c r="G3498"/>
      <c r="H3498"/>
    </row>
    <row r="3499" spans="1:8">
      <c r="A3499"/>
      <c r="C3499"/>
      <c r="D3499"/>
      <c r="E3499"/>
      <c r="F3499"/>
      <c r="G3499"/>
      <c r="H3499"/>
    </row>
    <row r="3500" spans="1:8">
      <c r="A3500"/>
      <c r="C3500"/>
      <c r="D3500"/>
      <c r="E3500"/>
      <c r="F3500"/>
      <c r="G3500"/>
      <c r="H3500"/>
    </row>
    <row r="3501" spans="1:8">
      <c r="A3501"/>
      <c r="C3501"/>
      <c r="D3501"/>
      <c r="E3501"/>
      <c r="F3501"/>
      <c r="G3501"/>
      <c r="H3501"/>
    </row>
    <row r="3502" spans="1:8">
      <c r="A3502"/>
      <c r="C3502"/>
      <c r="D3502"/>
      <c r="E3502"/>
      <c r="F3502"/>
      <c r="G3502"/>
      <c r="H3502"/>
    </row>
    <row r="3503" spans="1:8">
      <c r="A3503"/>
      <c r="C3503"/>
      <c r="D3503"/>
      <c r="E3503"/>
      <c r="F3503"/>
      <c r="G3503"/>
      <c r="H3503"/>
    </row>
    <row r="3504" spans="1:8">
      <c r="A3504"/>
      <c r="C3504"/>
      <c r="D3504"/>
      <c r="E3504"/>
      <c r="F3504"/>
      <c r="G3504"/>
      <c r="H3504"/>
    </row>
    <row r="3505" spans="1:8">
      <c r="A3505"/>
      <c r="C3505"/>
      <c r="D3505"/>
      <c r="E3505"/>
      <c r="F3505"/>
      <c r="G3505"/>
      <c r="H3505"/>
    </row>
    <row r="3506" spans="1:8">
      <c r="A3506"/>
      <c r="C3506"/>
      <c r="D3506"/>
      <c r="E3506"/>
      <c r="F3506"/>
      <c r="G3506"/>
      <c r="H3506"/>
    </row>
    <row r="3507" spans="1:8">
      <c r="A3507"/>
      <c r="C3507"/>
      <c r="D3507"/>
      <c r="E3507"/>
      <c r="F3507"/>
      <c r="G3507"/>
      <c r="H3507"/>
    </row>
    <row r="3508" spans="1:8">
      <c r="A3508"/>
      <c r="C3508"/>
      <c r="D3508"/>
      <c r="E3508"/>
      <c r="F3508"/>
      <c r="G3508"/>
      <c r="H3508"/>
    </row>
    <row r="3509" spans="1:8">
      <c r="A3509"/>
      <c r="C3509"/>
      <c r="D3509"/>
      <c r="E3509"/>
      <c r="F3509"/>
      <c r="G3509"/>
      <c r="H3509"/>
    </row>
    <row r="3510" spans="1:8">
      <c r="A3510"/>
      <c r="C3510"/>
      <c r="D3510"/>
      <c r="E3510"/>
      <c r="F3510"/>
      <c r="G3510"/>
      <c r="H3510"/>
    </row>
    <row r="3511" spans="1:8">
      <c r="A3511"/>
      <c r="C3511"/>
      <c r="D3511"/>
      <c r="E3511"/>
      <c r="F3511"/>
      <c r="G3511"/>
      <c r="H3511"/>
    </row>
    <row r="3512" spans="1:8">
      <c r="A3512"/>
      <c r="C3512"/>
      <c r="D3512"/>
      <c r="E3512"/>
      <c r="F3512"/>
      <c r="G3512"/>
      <c r="H3512"/>
    </row>
    <row r="3513" spans="1:8">
      <c r="A3513"/>
      <c r="C3513"/>
      <c r="D3513"/>
      <c r="E3513"/>
      <c r="F3513"/>
      <c r="G3513"/>
      <c r="H3513"/>
    </row>
    <row r="3514" spans="1:8">
      <c r="A3514"/>
      <c r="C3514"/>
      <c r="D3514"/>
      <c r="E3514"/>
      <c r="F3514"/>
      <c r="G3514"/>
      <c r="H3514"/>
    </row>
    <row r="3515" spans="1:8">
      <c r="A3515"/>
      <c r="C3515"/>
      <c r="D3515"/>
      <c r="E3515"/>
      <c r="F3515"/>
      <c r="G3515"/>
      <c r="H3515"/>
    </row>
    <row r="3516" spans="1:8">
      <c r="A3516"/>
      <c r="C3516"/>
      <c r="D3516"/>
      <c r="E3516"/>
      <c r="F3516"/>
      <c r="G3516"/>
      <c r="H3516"/>
    </row>
    <row r="3517" spans="1:8">
      <c r="A3517"/>
      <c r="C3517"/>
      <c r="D3517"/>
      <c r="E3517"/>
      <c r="F3517"/>
      <c r="G3517"/>
      <c r="H3517"/>
    </row>
    <row r="3518" spans="1:8">
      <c r="A3518"/>
      <c r="C3518"/>
      <c r="D3518"/>
      <c r="E3518"/>
      <c r="F3518"/>
      <c r="G3518"/>
      <c r="H3518"/>
    </row>
    <row r="3519" spans="1:8">
      <c r="A3519"/>
      <c r="C3519"/>
      <c r="D3519"/>
      <c r="E3519"/>
      <c r="F3519"/>
      <c r="G3519"/>
      <c r="H3519"/>
    </row>
    <row r="3520" spans="1:8">
      <c r="A3520"/>
      <c r="C3520"/>
      <c r="D3520"/>
      <c r="E3520"/>
      <c r="F3520"/>
      <c r="G3520"/>
      <c r="H3520"/>
    </row>
    <row r="3521" spans="1:8">
      <c r="A3521"/>
      <c r="C3521"/>
      <c r="D3521"/>
      <c r="E3521"/>
      <c r="F3521"/>
      <c r="G3521"/>
      <c r="H3521"/>
    </row>
    <row r="3522" spans="1:8">
      <c r="A3522"/>
      <c r="C3522"/>
      <c r="D3522"/>
      <c r="E3522"/>
      <c r="F3522"/>
      <c r="G3522"/>
      <c r="H3522"/>
    </row>
    <row r="3523" spans="1:8">
      <c r="A3523"/>
      <c r="C3523"/>
      <c r="D3523"/>
      <c r="E3523"/>
      <c r="F3523"/>
      <c r="G3523"/>
      <c r="H3523"/>
    </row>
    <row r="3524" spans="1:8">
      <c r="A3524"/>
      <c r="C3524"/>
      <c r="D3524"/>
      <c r="E3524"/>
      <c r="F3524"/>
      <c r="G3524"/>
      <c r="H3524"/>
    </row>
    <row r="3525" spans="1:8">
      <c r="A3525"/>
      <c r="C3525"/>
      <c r="D3525"/>
      <c r="E3525"/>
      <c r="F3525"/>
      <c r="G3525"/>
      <c r="H3525"/>
    </row>
    <row r="3526" spans="1:8">
      <c r="A3526"/>
      <c r="C3526"/>
      <c r="D3526"/>
      <c r="E3526"/>
      <c r="F3526"/>
      <c r="G3526"/>
      <c r="H3526"/>
    </row>
    <row r="3527" spans="1:8">
      <c r="A3527"/>
      <c r="C3527"/>
      <c r="D3527"/>
      <c r="E3527"/>
      <c r="F3527"/>
      <c r="G3527"/>
      <c r="H3527"/>
    </row>
    <row r="3528" spans="1:8">
      <c r="A3528"/>
      <c r="C3528"/>
      <c r="D3528"/>
      <c r="E3528"/>
      <c r="F3528"/>
      <c r="G3528"/>
      <c r="H3528"/>
    </row>
    <row r="3529" spans="1:8">
      <c r="A3529"/>
      <c r="C3529"/>
      <c r="D3529"/>
      <c r="E3529"/>
      <c r="F3529"/>
      <c r="G3529"/>
      <c r="H3529"/>
    </row>
    <row r="3530" spans="1:8">
      <c r="A3530"/>
      <c r="C3530"/>
      <c r="D3530"/>
      <c r="E3530"/>
      <c r="F3530"/>
      <c r="G3530"/>
      <c r="H3530"/>
    </row>
    <row r="3531" spans="1:8">
      <c r="A3531"/>
      <c r="C3531"/>
      <c r="D3531"/>
      <c r="E3531"/>
      <c r="F3531"/>
      <c r="G3531"/>
      <c r="H3531"/>
    </row>
    <row r="3532" spans="1:8">
      <c r="A3532"/>
      <c r="C3532"/>
      <c r="D3532"/>
      <c r="E3532"/>
      <c r="F3532"/>
      <c r="G3532"/>
      <c r="H3532"/>
    </row>
    <row r="3533" spans="1:8">
      <c r="A3533"/>
      <c r="C3533"/>
      <c r="D3533"/>
      <c r="E3533"/>
      <c r="F3533"/>
      <c r="G3533"/>
      <c r="H3533"/>
    </row>
    <row r="3534" spans="1:8">
      <c r="A3534"/>
      <c r="C3534"/>
      <c r="D3534"/>
      <c r="E3534"/>
      <c r="F3534"/>
      <c r="G3534"/>
      <c r="H3534"/>
    </row>
    <row r="3535" spans="1:8">
      <c r="A3535"/>
      <c r="C3535"/>
      <c r="D3535"/>
      <c r="E3535"/>
      <c r="F3535"/>
      <c r="G3535"/>
      <c r="H3535"/>
    </row>
    <row r="3536" spans="1:8">
      <c r="A3536"/>
      <c r="C3536"/>
      <c r="D3536"/>
      <c r="E3536"/>
      <c r="F3536"/>
      <c r="G3536"/>
      <c r="H3536"/>
    </row>
    <row r="3537" spans="1:8">
      <c r="A3537"/>
      <c r="C3537"/>
      <c r="D3537"/>
      <c r="E3537"/>
      <c r="F3537"/>
      <c r="G3537"/>
      <c r="H3537"/>
    </row>
    <row r="3538" spans="1:8">
      <c r="A3538"/>
      <c r="C3538"/>
      <c r="D3538"/>
      <c r="E3538"/>
      <c r="F3538"/>
      <c r="G3538"/>
      <c r="H3538"/>
    </row>
    <row r="3539" spans="1:8">
      <c r="A3539"/>
      <c r="C3539"/>
      <c r="D3539"/>
      <c r="E3539"/>
      <c r="F3539"/>
      <c r="G3539"/>
      <c r="H3539"/>
    </row>
    <row r="3540" spans="1:8">
      <c r="A3540"/>
      <c r="C3540"/>
      <c r="D3540"/>
      <c r="E3540"/>
      <c r="F3540"/>
      <c r="G3540"/>
      <c r="H3540"/>
    </row>
    <row r="3541" spans="1:8">
      <c r="A3541"/>
      <c r="C3541"/>
      <c r="D3541"/>
      <c r="E3541"/>
      <c r="F3541"/>
      <c r="G3541"/>
      <c r="H3541"/>
    </row>
    <row r="3542" spans="1:8">
      <c r="A3542"/>
      <c r="C3542"/>
      <c r="D3542"/>
      <c r="E3542"/>
      <c r="F3542"/>
      <c r="G3542"/>
      <c r="H3542"/>
    </row>
    <row r="3543" spans="1:8">
      <c r="A3543"/>
      <c r="C3543"/>
      <c r="D3543"/>
      <c r="E3543"/>
      <c r="F3543"/>
      <c r="G3543"/>
      <c r="H3543"/>
    </row>
    <row r="3544" spans="1:8">
      <c r="A3544"/>
      <c r="C3544"/>
      <c r="D3544"/>
      <c r="E3544"/>
      <c r="F3544"/>
      <c r="G3544"/>
      <c r="H3544"/>
    </row>
    <row r="3545" spans="1:8">
      <c r="A3545"/>
      <c r="C3545"/>
      <c r="D3545"/>
      <c r="E3545"/>
      <c r="F3545"/>
      <c r="G3545"/>
      <c r="H3545"/>
    </row>
    <row r="3546" spans="1:8">
      <c r="A3546"/>
      <c r="C3546"/>
      <c r="D3546"/>
      <c r="E3546"/>
      <c r="F3546"/>
      <c r="G3546"/>
      <c r="H3546"/>
    </row>
    <row r="3547" spans="1:8">
      <c r="A3547"/>
      <c r="C3547"/>
      <c r="D3547"/>
      <c r="E3547"/>
      <c r="F3547"/>
      <c r="G3547"/>
      <c r="H3547"/>
    </row>
    <row r="3548" spans="1:8">
      <c r="A3548"/>
      <c r="C3548"/>
      <c r="D3548"/>
      <c r="E3548"/>
      <c r="F3548"/>
      <c r="G3548"/>
      <c r="H3548"/>
    </row>
    <row r="3549" spans="1:8">
      <c r="A3549"/>
      <c r="C3549"/>
      <c r="D3549"/>
      <c r="E3549"/>
      <c r="F3549"/>
      <c r="G3549"/>
      <c r="H3549"/>
    </row>
    <row r="3550" spans="1:8">
      <c r="A3550"/>
      <c r="C3550"/>
      <c r="D3550"/>
      <c r="E3550"/>
      <c r="F3550"/>
      <c r="G3550"/>
      <c r="H3550"/>
    </row>
    <row r="3551" spans="1:8">
      <c r="A3551"/>
      <c r="C3551"/>
      <c r="D3551"/>
      <c r="E3551"/>
      <c r="F3551"/>
      <c r="G3551"/>
      <c r="H3551"/>
    </row>
    <row r="3552" spans="1:8">
      <c r="A3552"/>
      <c r="C3552"/>
      <c r="D3552"/>
      <c r="E3552"/>
      <c r="F3552"/>
      <c r="G3552"/>
      <c r="H3552"/>
    </row>
    <row r="3553" spans="1:8">
      <c r="A3553"/>
      <c r="C3553"/>
      <c r="D3553"/>
      <c r="E3553"/>
      <c r="F3553"/>
      <c r="G3553"/>
      <c r="H3553"/>
    </row>
    <row r="3554" spans="1:8">
      <c r="A3554"/>
      <c r="C3554"/>
      <c r="D3554"/>
      <c r="E3554"/>
      <c r="F3554"/>
      <c r="G3554"/>
      <c r="H3554"/>
    </row>
    <row r="3555" spans="1:8">
      <c r="A3555"/>
      <c r="C3555"/>
      <c r="D3555"/>
      <c r="E3555"/>
      <c r="F3555"/>
      <c r="G3555"/>
      <c r="H3555"/>
    </row>
    <row r="3556" spans="1:8">
      <c r="A3556"/>
      <c r="C3556"/>
      <c r="D3556"/>
      <c r="E3556"/>
      <c r="F3556"/>
      <c r="G3556"/>
      <c r="H3556"/>
    </row>
    <row r="3557" spans="1:8">
      <c r="A3557"/>
      <c r="C3557"/>
      <c r="D3557"/>
      <c r="E3557"/>
      <c r="F3557"/>
      <c r="G3557"/>
      <c r="H3557"/>
    </row>
    <row r="3558" spans="1:8">
      <c r="A3558"/>
      <c r="C3558"/>
      <c r="D3558"/>
      <c r="E3558"/>
      <c r="F3558"/>
      <c r="G3558"/>
      <c r="H3558"/>
    </row>
    <row r="3559" spans="1:8">
      <c r="A3559"/>
      <c r="C3559"/>
      <c r="D3559"/>
      <c r="E3559"/>
      <c r="F3559"/>
      <c r="G3559"/>
      <c r="H3559"/>
    </row>
    <row r="3560" spans="1:8">
      <c r="A3560"/>
      <c r="C3560"/>
      <c r="D3560"/>
      <c r="E3560"/>
      <c r="F3560"/>
      <c r="G3560"/>
      <c r="H3560"/>
    </row>
    <row r="3561" spans="1:8">
      <c r="A3561"/>
      <c r="C3561"/>
      <c r="D3561"/>
      <c r="E3561"/>
      <c r="F3561"/>
      <c r="G3561"/>
      <c r="H3561"/>
    </row>
    <row r="3562" spans="1:8">
      <c r="A3562"/>
      <c r="C3562"/>
      <c r="D3562"/>
      <c r="E3562"/>
      <c r="F3562"/>
      <c r="G3562"/>
      <c r="H3562"/>
    </row>
    <row r="3563" spans="1:8">
      <c r="A3563"/>
      <c r="C3563"/>
      <c r="D3563"/>
      <c r="E3563"/>
      <c r="F3563"/>
      <c r="G3563"/>
      <c r="H3563"/>
    </row>
    <row r="3564" spans="1:8">
      <c r="A3564"/>
      <c r="C3564"/>
      <c r="D3564"/>
      <c r="E3564"/>
      <c r="F3564"/>
      <c r="G3564"/>
      <c r="H3564"/>
    </row>
    <row r="3565" spans="1:8">
      <c r="A3565"/>
      <c r="C3565"/>
      <c r="D3565"/>
      <c r="E3565"/>
      <c r="F3565"/>
      <c r="G3565"/>
      <c r="H3565"/>
    </row>
    <row r="3566" spans="1:8">
      <c r="A3566"/>
      <c r="C3566"/>
      <c r="D3566"/>
      <c r="E3566"/>
      <c r="F3566"/>
      <c r="G3566"/>
      <c r="H3566"/>
    </row>
    <row r="3567" spans="1:8">
      <c r="A3567"/>
      <c r="C3567"/>
      <c r="D3567"/>
      <c r="E3567"/>
      <c r="F3567"/>
      <c r="G3567"/>
      <c r="H3567"/>
    </row>
    <row r="3568" spans="1:8">
      <c r="A3568"/>
      <c r="C3568"/>
      <c r="D3568"/>
      <c r="E3568"/>
      <c r="F3568"/>
      <c r="G3568"/>
      <c r="H3568"/>
    </row>
    <row r="3569" spans="1:8">
      <c r="A3569"/>
      <c r="C3569"/>
      <c r="D3569"/>
      <c r="E3569"/>
      <c r="F3569"/>
      <c r="G3569"/>
      <c r="H3569"/>
    </row>
    <row r="3570" spans="1:8">
      <c r="A3570"/>
      <c r="C3570"/>
      <c r="D3570"/>
      <c r="E3570"/>
      <c r="F3570"/>
      <c r="G3570"/>
      <c r="H3570"/>
    </row>
    <row r="3571" spans="1:8">
      <c r="A3571"/>
      <c r="C3571"/>
      <c r="D3571"/>
      <c r="E3571"/>
      <c r="F3571"/>
      <c r="G3571"/>
      <c r="H3571"/>
    </row>
    <row r="3572" spans="1:8">
      <c r="A3572"/>
      <c r="C3572"/>
      <c r="D3572"/>
      <c r="E3572"/>
      <c r="F3572"/>
      <c r="G3572"/>
      <c r="H3572"/>
    </row>
    <row r="3573" spans="1:8">
      <c r="A3573"/>
      <c r="C3573"/>
      <c r="D3573"/>
      <c r="E3573"/>
      <c r="F3573"/>
      <c r="G3573"/>
      <c r="H3573"/>
    </row>
    <row r="3574" spans="1:8">
      <c r="A3574"/>
      <c r="C3574"/>
      <c r="D3574"/>
      <c r="E3574"/>
      <c r="F3574"/>
      <c r="G3574"/>
      <c r="H3574"/>
    </row>
    <row r="3575" spans="1:8">
      <c r="A3575"/>
      <c r="C3575"/>
      <c r="D3575"/>
      <c r="E3575"/>
      <c r="F3575"/>
      <c r="G3575"/>
      <c r="H3575"/>
    </row>
    <row r="3576" spans="1:8">
      <c r="A3576"/>
      <c r="C3576"/>
      <c r="D3576"/>
      <c r="E3576"/>
      <c r="F3576"/>
      <c r="G3576"/>
      <c r="H3576"/>
    </row>
    <row r="3577" spans="1:8">
      <c r="A3577"/>
      <c r="C3577"/>
      <c r="D3577"/>
      <c r="E3577"/>
      <c r="F3577"/>
      <c r="G3577"/>
      <c r="H3577"/>
    </row>
    <row r="3578" spans="1:8">
      <c r="A3578"/>
      <c r="C3578"/>
      <c r="D3578"/>
      <c r="E3578"/>
      <c r="F3578"/>
      <c r="G3578"/>
      <c r="H3578"/>
    </row>
    <row r="3579" spans="1:8">
      <c r="A3579"/>
      <c r="C3579"/>
      <c r="D3579"/>
      <c r="E3579"/>
      <c r="F3579"/>
      <c r="G3579"/>
      <c r="H3579"/>
    </row>
    <row r="3580" spans="1:8">
      <c r="A3580"/>
      <c r="C3580"/>
      <c r="D3580"/>
      <c r="E3580"/>
      <c r="F3580"/>
      <c r="G3580"/>
      <c r="H3580"/>
    </row>
    <row r="3581" spans="1:8">
      <c r="A3581"/>
      <c r="C3581"/>
      <c r="D3581"/>
      <c r="E3581"/>
      <c r="F3581"/>
      <c r="G3581"/>
      <c r="H3581"/>
    </row>
    <row r="3582" spans="1:8">
      <c r="A3582"/>
      <c r="C3582"/>
      <c r="D3582"/>
      <c r="E3582"/>
      <c r="F3582"/>
      <c r="G3582"/>
      <c r="H3582"/>
    </row>
    <row r="3583" spans="1:8">
      <c r="A3583"/>
      <c r="C3583"/>
      <c r="D3583"/>
      <c r="E3583"/>
      <c r="F3583"/>
      <c r="G3583"/>
      <c r="H3583"/>
    </row>
    <row r="3584" spans="1:8">
      <c r="A3584"/>
      <c r="C3584"/>
      <c r="D3584"/>
      <c r="E3584"/>
      <c r="F3584"/>
      <c r="G3584"/>
      <c r="H3584"/>
    </row>
    <row r="3585" spans="1:8">
      <c r="A3585"/>
      <c r="C3585"/>
      <c r="D3585"/>
      <c r="E3585"/>
      <c r="F3585"/>
      <c r="G3585"/>
      <c r="H3585"/>
    </row>
    <row r="3586" spans="1:8">
      <c r="A3586"/>
      <c r="C3586"/>
      <c r="D3586"/>
      <c r="E3586"/>
      <c r="F3586"/>
      <c r="G3586"/>
      <c r="H3586"/>
    </row>
    <row r="3587" spans="1:8">
      <c r="A3587"/>
      <c r="C3587"/>
      <c r="D3587"/>
      <c r="E3587"/>
      <c r="F3587"/>
      <c r="G3587"/>
      <c r="H3587"/>
    </row>
    <row r="3588" spans="1:8">
      <c r="A3588"/>
      <c r="C3588"/>
      <c r="D3588"/>
      <c r="E3588"/>
      <c r="F3588"/>
      <c r="G3588"/>
      <c r="H3588"/>
    </row>
    <row r="3589" spans="1:8">
      <c r="A3589"/>
      <c r="C3589"/>
      <c r="D3589"/>
      <c r="E3589"/>
      <c r="F3589"/>
      <c r="G3589"/>
      <c r="H3589"/>
    </row>
    <row r="3590" spans="1:8">
      <c r="A3590"/>
      <c r="C3590"/>
      <c r="D3590"/>
      <c r="E3590"/>
      <c r="F3590"/>
      <c r="G3590"/>
      <c r="H3590"/>
    </row>
    <row r="3591" spans="1:8">
      <c r="A3591"/>
      <c r="C3591"/>
      <c r="D3591"/>
      <c r="E3591"/>
      <c r="F3591"/>
      <c r="G3591"/>
      <c r="H3591"/>
    </row>
    <row r="3592" spans="1:8">
      <c r="A3592"/>
      <c r="C3592"/>
      <c r="D3592"/>
      <c r="E3592"/>
      <c r="F3592"/>
      <c r="G3592"/>
      <c r="H3592"/>
    </row>
    <row r="3593" spans="1:8">
      <c r="A3593"/>
      <c r="C3593"/>
      <c r="D3593"/>
      <c r="E3593"/>
      <c r="F3593"/>
      <c r="G3593"/>
      <c r="H3593"/>
    </row>
    <row r="3594" spans="1:8">
      <c r="A3594"/>
      <c r="C3594"/>
      <c r="D3594"/>
      <c r="E3594"/>
      <c r="F3594"/>
      <c r="G3594"/>
      <c r="H3594"/>
    </row>
    <row r="3595" spans="1:8">
      <c r="A3595"/>
      <c r="C3595"/>
      <c r="D3595"/>
      <c r="E3595"/>
      <c r="F3595"/>
      <c r="G3595"/>
      <c r="H3595"/>
    </row>
    <row r="3596" spans="1:8">
      <c r="A3596"/>
      <c r="C3596"/>
      <c r="D3596"/>
      <c r="E3596"/>
      <c r="F3596"/>
      <c r="G3596"/>
      <c r="H3596"/>
    </row>
    <row r="3597" spans="1:8">
      <c r="A3597"/>
      <c r="C3597"/>
      <c r="D3597"/>
      <c r="E3597"/>
      <c r="F3597"/>
      <c r="G3597"/>
      <c r="H3597"/>
    </row>
    <row r="3598" spans="1:8">
      <c r="A3598"/>
      <c r="C3598"/>
      <c r="D3598"/>
      <c r="E3598"/>
      <c r="F3598"/>
      <c r="G3598"/>
      <c r="H3598"/>
    </row>
    <row r="3599" spans="1:8">
      <c r="A3599"/>
      <c r="C3599"/>
      <c r="D3599"/>
      <c r="E3599"/>
      <c r="F3599"/>
      <c r="G3599"/>
      <c r="H3599"/>
    </row>
    <row r="3600" spans="1:8">
      <c r="A3600"/>
      <c r="C3600"/>
      <c r="D3600"/>
      <c r="E3600"/>
      <c r="F3600"/>
      <c r="G3600"/>
      <c r="H3600"/>
    </row>
    <row r="3601" spans="1:8">
      <c r="A3601"/>
      <c r="C3601"/>
      <c r="D3601"/>
      <c r="E3601"/>
      <c r="F3601"/>
      <c r="G3601"/>
      <c r="H3601"/>
    </row>
    <row r="3602" spans="1:8">
      <c r="A3602"/>
      <c r="C3602"/>
      <c r="D3602"/>
      <c r="E3602"/>
      <c r="F3602"/>
      <c r="G3602"/>
      <c r="H3602"/>
    </row>
    <row r="3603" spans="1:8">
      <c r="A3603"/>
      <c r="C3603"/>
      <c r="D3603"/>
      <c r="E3603"/>
      <c r="F3603"/>
      <c r="G3603"/>
      <c r="H3603"/>
    </row>
    <row r="3604" spans="1:8">
      <c r="A3604"/>
      <c r="C3604"/>
      <c r="D3604"/>
      <c r="E3604"/>
      <c r="F3604"/>
      <c r="G3604"/>
      <c r="H3604"/>
    </row>
    <row r="3605" spans="1:8">
      <c r="A3605"/>
      <c r="C3605"/>
      <c r="D3605"/>
      <c r="E3605"/>
      <c r="F3605"/>
      <c r="G3605"/>
      <c r="H3605"/>
    </row>
    <row r="3606" spans="1:8">
      <c r="A3606"/>
      <c r="C3606"/>
      <c r="D3606"/>
      <c r="E3606"/>
      <c r="F3606"/>
      <c r="G3606"/>
      <c r="H3606"/>
    </row>
    <row r="3607" spans="1:8">
      <c r="A3607"/>
      <c r="C3607"/>
      <c r="D3607"/>
      <c r="E3607"/>
      <c r="F3607"/>
      <c r="G3607"/>
      <c r="H3607"/>
    </row>
    <row r="3608" spans="1:8">
      <c r="A3608"/>
      <c r="C3608"/>
      <c r="D3608"/>
      <c r="E3608"/>
      <c r="F3608"/>
      <c r="G3608"/>
      <c r="H3608"/>
    </row>
    <row r="3609" spans="1:8">
      <c r="A3609"/>
      <c r="C3609"/>
      <c r="D3609"/>
      <c r="E3609"/>
      <c r="F3609"/>
      <c r="G3609"/>
      <c r="H3609"/>
    </row>
    <row r="3610" spans="1:8">
      <c r="A3610"/>
      <c r="C3610"/>
      <c r="D3610"/>
      <c r="E3610"/>
      <c r="F3610"/>
      <c r="G3610"/>
      <c r="H3610"/>
    </row>
    <row r="3611" spans="1:8">
      <c r="A3611"/>
      <c r="C3611"/>
      <c r="D3611"/>
      <c r="E3611"/>
      <c r="F3611"/>
      <c r="G3611"/>
      <c r="H3611"/>
    </row>
    <row r="3612" spans="1:8">
      <c r="A3612"/>
      <c r="C3612"/>
      <c r="D3612"/>
      <c r="E3612"/>
      <c r="F3612"/>
      <c r="G3612"/>
      <c r="H3612"/>
    </row>
    <row r="3613" spans="1:8">
      <c r="A3613"/>
      <c r="C3613"/>
      <c r="D3613"/>
      <c r="E3613"/>
      <c r="F3613"/>
      <c r="G3613"/>
      <c r="H3613"/>
    </row>
    <row r="3614" spans="1:8">
      <c r="A3614"/>
      <c r="C3614"/>
      <c r="D3614"/>
      <c r="E3614"/>
      <c r="F3614"/>
      <c r="G3614"/>
      <c r="H3614"/>
    </row>
    <row r="3615" spans="1:8">
      <c r="A3615"/>
      <c r="C3615"/>
      <c r="D3615"/>
      <c r="E3615"/>
      <c r="F3615"/>
      <c r="G3615"/>
      <c r="H3615"/>
    </row>
    <row r="3616" spans="1:8">
      <c r="A3616"/>
      <c r="C3616"/>
      <c r="D3616"/>
      <c r="E3616"/>
      <c r="F3616"/>
      <c r="G3616"/>
      <c r="H3616"/>
    </row>
    <row r="3617" spans="1:8">
      <c r="A3617"/>
      <c r="C3617"/>
      <c r="D3617"/>
      <c r="E3617"/>
      <c r="F3617"/>
      <c r="G3617"/>
      <c r="H3617"/>
    </row>
    <row r="3618" spans="1:8">
      <c r="A3618"/>
      <c r="C3618"/>
      <c r="D3618"/>
      <c r="E3618"/>
      <c r="F3618"/>
      <c r="G3618"/>
      <c r="H3618"/>
    </row>
    <row r="3619" spans="1:8">
      <c r="A3619"/>
      <c r="C3619"/>
      <c r="D3619"/>
      <c r="E3619"/>
      <c r="F3619"/>
      <c r="G3619"/>
      <c r="H3619"/>
    </row>
    <row r="3620" spans="1:8">
      <c r="A3620"/>
      <c r="C3620"/>
      <c r="D3620"/>
      <c r="E3620"/>
      <c r="F3620"/>
      <c r="G3620"/>
      <c r="H3620"/>
    </row>
    <row r="3621" spans="1:8">
      <c r="A3621"/>
      <c r="C3621"/>
      <c r="D3621"/>
      <c r="E3621"/>
      <c r="F3621"/>
      <c r="G3621"/>
      <c r="H3621"/>
    </row>
    <row r="3622" spans="1:8">
      <c r="A3622"/>
      <c r="C3622"/>
      <c r="D3622"/>
      <c r="E3622"/>
      <c r="F3622"/>
      <c r="G3622"/>
      <c r="H3622"/>
    </row>
    <row r="3623" spans="1:8">
      <c r="A3623"/>
      <c r="C3623"/>
      <c r="D3623"/>
      <c r="E3623"/>
      <c r="F3623"/>
      <c r="G3623"/>
      <c r="H3623"/>
    </row>
    <row r="3624" spans="1:8">
      <c r="A3624"/>
      <c r="C3624"/>
      <c r="D3624"/>
      <c r="E3624"/>
      <c r="F3624"/>
      <c r="G3624"/>
      <c r="H3624"/>
    </row>
    <row r="3625" spans="1:8">
      <c r="A3625"/>
      <c r="C3625"/>
      <c r="D3625"/>
      <c r="E3625"/>
      <c r="F3625"/>
      <c r="G3625"/>
      <c r="H3625"/>
    </row>
    <row r="3626" spans="1:8">
      <c r="A3626"/>
      <c r="C3626"/>
      <c r="D3626"/>
      <c r="E3626"/>
      <c r="F3626"/>
      <c r="G3626"/>
      <c r="H3626"/>
    </row>
    <row r="3627" spans="1:8">
      <c r="A3627"/>
      <c r="C3627"/>
      <c r="D3627"/>
      <c r="E3627"/>
      <c r="F3627"/>
      <c r="G3627"/>
      <c r="H3627"/>
    </row>
    <row r="3628" spans="1:8">
      <c r="A3628"/>
      <c r="C3628"/>
      <c r="D3628"/>
      <c r="E3628"/>
      <c r="F3628"/>
      <c r="G3628"/>
      <c r="H3628"/>
    </row>
    <row r="3629" spans="1:8">
      <c r="A3629"/>
      <c r="C3629"/>
      <c r="D3629"/>
      <c r="E3629"/>
      <c r="F3629"/>
      <c r="G3629"/>
      <c r="H3629"/>
    </row>
    <row r="3630" spans="1:8">
      <c r="A3630"/>
      <c r="C3630"/>
      <c r="D3630"/>
      <c r="E3630"/>
      <c r="F3630"/>
      <c r="G3630"/>
      <c r="H3630"/>
    </row>
    <row r="3631" spans="1:8">
      <c r="A3631"/>
      <c r="C3631"/>
      <c r="D3631"/>
      <c r="E3631"/>
      <c r="F3631"/>
      <c r="G3631"/>
      <c r="H3631"/>
    </row>
    <row r="3632" spans="1:8">
      <c r="A3632"/>
      <c r="C3632"/>
      <c r="D3632"/>
      <c r="E3632"/>
      <c r="F3632"/>
      <c r="G3632"/>
      <c r="H3632"/>
    </row>
    <row r="3633" spans="1:8">
      <c r="A3633"/>
      <c r="C3633"/>
      <c r="D3633"/>
      <c r="E3633"/>
      <c r="F3633"/>
      <c r="G3633"/>
      <c r="H3633"/>
    </row>
    <row r="3634" spans="1:8">
      <c r="A3634"/>
      <c r="C3634"/>
      <c r="D3634"/>
      <c r="E3634"/>
      <c r="F3634"/>
      <c r="G3634"/>
      <c r="H3634"/>
    </row>
    <row r="3635" spans="1:8">
      <c r="A3635"/>
      <c r="C3635"/>
      <c r="D3635"/>
      <c r="E3635"/>
      <c r="F3635"/>
      <c r="G3635"/>
      <c r="H3635"/>
    </row>
    <row r="3636" spans="1:8">
      <c r="A3636"/>
      <c r="C3636"/>
      <c r="D3636"/>
      <c r="E3636"/>
      <c r="F3636"/>
      <c r="G3636"/>
      <c r="H3636"/>
    </row>
    <row r="3637" spans="1:8">
      <c r="A3637"/>
      <c r="C3637"/>
      <c r="D3637"/>
      <c r="E3637"/>
      <c r="F3637"/>
      <c r="G3637"/>
      <c r="H3637"/>
    </row>
    <row r="3638" spans="1:8">
      <c r="A3638"/>
      <c r="C3638"/>
      <c r="D3638"/>
      <c r="E3638"/>
      <c r="F3638"/>
      <c r="G3638"/>
      <c r="H3638"/>
    </row>
    <row r="3639" spans="1:8">
      <c r="A3639"/>
      <c r="C3639"/>
      <c r="D3639"/>
      <c r="E3639"/>
      <c r="F3639"/>
      <c r="G3639"/>
      <c r="H3639"/>
    </row>
    <row r="3640" spans="1:8">
      <c r="A3640"/>
      <c r="C3640"/>
      <c r="D3640"/>
      <c r="E3640"/>
      <c r="F3640"/>
      <c r="G3640"/>
      <c r="H3640"/>
    </row>
    <row r="3641" spans="1:8">
      <c r="A3641"/>
      <c r="C3641"/>
      <c r="D3641"/>
      <c r="E3641"/>
      <c r="F3641"/>
      <c r="G3641"/>
      <c r="H3641"/>
    </row>
    <row r="3642" spans="1:8">
      <c r="A3642"/>
      <c r="C3642"/>
      <c r="D3642"/>
      <c r="E3642"/>
      <c r="F3642"/>
      <c r="G3642"/>
      <c r="H3642"/>
    </row>
    <row r="3643" spans="1:8">
      <c r="A3643"/>
      <c r="C3643"/>
      <c r="D3643"/>
      <c r="E3643"/>
      <c r="F3643"/>
      <c r="G3643"/>
      <c r="H3643"/>
    </row>
    <row r="3644" spans="1:8">
      <c r="A3644"/>
      <c r="C3644"/>
      <c r="D3644"/>
      <c r="E3644"/>
      <c r="F3644"/>
      <c r="G3644"/>
      <c r="H3644"/>
    </row>
    <row r="3645" spans="1:8">
      <c r="A3645"/>
      <c r="C3645"/>
      <c r="D3645"/>
      <c r="E3645"/>
      <c r="F3645"/>
      <c r="G3645"/>
      <c r="H3645"/>
    </row>
    <row r="3646" spans="1:8">
      <c r="A3646"/>
      <c r="C3646"/>
      <c r="D3646"/>
      <c r="E3646"/>
      <c r="F3646"/>
      <c r="G3646"/>
      <c r="H3646"/>
    </row>
    <row r="3647" spans="1:8">
      <c r="A3647"/>
      <c r="C3647"/>
      <c r="D3647"/>
      <c r="E3647"/>
      <c r="F3647"/>
      <c r="G3647"/>
      <c r="H3647"/>
    </row>
    <row r="3648" spans="1:8">
      <c r="A3648"/>
      <c r="C3648"/>
      <c r="D3648"/>
      <c r="E3648"/>
      <c r="F3648"/>
      <c r="G3648"/>
      <c r="H3648"/>
    </row>
    <row r="3649" spans="1:8">
      <c r="A3649"/>
      <c r="C3649"/>
      <c r="D3649"/>
      <c r="E3649"/>
      <c r="F3649"/>
      <c r="G3649"/>
      <c r="H3649"/>
    </row>
    <row r="3650" spans="1:8">
      <c r="A3650"/>
      <c r="C3650"/>
      <c r="D3650"/>
      <c r="E3650"/>
      <c r="F3650"/>
      <c r="G3650"/>
      <c r="H3650"/>
    </row>
    <row r="3651" spans="1:8">
      <c r="A3651"/>
      <c r="C3651"/>
      <c r="D3651"/>
      <c r="E3651"/>
      <c r="F3651"/>
      <c r="G3651"/>
      <c r="H3651"/>
    </row>
    <row r="3652" spans="1:8">
      <c r="A3652"/>
      <c r="C3652"/>
      <c r="D3652"/>
      <c r="E3652"/>
      <c r="F3652"/>
      <c r="G3652"/>
      <c r="H3652"/>
    </row>
    <row r="3653" spans="1:8">
      <c r="A3653"/>
      <c r="C3653"/>
      <c r="D3653"/>
      <c r="E3653"/>
      <c r="F3653"/>
      <c r="G3653"/>
      <c r="H3653"/>
    </row>
    <row r="3654" spans="1:8">
      <c r="A3654"/>
      <c r="C3654"/>
      <c r="D3654"/>
      <c r="E3654"/>
      <c r="F3654"/>
      <c r="G3654"/>
      <c r="H3654"/>
    </row>
    <row r="3655" spans="1:8">
      <c r="A3655"/>
      <c r="C3655"/>
      <c r="D3655"/>
      <c r="E3655"/>
      <c r="F3655"/>
      <c r="G3655"/>
      <c r="H3655"/>
    </row>
    <row r="3656" spans="1:8">
      <c r="A3656"/>
      <c r="C3656"/>
      <c r="D3656"/>
      <c r="E3656"/>
      <c r="F3656"/>
      <c r="G3656"/>
      <c r="H3656"/>
    </row>
    <row r="3657" spans="1:8">
      <c r="A3657"/>
      <c r="C3657"/>
      <c r="D3657"/>
      <c r="E3657"/>
      <c r="F3657"/>
      <c r="G3657"/>
      <c r="H3657"/>
    </row>
    <row r="3658" spans="1:8">
      <c r="A3658"/>
      <c r="C3658"/>
      <c r="D3658"/>
      <c r="E3658"/>
      <c r="F3658"/>
      <c r="G3658"/>
      <c r="H3658"/>
    </row>
    <row r="3659" spans="1:8">
      <c r="A3659"/>
      <c r="C3659"/>
      <c r="D3659"/>
      <c r="E3659"/>
      <c r="F3659"/>
      <c r="G3659"/>
      <c r="H3659"/>
    </row>
    <row r="3660" spans="1:8">
      <c r="A3660"/>
      <c r="C3660"/>
      <c r="D3660"/>
      <c r="E3660"/>
      <c r="F3660"/>
      <c r="G3660"/>
      <c r="H3660"/>
    </row>
    <row r="3661" spans="1:8">
      <c r="A3661"/>
      <c r="C3661"/>
      <c r="D3661"/>
      <c r="E3661"/>
      <c r="F3661"/>
      <c r="G3661"/>
      <c r="H3661"/>
    </row>
    <row r="3662" spans="1:8">
      <c r="A3662"/>
      <c r="C3662"/>
      <c r="D3662"/>
      <c r="E3662"/>
      <c r="F3662"/>
      <c r="G3662"/>
      <c r="H3662"/>
    </row>
    <row r="3663" spans="1:8">
      <c r="A3663"/>
      <c r="C3663"/>
      <c r="D3663"/>
      <c r="E3663"/>
      <c r="F3663"/>
      <c r="G3663"/>
      <c r="H3663"/>
    </row>
    <row r="3664" spans="1:8">
      <c r="A3664"/>
      <c r="C3664"/>
      <c r="D3664"/>
      <c r="E3664"/>
      <c r="F3664"/>
      <c r="G3664"/>
      <c r="H3664"/>
    </row>
    <row r="3665" spans="1:8">
      <c r="A3665"/>
      <c r="C3665"/>
      <c r="D3665"/>
      <c r="E3665"/>
      <c r="F3665"/>
      <c r="G3665"/>
      <c r="H3665"/>
    </row>
    <row r="3666" spans="1:8">
      <c r="A3666"/>
      <c r="C3666"/>
      <c r="D3666"/>
      <c r="E3666"/>
      <c r="F3666"/>
      <c r="G3666"/>
      <c r="H3666"/>
    </row>
    <row r="3667" spans="1:8">
      <c r="A3667"/>
      <c r="C3667"/>
      <c r="D3667"/>
      <c r="E3667"/>
      <c r="F3667"/>
      <c r="G3667"/>
      <c r="H3667"/>
    </row>
    <row r="3668" spans="1:8">
      <c r="A3668"/>
      <c r="C3668"/>
      <c r="D3668"/>
      <c r="E3668"/>
      <c r="F3668"/>
      <c r="G3668"/>
      <c r="H3668"/>
    </row>
    <row r="3669" spans="1:8">
      <c r="A3669"/>
      <c r="C3669"/>
      <c r="D3669"/>
      <c r="E3669"/>
      <c r="F3669"/>
      <c r="G3669"/>
      <c r="H3669"/>
    </row>
    <row r="3670" spans="1:8">
      <c r="A3670"/>
      <c r="C3670"/>
      <c r="D3670"/>
      <c r="E3670"/>
      <c r="F3670"/>
      <c r="G3670"/>
      <c r="H3670"/>
    </row>
    <row r="3671" spans="1:8">
      <c r="A3671"/>
      <c r="C3671"/>
      <c r="D3671"/>
      <c r="E3671"/>
      <c r="F3671"/>
      <c r="G3671"/>
      <c r="H3671"/>
    </row>
    <row r="3672" spans="1:8">
      <c r="A3672"/>
      <c r="C3672"/>
      <c r="D3672"/>
      <c r="E3672"/>
      <c r="F3672"/>
      <c r="G3672"/>
      <c r="H3672"/>
    </row>
    <row r="3673" spans="1:8">
      <c r="A3673"/>
      <c r="C3673"/>
      <c r="D3673"/>
      <c r="E3673"/>
      <c r="F3673"/>
      <c r="G3673"/>
      <c r="H3673"/>
    </row>
    <row r="3674" spans="1:8">
      <c r="A3674"/>
      <c r="C3674"/>
      <c r="D3674"/>
      <c r="E3674"/>
      <c r="F3674"/>
      <c r="G3674"/>
      <c r="H3674"/>
    </row>
    <row r="3675" spans="1:8">
      <c r="A3675"/>
      <c r="C3675"/>
      <c r="D3675"/>
      <c r="E3675"/>
      <c r="F3675"/>
      <c r="G3675"/>
      <c r="H3675"/>
    </row>
    <row r="3676" spans="1:8">
      <c r="A3676"/>
      <c r="C3676"/>
      <c r="D3676"/>
      <c r="E3676"/>
      <c r="F3676"/>
      <c r="G3676"/>
      <c r="H3676"/>
    </row>
    <row r="3677" spans="1:8">
      <c r="A3677"/>
      <c r="C3677"/>
      <c r="D3677"/>
      <c r="E3677"/>
      <c r="F3677"/>
      <c r="G3677"/>
      <c r="H3677"/>
    </row>
    <row r="3678" spans="1:8">
      <c r="A3678"/>
      <c r="C3678"/>
      <c r="D3678"/>
      <c r="E3678"/>
      <c r="F3678"/>
      <c r="G3678"/>
      <c r="H3678"/>
    </row>
    <row r="3679" spans="1:8">
      <c r="A3679"/>
      <c r="C3679"/>
      <c r="D3679"/>
      <c r="E3679"/>
      <c r="F3679"/>
      <c r="G3679"/>
      <c r="H3679"/>
    </row>
    <row r="3680" spans="1:8">
      <c r="A3680"/>
      <c r="C3680"/>
      <c r="D3680"/>
      <c r="E3680"/>
      <c r="F3680"/>
      <c r="G3680"/>
      <c r="H3680"/>
    </row>
    <row r="3681" spans="1:8">
      <c r="A3681"/>
      <c r="C3681"/>
      <c r="D3681"/>
      <c r="E3681"/>
      <c r="F3681"/>
      <c r="G3681"/>
      <c r="H3681"/>
    </row>
    <row r="3682" spans="1:8">
      <c r="A3682"/>
      <c r="C3682"/>
      <c r="D3682"/>
      <c r="E3682"/>
      <c r="F3682"/>
      <c r="G3682"/>
      <c r="H3682"/>
    </row>
    <row r="3683" spans="1:8">
      <c r="A3683"/>
      <c r="C3683"/>
      <c r="D3683"/>
      <c r="E3683"/>
      <c r="F3683"/>
      <c r="G3683"/>
      <c r="H3683"/>
    </row>
    <row r="3684" spans="1:8">
      <c r="A3684"/>
      <c r="C3684"/>
      <c r="D3684"/>
      <c r="E3684"/>
      <c r="F3684"/>
      <c r="G3684"/>
      <c r="H3684"/>
    </row>
    <row r="3685" spans="1:8">
      <c r="A3685"/>
      <c r="C3685"/>
      <c r="D3685"/>
      <c r="E3685"/>
      <c r="F3685"/>
      <c r="G3685"/>
      <c r="H3685"/>
    </row>
    <row r="3686" spans="1:8">
      <c r="A3686"/>
      <c r="C3686"/>
      <c r="D3686"/>
      <c r="E3686"/>
      <c r="F3686"/>
      <c r="G3686"/>
      <c r="H3686"/>
    </row>
    <row r="3687" spans="1:8">
      <c r="A3687"/>
      <c r="C3687"/>
      <c r="D3687"/>
      <c r="E3687"/>
      <c r="F3687"/>
      <c r="G3687"/>
      <c r="H3687"/>
    </row>
    <row r="3688" spans="1:8">
      <c r="A3688"/>
      <c r="C3688"/>
      <c r="D3688"/>
      <c r="E3688"/>
      <c r="F3688"/>
      <c r="G3688"/>
      <c r="H3688"/>
    </row>
    <row r="3689" spans="1:8">
      <c r="A3689"/>
      <c r="C3689"/>
      <c r="D3689"/>
      <c r="E3689"/>
      <c r="F3689"/>
      <c r="G3689"/>
      <c r="H3689"/>
    </row>
    <row r="3690" spans="1:8">
      <c r="A3690"/>
      <c r="C3690"/>
      <c r="D3690"/>
      <c r="E3690"/>
      <c r="F3690"/>
      <c r="G3690"/>
      <c r="H3690"/>
    </row>
    <row r="3691" spans="1:8">
      <c r="A3691"/>
      <c r="C3691"/>
      <c r="D3691"/>
      <c r="E3691"/>
      <c r="F3691"/>
      <c r="G3691"/>
      <c r="H3691"/>
    </row>
    <row r="3692" spans="1:8">
      <c r="A3692"/>
      <c r="C3692"/>
      <c r="D3692"/>
      <c r="E3692"/>
      <c r="F3692"/>
      <c r="G3692"/>
      <c r="H3692"/>
    </row>
    <row r="3693" spans="1:8">
      <c r="A3693"/>
      <c r="C3693"/>
      <c r="D3693"/>
      <c r="E3693"/>
      <c r="F3693"/>
      <c r="G3693"/>
      <c r="H3693"/>
    </row>
    <row r="3694" spans="1:8">
      <c r="A3694"/>
      <c r="C3694"/>
      <c r="D3694"/>
      <c r="E3694"/>
      <c r="F3694"/>
      <c r="G3694"/>
      <c r="H3694"/>
    </row>
    <row r="3695" spans="1:8">
      <c r="A3695"/>
      <c r="C3695"/>
      <c r="D3695"/>
      <c r="E3695"/>
      <c r="F3695"/>
      <c r="G3695"/>
      <c r="H3695"/>
    </row>
    <row r="3696" spans="1:8">
      <c r="A3696"/>
      <c r="C3696"/>
      <c r="D3696"/>
      <c r="E3696"/>
      <c r="F3696"/>
      <c r="G3696"/>
      <c r="H3696"/>
    </row>
    <row r="3697" spans="1:8">
      <c r="A3697"/>
      <c r="C3697"/>
      <c r="D3697"/>
      <c r="E3697"/>
      <c r="F3697"/>
      <c r="G3697"/>
      <c r="H3697"/>
    </row>
    <row r="3698" spans="1:8">
      <c r="A3698"/>
      <c r="C3698"/>
      <c r="D3698"/>
      <c r="E3698"/>
      <c r="F3698"/>
      <c r="G3698"/>
      <c r="H3698"/>
    </row>
    <row r="3699" spans="1:8">
      <c r="A3699"/>
      <c r="C3699"/>
      <c r="D3699"/>
      <c r="E3699"/>
      <c r="F3699"/>
      <c r="G3699"/>
      <c r="H3699"/>
    </row>
    <row r="3700" spans="1:8">
      <c r="A3700"/>
      <c r="C3700"/>
      <c r="D3700"/>
      <c r="E3700"/>
      <c r="F3700"/>
      <c r="G3700"/>
      <c r="H3700"/>
    </row>
    <row r="3701" spans="1:8">
      <c r="A3701"/>
      <c r="C3701"/>
      <c r="D3701"/>
      <c r="E3701"/>
      <c r="F3701"/>
      <c r="G3701"/>
      <c r="H3701"/>
    </row>
    <row r="3702" spans="1:8">
      <c r="A3702"/>
      <c r="C3702"/>
      <c r="D3702"/>
      <c r="E3702"/>
      <c r="F3702"/>
      <c r="G3702"/>
      <c r="H3702"/>
    </row>
    <row r="3703" spans="1:8">
      <c r="A3703"/>
      <c r="C3703"/>
      <c r="D3703"/>
      <c r="E3703"/>
      <c r="F3703"/>
      <c r="G3703"/>
      <c r="H3703"/>
    </row>
    <row r="3704" spans="1:8">
      <c r="A3704"/>
      <c r="C3704"/>
      <c r="D3704"/>
      <c r="E3704"/>
      <c r="F3704"/>
      <c r="G3704"/>
      <c r="H3704"/>
    </row>
    <row r="3705" spans="1:8">
      <c r="A3705"/>
      <c r="C3705"/>
      <c r="D3705"/>
      <c r="E3705"/>
      <c r="F3705"/>
      <c r="G3705"/>
      <c r="H3705"/>
    </row>
    <row r="3706" spans="1:8">
      <c r="A3706"/>
      <c r="C3706"/>
      <c r="D3706"/>
      <c r="E3706"/>
      <c r="F3706"/>
      <c r="G3706"/>
      <c r="H3706"/>
    </row>
    <row r="3707" spans="1:8">
      <c r="A3707"/>
      <c r="C3707"/>
      <c r="D3707"/>
      <c r="E3707"/>
      <c r="F3707"/>
      <c r="G3707"/>
      <c r="H3707"/>
    </row>
    <row r="3708" spans="1:8">
      <c r="A3708"/>
      <c r="C3708"/>
      <c r="D3708"/>
      <c r="E3708"/>
      <c r="F3708"/>
      <c r="G3708"/>
      <c r="H3708"/>
    </row>
    <row r="3709" spans="1:8">
      <c r="A3709"/>
      <c r="C3709"/>
      <c r="D3709"/>
      <c r="E3709"/>
      <c r="F3709"/>
      <c r="G3709"/>
      <c r="H3709"/>
    </row>
    <row r="3710" spans="1:8">
      <c r="A3710"/>
      <c r="C3710"/>
      <c r="D3710"/>
      <c r="E3710"/>
      <c r="F3710"/>
      <c r="G3710"/>
      <c r="H3710"/>
    </row>
    <row r="3711" spans="1:8">
      <c r="A3711"/>
      <c r="C3711"/>
      <c r="D3711"/>
      <c r="E3711"/>
      <c r="F3711"/>
      <c r="G3711"/>
      <c r="H3711"/>
    </row>
    <row r="3712" spans="1:8">
      <c r="A3712"/>
      <c r="C3712"/>
      <c r="D3712"/>
      <c r="E3712"/>
      <c r="F3712"/>
      <c r="G3712"/>
      <c r="H3712"/>
    </row>
    <row r="3713" spans="1:8">
      <c r="A3713"/>
      <c r="C3713"/>
      <c r="D3713"/>
      <c r="E3713"/>
      <c r="F3713"/>
      <c r="G3713"/>
      <c r="H3713"/>
    </row>
    <row r="3714" spans="1:8">
      <c r="A3714"/>
      <c r="C3714"/>
      <c r="D3714"/>
      <c r="E3714"/>
      <c r="F3714"/>
      <c r="G3714"/>
      <c r="H3714"/>
    </row>
    <row r="3715" spans="1:8">
      <c r="A3715"/>
      <c r="C3715"/>
      <c r="D3715"/>
      <c r="E3715"/>
      <c r="F3715"/>
      <c r="G3715"/>
      <c r="H3715"/>
    </row>
    <row r="3716" spans="1:8">
      <c r="A3716"/>
      <c r="C3716"/>
      <c r="D3716"/>
      <c r="E3716"/>
      <c r="F3716"/>
      <c r="G3716"/>
      <c r="H3716"/>
    </row>
    <row r="3717" spans="1:8">
      <c r="A3717"/>
      <c r="C3717"/>
      <c r="D3717"/>
      <c r="E3717"/>
      <c r="F3717"/>
      <c r="G3717"/>
      <c r="H3717"/>
    </row>
    <row r="3718" spans="1:8">
      <c r="A3718"/>
      <c r="C3718"/>
      <c r="D3718"/>
      <c r="E3718"/>
      <c r="F3718"/>
      <c r="G3718"/>
      <c r="H3718"/>
    </row>
    <row r="3719" spans="1:8">
      <c r="A3719"/>
      <c r="C3719"/>
      <c r="D3719"/>
      <c r="E3719"/>
      <c r="F3719"/>
      <c r="G3719"/>
      <c r="H3719"/>
    </row>
    <row r="3720" spans="1:8">
      <c r="A3720"/>
      <c r="C3720"/>
      <c r="D3720"/>
      <c r="E3720"/>
      <c r="F3720"/>
      <c r="G3720"/>
      <c r="H3720"/>
    </row>
    <row r="3721" spans="1:8">
      <c r="A3721"/>
      <c r="C3721"/>
      <c r="D3721"/>
      <c r="E3721"/>
      <c r="F3721"/>
      <c r="G3721"/>
      <c r="H3721"/>
    </row>
    <row r="3722" spans="1:8">
      <c r="A3722"/>
      <c r="C3722"/>
      <c r="D3722"/>
      <c r="E3722"/>
      <c r="F3722"/>
      <c r="G3722"/>
      <c r="H3722"/>
    </row>
    <row r="3723" spans="1:8">
      <c r="A3723"/>
      <c r="C3723"/>
      <c r="D3723"/>
      <c r="E3723"/>
      <c r="F3723"/>
      <c r="G3723"/>
      <c r="H3723"/>
    </row>
    <row r="3724" spans="1:8">
      <c r="A3724"/>
      <c r="C3724"/>
      <c r="D3724"/>
      <c r="E3724"/>
      <c r="F3724"/>
      <c r="G3724"/>
      <c r="H3724"/>
    </row>
    <row r="3725" spans="1:8">
      <c r="A3725"/>
      <c r="C3725"/>
      <c r="D3725"/>
      <c r="E3725"/>
      <c r="F3725"/>
      <c r="G3725"/>
      <c r="H3725"/>
    </row>
    <row r="3726" spans="1:8">
      <c r="A3726"/>
      <c r="C3726"/>
      <c r="D3726"/>
      <c r="E3726"/>
      <c r="F3726"/>
      <c r="G3726"/>
      <c r="H3726"/>
    </row>
    <row r="3727" spans="1:8">
      <c r="A3727"/>
      <c r="C3727"/>
      <c r="D3727"/>
      <c r="E3727"/>
      <c r="F3727"/>
      <c r="G3727"/>
      <c r="H3727"/>
    </row>
    <row r="3728" spans="1:8">
      <c r="A3728"/>
      <c r="C3728"/>
      <c r="D3728"/>
      <c r="E3728"/>
      <c r="F3728"/>
      <c r="G3728"/>
      <c r="H3728"/>
    </row>
    <row r="3729" spans="1:8">
      <c r="A3729"/>
      <c r="C3729"/>
      <c r="D3729"/>
      <c r="E3729"/>
      <c r="F3729"/>
      <c r="G3729"/>
      <c r="H3729"/>
    </row>
    <row r="3730" spans="1:8">
      <c r="A3730"/>
      <c r="C3730"/>
      <c r="D3730"/>
      <c r="E3730"/>
      <c r="F3730"/>
      <c r="G3730"/>
      <c r="H3730"/>
    </row>
    <row r="3731" spans="1:8">
      <c r="A3731"/>
      <c r="C3731"/>
      <c r="D3731"/>
      <c r="E3731"/>
      <c r="F3731"/>
      <c r="G3731"/>
      <c r="H3731"/>
    </row>
    <row r="3732" spans="1:8">
      <c r="A3732"/>
      <c r="C3732"/>
      <c r="D3732"/>
      <c r="E3732"/>
      <c r="F3732"/>
      <c r="G3732"/>
      <c r="H3732"/>
    </row>
    <row r="3733" spans="1:8">
      <c r="A3733"/>
      <c r="C3733"/>
      <c r="D3733"/>
      <c r="E3733"/>
      <c r="F3733"/>
      <c r="G3733"/>
      <c r="H3733"/>
    </row>
    <row r="3734" spans="1:8">
      <c r="A3734"/>
      <c r="C3734"/>
      <c r="D3734"/>
      <c r="E3734"/>
      <c r="F3734"/>
      <c r="G3734"/>
      <c r="H3734"/>
    </row>
    <row r="3735" spans="1:8">
      <c r="A3735"/>
      <c r="C3735"/>
      <c r="D3735"/>
      <c r="E3735"/>
      <c r="F3735"/>
      <c r="G3735"/>
      <c r="H3735"/>
    </row>
    <row r="3736" spans="1:8">
      <c r="A3736"/>
      <c r="C3736"/>
      <c r="D3736"/>
      <c r="E3736"/>
      <c r="F3736"/>
      <c r="G3736"/>
      <c r="H3736"/>
    </row>
    <row r="3737" spans="1:8">
      <c r="A3737"/>
      <c r="C3737"/>
      <c r="D3737"/>
      <c r="E3737"/>
      <c r="F3737"/>
      <c r="G3737"/>
      <c r="H3737"/>
    </row>
    <row r="3738" spans="1:8">
      <c r="A3738"/>
      <c r="C3738"/>
      <c r="D3738"/>
      <c r="E3738"/>
      <c r="F3738"/>
      <c r="G3738"/>
      <c r="H3738"/>
    </row>
    <row r="3739" spans="1:8">
      <c r="A3739"/>
      <c r="C3739"/>
      <c r="D3739"/>
      <c r="E3739"/>
      <c r="F3739"/>
      <c r="G3739"/>
      <c r="H3739"/>
    </row>
    <row r="3740" spans="1:8">
      <c r="A3740"/>
      <c r="C3740"/>
      <c r="D3740"/>
      <c r="E3740"/>
      <c r="F3740"/>
      <c r="G3740"/>
      <c r="H3740"/>
    </row>
    <row r="3741" spans="1:8">
      <c r="A3741"/>
      <c r="C3741"/>
      <c r="D3741"/>
      <c r="E3741"/>
      <c r="F3741"/>
      <c r="G3741"/>
      <c r="H3741"/>
    </row>
    <row r="3742" spans="1:8">
      <c r="A3742"/>
      <c r="C3742"/>
      <c r="D3742"/>
      <c r="E3742"/>
      <c r="F3742"/>
      <c r="G3742"/>
      <c r="H3742"/>
    </row>
    <row r="3743" spans="1:8">
      <c r="A3743"/>
      <c r="C3743"/>
      <c r="D3743"/>
      <c r="E3743"/>
      <c r="F3743"/>
      <c r="G3743"/>
      <c r="H3743"/>
    </row>
    <row r="3744" spans="1:8">
      <c r="A3744"/>
      <c r="C3744"/>
      <c r="D3744"/>
      <c r="E3744"/>
      <c r="F3744"/>
      <c r="G3744"/>
      <c r="H3744"/>
    </row>
    <row r="3745" spans="1:8">
      <c r="A3745"/>
      <c r="C3745"/>
      <c r="D3745"/>
      <c r="E3745"/>
      <c r="F3745"/>
      <c r="G3745"/>
      <c r="H3745"/>
    </row>
    <row r="3746" spans="1:8">
      <c r="A3746"/>
      <c r="C3746"/>
      <c r="D3746"/>
      <c r="E3746"/>
      <c r="F3746"/>
      <c r="G3746"/>
      <c r="H3746"/>
    </row>
    <row r="3747" spans="1:8">
      <c r="A3747"/>
      <c r="C3747"/>
      <c r="D3747"/>
      <c r="E3747"/>
      <c r="F3747"/>
      <c r="G3747"/>
      <c r="H3747"/>
    </row>
    <row r="3748" spans="1:8">
      <c r="A3748"/>
      <c r="C3748"/>
      <c r="D3748"/>
      <c r="E3748"/>
      <c r="F3748"/>
      <c r="G3748"/>
      <c r="H3748"/>
    </row>
    <row r="3749" spans="1:8">
      <c r="A3749"/>
      <c r="C3749"/>
      <c r="D3749"/>
      <c r="E3749"/>
      <c r="F3749"/>
      <c r="G3749"/>
      <c r="H3749"/>
    </row>
    <row r="3750" spans="1:8">
      <c r="A3750"/>
      <c r="C3750"/>
      <c r="D3750"/>
      <c r="E3750"/>
      <c r="F3750"/>
      <c r="G3750"/>
      <c r="H3750"/>
    </row>
    <row r="3751" spans="1:8">
      <c r="A3751"/>
      <c r="C3751"/>
      <c r="D3751"/>
      <c r="E3751"/>
      <c r="F3751"/>
      <c r="G3751"/>
      <c r="H3751"/>
    </row>
    <row r="3752" spans="1:8">
      <c r="A3752"/>
      <c r="C3752"/>
      <c r="D3752"/>
      <c r="E3752"/>
      <c r="F3752"/>
      <c r="G3752"/>
      <c r="H3752"/>
    </row>
    <row r="3753" spans="1:8">
      <c r="A3753"/>
      <c r="C3753"/>
      <c r="D3753"/>
      <c r="E3753"/>
      <c r="F3753"/>
      <c r="G3753"/>
      <c r="H3753"/>
    </row>
    <row r="3754" spans="1:8">
      <c r="A3754"/>
      <c r="C3754"/>
      <c r="D3754"/>
      <c r="E3754"/>
      <c r="F3754"/>
      <c r="G3754"/>
      <c r="H3754"/>
    </row>
    <row r="3755" spans="1:8">
      <c r="A3755"/>
      <c r="C3755"/>
      <c r="D3755"/>
      <c r="E3755"/>
      <c r="F3755"/>
      <c r="G3755"/>
      <c r="H3755"/>
    </row>
    <row r="3756" spans="1:8">
      <c r="A3756"/>
      <c r="C3756"/>
      <c r="D3756"/>
      <c r="E3756"/>
      <c r="F3756"/>
      <c r="G3756"/>
      <c r="H3756"/>
    </row>
    <row r="3757" spans="1:8">
      <c r="A3757"/>
      <c r="C3757"/>
      <c r="D3757"/>
      <c r="E3757"/>
      <c r="F3757"/>
      <c r="G3757"/>
      <c r="H3757"/>
    </row>
    <row r="3758" spans="1:8">
      <c r="A3758"/>
      <c r="C3758"/>
      <c r="D3758"/>
      <c r="E3758"/>
      <c r="F3758"/>
      <c r="G3758"/>
      <c r="H3758"/>
    </row>
    <row r="3759" spans="1:8">
      <c r="A3759"/>
      <c r="C3759"/>
      <c r="D3759"/>
      <c r="E3759"/>
      <c r="F3759"/>
      <c r="G3759"/>
      <c r="H3759"/>
    </row>
    <row r="3760" spans="1:8">
      <c r="A3760"/>
      <c r="C3760"/>
      <c r="D3760"/>
      <c r="E3760"/>
      <c r="F3760"/>
      <c r="G3760"/>
      <c r="H3760"/>
    </row>
    <row r="3761" spans="1:8">
      <c r="A3761"/>
      <c r="C3761"/>
      <c r="D3761"/>
      <c r="E3761"/>
      <c r="F3761"/>
      <c r="G3761"/>
      <c r="H3761"/>
    </row>
    <row r="3762" spans="1:8">
      <c r="A3762"/>
      <c r="C3762"/>
      <c r="D3762"/>
      <c r="E3762"/>
      <c r="F3762"/>
      <c r="G3762"/>
      <c r="H3762"/>
    </row>
    <row r="3763" spans="1:8">
      <c r="A3763"/>
      <c r="C3763"/>
      <c r="D3763"/>
      <c r="E3763"/>
      <c r="F3763"/>
      <c r="G3763"/>
      <c r="H3763"/>
    </row>
    <row r="3764" spans="1:8">
      <c r="A3764"/>
      <c r="C3764"/>
      <c r="D3764"/>
      <c r="E3764"/>
      <c r="F3764"/>
      <c r="G3764"/>
      <c r="H3764"/>
    </row>
    <row r="3765" spans="1:8">
      <c r="A3765"/>
      <c r="C3765"/>
      <c r="D3765"/>
      <c r="E3765"/>
      <c r="F3765"/>
      <c r="G3765"/>
      <c r="H3765"/>
    </row>
    <row r="3766" spans="1:8">
      <c r="A3766"/>
      <c r="C3766"/>
      <c r="D3766"/>
      <c r="E3766"/>
      <c r="F3766"/>
      <c r="G3766"/>
      <c r="H3766"/>
    </row>
    <row r="3767" spans="1:8">
      <c r="A3767"/>
      <c r="C3767"/>
      <c r="D3767"/>
      <c r="E3767"/>
      <c r="F3767"/>
      <c r="G3767"/>
      <c r="H3767"/>
    </row>
    <row r="3768" spans="1:8">
      <c r="A3768"/>
      <c r="C3768"/>
      <c r="D3768"/>
      <c r="E3768"/>
      <c r="F3768"/>
      <c r="G3768"/>
      <c r="H3768"/>
    </row>
    <row r="3769" spans="1:8">
      <c r="A3769"/>
      <c r="C3769"/>
      <c r="D3769"/>
      <c r="E3769"/>
      <c r="F3769"/>
      <c r="G3769"/>
      <c r="H3769"/>
    </row>
    <row r="3770" spans="1:8">
      <c r="A3770"/>
      <c r="C3770"/>
      <c r="D3770"/>
      <c r="E3770"/>
      <c r="F3770"/>
      <c r="G3770"/>
      <c r="H3770"/>
    </row>
    <row r="3771" spans="1:8">
      <c r="A3771"/>
      <c r="C3771"/>
      <c r="D3771"/>
      <c r="E3771"/>
      <c r="F3771"/>
      <c r="G3771"/>
      <c r="H3771"/>
    </row>
    <row r="3772" spans="1:8">
      <c r="A3772"/>
      <c r="C3772"/>
      <c r="D3772"/>
      <c r="E3772"/>
      <c r="F3772"/>
      <c r="G3772"/>
      <c r="H3772"/>
    </row>
    <row r="3773" spans="1:8">
      <c r="A3773"/>
      <c r="C3773"/>
      <c r="D3773"/>
      <c r="E3773"/>
      <c r="F3773"/>
      <c r="G3773"/>
      <c r="H3773"/>
    </row>
    <row r="3774" spans="1:8">
      <c r="A3774"/>
      <c r="C3774"/>
      <c r="D3774"/>
      <c r="E3774"/>
      <c r="F3774"/>
      <c r="G3774"/>
      <c r="H3774"/>
    </row>
    <row r="3775" spans="1:8">
      <c r="A3775"/>
      <c r="C3775"/>
      <c r="D3775"/>
      <c r="E3775"/>
      <c r="F3775"/>
      <c r="G3775"/>
      <c r="H3775"/>
    </row>
    <row r="3776" spans="1:8">
      <c r="A3776"/>
      <c r="C3776"/>
      <c r="D3776"/>
      <c r="E3776"/>
      <c r="F3776"/>
      <c r="G3776"/>
      <c r="H3776"/>
    </row>
    <row r="3777" spans="1:8">
      <c r="A3777"/>
      <c r="C3777"/>
      <c r="D3777"/>
      <c r="E3777"/>
      <c r="F3777"/>
      <c r="G3777"/>
      <c r="H3777"/>
    </row>
    <row r="3778" spans="1:8">
      <c r="A3778"/>
      <c r="C3778"/>
      <c r="D3778"/>
      <c r="E3778"/>
      <c r="F3778"/>
      <c r="G3778"/>
      <c r="H3778"/>
    </row>
    <row r="3779" spans="1:8">
      <c r="A3779"/>
      <c r="C3779"/>
      <c r="D3779"/>
      <c r="E3779"/>
      <c r="F3779"/>
      <c r="G3779"/>
      <c r="H3779"/>
    </row>
    <row r="3780" spans="1:8">
      <c r="A3780"/>
      <c r="C3780"/>
      <c r="D3780"/>
      <c r="E3780"/>
      <c r="F3780"/>
      <c r="G3780"/>
      <c r="H3780"/>
    </row>
    <row r="3781" spans="1:8">
      <c r="A3781"/>
      <c r="C3781"/>
      <c r="D3781"/>
      <c r="E3781"/>
      <c r="F3781"/>
      <c r="G3781"/>
      <c r="H3781"/>
    </row>
    <row r="3782" spans="1:8">
      <c r="A3782"/>
      <c r="C3782"/>
      <c r="D3782"/>
      <c r="E3782"/>
      <c r="F3782"/>
      <c r="G3782"/>
      <c r="H3782"/>
    </row>
    <row r="3783" spans="1:8">
      <c r="A3783"/>
      <c r="C3783"/>
      <c r="D3783"/>
      <c r="E3783"/>
      <c r="F3783"/>
      <c r="G3783"/>
      <c r="H3783"/>
    </row>
    <row r="3784" spans="1:8">
      <c r="A3784"/>
      <c r="C3784"/>
      <c r="D3784"/>
      <c r="E3784"/>
      <c r="F3784"/>
      <c r="G3784"/>
      <c r="H3784"/>
    </row>
    <row r="3785" spans="1:8">
      <c r="A3785"/>
      <c r="C3785"/>
      <c r="D3785"/>
      <c r="E3785"/>
      <c r="F3785"/>
      <c r="G3785"/>
      <c r="H3785"/>
    </row>
    <row r="3786" spans="1:8">
      <c r="A3786"/>
      <c r="C3786"/>
      <c r="D3786"/>
      <c r="E3786"/>
      <c r="F3786"/>
      <c r="G3786"/>
      <c r="H3786"/>
    </row>
    <row r="3787" spans="1:8">
      <c r="A3787"/>
      <c r="C3787"/>
      <c r="D3787"/>
      <c r="E3787"/>
      <c r="F3787"/>
      <c r="G3787"/>
      <c r="H3787"/>
    </row>
    <row r="3788" spans="1:8">
      <c r="A3788"/>
      <c r="C3788"/>
      <c r="D3788"/>
      <c r="E3788"/>
      <c r="F3788"/>
      <c r="G3788"/>
      <c r="H3788"/>
    </row>
    <row r="3789" spans="1:8">
      <c r="A3789"/>
      <c r="C3789"/>
      <c r="D3789"/>
      <c r="E3789"/>
      <c r="F3789"/>
      <c r="G3789"/>
      <c r="H3789"/>
    </row>
    <row r="3790" spans="1:8">
      <c r="A3790"/>
      <c r="C3790"/>
      <c r="D3790"/>
      <c r="E3790"/>
      <c r="F3790"/>
      <c r="G3790"/>
      <c r="H3790"/>
    </row>
    <row r="3791" spans="1:8">
      <c r="A3791"/>
      <c r="C3791"/>
      <c r="D3791"/>
      <c r="E3791"/>
      <c r="F3791"/>
      <c r="G3791"/>
      <c r="H3791"/>
    </row>
    <row r="3792" spans="1:8">
      <c r="A3792"/>
      <c r="C3792"/>
      <c r="D3792"/>
      <c r="E3792"/>
      <c r="F3792"/>
      <c r="G3792"/>
      <c r="H3792"/>
    </row>
    <row r="3793" spans="1:8">
      <c r="A3793"/>
      <c r="C3793"/>
      <c r="D3793"/>
      <c r="E3793"/>
      <c r="F3793"/>
      <c r="G3793"/>
      <c r="H3793"/>
    </row>
    <row r="3794" spans="1:8">
      <c r="A3794"/>
      <c r="C3794"/>
      <c r="D3794"/>
      <c r="E3794"/>
      <c r="F3794"/>
      <c r="G3794"/>
      <c r="H3794"/>
    </row>
    <row r="3795" spans="1:8">
      <c r="A3795"/>
      <c r="C3795"/>
      <c r="D3795"/>
      <c r="E3795"/>
      <c r="F3795"/>
      <c r="G3795"/>
      <c r="H3795"/>
    </row>
    <row r="3796" spans="1:8">
      <c r="A3796"/>
      <c r="C3796"/>
      <c r="D3796"/>
      <c r="E3796"/>
      <c r="F3796"/>
      <c r="G3796"/>
      <c r="H3796"/>
    </row>
    <row r="3797" spans="1:8">
      <c r="A3797"/>
      <c r="C3797"/>
      <c r="D3797"/>
      <c r="E3797"/>
      <c r="F3797"/>
      <c r="G3797"/>
      <c r="H3797"/>
    </row>
    <row r="3798" spans="1:8">
      <c r="A3798"/>
      <c r="C3798"/>
      <c r="D3798"/>
      <c r="E3798"/>
      <c r="F3798"/>
      <c r="G3798"/>
      <c r="H3798"/>
    </row>
    <row r="3799" spans="1:8">
      <c r="A3799"/>
      <c r="C3799"/>
      <c r="D3799"/>
      <c r="E3799"/>
      <c r="F3799"/>
      <c r="G3799"/>
      <c r="H3799"/>
    </row>
    <row r="3800" spans="1:8">
      <c r="A3800"/>
      <c r="C3800"/>
      <c r="D3800"/>
      <c r="E3800"/>
      <c r="F3800"/>
      <c r="G3800"/>
      <c r="H3800"/>
    </row>
    <row r="3801" spans="1:8">
      <c r="A3801"/>
      <c r="C3801"/>
      <c r="D3801"/>
      <c r="E3801"/>
      <c r="F3801"/>
      <c r="G3801"/>
      <c r="H3801"/>
    </row>
    <row r="3802" spans="1:8">
      <c r="A3802"/>
      <c r="C3802"/>
      <c r="D3802"/>
      <c r="E3802"/>
      <c r="F3802"/>
      <c r="G3802"/>
      <c r="H3802"/>
    </row>
    <row r="3803" spans="1:8">
      <c r="A3803"/>
      <c r="C3803"/>
      <c r="D3803"/>
      <c r="E3803"/>
      <c r="F3803"/>
      <c r="G3803"/>
      <c r="H3803"/>
    </row>
    <row r="3804" spans="1:8">
      <c r="A3804"/>
      <c r="C3804"/>
      <c r="D3804"/>
      <c r="E3804"/>
      <c r="F3804"/>
      <c r="G3804"/>
      <c r="H3804"/>
    </row>
    <row r="3805" spans="1:8">
      <c r="A3805"/>
      <c r="C3805"/>
      <c r="D3805"/>
      <c r="E3805"/>
      <c r="F3805"/>
      <c r="G3805"/>
      <c r="H3805"/>
    </row>
    <row r="3806" spans="1:8">
      <c r="A3806"/>
      <c r="C3806"/>
      <c r="D3806"/>
      <c r="E3806"/>
      <c r="F3806"/>
      <c r="G3806"/>
      <c r="H3806"/>
    </row>
    <row r="3807" spans="1:8">
      <c r="A3807"/>
      <c r="C3807"/>
      <c r="D3807"/>
      <c r="E3807"/>
      <c r="F3807"/>
      <c r="G3807"/>
      <c r="H3807"/>
    </row>
    <row r="3808" spans="1:8">
      <c r="A3808"/>
      <c r="C3808"/>
      <c r="D3808"/>
      <c r="E3808"/>
      <c r="F3808"/>
      <c r="G3808"/>
      <c r="H3808"/>
    </row>
    <row r="3809" spans="1:8">
      <c r="A3809"/>
      <c r="C3809"/>
      <c r="D3809"/>
      <c r="E3809"/>
      <c r="F3809"/>
      <c r="G3809"/>
      <c r="H3809"/>
    </row>
    <row r="3810" spans="1:8">
      <c r="A3810"/>
      <c r="C3810"/>
      <c r="D3810"/>
      <c r="E3810"/>
      <c r="F3810"/>
      <c r="G3810"/>
      <c r="H3810"/>
    </row>
    <row r="3811" spans="1:8">
      <c r="A3811"/>
      <c r="C3811"/>
      <c r="D3811"/>
      <c r="E3811"/>
      <c r="F3811"/>
      <c r="G3811"/>
      <c r="H3811"/>
    </row>
    <row r="3812" spans="1:8">
      <c r="A3812"/>
      <c r="C3812"/>
      <c r="D3812"/>
      <c r="E3812"/>
      <c r="F3812"/>
      <c r="G3812"/>
      <c r="H3812"/>
    </row>
    <row r="3813" spans="1:8">
      <c r="A3813"/>
      <c r="C3813"/>
      <c r="D3813"/>
      <c r="E3813"/>
      <c r="F3813"/>
      <c r="G3813"/>
      <c r="H3813"/>
    </row>
    <row r="3814" spans="1:8">
      <c r="A3814"/>
      <c r="C3814"/>
      <c r="D3814"/>
      <c r="E3814"/>
      <c r="F3814"/>
      <c r="G3814"/>
      <c r="H3814"/>
    </row>
    <row r="3815" spans="1:8">
      <c r="A3815"/>
      <c r="C3815"/>
      <c r="D3815"/>
      <c r="E3815"/>
      <c r="F3815"/>
      <c r="G3815"/>
      <c r="H3815"/>
    </row>
    <row r="3816" spans="1:8">
      <c r="A3816"/>
      <c r="C3816"/>
      <c r="D3816"/>
      <c r="E3816"/>
      <c r="F3816"/>
      <c r="G3816"/>
      <c r="H3816"/>
    </row>
    <row r="3817" spans="1:8">
      <c r="A3817"/>
      <c r="C3817"/>
      <c r="D3817"/>
      <c r="E3817"/>
      <c r="F3817"/>
      <c r="G3817"/>
      <c r="H3817"/>
    </row>
    <row r="3818" spans="1:8">
      <c r="A3818"/>
      <c r="C3818"/>
      <c r="D3818"/>
      <c r="E3818"/>
      <c r="F3818"/>
      <c r="G3818"/>
      <c r="H3818"/>
    </row>
    <row r="3819" spans="1:8">
      <c r="A3819"/>
      <c r="C3819"/>
      <c r="D3819"/>
      <c r="E3819"/>
      <c r="F3819"/>
      <c r="G3819"/>
      <c r="H3819"/>
    </row>
    <row r="3820" spans="1:8">
      <c r="A3820"/>
      <c r="C3820"/>
      <c r="D3820"/>
      <c r="E3820"/>
      <c r="F3820"/>
      <c r="G3820"/>
      <c r="H3820"/>
    </row>
    <row r="3821" spans="1:8">
      <c r="A3821"/>
      <c r="C3821"/>
      <c r="D3821"/>
      <c r="E3821"/>
      <c r="F3821"/>
      <c r="G3821"/>
      <c r="H3821"/>
    </row>
    <row r="3822" spans="1:8">
      <c r="A3822"/>
      <c r="C3822"/>
      <c r="D3822"/>
      <c r="E3822"/>
      <c r="F3822"/>
      <c r="G3822"/>
      <c r="H3822"/>
    </row>
    <row r="3823" spans="1:8">
      <c r="A3823"/>
      <c r="C3823"/>
      <c r="D3823"/>
      <c r="E3823"/>
      <c r="F3823"/>
      <c r="G3823"/>
      <c r="H3823"/>
    </row>
    <row r="3824" spans="1:8">
      <c r="A3824"/>
      <c r="C3824"/>
      <c r="D3824"/>
      <c r="E3824"/>
      <c r="F3824"/>
      <c r="G3824"/>
      <c r="H3824"/>
    </row>
    <row r="3825" spans="1:8">
      <c r="A3825"/>
      <c r="C3825"/>
      <c r="D3825"/>
      <c r="E3825"/>
      <c r="F3825"/>
      <c r="G3825"/>
      <c r="H3825"/>
    </row>
    <row r="3826" spans="1:8">
      <c r="A3826"/>
      <c r="C3826"/>
      <c r="D3826"/>
      <c r="E3826"/>
      <c r="F3826"/>
      <c r="G3826"/>
      <c r="H3826"/>
    </row>
    <row r="3827" spans="1:8">
      <c r="A3827"/>
      <c r="C3827"/>
      <c r="D3827"/>
      <c r="E3827"/>
      <c r="F3827"/>
      <c r="G3827"/>
      <c r="H3827"/>
    </row>
    <row r="3828" spans="1:8">
      <c r="A3828"/>
      <c r="C3828"/>
      <c r="D3828"/>
      <c r="E3828"/>
      <c r="F3828"/>
      <c r="G3828"/>
      <c r="H3828"/>
    </row>
    <row r="3829" spans="1:8">
      <c r="A3829"/>
      <c r="C3829"/>
      <c r="D3829"/>
      <c r="E3829"/>
      <c r="F3829"/>
      <c r="G3829"/>
      <c r="H3829"/>
    </row>
    <row r="3830" spans="1:8">
      <c r="A3830"/>
      <c r="C3830"/>
      <c r="D3830"/>
      <c r="E3830"/>
      <c r="F3830"/>
      <c r="G3830"/>
      <c r="H3830"/>
    </row>
    <row r="3831" spans="1:8">
      <c r="A3831"/>
      <c r="C3831"/>
      <c r="D3831"/>
      <c r="E3831"/>
      <c r="F3831"/>
      <c r="G3831"/>
      <c r="H3831"/>
    </row>
    <row r="3832" spans="1:8">
      <c r="A3832"/>
      <c r="C3832"/>
      <c r="D3832"/>
      <c r="E3832"/>
      <c r="F3832"/>
      <c r="G3832"/>
      <c r="H3832"/>
    </row>
    <row r="3833" spans="1:8">
      <c r="A3833"/>
      <c r="C3833"/>
      <c r="D3833"/>
      <c r="E3833"/>
      <c r="F3833"/>
      <c r="G3833"/>
      <c r="H3833"/>
    </row>
    <row r="3834" spans="1:8">
      <c r="A3834"/>
      <c r="C3834"/>
      <c r="D3834"/>
      <c r="E3834"/>
      <c r="F3834"/>
      <c r="G3834"/>
      <c r="H3834"/>
    </row>
    <row r="3835" spans="1:8">
      <c r="A3835"/>
      <c r="C3835"/>
      <c r="D3835"/>
      <c r="E3835"/>
      <c r="F3835"/>
      <c r="G3835"/>
      <c r="H3835"/>
    </row>
    <row r="3836" spans="1:8">
      <c r="A3836"/>
      <c r="C3836"/>
      <c r="D3836"/>
      <c r="E3836"/>
      <c r="F3836"/>
      <c r="G3836"/>
      <c r="H3836"/>
    </row>
    <row r="3837" spans="1:8">
      <c r="A3837"/>
      <c r="C3837"/>
      <c r="D3837"/>
      <c r="E3837"/>
      <c r="F3837"/>
      <c r="G3837"/>
      <c r="H3837"/>
    </row>
    <row r="3838" spans="1:8">
      <c r="A3838"/>
      <c r="C3838"/>
      <c r="D3838"/>
      <c r="E3838"/>
      <c r="F3838"/>
      <c r="G3838"/>
      <c r="H3838"/>
    </row>
    <row r="3839" spans="1:8">
      <c r="A3839"/>
      <c r="C3839"/>
      <c r="D3839"/>
      <c r="E3839"/>
      <c r="F3839"/>
      <c r="G3839"/>
      <c r="H3839"/>
    </row>
    <row r="3840" spans="1:8">
      <c r="A3840"/>
      <c r="C3840"/>
      <c r="D3840"/>
      <c r="E3840"/>
      <c r="F3840"/>
      <c r="G3840"/>
      <c r="H3840"/>
    </row>
    <row r="3841" spans="1:8">
      <c r="A3841"/>
      <c r="C3841"/>
      <c r="D3841"/>
      <c r="E3841"/>
      <c r="F3841"/>
      <c r="G3841"/>
      <c r="H3841"/>
    </row>
    <row r="3842" spans="1:8">
      <c r="A3842"/>
      <c r="C3842"/>
      <c r="D3842"/>
      <c r="E3842"/>
      <c r="F3842"/>
      <c r="G3842"/>
      <c r="H3842"/>
    </row>
    <row r="3843" spans="1:8">
      <c r="A3843"/>
      <c r="C3843"/>
      <c r="D3843"/>
      <c r="E3843"/>
      <c r="F3843"/>
      <c r="G3843"/>
      <c r="H3843"/>
    </row>
    <row r="3844" spans="1:8">
      <c r="A3844"/>
      <c r="C3844"/>
      <c r="D3844"/>
      <c r="E3844"/>
      <c r="F3844"/>
      <c r="G3844"/>
      <c r="H3844"/>
    </row>
    <row r="3845" spans="1:8">
      <c r="A3845"/>
      <c r="C3845"/>
      <c r="D3845"/>
      <c r="E3845"/>
      <c r="F3845"/>
      <c r="G3845"/>
      <c r="H3845"/>
    </row>
    <row r="3846" spans="1:8">
      <c r="A3846"/>
      <c r="C3846"/>
      <c r="D3846"/>
      <c r="E3846"/>
      <c r="F3846"/>
      <c r="G3846"/>
      <c r="H3846"/>
    </row>
    <row r="3847" spans="1:8">
      <c r="A3847"/>
      <c r="C3847"/>
      <c r="D3847"/>
      <c r="E3847"/>
      <c r="F3847"/>
      <c r="G3847"/>
      <c r="H3847"/>
    </row>
    <row r="3848" spans="1:8">
      <c r="A3848"/>
      <c r="C3848"/>
      <c r="D3848"/>
      <c r="E3848"/>
      <c r="F3848"/>
      <c r="G3848"/>
      <c r="H3848"/>
    </row>
    <row r="3849" spans="1:8">
      <c r="A3849"/>
      <c r="C3849"/>
      <c r="D3849"/>
      <c r="E3849"/>
      <c r="F3849"/>
      <c r="G3849"/>
      <c r="H3849"/>
    </row>
    <row r="3850" spans="1:8">
      <c r="A3850"/>
      <c r="C3850"/>
      <c r="D3850"/>
      <c r="E3850"/>
      <c r="F3850"/>
      <c r="G3850"/>
      <c r="H3850"/>
    </row>
    <row r="3851" spans="1:8">
      <c r="A3851"/>
      <c r="C3851"/>
      <c r="D3851"/>
      <c r="E3851"/>
      <c r="F3851"/>
      <c r="G3851"/>
      <c r="H3851"/>
    </row>
    <row r="3852" spans="1:8">
      <c r="A3852"/>
      <c r="C3852"/>
      <c r="D3852"/>
      <c r="E3852"/>
      <c r="F3852"/>
      <c r="G3852"/>
      <c r="H3852"/>
    </row>
    <row r="3853" spans="1:8">
      <c r="A3853"/>
      <c r="C3853"/>
      <c r="D3853"/>
      <c r="E3853"/>
      <c r="F3853"/>
      <c r="G3853"/>
      <c r="H3853"/>
    </row>
    <row r="3854" spans="1:8">
      <c r="A3854"/>
      <c r="C3854"/>
      <c r="D3854"/>
      <c r="E3854"/>
      <c r="F3854"/>
      <c r="G3854"/>
      <c r="H3854"/>
    </row>
    <row r="3855" spans="1:8">
      <c r="A3855"/>
      <c r="C3855"/>
      <c r="D3855"/>
      <c r="E3855"/>
      <c r="F3855"/>
      <c r="G3855"/>
      <c r="H3855"/>
    </row>
    <row r="3856" spans="1:8">
      <c r="A3856"/>
      <c r="C3856"/>
      <c r="D3856"/>
      <c r="E3856"/>
      <c r="F3856"/>
      <c r="G3856"/>
      <c r="H3856"/>
    </row>
    <row r="3857" spans="1:8">
      <c r="A3857"/>
      <c r="C3857"/>
      <c r="D3857"/>
      <c r="E3857"/>
      <c r="F3857"/>
      <c r="G3857"/>
      <c r="H3857"/>
    </row>
    <row r="3858" spans="1:8">
      <c r="A3858"/>
      <c r="C3858"/>
      <c r="D3858"/>
      <c r="E3858"/>
      <c r="F3858"/>
      <c r="G3858"/>
      <c r="H3858"/>
    </row>
    <row r="3859" spans="1:8">
      <c r="A3859"/>
      <c r="C3859"/>
      <c r="D3859"/>
      <c r="E3859"/>
      <c r="F3859"/>
      <c r="G3859"/>
      <c r="H3859"/>
    </row>
    <row r="3860" spans="1:8">
      <c r="A3860"/>
      <c r="C3860"/>
      <c r="D3860"/>
      <c r="E3860"/>
      <c r="F3860"/>
      <c r="G3860"/>
      <c r="H3860"/>
    </row>
    <row r="3861" spans="1:8">
      <c r="A3861"/>
      <c r="C3861"/>
      <c r="D3861"/>
      <c r="E3861"/>
      <c r="F3861"/>
      <c r="G3861"/>
      <c r="H3861"/>
    </row>
    <row r="3862" spans="1:8">
      <c r="A3862"/>
      <c r="C3862"/>
      <c r="D3862"/>
      <c r="E3862"/>
      <c r="F3862"/>
      <c r="G3862"/>
      <c r="H3862"/>
    </row>
    <row r="3863" spans="1:8">
      <c r="A3863"/>
      <c r="C3863"/>
      <c r="D3863"/>
      <c r="E3863"/>
      <c r="F3863"/>
      <c r="G3863"/>
      <c r="H3863"/>
    </row>
    <row r="3864" spans="1:8">
      <c r="A3864"/>
      <c r="C3864"/>
      <c r="D3864"/>
      <c r="E3864"/>
      <c r="F3864"/>
      <c r="G3864"/>
      <c r="H3864"/>
    </row>
    <row r="3865" spans="1:8">
      <c r="A3865"/>
      <c r="C3865"/>
      <c r="D3865"/>
      <c r="E3865"/>
      <c r="F3865"/>
      <c r="G3865"/>
      <c r="H3865"/>
    </row>
    <row r="3866" spans="1:8">
      <c r="A3866"/>
      <c r="C3866"/>
      <c r="D3866"/>
      <c r="E3866"/>
      <c r="F3866"/>
      <c r="G3866"/>
      <c r="H3866"/>
    </row>
    <row r="3867" spans="1:8">
      <c r="A3867"/>
      <c r="C3867"/>
      <c r="D3867"/>
      <c r="E3867"/>
      <c r="F3867"/>
      <c r="G3867"/>
      <c r="H3867"/>
    </row>
    <row r="3868" spans="1:8">
      <c r="A3868"/>
      <c r="C3868"/>
      <c r="D3868"/>
      <c r="E3868"/>
      <c r="F3868"/>
      <c r="G3868"/>
      <c r="H3868"/>
    </row>
    <row r="3869" spans="1:8">
      <c r="A3869"/>
      <c r="C3869"/>
      <c r="D3869"/>
      <c r="E3869"/>
      <c r="F3869"/>
      <c r="G3869"/>
      <c r="H3869"/>
    </row>
    <row r="3870" spans="1:8">
      <c r="A3870"/>
      <c r="C3870"/>
      <c r="D3870"/>
      <c r="E3870"/>
      <c r="F3870"/>
      <c r="G3870"/>
      <c r="H3870"/>
    </row>
    <row r="3871" spans="1:8">
      <c r="A3871"/>
      <c r="C3871"/>
      <c r="D3871"/>
      <c r="E3871"/>
      <c r="F3871"/>
      <c r="G3871"/>
      <c r="H3871"/>
    </row>
    <row r="3872" spans="1:8">
      <c r="A3872"/>
      <c r="C3872"/>
      <c r="D3872"/>
      <c r="E3872"/>
      <c r="F3872"/>
      <c r="G3872"/>
      <c r="H3872"/>
    </row>
    <row r="3873" spans="1:8">
      <c r="A3873"/>
      <c r="C3873"/>
      <c r="D3873"/>
      <c r="E3873"/>
      <c r="F3873"/>
      <c r="G3873"/>
      <c r="H3873"/>
    </row>
    <row r="3874" spans="1:8">
      <c r="A3874"/>
      <c r="C3874"/>
      <c r="D3874"/>
      <c r="E3874"/>
      <c r="F3874"/>
      <c r="G3874"/>
      <c r="H3874"/>
    </row>
    <row r="3875" spans="1:8">
      <c r="A3875"/>
      <c r="C3875"/>
      <c r="D3875"/>
      <c r="E3875"/>
      <c r="F3875"/>
      <c r="G3875"/>
      <c r="H3875"/>
    </row>
    <row r="3876" spans="1:8">
      <c r="A3876"/>
      <c r="C3876"/>
      <c r="D3876"/>
      <c r="E3876"/>
      <c r="F3876"/>
      <c r="G3876"/>
      <c r="H3876"/>
    </row>
    <row r="3877" spans="1:8">
      <c r="A3877"/>
      <c r="C3877"/>
      <c r="D3877"/>
      <c r="E3877"/>
      <c r="F3877"/>
      <c r="G3877"/>
      <c r="H3877"/>
    </row>
    <row r="3878" spans="1:8">
      <c r="A3878"/>
      <c r="C3878"/>
      <c r="D3878"/>
      <c r="E3878"/>
      <c r="F3878"/>
      <c r="G3878"/>
      <c r="H3878"/>
    </row>
    <row r="3879" spans="1:8">
      <c r="A3879"/>
      <c r="C3879"/>
      <c r="D3879"/>
      <c r="E3879"/>
      <c r="F3879"/>
      <c r="G3879"/>
      <c r="H3879"/>
    </row>
    <row r="3880" spans="1:8">
      <c r="A3880"/>
      <c r="C3880"/>
      <c r="D3880"/>
      <c r="E3880"/>
      <c r="F3880"/>
      <c r="G3880"/>
      <c r="H3880"/>
    </row>
    <row r="3881" spans="1:8">
      <c r="A3881"/>
      <c r="C3881"/>
      <c r="D3881"/>
      <c r="E3881"/>
      <c r="F3881"/>
      <c r="G3881"/>
      <c r="H3881"/>
    </row>
    <row r="3882" spans="1:8">
      <c r="A3882"/>
      <c r="C3882"/>
      <c r="D3882"/>
      <c r="E3882"/>
      <c r="F3882"/>
      <c r="G3882"/>
      <c r="H3882"/>
    </row>
    <row r="3883" spans="1:8">
      <c r="A3883"/>
      <c r="C3883"/>
      <c r="D3883"/>
      <c r="E3883"/>
      <c r="F3883"/>
      <c r="G3883"/>
      <c r="H3883"/>
    </row>
    <row r="3884" spans="1:8">
      <c r="A3884"/>
      <c r="C3884"/>
      <c r="D3884"/>
      <c r="E3884"/>
      <c r="F3884"/>
      <c r="G3884"/>
      <c r="H3884"/>
    </row>
    <row r="3885" spans="1:8">
      <c r="A3885"/>
      <c r="C3885"/>
      <c r="D3885"/>
      <c r="E3885"/>
      <c r="F3885"/>
      <c r="G3885"/>
      <c r="H3885"/>
    </row>
    <row r="3886" spans="1:8">
      <c r="A3886"/>
      <c r="C3886"/>
      <c r="D3886"/>
      <c r="E3886"/>
      <c r="F3886"/>
      <c r="G3886"/>
      <c r="H3886"/>
    </row>
    <row r="3887" spans="1:8">
      <c r="A3887"/>
      <c r="C3887"/>
      <c r="D3887"/>
      <c r="E3887"/>
      <c r="F3887"/>
      <c r="G3887"/>
      <c r="H3887"/>
    </row>
    <row r="3888" spans="1:8">
      <c r="A3888"/>
      <c r="C3888"/>
      <c r="D3888"/>
      <c r="E3888"/>
      <c r="F3888"/>
      <c r="G3888"/>
      <c r="H3888"/>
    </row>
    <row r="3889" spans="1:8">
      <c r="A3889"/>
      <c r="C3889"/>
      <c r="D3889"/>
      <c r="E3889"/>
      <c r="F3889"/>
      <c r="G3889"/>
      <c r="H3889"/>
    </row>
    <row r="3890" spans="1:8">
      <c r="A3890"/>
      <c r="C3890"/>
      <c r="D3890"/>
      <c r="E3890"/>
      <c r="F3890"/>
      <c r="G3890"/>
      <c r="H3890"/>
    </row>
    <row r="3891" spans="1:8">
      <c r="A3891"/>
      <c r="C3891"/>
      <c r="D3891"/>
      <c r="E3891"/>
      <c r="F3891"/>
      <c r="G3891"/>
      <c r="H3891"/>
    </row>
    <row r="3892" spans="1:8">
      <c r="A3892"/>
      <c r="C3892"/>
      <c r="D3892"/>
      <c r="E3892"/>
      <c r="F3892"/>
      <c r="G3892"/>
      <c r="H3892"/>
    </row>
    <row r="3893" spans="1:8">
      <c r="A3893"/>
      <c r="C3893"/>
      <c r="D3893"/>
      <c r="E3893"/>
      <c r="F3893"/>
      <c r="G3893"/>
      <c r="H3893"/>
    </row>
    <row r="3894" spans="1:8">
      <c r="A3894"/>
      <c r="C3894"/>
      <c r="D3894"/>
      <c r="E3894"/>
      <c r="F3894"/>
      <c r="G3894"/>
      <c r="H3894"/>
    </row>
    <row r="3895" spans="1:8">
      <c r="A3895"/>
      <c r="C3895"/>
      <c r="D3895"/>
      <c r="E3895"/>
      <c r="F3895"/>
      <c r="G3895"/>
      <c r="H3895"/>
    </row>
    <row r="3896" spans="1:8">
      <c r="A3896"/>
      <c r="C3896"/>
      <c r="D3896"/>
      <c r="E3896"/>
      <c r="F3896"/>
      <c r="G3896"/>
      <c r="H3896"/>
    </row>
    <row r="3897" spans="1:8">
      <c r="A3897"/>
      <c r="C3897"/>
      <c r="D3897"/>
      <c r="E3897"/>
      <c r="F3897"/>
      <c r="G3897"/>
      <c r="H3897"/>
    </row>
    <row r="3898" spans="1:8">
      <c r="A3898"/>
      <c r="C3898"/>
      <c r="D3898"/>
      <c r="E3898"/>
      <c r="F3898"/>
      <c r="G3898"/>
      <c r="H3898"/>
    </row>
    <row r="3899" spans="1:8">
      <c r="A3899"/>
      <c r="C3899"/>
      <c r="D3899"/>
      <c r="E3899"/>
      <c r="F3899"/>
      <c r="G3899"/>
      <c r="H3899"/>
    </row>
    <row r="3900" spans="1:8">
      <c r="A3900"/>
      <c r="C3900"/>
      <c r="D3900"/>
      <c r="E3900"/>
      <c r="F3900"/>
      <c r="G3900"/>
      <c r="H3900"/>
    </row>
    <row r="3901" spans="1:8">
      <c r="A3901"/>
      <c r="C3901"/>
      <c r="D3901"/>
      <c r="E3901"/>
      <c r="F3901"/>
      <c r="G3901"/>
      <c r="H3901"/>
    </row>
    <row r="3902" spans="1:8">
      <c r="A3902"/>
      <c r="C3902"/>
      <c r="D3902"/>
      <c r="E3902"/>
      <c r="F3902"/>
      <c r="G3902"/>
      <c r="H3902"/>
    </row>
    <row r="3903" spans="1:8">
      <c r="A3903"/>
      <c r="C3903"/>
      <c r="D3903"/>
      <c r="E3903"/>
      <c r="F3903"/>
      <c r="G3903"/>
      <c r="H3903"/>
    </row>
    <row r="3904" spans="1:8">
      <c r="A3904"/>
      <c r="C3904"/>
      <c r="D3904"/>
      <c r="E3904"/>
      <c r="F3904"/>
      <c r="G3904"/>
      <c r="H3904"/>
    </row>
    <row r="3905" spans="1:8">
      <c r="A3905"/>
      <c r="C3905"/>
      <c r="D3905"/>
      <c r="E3905"/>
      <c r="F3905"/>
      <c r="G3905"/>
      <c r="H3905"/>
    </row>
    <row r="3906" spans="1:8">
      <c r="A3906"/>
      <c r="C3906"/>
      <c r="D3906"/>
      <c r="E3906"/>
      <c r="F3906"/>
      <c r="G3906"/>
      <c r="H3906"/>
    </row>
    <row r="3907" spans="1:8">
      <c r="A3907"/>
      <c r="C3907"/>
      <c r="D3907"/>
      <c r="E3907"/>
      <c r="F3907"/>
      <c r="G3907"/>
      <c r="H3907"/>
    </row>
    <row r="3908" spans="1:8">
      <c r="A3908"/>
      <c r="C3908"/>
      <c r="D3908"/>
      <c r="E3908"/>
      <c r="F3908"/>
      <c r="G3908"/>
      <c r="H3908"/>
    </row>
    <row r="3909" spans="1:8">
      <c r="A3909"/>
      <c r="C3909"/>
      <c r="D3909"/>
      <c r="E3909"/>
      <c r="F3909"/>
      <c r="G3909"/>
      <c r="H3909"/>
    </row>
    <row r="3910" spans="1:8">
      <c r="A3910"/>
      <c r="C3910"/>
      <c r="D3910"/>
      <c r="E3910"/>
      <c r="F3910"/>
      <c r="G3910"/>
      <c r="H3910"/>
    </row>
    <row r="3911" spans="1:8">
      <c r="A3911"/>
      <c r="C3911"/>
      <c r="D3911"/>
      <c r="E3911"/>
      <c r="F3911"/>
      <c r="G3911"/>
      <c r="H3911"/>
    </row>
    <row r="3912" spans="1:8">
      <c r="A3912"/>
      <c r="C3912"/>
      <c r="D3912"/>
      <c r="E3912"/>
      <c r="F3912"/>
      <c r="G3912"/>
      <c r="H3912"/>
    </row>
    <row r="3913" spans="1:8">
      <c r="A3913"/>
      <c r="C3913"/>
      <c r="D3913"/>
      <c r="E3913"/>
      <c r="F3913"/>
      <c r="G3913"/>
      <c r="H3913"/>
    </row>
    <row r="3914" spans="1:8">
      <c r="A3914"/>
      <c r="C3914"/>
      <c r="D3914"/>
      <c r="E3914"/>
      <c r="F3914"/>
      <c r="G3914"/>
      <c r="H3914"/>
    </row>
    <row r="3915" spans="1:8">
      <c r="A3915"/>
      <c r="C3915"/>
      <c r="D3915"/>
      <c r="E3915"/>
      <c r="F3915"/>
      <c r="G3915"/>
      <c r="H3915"/>
    </row>
    <row r="3916" spans="1:8">
      <c r="A3916"/>
      <c r="C3916"/>
      <c r="D3916"/>
      <c r="E3916"/>
      <c r="F3916"/>
      <c r="G3916"/>
      <c r="H3916"/>
    </row>
    <row r="3917" spans="1:8">
      <c r="A3917"/>
      <c r="C3917"/>
      <c r="D3917"/>
      <c r="E3917"/>
      <c r="F3917"/>
      <c r="G3917"/>
      <c r="H3917"/>
    </row>
    <row r="3918" spans="1:8">
      <c r="A3918"/>
      <c r="C3918"/>
      <c r="D3918"/>
      <c r="E3918"/>
      <c r="F3918"/>
      <c r="G3918"/>
      <c r="H3918"/>
    </row>
    <row r="3919" spans="1:8">
      <c r="A3919"/>
      <c r="C3919"/>
      <c r="D3919"/>
      <c r="E3919"/>
      <c r="F3919"/>
      <c r="G3919"/>
      <c r="H3919"/>
    </row>
    <row r="3920" spans="1:8">
      <c r="A3920"/>
      <c r="C3920"/>
      <c r="D3920"/>
      <c r="E3920"/>
      <c r="F3920"/>
      <c r="G3920"/>
      <c r="H3920"/>
    </row>
    <row r="3921" spans="1:8">
      <c r="A3921"/>
      <c r="C3921"/>
      <c r="D3921"/>
      <c r="E3921"/>
      <c r="F3921"/>
      <c r="G3921"/>
      <c r="H3921"/>
    </row>
    <row r="3922" spans="1:8">
      <c r="A3922"/>
      <c r="C3922"/>
      <c r="D3922"/>
      <c r="E3922"/>
      <c r="F3922"/>
      <c r="G3922"/>
      <c r="H3922"/>
    </row>
    <row r="3923" spans="1:8">
      <c r="A3923"/>
      <c r="C3923"/>
      <c r="D3923"/>
      <c r="E3923"/>
      <c r="F3923"/>
      <c r="G3923"/>
      <c r="H3923"/>
    </row>
    <row r="3924" spans="1:8">
      <c r="A3924"/>
      <c r="C3924"/>
      <c r="D3924"/>
      <c r="E3924"/>
      <c r="F3924"/>
      <c r="G3924"/>
      <c r="H3924"/>
    </row>
    <row r="3925" spans="1:8">
      <c r="A3925"/>
      <c r="C3925"/>
      <c r="D3925"/>
      <c r="E3925"/>
      <c r="F3925"/>
      <c r="G3925"/>
      <c r="H3925"/>
    </row>
    <row r="3926" spans="1:8">
      <c r="A3926"/>
      <c r="C3926"/>
      <c r="D3926"/>
      <c r="E3926"/>
      <c r="F3926"/>
      <c r="G3926"/>
      <c r="H3926"/>
    </row>
    <row r="3927" spans="1:8">
      <c r="A3927"/>
      <c r="C3927"/>
      <c r="D3927"/>
      <c r="E3927"/>
      <c r="F3927"/>
      <c r="G3927"/>
      <c r="H3927"/>
    </row>
    <row r="3928" spans="1:8">
      <c r="A3928"/>
      <c r="C3928"/>
      <c r="D3928"/>
      <c r="E3928"/>
      <c r="F3928"/>
      <c r="G3928"/>
      <c r="H3928"/>
    </row>
    <row r="3929" spans="1:8">
      <c r="A3929"/>
      <c r="C3929"/>
      <c r="D3929"/>
      <c r="E3929"/>
      <c r="F3929"/>
      <c r="G3929"/>
      <c r="H3929"/>
    </row>
    <row r="3930" spans="1:8">
      <c r="A3930"/>
      <c r="C3930"/>
      <c r="D3930"/>
      <c r="E3930"/>
      <c r="F3930"/>
      <c r="G3930"/>
      <c r="H3930"/>
    </row>
    <row r="3931" spans="1:8">
      <c r="A3931"/>
      <c r="C3931"/>
      <c r="D3931"/>
      <c r="E3931"/>
      <c r="F3931"/>
      <c r="G3931"/>
      <c r="H3931"/>
    </row>
    <row r="3932" spans="1:8">
      <c r="A3932"/>
      <c r="C3932"/>
      <c r="D3932"/>
      <c r="E3932"/>
      <c r="F3932"/>
      <c r="G3932"/>
      <c r="H3932"/>
    </row>
    <row r="3933" spans="1:8">
      <c r="A3933"/>
      <c r="C3933"/>
      <c r="D3933"/>
      <c r="E3933"/>
      <c r="F3933"/>
      <c r="G3933"/>
      <c r="H3933"/>
    </row>
    <row r="3934" spans="1:8">
      <c r="A3934"/>
      <c r="C3934"/>
      <c r="D3934"/>
      <c r="E3934"/>
      <c r="F3934"/>
      <c r="G3934"/>
      <c r="H3934"/>
    </row>
    <row r="3935" spans="1:8">
      <c r="A3935"/>
      <c r="C3935"/>
      <c r="D3935"/>
      <c r="E3935"/>
      <c r="F3935"/>
      <c r="G3935"/>
      <c r="H3935"/>
    </row>
    <row r="3936" spans="1:8">
      <c r="A3936"/>
      <c r="C3936"/>
      <c r="D3936"/>
      <c r="E3936"/>
      <c r="F3936"/>
      <c r="G3936"/>
      <c r="H3936"/>
    </row>
    <row r="3937" spans="1:8">
      <c r="A3937"/>
      <c r="C3937"/>
      <c r="D3937"/>
      <c r="E3937"/>
      <c r="F3937"/>
      <c r="G3937"/>
      <c r="H3937"/>
    </row>
    <row r="3938" spans="1:8">
      <c r="A3938"/>
      <c r="C3938"/>
      <c r="D3938"/>
      <c r="E3938"/>
      <c r="F3938"/>
      <c r="G3938"/>
      <c r="H3938"/>
    </row>
    <row r="3939" spans="1:8">
      <c r="A3939"/>
      <c r="C3939"/>
      <c r="D3939"/>
      <c r="E3939"/>
      <c r="F3939"/>
      <c r="G3939"/>
      <c r="H3939"/>
    </row>
    <row r="3940" spans="1:8">
      <c r="A3940"/>
      <c r="C3940"/>
      <c r="D3940"/>
      <c r="E3940"/>
      <c r="F3940"/>
      <c r="G3940"/>
      <c r="H3940"/>
    </row>
    <row r="3941" spans="1:8">
      <c r="A3941"/>
      <c r="C3941"/>
      <c r="D3941"/>
      <c r="E3941"/>
      <c r="F3941"/>
      <c r="G3941"/>
      <c r="H3941"/>
    </row>
    <row r="3942" spans="1:8">
      <c r="A3942"/>
      <c r="C3942"/>
      <c r="D3942"/>
      <c r="E3942"/>
      <c r="F3942"/>
      <c r="G3942"/>
      <c r="H3942"/>
    </row>
    <row r="3943" spans="1:8">
      <c r="A3943"/>
      <c r="C3943"/>
      <c r="D3943"/>
      <c r="E3943"/>
      <c r="F3943"/>
      <c r="G3943"/>
      <c r="H3943"/>
    </row>
    <row r="3944" spans="1:8">
      <c r="A3944"/>
      <c r="C3944"/>
      <c r="D3944"/>
      <c r="E3944"/>
      <c r="F3944"/>
      <c r="G3944"/>
      <c r="H3944"/>
    </row>
    <row r="3945" spans="1:8">
      <c r="A3945"/>
      <c r="C3945"/>
      <c r="D3945"/>
      <c r="E3945"/>
      <c r="F3945"/>
      <c r="G3945"/>
      <c r="H3945"/>
    </row>
    <row r="3946" spans="1:8">
      <c r="A3946"/>
      <c r="C3946"/>
      <c r="D3946"/>
      <c r="E3946"/>
      <c r="F3946"/>
      <c r="G3946"/>
      <c r="H3946"/>
    </row>
    <row r="3947" spans="1:8">
      <c r="A3947"/>
      <c r="C3947"/>
      <c r="D3947"/>
      <c r="E3947"/>
      <c r="F3947"/>
      <c r="G3947"/>
      <c r="H3947"/>
    </row>
    <row r="3948" spans="1:8">
      <c r="A3948"/>
      <c r="C3948"/>
      <c r="D3948"/>
      <c r="E3948"/>
      <c r="F3948"/>
      <c r="G3948"/>
      <c r="H3948"/>
    </row>
    <row r="3949" spans="1:8">
      <c r="A3949"/>
      <c r="C3949"/>
      <c r="D3949"/>
      <c r="E3949"/>
      <c r="F3949"/>
      <c r="G3949"/>
      <c r="H3949"/>
    </row>
    <row r="3950" spans="1:8">
      <c r="A3950"/>
      <c r="C3950"/>
      <c r="D3950"/>
      <c r="E3950"/>
      <c r="F3950"/>
      <c r="G3950"/>
      <c r="H3950"/>
    </row>
    <row r="3951" spans="1:8">
      <c r="A3951"/>
      <c r="C3951"/>
      <c r="D3951"/>
      <c r="E3951"/>
      <c r="F3951"/>
      <c r="G3951"/>
      <c r="H3951"/>
    </row>
    <row r="3952" spans="1:8">
      <c r="A3952"/>
      <c r="C3952"/>
      <c r="D3952"/>
      <c r="E3952"/>
      <c r="F3952"/>
      <c r="G3952"/>
      <c r="H3952"/>
    </row>
    <row r="3953" spans="1:8">
      <c r="A3953"/>
      <c r="C3953"/>
      <c r="D3953"/>
      <c r="E3953"/>
      <c r="F3953"/>
      <c r="G3953"/>
      <c r="H3953"/>
    </row>
    <row r="3954" spans="1:8">
      <c r="A3954"/>
      <c r="C3954"/>
      <c r="D3954"/>
      <c r="E3954"/>
      <c r="F3954"/>
      <c r="G3954"/>
      <c r="H3954"/>
    </row>
    <row r="3955" spans="1:8">
      <c r="A3955"/>
      <c r="C3955"/>
      <c r="D3955"/>
      <c r="E3955"/>
      <c r="F3955"/>
      <c r="G3955"/>
      <c r="H3955"/>
    </row>
    <row r="3956" spans="1:8">
      <c r="A3956"/>
      <c r="C3956"/>
      <c r="D3956"/>
      <c r="E3956"/>
      <c r="F3956"/>
      <c r="G3956"/>
      <c r="H3956"/>
    </row>
    <row r="3957" spans="1:8">
      <c r="A3957"/>
      <c r="C3957"/>
      <c r="D3957"/>
      <c r="E3957"/>
      <c r="F3957"/>
      <c r="G3957"/>
      <c r="H3957"/>
    </row>
    <row r="3958" spans="1:8">
      <c r="A3958"/>
      <c r="C3958"/>
      <c r="D3958"/>
      <c r="E3958"/>
      <c r="F3958"/>
      <c r="G3958"/>
      <c r="H3958"/>
    </row>
    <row r="3959" spans="1:8">
      <c r="A3959"/>
      <c r="C3959"/>
      <c r="D3959"/>
      <c r="E3959"/>
      <c r="F3959"/>
      <c r="G3959"/>
      <c r="H3959"/>
    </row>
    <row r="3960" spans="1:8">
      <c r="A3960"/>
      <c r="C3960"/>
      <c r="D3960"/>
      <c r="E3960"/>
      <c r="F3960"/>
      <c r="G3960"/>
      <c r="H3960"/>
    </row>
    <row r="3961" spans="1:8">
      <c r="A3961"/>
      <c r="C3961"/>
      <c r="D3961"/>
      <c r="E3961"/>
      <c r="F3961"/>
      <c r="G3961"/>
      <c r="H3961"/>
    </row>
    <row r="3962" spans="1:8">
      <c r="A3962"/>
      <c r="C3962"/>
      <c r="D3962"/>
      <c r="E3962"/>
      <c r="F3962"/>
      <c r="G3962"/>
      <c r="H3962"/>
    </row>
    <row r="3963" spans="1:8">
      <c r="A3963"/>
      <c r="C3963"/>
      <c r="D3963"/>
      <c r="E3963"/>
      <c r="F3963"/>
      <c r="G3963"/>
      <c r="H3963"/>
    </row>
    <row r="3964" spans="1:8">
      <c r="A3964"/>
      <c r="C3964"/>
      <c r="D3964"/>
      <c r="E3964"/>
      <c r="F3964"/>
      <c r="G3964"/>
      <c r="H3964"/>
    </row>
    <row r="3965" spans="1:8">
      <c r="A3965"/>
      <c r="C3965"/>
      <c r="D3965"/>
      <c r="E3965"/>
      <c r="F3965"/>
      <c r="G3965"/>
      <c r="H3965"/>
    </row>
    <row r="3966" spans="1:8">
      <c r="A3966"/>
      <c r="C3966"/>
      <c r="D3966"/>
      <c r="E3966"/>
      <c r="F3966"/>
      <c r="G3966"/>
      <c r="H3966"/>
    </row>
    <row r="3967" spans="1:8">
      <c r="A3967"/>
      <c r="C3967"/>
      <c r="D3967"/>
      <c r="E3967"/>
      <c r="F3967"/>
      <c r="G3967"/>
      <c r="H3967"/>
    </row>
    <row r="3968" spans="1:8">
      <c r="A3968"/>
      <c r="C3968"/>
      <c r="D3968"/>
      <c r="E3968"/>
      <c r="F3968"/>
      <c r="G3968"/>
      <c r="H3968"/>
    </row>
    <row r="3969" spans="1:8">
      <c r="A3969"/>
      <c r="C3969"/>
      <c r="D3969"/>
      <c r="E3969"/>
      <c r="F3969"/>
      <c r="G3969"/>
      <c r="H3969"/>
    </row>
    <row r="3970" spans="1:8">
      <c r="A3970"/>
      <c r="C3970"/>
      <c r="D3970"/>
      <c r="E3970"/>
      <c r="F3970"/>
      <c r="G3970"/>
      <c r="H3970"/>
    </row>
    <row r="3971" spans="1:8">
      <c r="A3971"/>
      <c r="C3971"/>
      <c r="D3971"/>
      <c r="E3971"/>
      <c r="F3971"/>
      <c r="G3971"/>
      <c r="H3971"/>
    </row>
    <row r="3972" spans="1:8">
      <c r="A3972"/>
      <c r="C3972"/>
      <c r="D3972"/>
      <c r="E3972"/>
      <c r="F3972"/>
      <c r="G3972"/>
      <c r="H3972"/>
    </row>
    <row r="3973" spans="1:8">
      <c r="A3973"/>
      <c r="C3973"/>
      <c r="D3973"/>
      <c r="E3973"/>
      <c r="F3973"/>
      <c r="G3973"/>
      <c r="H3973"/>
    </row>
    <row r="3974" spans="1:8">
      <c r="A3974"/>
      <c r="C3974"/>
      <c r="D3974"/>
      <c r="E3974"/>
      <c r="F3974"/>
      <c r="G3974"/>
      <c r="H3974"/>
    </row>
    <row r="3975" spans="1:8">
      <c r="A3975"/>
      <c r="C3975"/>
      <c r="D3975"/>
      <c r="E3975"/>
      <c r="F3975"/>
      <c r="G3975"/>
      <c r="H3975"/>
    </row>
    <row r="3976" spans="1:8">
      <c r="A3976"/>
      <c r="C3976"/>
      <c r="D3976"/>
      <c r="E3976"/>
      <c r="F3976"/>
      <c r="G3976"/>
      <c r="H3976"/>
    </row>
    <row r="3977" spans="1:8">
      <c r="A3977"/>
      <c r="C3977"/>
      <c r="D3977"/>
      <c r="E3977"/>
      <c r="F3977"/>
      <c r="G3977"/>
      <c r="H3977"/>
    </row>
    <row r="3978" spans="1:8">
      <c r="A3978"/>
      <c r="C3978"/>
      <c r="D3978"/>
      <c r="E3978"/>
      <c r="F3978"/>
      <c r="G3978"/>
      <c r="H3978"/>
    </row>
    <row r="3979" spans="1:8">
      <c r="A3979"/>
      <c r="C3979"/>
      <c r="D3979"/>
      <c r="E3979"/>
      <c r="F3979"/>
      <c r="G3979"/>
      <c r="H3979"/>
    </row>
    <row r="3980" spans="1:8">
      <c r="A3980"/>
      <c r="C3980"/>
      <c r="D3980"/>
      <c r="E3980"/>
      <c r="F3980"/>
      <c r="G3980"/>
      <c r="H3980"/>
    </row>
    <row r="3981" spans="1:8">
      <c r="A3981"/>
      <c r="C3981"/>
      <c r="D3981"/>
      <c r="E3981"/>
      <c r="F3981"/>
      <c r="G3981"/>
      <c r="H3981"/>
    </row>
    <row r="3982" spans="1:8">
      <c r="A3982"/>
      <c r="C3982"/>
      <c r="D3982"/>
      <c r="E3982"/>
      <c r="F3982"/>
      <c r="G3982"/>
      <c r="H3982"/>
    </row>
    <row r="3983" spans="1:8">
      <c r="A3983"/>
      <c r="C3983"/>
      <c r="D3983"/>
      <c r="E3983"/>
      <c r="F3983"/>
      <c r="G3983"/>
      <c r="H3983"/>
    </row>
    <row r="3984" spans="1:8">
      <c r="A3984"/>
      <c r="C3984"/>
      <c r="D3984"/>
      <c r="E3984"/>
      <c r="F3984"/>
      <c r="G3984"/>
      <c r="H3984"/>
    </row>
    <row r="3985" spans="1:8">
      <c r="A3985"/>
      <c r="C3985"/>
      <c r="D3985"/>
      <c r="E3985"/>
      <c r="F3985"/>
      <c r="G3985"/>
      <c r="H3985"/>
    </row>
    <row r="3986" spans="1:8">
      <c r="A3986"/>
      <c r="C3986"/>
      <c r="D3986"/>
      <c r="E3986"/>
      <c r="F3986"/>
      <c r="G3986"/>
      <c r="H3986"/>
    </row>
    <row r="3987" spans="1:8">
      <c r="A3987"/>
      <c r="C3987"/>
      <c r="D3987"/>
      <c r="E3987"/>
      <c r="F3987"/>
      <c r="G3987"/>
      <c r="H3987"/>
    </row>
    <row r="3988" spans="1:8">
      <c r="A3988"/>
      <c r="C3988"/>
      <c r="D3988"/>
      <c r="E3988"/>
      <c r="F3988"/>
      <c r="G3988"/>
      <c r="H3988"/>
    </row>
    <row r="3989" spans="1:8">
      <c r="A3989"/>
      <c r="C3989"/>
      <c r="D3989"/>
      <c r="E3989"/>
      <c r="F3989"/>
      <c r="G3989"/>
      <c r="H3989"/>
    </row>
    <row r="3990" spans="1:8">
      <c r="A3990"/>
      <c r="C3990"/>
      <c r="D3990"/>
      <c r="E3990"/>
      <c r="F3990"/>
      <c r="G3990"/>
      <c r="H3990"/>
    </row>
    <row r="3991" spans="1:8">
      <c r="A3991"/>
      <c r="C3991"/>
      <c r="D3991"/>
      <c r="E3991"/>
      <c r="F3991"/>
      <c r="G3991"/>
      <c r="H3991"/>
    </row>
    <row r="3992" spans="1:8">
      <c r="A3992"/>
      <c r="C3992"/>
      <c r="D3992"/>
      <c r="E3992"/>
      <c r="F3992"/>
      <c r="G3992"/>
      <c r="H3992"/>
    </row>
    <row r="3993" spans="1:8">
      <c r="A3993"/>
      <c r="C3993"/>
      <c r="D3993"/>
      <c r="E3993"/>
      <c r="F3993"/>
      <c r="G3993"/>
      <c r="H3993"/>
    </row>
    <row r="3994" spans="1:8">
      <c r="A3994"/>
      <c r="C3994"/>
      <c r="D3994"/>
      <c r="E3994"/>
      <c r="F3994"/>
      <c r="G3994"/>
      <c r="H3994"/>
    </row>
    <row r="3995" spans="1:8">
      <c r="A3995"/>
      <c r="C3995"/>
      <c r="D3995"/>
      <c r="E3995"/>
      <c r="F3995"/>
      <c r="G3995"/>
      <c r="H3995"/>
    </row>
    <row r="3996" spans="1:8">
      <c r="A3996"/>
      <c r="C3996"/>
      <c r="D3996"/>
      <c r="E3996"/>
      <c r="F3996"/>
      <c r="G3996"/>
      <c r="H3996"/>
    </row>
    <row r="3997" spans="1:8">
      <c r="A3997"/>
      <c r="C3997"/>
      <c r="D3997"/>
      <c r="E3997"/>
      <c r="F3997"/>
      <c r="G3997"/>
      <c r="H3997"/>
    </row>
    <row r="3998" spans="1:8">
      <c r="A3998"/>
      <c r="C3998"/>
      <c r="D3998"/>
      <c r="E3998"/>
      <c r="F3998"/>
      <c r="G3998"/>
      <c r="H3998"/>
    </row>
    <row r="3999" spans="1:8">
      <c r="A3999"/>
      <c r="C3999"/>
      <c r="D3999"/>
      <c r="E3999"/>
      <c r="F3999"/>
      <c r="G3999"/>
      <c r="H3999"/>
    </row>
    <row r="4000" spans="1:8">
      <c r="A4000"/>
      <c r="C4000"/>
      <c r="D4000"/>
      <c r="E4000"/>
      <c r="F4000"/>
      <c r="G4000"/>
      <c r="H4000"/>
    </row>
    <row r="4001" spans="1:8">
      <c r="A4001"/>
      <c r="C4001"/>
      <c r="D4001"/>
      <c r="E4001"/>
      <c r="F4001"/>
      <c r="G4001"/>
      <c r="H4001"/>
    </row>
    <row r="4002" spans="1:8">
      <c r="A4002"/>
      <c r="C4002"/>
      <c r="D4002"/>
      <c r="E4002"/>
      <c r="F4002"/>
      <c r="G4002"/>
      <c r="H4002"/>
    </row>
    <row r="4003" spans="1:8">
      <c r="A4003"/>
      <c r="C4003"/>
      <c r="D4003"/>
      <c r="E4003"/>
      <c r="F4003"/>
      <c r="G4003"/>
      <c r="H4003"/>
    </row>
    <row r="4004" spans="1:8">
      <c r="A4004"/>
      <c r="C4004"/>
      <c r="D4004"/>
      <c r="E4004"/>
      <c r="F4004"/>
      <c r="G4004"/>
      <c r="H4004"/>
    </row>
    <row r="4005" spans="1:8">
      <c r="A4005"/>
      <c r="C4005"/>
      <c r="D4005"/>
      <c r="E4005"/>
      <c r="F4005"/>
      <c r="G4005"/>
      <c r="H4005"/>
    </row>
    <row r="4006" spans="1:8">
      <c r="A4006"/>
      <c r="C4006"/>
      <c r="D4006"/>
      <c r="E4006"/>
      <c r="F4006"/>
      <c r="G4006"/>
      <c r="H4006"/>
    </row>
    <row r="4007" spans="1:8">
      <c r="A4007"/>
      <c r="C4007"/>
      <c r="D4007"/>
      <c r="E4007"/>
      <c r="F4007"/>
      <c r="G4007"/>
      <c r="H4007"/>
    </row>
    <row r="4008" spans="1:8">
      <c r="A4008"/>
      <c r="C4008"/>
      <c r="D4008"/>
      <c r="E4008"/>
      <c r="F4008"/>
      <c r="G4008"/>
      <c r="H4008"/>
    </row>
    <row r="4009" spans="1:8">
      <c r="A4009"/>
      <c r="C4009"/>
      <c r="D4009"/>
      <c r="E4009"/>
      <c r="F4009"/>
      <c r="G4009"/>
      <c r="H4009"/>
    </row>
    <row r="4010" spans="1:8">
      <c r="A4010"/>
      <c r="C4010"/>
      <c r="D4010"/>
      <c r="E4010"/>
      <c r="F4010"/>
      <c r="G4010"/>
      <c r="H4010"/>
    </row>
    <row r="4011" spans="1:8">
      <c r="A4011"/>
      <c r="C4011"/>
      <c r="D4011"/>
      <c r="E4011"/>
      <c r="F4011"/>
      <c r="G4011"/>
      <c r="H4011"/>
    </row>
    <row r="4012" spans="1:8">
      <c r="A4012"/>
      <c r="C4012"/>
      <c r="D4012"/>
      <c r="E4012"/>
      <c r="F4012"/>
      <c r="G4012"/>
      <c r="H4012"/>
    </row>
    <row r="4013" spans="1:8">
      <c r="A4013"/>
      <c r="C4013"/>
      <c r="D4013"/>
      <c r="E4013"/>
      <c r="F4013"/>
      <c r="G4013"/>
      <c r="H4013"/>
    </row>
    <row r="4014" spans="1:8">
      <c r="A4014"/>
      <c r="C4014"/>
      <c r="D4014"/>
      <c r="E4014"/>
      <c r="F4014"/>
      <c r="G4014"/>
      <c r="H4014"/>
    </row>
    <row r="4015" spans="1:8">
      <c r="A4015"/>
      <c r="C4015"/>
      <c r="D4015"/>
      <c r="E4015"/>
      <c r="F4015"/>
      <c r="G4015"/>
      <c r="H4015"/>
    </row>
    <row r="4016" spans="1:8">
      <c r="A4016"/>
      <c r="C4016"/>
      <c r="D4016"/>
      <c r="E4016"/>
      <c r="F4016"/>
      <c r="G4016"/>
      <c r="H4016"/>
    </row>
    <row r="4017" spans="1:8">
      <c r="A4017"/>
      <c r="C4017"/>
      <c r="D4017"/>
      <c r="E4017"/>
      <c r="F4017"/>
      <c r="G4017"/>
      <c r="H4017"/>
    </row>
    <row r="4018" spans="1:8">
      <c r="A4018"/>
      <c r="C4018"/>
      <c r="D4018"/>
      <c r="E4018"/>
      <c r="F4018"/>
      <c r="G4018"/>
      <c r="H4018"/>
    </row>
    <row r="4019" spans="1:8">
      <c r="A4019"/>
      <c r="C4019"/>
      <c r="D4019"/>
      <c r="E4019"/>
      <c r="F4019"/>
      <c r="G4019"/>
      <c r="H4019"/>
    </row>
    <row r="4020" spans="1:8">
      <c r="A4020"/>
      <c r="C4020"/>
      <c r="D4020"/>
      <c r="E4020"/>
      <c r="F4020"/>
      <c r="G4020"/>
      <c r="H4020"/>
    </row>
    <row r="4021" spans="1:8">
      <c r="A4021"/>
      <c r="C4021"/>
      <c r="D4021"/>
      <c r="E4021"/>
      <c r="F4021"/>
      <c r="G4021"/>
      <c r="H4021"/>
    </row>
    <row r="4022" spans="1:8">
      <c r="A4022"/>
      <c r="C4022"/>
      <c r="D4022"/>
      <c r="E4022"/>
      <c r="F4022"/>
      <c r="G4022"/>
      <c r="H4022"/>
    </row>
    <row r="4023" spans="1:8">
      <c r="A4023"/>
      <c r="C4023"/>
      <c r="D4023"/>
      <c r="E4023"/>
      <c r="F4023"/>
      <c r="G4023"/>
      <c r="H4023"/>
    </row>
    <row r="4024" spans="1:8">
      <c r="A4024"/>
      <c r="C4024"/>
      <c r="D4024"/>
      <c r="E4024"/>
      <c r="F4024"/>
      <c r="G4024"/>
      <c r="H4024"/>
    </row>
    <row r="4025" spans="1:8">
      <c r="A4025"/>
      <c r="C4025"/>
      <c r="D4025"/>
      <c r="E4025"/>
      <c r="F4025"/>
      <c r="G4025"/>
      <c r="H4025"/>
    </row>
    <row r="4026" spans="1:8">
      <c r="A4026"/>
      <c r="C4026"/>
      <c r="D4026"/>
      <c r="E4026"/>
      <c r="F4026"/>
      <c r="G4026"/>
      <c r="H4026"/>
    </row>
    <row r="4027" spans="1:8">
      <c r="A4027"/>
      <c r="C4027"/>
      <c r="D4027"/>
      <c r="E4027"/>
      <c r="F4027"/>
      <c r="G4027"/>
      <c r="H4027"/>
    </row>
    <row r="4028" spans="1:8">
      <c r="A4028"/>
      <c r="C4028"/>
      <c r="D4028"/>
      <c r="E4028"/>
      <c r="F4028"/>
      <c r="G4028"/>
      <c r="H4028"/>
    </row>
    <row r="4029" spans="1:8">
      <c r="A4029"/>
      <c r="C4029"/>
      <c r="D4029"/>
      <c r="E4029"/>
      <c r="F4029"/>
      <c r="G4029"/>
      <c r="H4029"/>
    </row>
    <row r="4030" spans="1:8">
      <c r="A4030"/>
      <c r="C4030"/>
      <c r="D4030"/>
      <c r="E4030"/>
      <c r="F4030"/>
      <c r="G4030"/>
      <c r="H4030"/>
    </row>
    <row r="4031" spans="1:8">
      <c r="A4031"/>
      <c r="C4031"/>
      <c r="D4031"/>
      <c r="E4031"/>
      <c r="F4031"/>
      <c r="G4031"/>
      <c r="H4031"/>
    </row>
    <row r="4032" spans="1:8">
      <c r="A4032"/>
      <c r="C4032"/>
      <c r="D4032"/>
      <c r="E4032"/>
      <c r="F4032"/>
      <c r="G4032"/>
      <c r="H4032"/>
    </row>
    <row r="4033" spans="1:8">
      <c r="A4033"/>
      <c r="C4033"/>
      <c r="D4033"/>
      <c r="E4033"/>
      <c r="F4033"/>
      <c r="G4033"/>
      <c r="H4033"/>
    </row>
    <row r="4034" spans="1:8">
      <c r="A4034"/>
      <c r="C4034"/>
      <c r="D4034"/>
      <c r="E4034"/>
      <c r="F4034"/>
      <c r="G4034"/>
      <c r="H4034"/>
    </row>
    <row r="4035" spans="1:8">
      <c r="A4035"/>
      <c r="C4035"/>
      <c r="D4035"/>
      <c r="E4035"/>
      <c r="F4035"/>
      <c r="G4035"/>
      <c r="H4035"/>
    </row>
    <row r="4036" spans="1:8">
      <c r="A4036"/>
      <c r="C4036"/>
      <c r="D4036"/>
      <c r="E4036"/>
      <c r="F4036"/>
      <c r="G4036"/>
      <c r="H4036"/>
    </row>
    <row r="4037" spans="1:8">
      <c r="A4037"/>
      <c r="C4037"/>
      <c r="D4037"/>
      <c r="E4037"/>
      <c r="F4037"/>
      <c r="G4037"/>
      <c r="H4037"/>
    </row>
    <row r="4038" spans="1:8">
      <c r="A4038"/>
      <c r="C4038"/>
      <c r="D4038"/>
      <c r="E4038"/>
      <c r="F4038"/>
      <c r="G4038"/>
      <c r="H4038"/>
    </row>
    <row r="4039" spans="1:8">
      <c r="A4039"/>
      <c r="C4039"/>
      <c r="D4039"/>
      <c r="E4039"/>
      <c r="F4039"/>
      <c r="G4039"/>
      <c r="H4039"/>
    </row>
    <row r="4040" spans="1:8">
      <c r="A4040"/>
      <c r="C4040"/>
      <c r="D4040"/>
      <c r="E4040"/>
      <c r="F4040"/>
      <c r="G4040"/>
      <c r="H4040"/>
    </row>
    <row r="4041" spans="1:8">
      <c r="A4041"/>
      <c r="C4041"/>
      <c r="D4041"/>
      <c r="E4041"/>
      <c r="F4041"/>
      <c r="G4041"/>
      <c r="H4041"/>
    </row>
    <row r="4042" spans="1:8">
      <c r="A4042"/>
      <c r="C4042"/>
      <c r="D4042"/>
      <c r="E4042"/>
      <c r="F4042"/>
      <c r="G4042"/>
      <c r="H4042"/>
    </row>
    <row r="4043" spans="1:8">
      <c r="A4043"/>
      <c r="C4043"/>
      <c r="D4043"/>
      <c r="E4043"/>
      <c r="F4043"/>
      <c r="G4043"/>
      <c r="H4043"/>
    </row>
    <row r="4044" spans="1:8">
      <c r="A4044"/>
      <c r="C4044"/>
      <c r="D4044"/>
      <c r="E4044"/>
      <c r="F4044"/>
      <c r="G4044"/>
      <c r="H4044"/>
    </row>
    <row r="4045" spans="1:8">
      <c r="A4045"/>
      <c r="C4045"/>
      <c r="D4045"/>
      <c r="E4045"/>
      <c r="F4045"/>
      <c r="G4045"/>
      <c r="H4045"/>
    </row>
    <row r="4046" spans="1:8">
      <c r="A4046"/>
      <c r="C4046"/>
      <c r="D4046"/>
      <c r="E4046"/>
      <c r="F4046"/>
      <c r="G4046"/>
      <c r="H4046"/>
    </row>
    <row r="4047" spans="1:8">
      <c r="A4047"/>
      <c r="C4047"/>
      <c r="D4047"/>
      <c r="E4047"/>
      <c r="F4047"/>
      <c r="G4047"/>
      <c r="H4047"/>
    </row>
    <row r="4048" spans="1:8">
      <c r="A4048"/>
      <c r="C4048"/>
      <c r="D4048"/>
      <c r="E4048"/>
      <c r="F4048"/>
      <c r="G4048"/>
      <c r="H4048"/>
    </row>
    <row r="4049" spans="1:8">
      <c r="A4049"/>
      <c r="C4049"/>
      <c r="D4049"/>
      <c r="E4049"/>
      <c r="F4049"/>
      <c r="G4049"/>
      <c r="H4049"/>
    </row>
    <row r="4050" spans="1:8">
      <c r="A4050"/>
      <c r="C4050"/>
      <c r="D4050"/>
      <c r="E4050"/>
      <c r="F4050"/>
      <c r="G4050"/>
      <c r="H4050"/>
    </row>
    <row r="4051" spans="1:8">
      <c r="A4051"/>
      <c r="C4051"/>
      <c r="D4051"/>
      <c r="E4051"/>
      <c r="F4051"/>
      <c r="G4051"/>
      <c r="H4051"/>
    </row>
    <row r="4052" spans="1:8">
      <c r="A4052"/>
      <c r="C4052"/>
      <c r="D4052"/>
      <c r="E4052"/>
      <c r="F4052"/>
      <c r="G4052"/>
      <c r="H4052"/>
    </row>
    <row r="4053" spans="1:8">
      <c r="A4053"/>
      <c r="C4053"/>
      <c r="D4053"/>
      <c r="E4053"/>
      <c r="F4053"/>
      <c r="G4053"/>
      <c r="H4053"/>
    </row>
    <row r="4054" spans="1:8">
      <c r="A4054"/>
      <c r="C4054"/>
      <c r="D4054"/>
      <c r="E4054"/>
      <c r="F4054"/>
      <c r="G4054"/>
      <c r="H4054"/>
    </row>
    <row r="4055" spans="1:8">
      <c r="A4055"/>
      <c r="C4055"/>
      <c r="D4055"/>
      <c r="E4055"/>
      <c r="F4055"/>
      <c r="G4055"/>
      <c r="H4055"/>
    </row>
    <row r="4056" spans="1:8">
      <c r="A4056"/>
      <c r="C4056"/>
      <c r="D4056"/>
      <c r="E4056"/>
      <c r="F4056"/>
      <c r="G4056"/>
      <c r="H4056"/>
    </row>
    <row r="4057" spans="1:8">
      <c r="A4057"/>
      <c r="C4057"/>
      <c r="D4057"/>
      <c r="E4057"/>
      <c r="F4057"/>
      <c r="G4057"/>
      <c r="H4057"/>
    </row>
    <row r="4058" spans="1:8">
      <c r="A4058"/>
      <c r="C4058"/>
      <c r="D4058"/>
      <c r="E4058"/>
      <c r="F4058"/>
      <c r="G4058"/>
      <c r="H4058"/>
    </row>
    <row r="4059" spans="1:8">
      <c r="A4059"/>
      <c r="C4059"/>
      <c r="D4059"/>
      <c r="E4059"/>
      <c r="F4059"/>
      <c r="G4059"/>
      <c r="H4059"/>
    </row>
    <row r="4060" spans="1:8">
      <c r="A4060"/>
      <c r="C4060"/>
      <c r="D4060"/>
      <c r="E4060"/>
      <c r="F4060"/>
      <c r="G4060"/>
      <c r="H4060"/>
    </row>
    <row r="4061" spans="1:8">
      <c r="A4061"/>
      <c r="C4061"/>
      <c r="D4061"/>
      <c r="E4061"/>
      <c r="F4061"/>
      <c r="G4061"/>
      <c r="H4061"/>
    </row>
    <row r="4062" spans="1:8">
      <c r="A4062"/>
      <c r="C4062"/>
      <c r="D4062"/>
      <c r="E4062"/>
      <c r="F4062"/>
      <c r="G4062"/>
      <c r="H4062"/>
    </row>
    <row r="4063" spans="1:8">
      <c r="A4063"/>
      <c r="C4063"/>
      <c r="D4063"/>
      <c r="E4063"/>
      <c r="F4063"/>
      <c r="G4063"/>
      <c r="H4063"/>
    </row>
    <row r="4064" spans="1:8">
      <c r="A4064"/>
      <c r="C4064"/>
      <c r="D4064"/>
      <c r="E4064"/>
      <c r="F4064"/>
      <c r="G4064"/>
      <c r="H4064"/>
    </row>
    <row r="4065" spans="1:8">
      <c r="A4065"/>
      <c r="C4065"/>
      <c r="D4065"/>
      <c r="E4065"/>
      <c r="F4065"/>
      <c r="G4065"/>
      <c r="H4065"/>
    </row>
    <row r="4066" spans="1:8">
      <c r="A4066"/>
      <c r="C4066"/>
      <c r="D4066"/>
      <c r="E4066"/>
      <c r="F4066"/>
      <c r="G4066"/>
      <c r="H4066"/>
    </row>
    <row r="4067" spans="1:8">
      <c r="A4067"/>
      <c r="C4067"/>
      <c r="D4067"/>
      <c r="E4067"/>
      <c r="F4067"/>
      <c r="G4067"/>
      <c r="H4067"/>
    </row>
    <row r="4068" spans="1:8">
      <c r="A4068"/>
      <c r="C4068"/>
      <c r="D4068"/>
      <c r="E4068"/>
      <c r="F4068"/>
      <c r="G4068"/>
      <c r="H4068"/>
    </row>
    <row r="4069" spans="1:8">
      <c r="A4069"/>
      <c r="C4069"/>
      <c r="D4069"/>
      <c r="E4069"/>
      <c r="F4069"/>
      <c r="G4069"/>
      <c r="H4069"/>
    </row>
    <row r="4070" spans="1:8">
      <c r="A4070"/>
      <c r="C4070"/>
      <c r="D4070"/>
      <c r="E4070"/>
      <c r="F4070"/>
      <c r="G4070"/>
      <c r="H4070"/>
    </row>
    <row r="4071" spans="1:8">
      <c r="A4071"/>
      <c r="C4071"/>
      <c r="D4071"/>
      <c r="E4071"/>
      <c r="F4071"/>
      <c r="G4071"/>
      <c r="H4071"/>
    </row>
    <row r="4072" spans="1:8">
      <c r="A4072"/>
      <c r="C4072"/>
      <c r="D4072"/>
      <c r="E4072"/>
      <c r="F4072"/>
      <c r="G4072"/>
      <c r="H4072"/>
    </row>
    <row r="4073" spans="1:8">
      <c r="A4073"/>
      <c r="C4073"/>
      <c r="D4073"/>
      <c r="E4073"/>
      <c r="F4073"/>
      <c r="G4073"/>
      <c r="H4073"/>
    </row>
    <row r="4074" spans="1:8">
      <c r="A4074"/>
      <c r="C4074"/>
      <c r="D4074"/>
      <c r="E4074"/>
      <c r="F4074"/>
      <c r="G4074"/>
      <c r="H4074"/>
    </row>
    <row r="4075" spans="1:8">
      <c r="A4075"/>
      <c r="C4075"/>
      <c r="D4075"/>
      <c r="E4075"/>
      <c r="F4075"/>
      <c r="G4075"/>
      <c r="H4075"/>
    </row>
    <row r="4076" spans="1:8">
      <c r="A4076"/>
      <c r="C4076"/>
      <c r="D4076"/>
      <c r="E4076"/>
      <c r="F4076"/>
      <c r="G4076"/>
      <c r="H4076"/>
    </row>
    <row r="4077" spans="1:8">
      <c r="A4077"/>
      <c r="C4077"/>
      <c r="D4077"/>
      <c r="E4077"/>
      <c r="F4077"/>
      <c r="G4077"/>
      <c r="H4077"/>
    </row>
    <row r="4078" spans="1:8">
      <c r="A4078"/>
      <c r="C4078"/>
      <c r="D4078"/>
      <c r="E4078"/>
      <c r="F4078"/>
      <c r="G4078"/>
      <c r="H4078"/>
    </row>
    <row r="4079" spans="1:8">
      <c r="A4079"/>
      <c r="C4079"/>
      <c r="D4079"/>
      <c r="E4079"/>
      <c r="F4079"/>
      <c r="G4079"/>
      <c r="H4079"/>
    </row>
    <row r="4080" spans="1:8">
      <c r="A4080"/>
      <c r="C4080"/>
      <c r="D4080"/>
      <c r="E4080"/>
      <c r="F4080"/>
      <c r="G4080"/>
      <c r="H4080"/>
    </row>
    <row r="4081" spans="1:8">
      <c r="A4081"/>
      <c r="C4081"/>
      <c r="D4081"/>
      <c r="E4081"/>
      <c r="F4081"/>
      <c r="G4081"/>
      <c r="H4081"/>
    </row>
    <row r="4082" spans="1:8">
      <c r="A4082"/>
      <c r="C4082"/>
      <c r="D4082"/>
      <c r="E4082"/>
      <c r="F4082"/>
      <c r="G4082"/>
      <c r="H4082"/>
    </row>
    <row r="4083" spans="1:8">
      <c r="A4083"/>
      <c r="C4083"/>
      <c r="D4083"/>
      <c r="E4083"/>
      <c r="F4083"/>
      <c r="G4083"/>
      <c r="H4083"/>
    </row>
    <row r="4084" spans="1:8">
      <c r="A4084"/>
      <c r="C4084"/>
      <c r="D4084"/>
      <c r="E4084"/>
      <c r="F4084"/>
      <c r="G4084"/>
      <c r="H4084"/>
    </row>
    <row r="4085" spans="1:8">
      <c r="A4085"/>
      <c r="C4085"/>
      <c r="D4085"/>
      <c r="E4085"/>
      <c r="F4085"/>
      <c r="G4085"/>
      <c r="H4085"/>
    </row>
    <row r="4086" spans="1:8">
      <c r="A4086"/>
      <c r="C4086"/>
      <c r="D4086"/>
      <c r="E4086"/>
      <c r="F4086"/>
      <c r="G4086"/>
      <c r="H4086"/>
    </row>
    <row r="4087" spans="1:8">
      <c r="A4087"/>
      <c r="C4087"/>
      <c r="D4087"/>
      <c r="E4087"/>
      <c r="F4087"/>
      <c r="G4087"/>
      <c r="H4087"/>
    </row>
    <row r="4088" spans="1:8">
      <c r="A4088"/>
      <c r="C4088"/>
      <c r="D4088"/>
      <c r="E4088"/>
      <c r="F4088"/>
      <c r="G4088"/>
      <c r="H4088"/>
    </row>
    <row r="4089" spans="1:8">
      <c r="A4089"/>
      <c r="C4089"/>
      <c r="D4089"/>
      <c r="E4089"/>
      <c r="F4089"/>
      <c r="G4089"/>
      <c r="H4089"/>
    </row>
    <row r="4090" spans="1:8">
      <c r="A4090"/>
      <c r="C4090"/>
      <c r="D4090"/>
      <c r="E4090"/>
      <c r="F4090"/>
      <c r="G4090"/>
      <c r="H4090"/>
    </row>
    <row r="4091" spans="1:8">
      <c r="A4091"/>
      <c r="C4091"/>
      <c r="D4091"/>
      <c r="E4091"/>
      <c r="F4091"/>
      <c r="G4091"/>
      <c r="H4091"/>
    </row>
    <row r="4092" spans="1:8">
      <c r="A4092"/>
      <c r="C4092"/>
      <c r="D4092"/>
      <c r="E4092"/>
      <c r="F4092"/>
      <c r="G4092"/>
      <c r="H4092"/>
    </row>
    <row r="4093" spans="1:8">
      <c r="A4093"/>
      <c r="C4093"/>
      <c r="D4093"/>
      <c r="E4093"/>
      <c r="F4093"/>
      <c r="G4093"/>
      <c r="H4093"/>
    </row>
    <row r="4094" spans="1:8">
      <c r="A4094"/>
      <c r="C4094"/>
      <c r="D4094"/>
      <c r="E4094"/>
      <c r="F4094"/>
      <c r="G4094"/>
      <c r="H4094"/>
    </row>
    <row r="4095" spans="1:8">
      <c r="A4095"/>
      <c r="C4095"/>
      <c r="D4095"/>
      <c r="E4095"/>
      <c r="F4095"/>
      <c r="G4095"/>
      <c r="H4095"/>
    </row>
    <row r="4096" spans="1:8">
      <c r="A4096"/>
      <c r="C4096"/>
      <c r="D4096"/>
      <c r="E4096"/>
      <c r="F4096"/>
      <c r="G4096"/>
      <c r="H4096"/>
    </row>
    <row r="4097" spans="1:8">
      <c r="A4097"/>
      <c r="C4097"/>
      <c r="D4097"/>
      <c r="E4097"/>
      <c r="F4097"/>
      <c r="G4097"/>
      <c r="H4097"/>
    </row>
    <row r="4098" spans="1:8">
      <c r="A4098"/>
      <c r="C4098"/>
      <c r="D4098"/>
      <c r="E4098"/>
      <c r="F4098"/>
      <c r="G4098"/>
      <c r="H4098"/>
    </row>
    <row r="4099" spans="1:8">
      <c r="A4099"/>
      <c r="C4099"/>
      <c r="D4099"/>
      <c r="E4099"/>
      <c r="F4099"/>
      <c r="G4099"/>
      <c r="H4099"/>
    </row>
    <row r="4100" spans="1:8">
      <c r="A4100"/>
      <c r="C4100"/>
      <c r="D4100"/>
      <c r="E4100"/>
      <c r="F4100"/>
      <c r="G4100"/>
      <c r="H4100"/>
    </row>
    <row r="4101" spans="1:8">
      <c r="A4101"/>
      <c r="C4101"/>
      <c r="D4101"/>
      <c r="E4101"/>
      <c r="F4101"/>
      <c r="G4101"/>
      <c r="H4101"/>
    </row>
    <row r="4102" spans="1:8">
      <c r="A4102"/>
      <c r="C4102"/>
      <c r="D4102"/>
      <c r="E4102"/>
      <c r="F4102"/>
      <c r="G4102"/>
      <c r="H4102"/>
    </row>
    <row r="4103" spans="1:8">
      <c r="A4103"/>
      <c r="C4103"/>
      <c r="D4103"/>
      <c r="E4103"/>
      <c r="F4103"/>
      <c r="G4103"/>
      <c r="H4103"/>
    </row>
    <row r="4104" spans="1:8">
      <c r="A4104"/>
      <c r="C4104"/>
      <c r="D4104"/>
      <c r="E4104"/>
      <c r="F4104"/>
      <c r="G4104"/>
      <c r="H4104"/>
    </row>
    <row r="4105" spans="1:8">
      <c r="A4105"/>
      <c r="C4105"/>
      <c r="D4105"/>
      <c r="E4105"/>
      <c r="F4105"/>
      <c r="G4105"/>
      <c r="H4105"/>
    </row>
    <row r="4106" spans="1:8">
      <c r="A4106"/>
      <c r="C4106"/>
      <c r="D4106"/>
      <c r="E4106"/>
      <c r="F4106"/>
      <c r="G4106"/>
      <c r="H4106"/>
    </row>
    <row r="4107" spans="1:8">
      <c r="A4107"/>
      <c r="C4107"/>
      <c r="D4107"/>
      <c r="E4107"/>
      <c r="F4107"/>
      <c r="G4107"/>
      <c r="H4107"/>
    </row>
    <row r="4108" spans="1:8">
      <c r="A4108"/>
      <c r="C4108"/>
      <c r="D4108"/>
      <c r="E4108"/>
      <c r="F4108"/>
      <c r="G4108"/>
      <c r="H4108"/>
    </row>
    <row r="4109" spans="1:8">
      <c r="A4109"/>
      <c r="C4109"/>
      <c r="D4109"/>
      <c r="E4109"/>
      <c r="F4109"/>
      <c r="G4109"/>
      <c r="H4109"/>
    </row>
    <row r="4110" spans="1:8">
      <c r="A4110"/>
      <c r="C4110"/>
      <c r="D4110"/>
      <c r="E4110"/>
      <c r="F4110"/>
      <c r="G4110"/>
      <c r="H4110"/>
    </row>
    <row r="4111" spans="1:8">
      <c r="A4111"/>
      <c r="C4111"/>
      <c r="D4111"/>
      <c r="E4111"/>
      <c r="F4111"/>
      <c r="G4111"/>
      <c r="H4111"/>
    </row>
    <row r="4112" spans="1:8">
      <c r="A4112"/>
      <c r="C4112"/>
      <c r="D4112"/>
      <c r="E4112"/>
      <c r="F4112"/>
      <c r="G4112"/>
      <c r="H4112"/>
    </row>
    <row r="4113" spans="1:8">
      <c r="A4113"/>
      <c r="C4113"/>
      <c r="D4113"/>
      <c r="E4113"/>
      <c r="F4113"/>
      <c r="G4113"/>
      <c r="H4113"/>
    </row>
    <row r="4114" spans="1:8">
      <c r="A4114"/>
      <c r="C4114"/>
      <c r="D4114"/>
      <c r="E4114"/>
      <c r="F4114"/>
      <c r="G4114"/>
      <c r="H4114"/>
    </row>
    <row r="4115" spans="1:8">
      <c r="A4115"/>
      <c r="C4115"/>
      <c r="D4115"/>
      <c r="E4115"/>
      <c r="F4115"/>
      <c r="G4115"/>
      <c r="H4115"/>
    </row>
    <row r="4116" spans="1:8">
      <c r="A4116"/>
      <c r="C4116"/>
      <c r="D4116"/>
      <c r="E4116"/>
      <c r="F4116"/>
      <c r="G4116"/>
      <c r="H4116"/>
    </row>
    <row r="4117" spans="1:8">
      <c r="A4117"/>
      <c r="C4117"/>
      <c r="D4117"/>
      <c r="E4117"/>
      <c r="F4117"/>
      <c r="G4117"/>
      <c r="H4117"/>
    </row>
    <row r="4118" spans="1:8">
      <c r="A4118"/>
      <c r="C4118"/>
      <c r="D4118"/>
      <c r="E4118"/>
      <c r="F4118"/>
      <c r="G4118"/>
      <c r="H4118"/>
    </row>
    <row r="4119" spans="1:8">
      <c r="A4119"/>
      <c r="C4119"/>
      <c r="D4119"/>
      <c r="E4119"/>
      <c r="F4119"/>
      <c r="G4119"/>
      <c r="H4119"/>
    </row>
    <row r="4120" spans="1:8">
      <c r="A4120"/>
      <c r="C4120"/>
      <c r="D4120"/>
      <c r="E4120"/>
      <c r="F4120"/>
      <c r="G4120"/>
      <c r="H4120"/>
    </row>
    <row r="4121" spans="1:8">
      <c r="A4121"/>
      <c r="C4121"/>
      <c r="D4121"/>
      <c r="E4121"/>
      <c r="F4121"/>
      <c r="G4121"/>
      <c r="H4121"/>
    </row>
    <row r="4122" spans="1:8">
      <c r="A4122"/>
      <c r="C4122"/>
      <c r="D4122"/>
      <c r="E4122"/>
      <c r="F4122"/>
      <c r="G4122"/>
      <c r="H4122"/>
    </row>
    <row r="4123" spans="1:8">
      <c r="A4123"/>
      <c r="C4123"/>
      <c r="D4123"/>
      <c r="E4123"/>
      <c r="F4123"/>
      <c r="G4123"/>
      <c r="H4123"/>
    </row>
    <row r="4124" spans="1:8">
      <c r="A4124"/>
      <c r="C4124"/>
      <c r="D4124"/>
      <c r="E4124"/>
      <c r="F4124"/>
      <c r="G4124"/>
      <c r="H4124"/>
    </row>
    <row r="4125" spans="1:8">
      <c r="A4125"/>
      <c r="C4125"/>
      <c r="D4125"/>
      <c r="E4125"/>
      <c r="F4125"/>
      <c r="G4125"/>
      <c r="H4125"/>
    </row>
    <row r="4126" spans="1:8">
      <c r="A4126"/>
      <c r="C4126"/>
      <c r="D4126"/>
      <c r="E4126"/>
      <c r="F4126"/>
      <c r="G4126"/>
      <c r="H4126"/>
    </row>
    <row r="4127" spans="1:8">
      <c r="A4127"/>
      <c r="C4127"/>
      <c r="D4127"/>
      <c r="E4127"/>
      <c r="F4127"/>
      <c r="G4127"/>
      <c r="H4127"/>
    </row>
    <row r="4128" spans="1:8">
      <c r="A4128"/>
      <c r="C4128"/>
      <c r="D4128"/>
      <c r="E4128"/>
      <c r="F4128"/>
      <c r="G4128"/>
      <c r="H4128"/>
    </row>
    <row r="4129" spans="1:8">
      <c r="A4129"/>
      <c r="C4129"/>
      <c r="D4129"/>
      <c r="E4129"/>
      <c r="F4129"/>
      <c r="G4129"/>
      <c r="H4129"/>
    </row>
    <row r="4130" spans="1:8">
      <c r="A4130"/>
      <c r="C4130"/>
      <c r="D4130"/>
      <c r="E4130"/>
      <c r="F4130"/>
      <c r="G4130"/>
      <c r="H4130"/>
    </row>
    <row r="4131" spans="1:8">
      <c r="A4131"/>
      <c r="C4131"/>
      <c r="D4131"/>
      <c r="E4131"/>
      <c r="F4131"/>
      <c r="G4131"/>
      <c r="H4131"/>
    </row>
    <row r="4132" spans="1:8">
      <c r="A4132"/>
      <c r="C4132"/>
      <c r="D4132"/>
      <c r="E4132"/>
      <c r="F4132"/>
      <c r="G4132"/>
      <c r="H4132"/>
    </row>
    <row r="4133" spans="1:8">
      <c r="A4133"/>
      <c r="C4133"/>
      <c r="D4133"/>
      <c r="E4133"/>
      <c r="F4133"/>
      <c r="G4133"/>
      <c r="H4133"/>
    </row>
    <row r="4134" spans="1:8">
      <c r="A4134"/>
      <c r="C4134"/>
      <c r="D4134"/>
      <c r="E4134"/>
      <c r="F4134"/>
      <c r="G4134"/>
      <c r="H4134"/>
    </row>
    <row r="4135" spans="1:8">
      <c r="A4135"/>
      <c r="C4135"/>
      <c r="D4135"/>
      <c r="E4135"/>
      <c r="F4135"/>
      <c r="G4135"/>
      <c r="H4135"/>
    </row>
    <row r="4136" spans="1:8">
      <c r="A4136"/>
      <c r="C4136"/>
      <c r="D4136"/>
      <c r="E4136"/>
      <c r="F4136"/>
      <c r="G4136"/>
      <c r="H4136"/>
    </row>
    <row r="4137" spans="1:8">
      <c r="A4137"/>
      <c r="C4137"/>
      <c r="D4137"/>
      <c r="E4137"/>
      <c r="F4137"/>
      <c r="G4137"/>
      <c r="H4137"/>
    </row>
    <row r="4138" spans="1:8">
      <c r="A4138"/>
      <c r="C4138"/>
      <c r="D4138"/>
      <c r="E4138"/>
      <c r="F4138"/>
      <c r="G4138"/>
      <c r="H4138"/>
    </row>
    <row r="4139" spans="1:8">
      <c r="A4139"/>
      <c r="C4139"/>
      <c r="D4139"/>
      <c r="E4139"/>
      <c r="F4139"/>
      <c r="G4139"/>
      <c r="H4139"/>
    </row>
    <row r="4140" spans="1:8">
      <c r="A4140"/>
      <c r="C4140"/>
      <c r="D4140"/>
      <c r="E4140"/>
      <c r="F4140"/>
      <c r="G4140"/>
      <c r="H4140"/>
    </row>
    <row r="4141" spans="1:8">
      <c r="A4141"/>
      <c r="C4141"/>
      <c r="D4141"/>
      <c r="E4141"/>
      <c r="F4141"/>
      <c r="G4141"/>
      <c r="H4141"/>
    </row>
    <row r="4142" spans="1:8">
      <c r="A4142"/>
      <c r="C4142"/>
      <c r="D4142"/>
      <c r="E4142"/>
      <c r="F4142"/>
      <c r="G4142"/>
      <c r="H4142"/>
    </row>
    <row r="4143" spans="1:8">
      <c r="A4143"/>
      <c r="C4143"/>
      <c r="D4143"/>
      <c r="E4143"/>
      <c r="F4143"/>
      <c r="G4143"/>
      <c r="H4143"/>
    </row>
    <row r="4144" spans="1:8">
      <c r="A4144"/>
      <c r="C4144"/>
      <c r="D4144"/>
      <c r="E4144"/>
      <c r="F4144"/>
      <c r="G4144"/>
      <c r="H4144"/>
    </row>
    <row r="4145" spans="1:8">
      <c r="A4145"/>
      <c r="C4145"/>
      <c r="D4145"/>
      <c r="E4145"/>
      <c r="F4145"/>
      <c r="G4145"/>
      <c r="H4145"/>
    </row>
    <row r="4146" spans="1:8">
      <c r="A4146"/>
      <c r="C4146"/>
      <c r="D4146"/>
      <c r="E4146"/>
      <c r="F4146"/>
      <c r="G4146"/>
      <c r="H4146"/>
    </row>
    <row r="4147" spans="1:8">
      <c r="A4147"/>
      <c r="C4147"/>
      <c r="D4147"/>
      <c r="E4147"/>
      <c r="F4147"/>
      <c r="G4147"/>
      <c r="H4147"/>
    </row>
    <row r="4148" spans="1:8">
      <c r="A4148"/>
      <c r="C4148"/>
      <c r="D4148"/>
      <c r="E4148"/>
      <c r="F4148"/>
      <c r="G4148"/>
      <c r="H4148"/>
    </row>
    <row r="4149" spans="1:8">
      <c r="A4149"/>
      <c r="C4149"/>
      <c r="D4149"/>
      <c r="E4149"/>
      <c r="F4149"/>
      <c r="G4149"/>
      <c r="H4149"/>
    </row>
    <row r="4150" spans="1:8">
      <c r="A4150"/>
      <c r="C4150"/>
      <c r="D4150"/>
      <c r="E4150"/>
      <c r="F4150"/>
      <c r="G4150"/>
      <c r="H4150"/>
    </row>
    <row r="4151" spans="1:8">
      <c r="A4151"/>
      <c r="C4151"/>
      <c r="D4151"/>
      <c r="E4151"/>
      <c r="F4151"/>
      <c r="G4151"/>
      <c r="H4151"/>
    </row>
    <row r="4152" spans="1:8">
      <c r="A4152"/>
      <c r="C4152"/>
      <c r="D4152"/>
      <c r="E4152"/>
      <c r="F4152"/>
      <c r="G4152"/>
      <c r="H4152"/>
    </row>
    <row r="4153" spans="1:8">
      <c r="A4153"/>
      <c r="C4153"/>
      <c r="D4153"/>
      <c r="E4153"/>
      <c r="F4153"/>
      <c r="G4153"/>
      <c r="H4153"/>
    </row>
    <row r="4154" spans="1:8">
      <c r="A4154"/>
      <c r="C4154"/>
      <c r="D4154"/>
      <c r="E4154"/>
      <c r="F4154"/>
      <c r="G4154"/>
      <c r="H4154"/>
    </row>
    <row r="4155" spans="1:8">
      <c r="A4155"/>
      <c r="C4155"/>
      <c r="D4155"/>
      <c r="E4155"/>
      <c r="F4155"/>
      <c r="G4155"/>
      <c r="H4155"/>
    </row>
    <row r="4156" spans="1:8">
      <c r="A4156"/>
      <c r="C4156"/>
      <c r="D4156"/>
      <c r="E4156"/>
      <c r="F4156"/>
      <c r="G4156"/>
      <c r="H4156"/>
    </row>
    <row r="4157" spans="1:8">
      <c r="A4157"/>
      <c r="C4157"/>
      <c r="D4157"/>
      <c r="E4157"/>
      <c r="F4157"/>
      <c r="G4157"/>
      <c r="H4157"/>
    </row>
    <row r="4158" spans="1:8">
      <c r="A4158"/>
      <c r="C4158"/>
      <c r="D4158"/>
      <c r="E4158"/>
      <c r="F4158"/>
      <c r="G4158"/>
      <c r="H4158"/>
    </row>
    <row r="4159" spans="1:8">
      <c r="A4159"/>
      <c r="C4159"/>
      <c r="D4159"/>
      <c r="E4159"/>
      <c r="F4159"/>
      <c r="G4159"/>
      <c r="H4159"/>
    </row>
    <row r="4160" spans="1:8">
      <c r="A4160"/>
      <c r="C4160"/>
      <c r="D4160"/>
      <c r="E4160"/>
      <c r="F4160"/>
      <c r="G4160"/>
      <c r="H4160"/>
    </row>
    <row r="4161" spans="1:8">
      <c r="A4161"/>
      <c r="C4161"/>
      <c r="D4161"/>
      <c r="E4161"/>
      <c r="F4161"/>
      <c r="G4161"/>
      <c r="H4161"/>
    </row>
    <row r="4162" spans="1:8">
      <c r="A4162"/>
      <c r="C4162"/>
      <c r="D4162"/>
      <c r="E4162"/>
      <c r="F4162"/>
      <c r="G4162"/>
      <c r="H4162"/>
    </row>
    <row r="4163" spans="1:8">
      <c r="A4163"/>
      <c r="C4163"/>
      <c r="D4163"/>
      <c r="E4163"/>
      <c r="F4163"/>
      <c r="G4163"/>
      <c r="H4163"/>
    </row>
    <row r="4164" spans="1:8">
      <c r="A4164"/>
      <c r="C4164"/>
      <c r="D4164"/>
      <c r="E4164"/>
      <c r="F4164"/>
      <c r="G4164"/>
      <c r="H4164"/>
    </row>
    <row r="4165" spans="1:8">
      <c r="A4165"/>
      <c r="C4165"/>
      <c r="D4165"/>
      <c r="E4165"/>
      <c r="F4165"/>
      <c r="G4165"/>
      <c r="H4165"/>
    </row>
    <row r="4166" spans="1:8">
      <c r="A4166"/>
      <c r="C4166"/>
      <c r="D4166"/>
      <c r="E4166"/>
      <c r="F4166"/>
      <c r="G4166"/>
      <c r="H4166"/>
    </row>
    <row r="4167" spans="1:8">
      <c r="A4167"/>
      <c r="C4167"/>
      <c r="D4167"/>
      <c r="E4167"/>
      <c r="F4167"/>
      <c r="G4167"/>
      <c r="H4167"/>
    </row>
    <row r="4168" spans="1:8">
      <c r="A4168"/>
      <c r="C4168"/>
      <c r="D4168"/>
      <c r="E4168"/>
      <c r="F4168"/>
      <c r="G4168"/>
      <c r="H4168"/>
    </row>
    <row r="4169" spans="1:8">
      <c r="A4169"/>
      <c r="C4169"/>
      <c r="D4169"/>
      <c r="E4169"/>
      <c r="F4169"/>
      <c r="G4169"/>
      <c r="H4169"/>
    </row>
    <row r="4170" spans="1:8">
      <c r="A4170"/>
      <c r="C4170"/>
      <c r="D4170"/>
      <c r="E4170"/>
      <c r="F4170"/>
      <c r="G4170"/>
      <c r="H4170"/>
    </row>
    <row r="4171" spans="1:8">
      <c r="A4171"/>
      <c r="C4171"/>
      <c r="D4171"/>
      <c r="E4171"/>
      <c r="F4171"/>
      <c r="G4171"/>
      <c r="H4171"/>
    </row>
    <row r="4172" spans="1:8">
      <c r="A4172"/>
      <c r="C4172"/>
      <c r="D4172"/>
      <c r="E4172"/>
      <c r="F4172"/>
      <c r="G4172"/>
      <c r="H4172"/>
    </row>
    <row r="4173" spans="1:8">
      <c r="A4173"/>
      <c r="C4173"/>
      <c r="D4173"/>
      <c r="E4173"/>
      <c r="F4173"/>
      <c r="G4173"/>
      <c r="H4173"/>
    </row>
    <row r="4174" spans="1:8">
      <c r="A4174"/>
      <c r="C4174"/>
      <c r="D4174"/>
      <c r="E4174"/>
      <c r="F4174"/>
      <c r="G4174"/>
      <c r="H4174"/>
    </row>
    <row r="4175" spans="1:8">
      <c r="A4175"/>
      <c r="C4175"/>
      <c r="D4175"/>
      <c r="E4175"/>
      <c r="F4175"/>
      <c r="G4175"/>
      <c r="H4175"/>
    </row>
    <row r="4176" spans="1:8">
      <c r="A4176"/>
      <c r="C4176"/>
      <c r="D4176"/>
      <c r="E4176"/>
      <c r="F4176"/>
      <c r="G4176"/>
      <c r="H4176"/>
    </row>
    <row r="4177" spans="1:8">
      <c r="A4177"/>
      <c r="C4177"/>
      <c r="D4177"/>
      <c r="E4177"/>
      <c r="F4177"/>
      <c r="G4177"/>
      <c r="H4177"/>
    </row>
    <row r="4178" spans="1:8">
      <c r="A4178"/>
      <c r="C4178"/>
      <c r="D4178"/>
      <c r="E4178"/>
      <c r="F4178"/>
      <c r="G4178"/>
      <c r="H4178"/>
    </row>
    <row r="4179" spans="1:8">
      <c r="A4179"/>
      <c r="C4179"/>
      <c r="D4179"/>
      <c r="E4179"/>
      <c r="F4179"/>
      <c r="G4179"/>
      <c r="H4179"/>
    </row>
    <row r="4180" spans="1:8">
      <c r="A4180"/>
      <c r="C4180"/>
      <c r="D4180"/>
      <c r="E4180"/>
      <c r="F4180"/>
      <c r="G4180"/>
      <c r="H4180"/>
    </row>
    <row r="4181" spans="1:8">
      <c r="A4181"/>
      <c r="C4181"/>
      <c r="D4181"/>
      <c r="E4181"/>
      <c r="F4181"/>
      <c r="G4181"/>
      <c r="H4181"/>
    </row>
    <row r="4182" spans="1:8">
      <c r="A4182"/>
      <c r="C4182"/>
      <c r="D4182"/>
      <c r="E4182"/>
      <c r="F4182"/>
      <c r="G4182"/>
      <c r="H4182"/>
    </row>
    <row r="4183" spans="1:8">
      <c r="A4183"/>
      <c r="C4183"/>
      <c r="D4183"/>
      <c r="E4183"/>
      <c r="F4183"/>
      <c r="G4183"/>
      <c r="H4183"/>
    </row>
    <row r="4184" spans="1:8">
      <c r="A4184"/>
      <c r="C4184"/>
      <c r="D4184"/>
      <c r="E4184"/>
      <c r="F4184"/>
      <c r="G4184"/>
      <c r="H4184"/>
    </row>
    <row r="4185" spans="1:8">
      <c r="A4185"/>
      <c r="C4185"/>
      <c r="D4185"/>
      <c r="E4185"/>
      <c r="F4185"/>
      <c r="G4185"/>
      <c r="H4185"/>
    </row>
    <row r="4186" spans="1:8">
      <c r="A4186"/>
      <c r="C4186"/>
      <c r="D4186"/>
      <c r="E4186"/>
      <c r="F4186"/>
      <c r="G4186"/>
      <c r="H4186"/>
    </row>
    <row r="4187" spans="1:8">
      <c r="A4187"/>
      <c r="C4187"/>
      <c r="D4187"/>
      <c r="E4187"/>
      <c r="F4187"/>
      <c r="G4187"/>
      <c r="H4187"/>
    </row>
    <row r="4188" spans="1:8">
      <c r="A4188"/>
      <c r="C4188"/>
      <c r="D4188"/>
      <c r="E4188"/>
      <c r="F4188"/>
      <c r="G4188"/>
      <c r="H4188"/>
    </row>
    <row r="4189" spans="1:8">
      <c r="A4189"/>
      <c r="C4189"/>
      <c r="D4189"/>
      <c r="E4189"/>
      <c r="F4189"/>
      <c r="G4189"/>
      <c r="H4189"/>
    </row>
    <row r="4190" spans="1:8">
      <c r="A4190"/>
      <c r="C4190"/>
      <c r="D4190"/>
      <c r="E4190"/>
      <c r="F4190"/>
      <c r="G4190"/>
      <c r="H4190"/>
    </row>
    <row r="4191" spans="1:8">
      <c r="A4191"/>
      <c r="C4191"/>
      <c r="D4191"/>
      <c r="E4191"/>
      <c r="F4191"/>
      <c r="G4191"/>
      <c r="H4191"/>
    </row>
    <row r="4192" spans="1:8">
      <c r="A4192"/>
      <c r="C4192"/>
      <c r="D4192"/>
      <c r="E4192"/>
      <c r="F4192"/>
      <c r="G4192"/>
      <c r="H4192"/>
    </row>
    <row r="4193" spans="1:8">
      <c r="A4193"/>
      <c r="C4193"/>
      <c r="D4193"/>
      <c r="E4193"/>
      <c r="F4193"/>
      <c r="G4193"/>
      <c r="H4193"/>
    </row>
    <row r="4194" spans="1:8">
      <c r="A4194"/>
      <c r="C4194"/>
      <c r="D4194"/>
      <c r="E4194"/>
      <c r="F4194"/>
      <c r="G4194"/>
      <c r="H4194"/>
    </row>
    <row r="4195" spans="1:8">
      <c r="A4195"/>
      <c r="C4195"/>
      <c r="D4195"/>
      <c r="E4195"/>
      <c r="F4195"/>
      <c r="G4195"/>
      <c r="H4195"/>
    </row>
    <row r="4196" spans="1:8">
      <c r="A4196"/>
      <c r="C4196"/>
      <c r="D4196"/>
      <c r="E4196"/>
      <c r="F4196"/>
      <c r="G4196"/>
      <c r="H4196"/>
    </row>
    <row r="4197" spans="1:8">
      <c r="A4197"/>
      <c r="C4197"/>
      <c r="D4197"/>
      <c r="E4197"/>
      <c r="F4197"/>
      <c r="G4197"/>
      <c r="H4197"/>
    </row>
    <row r="4198" spans="1:8">
      <c r="A4198"/>
      <c r="C4198"/>
      <c r="D4198"/>
      <c r="E4198"/>
      <c r="F4198"/>
      <c r="G4198"/>
      <c r="H4198"/>
    </row>
    <row r="4199" spans="1:8">
      <c r="A4199"/>
      <c r="C4199"/>
      <c r="D4199"/>
      <c r="E4199"/>
      <c r="F4199"/>
      <c r="G4199"/>
      <c r="H4199"/>
    </row>
    <row r="4200" spans="1:8">
      <c r="A4200"/>
      <c r="C4200"/>
      <c r="D4200"/>
      <c r="E4200"/>
      <c r="F4200"/>
      <c r="G4200"/>
      <c r="H4200"/>
    </row>
    <row r="4201" spans="1:8">
      <c r="A4201"/>
      <c r="C4201"/>
      <c r="D4201"/>
      <c r="E4201"/>
      <c r="F4201"/>
      <c r="G4201"/>
      <c r="H4201"/>
    </row>
    <row r="4202" spans="1:8">
      <c r="A4202"/>
      <c r="C4202"/>
      <c r="D4202"/>
      <c r="E4202"/>
      <c r="F4202"/>
      <c r="G4202"/>
      <c r="H4202"/>
    </row>
    <row r="4203" spans="1:8">
      <c r="A4203"/>
      <c r="C4203"/>
      <c r="D4203"/>
      <c r="E4203"/>
      <c r="F4203"/>
      <c r="G4203"/>
      <c r="H4203"/>
    </row>
    <row r="4204" spans="1:8">
      <c r="A4204"/>
      <c r="C4204"/>
      <c r="D4204"/>
      <c r="E4204"/>
      <c r="F4204"/>
      <c r="G4204"/>
      <c r="H4204"/>
    </row>
    <row r="4205" spans="1:8">
      <c r="A4205"/>
      <c r="C4205"/>
      <c r="D4205"/>
      <c r="E4205"/>
      <c r="F4205"/>
      <c r="G4205"/>
      <c r="H4205"/>
    </row>
    <row r="4206" spans="1:8">
      <c r="A4206"/>
      <c r="C4206"/>
      <c r="D4206"/>
      <c r="E4206"/>
      <c r="F4206"/>
      <c r="G4206"/>
      <c r="H4206"/>
    </row>
    <row r="4207" spans="1:8">
      <c r="A4207"/>
      <c r="C4207"/>
      <c r="D4207"/>
      <c r="E4207"/>
      <c r="F4207"/>
      <c r="G4207"/>
      <c r="H4207"/>
    </row>
    <row r="4208" spans="1:8">
      <c r="A4208"/>
      <c r="C4208"/>
      <c r="D4208"/>
      <c r="E4208"/>
      <c r="F4208"/>
      <c r="G4208"/>
      <c r="H4208"/>
    </row>
    <row r="4209" spans="1:8">
      <c r="A4209"/>
      <c r="C4209"/>
      <c r="D4209"/>
      <c r="E4209"/>
      <c r="F4209"/>
      <c r="G4209"/>
      <c r="H4209"/>
    </row>
    <row r="4210" spans="1:8">
      <c r="A4210"/>
      <c r="C4210"/>
      <c r="D4210"/>
      <c r="E4210"/>
      <c r="F4210"/>
      <c r="G4210"/>
      <c r="H4210"/>
    </row>
    <row r="4211" spans="1:8">
      <c r="A4211"/>
      <c r="C4211"/>
      <c r="D4211"/>
      <c r="E4211"/>
      <c r="F4211"/>
      <c r="G4211"/>
      <c r="H4211"/>
    </row>
    <row r="4212" spans="1:8">
      <c r="A4212"/>
      <c r="C4212"/>
      <c r="D4212"/>
      <c r="E4212"/>
      <c r="F4212"/>
      <c r="G4212"/>
      <c r="H4212"/>
    </row>
    <row r="4213" spans="1:8">
      <c r="A4213"/>
      <c r="C4213"/>
      <c r="D4213"/>
      <c r="E4213"/>
      <c r="F4213"/>
      <c r="G4213"/>
      <c r="H4213"/>
    </row>
    <row r="4214" spans="1:8">
      <c r="A4214"/>
      <c r="C4214"/>
      <c r="D4214"/>
      <c r="E4214"/>
      <c r="F4214"/>
      <c r="G4214"/>
      <c r="H4214"/>
    </row>
    <row r="4215" spans="1:8">
      <c r="A4215"/>
      <c r="C4215"/>
      <c r="D4215"/>
      <c r="E4215"/>
      <c r="F4215"/>
      <c r="G4215"/>
      <c r="H4215"/>
    </row>
    <row r="4216" spans="1:8">
      <c r="A4216"/>
      <c r="C4216"/>
      <c r="D4216"/>
      <c r="E4216"/>
      <c r="F4216"/>
      <c r="G4216"/>
      <c r="H4216"/>
    </row>
    <row r="4217" spans="1:8">
      <c r="A4217"/>
      <c r="C4217"/>
      <c r="D4217"/>
      <c r="E4217"/>
      <c r="F4217"/>
      <c r="G4217"/>
      <c r="H4217"/>
    </row>
    <row r="4218" spans="1:8">
      <c r="A4218"/>
      <c r="C4218"/>
      <c r="D4218"/>
      <c r="E4218"/>
      <c r="F4218"/>
      <c r="G4218"/>
      <c r="H4218"/>
    </row>
    <row r="4219" spans="1:8">
      <c r="A4219"/>
      <c r="C4219"/>
      <c r="D4219"/>
      <c r="E4219"/>
      <c r="F4219"/>
      <c r="G4219"/>
      <c r="H4219"/>
    </row>
    <row r="4220" spans="1:8">
      <c r="A4220"/>
      <c r="C4220"/>
      <c r="D4220"/>
      <c r="E4220"/>
      <c r="F4220"/>
      <c r="G4220"/>
      <c r="H4220"/>
    </row>
    <row r="4221" spans="1:8">
      <c r="A4221"/>
      <c r="C4221"/>
      <c r="D4221"/>
      <c r="E4221"/>
      <c r="F4221"/>
      <c r="G4221"/>
      <c r="H4221"/>
    </row>
    <row r="4222" spans="1:8">
      <c r="A4222"/>
      <c r="C4222"/>
      <c r="D4222"/>
      <c r="E4222"/>
      <c r="F4222"/>
      <c r="G4222"/>
      <c r="H4222"/>
    </row>
    <row r="4223" spans="1:8">
      <c r="A4223"/>
      <c r="C4223"/>
      <c r="D4223"/>
      <c r="E4223"/>
      <c r="F4223"/>
      <c r="G4223"/>
      <c r="H4223"/>
    </row>
    <row r="4224" spans="1:8">
      <c r="A4224"/>
      <c r="C4224"/>
      <c r="D4224"/>
      <c r="E4224"/>
      <c r="F4224"/>
      <c r="G4224"/>
      <c r="H4224"/>
    </row>
    <row r="4225" spans="1:8">
      <c r="A4225"/>
      <c r="C4225"/>
      <c r="D4225"/>
      <c r="E4225"/>
      <c r="F4225"/>
      <c r="G4225"/>
      <c r="H4225"/>
    </row>
    <row r="4226" spans="1:8">
      <c r="A4226"/>
      <c r="C4226"/>
      <c r="D4226"/>
      <c r="E4226"/>
      <c r="F4226"/>
      <c r="G4226"/>
      <c r="H4226"/>
    </row>
    <row r="4227" spans="1:8">
      <c r="A4227"/>
      <c r="C4227"/>
      <c r="D4227"/>
      <c r="E4227"/>
      <c r="F4227"/>
      <c r="G4227"/>
      <c r="H4227"/>
    </row>
    <row r="4228" spans="1:8">
      <c r="A4228"/>
      <c r="C4228"/>
      <c r="D4228"/>
      <c r="E4228"/>
      <c r="F4228"/>
      <c r="G4228"/>
      <c r="H4228"/>
    </row>
    <row r="4229" spans="1:8">
      <c r="A4229"/>
      <c r="C4229"/>
      <c r="D4229"/>
      <c r="E4229"/>
      <c r="F4229"/>
      <c r="G4229"/>
      <c r="H4229"/>
    </row>
    <row r="4230" spans="1:8">
      <c r="A4230"/>
      <c r="C4230"/>
      <c r="D4230"/>
      <c r="E4230"/>
      <c r="F4230"/>
      <c r="G4230"/>
      <c r="H4230"/>
    </row>
    <row r="4231" spans="1:8">
      <c r="A4231"/>
      <c r="C4231"/>
      <c r="D4231"/>
      <c r="E4231"/>
      <c r="F4231"/>
      <c r="G4231"/>
      <c r="H4231"/>
    </row>
    <row r="4232" spans="1:8">
      <c r="A4232"/>
      <c r="C4232"/>
      <c r="D4232"/>
      <c r="E4232"/>
      <c r="F4232"/>
      <c r="G4232"/>
      <c r="H4232"/>
    </row>
    <row r="4233" spans="1:8">
      <c r="A4233"/>
      <c r="C4233"/>
      <c r="D4233"/>
      <c r="E4233"/>
      <c r="F4233"/>
      <c r="G4233"/>
      <c r="H4233"/>
    </row>
    <row r="4234" spans="1:8">
      <c r="A4234"/>
      <c r="C4234"/>
      <c r="D4234"/>
      <c r="E4234"/>
      <c r="F4234"/>
      <c r="G4234"/>
      <c r="H4234"/>
    </row>
    <row r="4235" spans="1:8">
      <c r="A4235"/>
      <c r="C4235"/>
      <c r="D4235"/>
      <c r="E4235"/>
      <c r="F4235"/>
      <c r="G4235"/>
      <c r="H4235"/>
    </row>
    <row r="4236" spans="1:8">
      <c r="A4236"/>
      <c r="C4236"/>
      <c r="D4236"/>
      <c r="E4236"/>
      <c r="F4236"/>
      <c r="G4236"/>
      <c r="H4236"/>
    </row>
    <row r="4237" spans="1:8">
      <c r="A4237"/>
      <c r="C4237"/>
      <c r="D4237"/>
      <c r="E4237"/>
      <c r="F4237"/>
      <c r="G4237"/>
      <c r="H4237"/>
    </row>
    <row r="4238" spans="1:8">
      <c r="A4238"/>
      <c r="C4238"/>
      <c r="D4238"/>
      <c r="E4238"/>
      <c r="F4238"/>
      <c r="G4238"/>
      <c r="H4238"/>
    </row>
    <row r="4239" spans="1:8">
      <c r="A4239"/>
      <c r="C4239"/>
      <c r="D4239"/>
      <c r="E4239"/>
      <c r="F4239"/>
      <c r="G4239"/>
      <c r="H4239"/>
    </row>
    <row r="4240" spans="1:8">
      <c r="A4240"/>
      <c r="C4240"/>
      <c r="D4240"/>
      <c r="E4240"/>
      <c r="F4240"/>
      <c r="G4240"/>
      <c r="H4240"/>
    </row>
    <row r="4241" spans="1:8">
      <c r="A4241"/>
      <c r="C4241"/>
      <c r="D4241"/>
      <c r="E4241"/>
      <c r="F4241"/>
      <c r="G4241"/>
      <c r="H4241"/>
    </row>
    <row r="4242" spans="1:8">
      <c r="A4242"/>
      <c r="C4242"/>
      <c r="D4242"/>
      <c r="E4242"/>
      <c r="F4242"/>
      <c r="G4242"/>
      <c r="H4242"/>
    </row>
    <row r="4243" spans="1:8">
      <c r="A4243"/>
      <c r="C4243"/>
      <c r="D4243"/>
      <c r="E4243"/>
      <c r="F4243"/>
      <c r="G4243"/>
      <c r="H4243"/>
    </row>
    <row r="4244" spans="1:8">
      <c r="A4244"/>
      <c r="C4244"/>
      <c r="D4244"/>
      <c r="E4244"/>
      <c r="F4244"/>
      <c r="G4244"/>
      <c r="H4244"/>
    </row>
    <row r="4245" spans="1:8">
      <c r="A4245"/>
      <c r="C4245"/>
      <c r="D4245"/>
      <c r="E4245"/>
      <c r="F4245"/>
      <c r="G4245"/>
      <c r="H4245"/>
    </row>
    <row r="4246" spans="1:8">
      <c r="A4246"/>
      <c r="C4246"/>
      <c r="D4246"/>
      <c r="E4246"/>
      <c r="F4246"/>
      <c r="G4246"/>
      <c r="H4246"/>
    </row>
    <row r="4247" spans="1:8">
      <c r="A4247"/>
      <c r="C4247"/>
      <c r="D4247"/>
      <c r="E4247"/>
      <c r="F4247"/>
      <c r="G4247"/>
      <c r="H4247"/>
    </row>
    <row r="4248" spans="1:8">
      <c r="A4248"/>
      <c r="C4248"/>
      <c r="D4248"/>
      <c r="E4248"/>
      <c r="F4248"/>
      <c r="G4248"/>
      <c r="H4248"/>
    </row>
    <row r="4249" spans="1:8">
      <c r="A4249"/>
      <c r="C4249"/>
      <c r="D4249"/>
      <c r="E4249"/>
      <c r="F4249"/>
      <c r="G4249"/>
      <c r="H4249"/>
    </row>
    <row r="4250" spans="1:8">
      <c r="A4250"/>
      <c r="C4250"/>
      <c r="D4250"/>
      <c r="E4250"/>
      <c r="F4250"/>
      <c r="G4250"/>
      <c r="H4250"/>
    </row>
    <row r="4251" spans="1:8">
      <c r="A4251"/>
      <c r="C4251"/>
      <c r="D4251"/>
      <c r="E4251"/>
      <c r="F4251"/>
      <c r="G4251"/>
      <c r="H4251"/>
    </row>
    <row r="4252" spans="1:8">
      <c r="A4252"/>
      <c r="C4252"/>
      <c r="D4252"/>
      <c r="E4252"/>
      <c r="F4252"/>
      <c r="G4252"/>
      <c r="H4252"/>
    </row>
    <row r="4253" spans="1:8">
      <c r="A4253"/>
      <c r="C4253"/>
      <c r="D4253"/>
      <c r="E4253"/>
      <c r="F4253"/>
      <c r="G4253"/>
      <c r="H4253"/>
    </row>
    <row r="4254" spans="1:8">
      <c r="A4254"/>
      <c r="C4254"/>
      <c r="D4254"/>
      <c r="E4254"/>
      <c r="F4254"/>
      <c r="G4254"/>
      <c r="H4254"/>
    </row>
    <row r="4255" spans="1:8">
      <c r="A4255"/>
      <c r="C4255"/>
      <c r="D4255"/>
      <c r="E4255"/>
      <c r="F4255"/>
      <c r="G4255"/>
      <c r="H4255"/>
    </row>
    <row r="4256" spans="1:8">
      <c r="A4256"/>
      <c r="C4256"/>
      <c r="D4256"/>
      <c r="E4256"/>
      <c r="F4256"/>
      <c r="G4256"/>
      <c r="H4256"/>
    </row>
    <row r="4257" spans="1:8">
      <c r="A4257"/>
      <c r="C4257"/>
      <c r="D4257"/>
      <c r="E4257"/>
      <c r="F4257"/>
      <c r="G4257"/>
      <c r="H4257"/>
    </row>
    <row r="4258" spans="1:8">
      <c r="A4258"/>
      <c r="C4258"/>
      <c r="D4258"/>
      <c r="E4258"/>
      <c r="F4258"/>
      <c r="G4258"/>
      <c r="H4258"/>
    </row>
    <row r="4259" spans="1:8">
      <c r="A4259"/>
      <c r="C4259"/>
      <c r="D4259"/>
      <c r="E4259"/>
      <c r="F4259"/>
      <c r="G4259"/>
      <c r="H4259"/>
    </row>
    <row r="4260" spans="1:8">
      <c r="A4260"/>
      <c r="C4260"/>
      <c r="D4260"/>
      <c r="E4260"/>
      <c r="F4260"/>
      <c r="G4260"/>
      <c r="H4260"/>
    </row>
    <row r="4261" spans="1:8">
      <c r="A4261"/>
      <c r="C4261"/>
      <c r="D4261"/>
      <c r="E4261"/>
      <c r="F4261"/>
      <c r="G4261"/>
      <c r="H4261"/>
    </row>
    <row r="4262" spans="1:8">
      <c r="A4262"/>
      <c r="C4262"/>
      <c r="D4262"/>
      <c r="E4262"/>
      <c r="F4262"/>
      <c r="G4262"/>
      <c r="H4262"/>
    </row>
    <row r="4263" spans="1:8">
      <c r="A4263"/>
      <c r="C4263"/>
      <c r="D4263"/>
      <c r="E4263"/>
      <c r="F4263"/>
      <c r="G4263"/>
      <c r="H4263"/>
    </row>
    <row r="4264" spans="1:8">
      <c r="A4264"/>
      <c r="C4264"/>
      <c r="D4264"/>
      <c r="E4264"/>
      <c r="F4264"/>
      <c r="G4264"/>
      <c r="H4264"/>
    </row>
    <row r="4265" spans="1:8">
      <c r="A4265"/>
      <c r="C4265"/>
      <c r="D4265"/>
      <c r="E4265"/>
      <c r="F4265"/>
      <c r="G4265"/>
      <c r="H4265"/>
    </row>
    <row r="4266" spans="1:8">
      <c r="A4266"/>
      <c r="C4266"/>
      <c r="D4266"/>
      <c r="E4266"/>
      <c r="F4266"/>
      <c r="G4266"/>
      <c r="H4266"/>
    </row>
    <row r="4267" spans="1:8">
      <c r="A4267"/>
      <c r="C4267"/>
      <c r="D4267"/>
      <c r="E4267"/>
      <c r="F4267"/>
      <c r="G4267"/>
      <c r="H4267"/>
    </row>
    <row r="4268" spans="1:8">
      <c r="A4268"/>
      <c r="C4268"/>
      <c r="D4268"/>
      <c r="E4268"/>
      <c r="F4268"/>
      <c r="G4268"/>
      <c r="H4268"/>
    </row>
    <row r="4269" spans="1:8">
      <c r="A4269"/>
      <c r="C4269"/>
      <c r="D4269"/>
      <c r="E4269"/>
      <c r="F4269"/>
      <c r="G4269"/>
      <c r="H4269"/>
    </row>
    <row r="4270" spans="1:8">
      <c r="A4270"/>
      <c r="C4270"/>
      <c r="D4270"/>
      <c r="E4270"/>
      <c r="F4270"/>
      <c r="G4270"/>
      <c r="H4270"/>
    </row>
    <row r="4271" spans="1:8">
      <c r="A4271"/>
      <c r="C4271"/>
      <c r="D4271"/>
      <c r="E4271"/>
      <c r="F4271"/>
      <c r="G4271"/>
      <c r="H4271"/>
    </row>
    <row r="4272" spans="1:8">
      <c r="A4272"/>
      <c r="C4272"/>
      <c r="D4272"/>
      <c r="E4272"/>
      <c r="F4272"/>
      <c r="G4272"/>
      <c r="H4272"/>
    </row>
    <row r="4273" spans="1:8">
      <c r="A4273"/>
      <c r="C4273"/>
      <c r="D4273"/>
      <c r="E4273"/>
      <c r="F4273"/>
      <c r="G4273"/>
      <c r="H4273"/>
    </row>
    <row r="4274" spans="1:8">
      <c r="A4274"/>
      <c r="C4274"/>
      <c r="D4274"/>
      <c r="E4274"/>
      <c r="F4274"/>
      <c r="G4274"/>
      <c r="H4274"/>
    </row>
    <row r="4275" spans="1:8">
      <c r="A4275"/>
      <c r="C4275"/>
      <c r="D4275"/>
      <c r="E4275"/>
      <c r="F4275"/>
      <c r="G4275"/>
      <c r="H4275"/>
    </row>
    <row r="4276" spans="1:8">
      <c r="A4276"/>
      <c r="C4276"/>
      <c r="D4276"/>
      <c r="E4276"/>
      <c r="F4276"/>
      <c r="G4276"/>
      <c r="H4276"/>
    </row>
    <row r="4277" spans="1:8">
      <c r="A4277"/>
      <c r="C4277"/>
      <c r="D4277"/>
      <c r="E4277"/>
      <c r="F4277"/>
      <c r="G4277"/>
      <c r="H4277"/>
    </row>
    <row r="4278" spans="1:8">
      <c r="A4278"/>
      <c r="C4278"/>
      <c r="D4278"/>
      <c r="E4278"/>
      <c r="F4278"/>
      <c r="G4278"/>
      <c r="H4278"/>
    </row>
    <row r="4279" spans="1:8">
      <c r="A4279"/>
      <c r="C4279"/>
      <c r="D4279"/>
      <c r="E4279"/>
      <c r="F4279"/>
      <c r="G4279"/>
      <c r="H4279"/>
    </row>
    <row r="4280" spans="1:8">
      <c r="A4280"/>
      <c r="C4280"/>
      <c r="D4280"/>
      <c r="E4280"/>
      <c r="F4280"/>
      <c r="G4280"/>
      <c r="H4280"/>
    </row>
    <row r="4281" spans="1:8">
      <c r="A4281"/>
      <c r="C4281"/>
      <c r="D4281"/>
      <c r="E4281"/>
      <c r="F4281"/>
      <c r="G4281"/>
      <c r="H4281"/>
    </row>
    <row r="4282" spans="1:8">
      <c r="A4282"/>
      <c r="C4282"/>
      <c r="D4282"/>
      <c r="E4282"/>
      <c r="F4282"/>
      <c r="G4282"/>
      <c r="H4282"/>
    </row>
    <row r="4283" spans="1:8">
      <c r="A4283"/>
      <c r="C4283"/>
      <c r="D4283"/>
      <c r="E4283"/>
      <c r="F4283"/>
      <c r="G4283"/>
      <c r="H4283"/>
    </row>
    <row r="4284" spans="1:8">
      <c r="A4284"/>
      <c r="C4284"/>
      <c r="D4284"/>
      <c r="E4284"/>
      <c r="F4284"/>
      <c r="G4284"/>
      <c r="H4284"/>
    </row>
    <row r="4285" spans="1:8">
      <c r="A4285"/>
      <c r="C4285"/>
      <c r="D4285"/>
      <c r="E4285"/>
      <c r="F4285"/>
      <c r="G4285"/>
      <c r="H4285"/>
    </row>
    <row r="4286" spans="1:8">
      <c r="A4286"/>
      <c r="C4286"/>
      <c r="D4286"/>
      <c r="E4286"/>
      <c r="F4286"/>
      <c r="G4286"/>
      <c r="H4286"/>
    </row>
    <row r="4287" spans="1:8">
      <c r="A4287"/>
      <c r="C4287"/>
      <c r="D4287"/>
      <c r="E4287"/>
      <c r="F4287"/>
      <c r="G4287"/>
      <c r="H4287"/>
    </row>
    <row r="4288" spans="1:8">
      <c r="A4288"/>
      <c r="C4288"/>
      <c r="D4288"/>
      <c r="E4288"/>
      <c r="F4288"/>
      <c r="G4288"/>
      <c r="H4288"/>
    </row>
    <row r="4289" spans="1:8">
      <c r="A4289"/>
      <c r="C4289"/>
      <c r="D4289"/>
      <c r="E4289"/>
      <c r="F4289"/>
      <c r="G4289"/>
      <c r="H4289"/>
    </row>
    <row r="4290" spans="1:8">
      <c r="A4290"/>
      <c r="C4290"/>
      <c r="D4290"/>
      <c r="E4290"/>
      <c r="F4290"/>
      <c r="G4290"/>
      <c r="H4290"/>
    </row>
    <row r="4291" spans="1:8">
      <c r="A4291"/>
      <c r="C4291"/>
      <c r="D4291"/>
      <c r="E4291"/>
      <c r="F4291"/>
      <c r="G4291"/>
      <c r="H4291"/>
    </row>
    <row r="4292" spans="1:8">
      <c r="A4292"/>
      <c r="C4292"/>
      <c r="D4292"/>
      <c r="E4292"/>
      <c r="F4292"/>
      <c r="G4292"/>
      <c r="H4292"/>
    </row>
    <row r="4293" spans="1:8">
      <c r="A4293"/>
      <c r="C4293"/>
      <c r="D4293"/>
      <c r="E4293"/>
      <c r="F4293"/>
      <c r="G4293"/>
      <c r="H4293"/>
    </row>
    <row r="4294" spans="1:8">
      <c r="A4294"/>
      <c r="C4294"/>
      <c r="D4294"/>
      <c r="E4294"/>
      <c r="F4294"/>
      <c r="G4294"/>
      <c r="H4294"/>
    </row>
    <row r="4295" spans="1:8">
      <c r="A4295"/>
      <c r="C4295"/>
      <c r="D4295"/>
      <c r="E4295"/>
      <c r="F4295"/>
      <c r="G4295"/>
      <c r="H4295"/>
    </row>
    <row r="4296" spans="1:8">
      <c r="A4296"/>
      <c r="C4296"/>
      <c r="D4296"/>
      <c r="E4296"/>
      <c r="F4296"/>
      <c r="G4296"/>
      <c r="H4296"/>
    </row>
    <row r="4297" spans="1:8">
      <c r="A4297"/>
      <c r="C4297"/>
      <c r="D4297"/>
      <c r="E4297"/>
      <c r="F4297"/>
      <c r="G4297"/>
      <c r="H4297"/>
    </row>
    <row r="4298" spans="1:8">
      <c r="A4298"/>
      <c r="C4298"/>
      <c r="D4298"/>
      <c r="E4298"/>
      <c r="F4298"/>
      <c r="G4298"/>
      <c r="H4298"/>
    </row>
    <row r="4299" spans="1:8">
      <c r="A4299"/>
      <c r="C4299"/>
      <c r="D4299"/>
      <c r="E4299"/>
      <c r="F4299"/>
      <c r="G4299"/>
      <c r="H4299"/>
    </row>
    <row r="4300" spans="1:8">
      <c r="A4300"/>
      <c r="C4300"/>
      <c r="D4300"/>
      <c r="E4300"/>
      <c r="F4300"/>
      <c r="G4300"/>
      <c r="H4300"/>
    </row>
    <row r="4301" spans="1:8">
      <c r="A4301"/>
      <c r="C4301"/>
      <c r="D4301"/>
      <c r="E4301"/>
      <c r="F4301"/>
      <c r="G4301"/>
      <c r="H4301"/>
    </row>
    <row r="4302" spans="1:8">
      <c r="A4302"/>
      <c r="C4302"/>
      <c r="D4302"/>
      <c r="E4302"/>
      <c r="F4302"/>
      <c r="G4302"/>
      <c r="H4302"/>
    </row>
    <row r="4303" spans="1:8">
      <c r="A4303"/>
      <c r="C4303"/>
      <c r="D4303"/>
      <c r="E4303"/>
      <c r="F4303"/>
      <c r="G4303"/>
      <c r="H4303"/>
    </row>
    <row r="4304" spans="1:8">
      <c r="A4304"/>
      <c r="C4304"/>
      <c r="D4304"/>
      <c r="E4304"/>
      <c r="F4304"/>
      <c r="G4304"/>
      <c r="H4304"/>
    </row>
    <row r="4305" spans="1:8">
      <c r="A4305"/>
      <c r="C4305"/>
      <c r="D4305"/>
      <c r="E4305"/>
      <c r="F4305"/>
      <c r="G4305"/>
      <c r="H4305"/>
    </row>
    <row r="4306" spans="1:8">
      <c r="A4306"/>
      <c r="C4306"/>
      <c r="D4306"/>
      <c r="E4306"/>
      <c r="F4306"/>
      <c r="G4306"/>
      <c r="H4306"/>
    </row>
    <row r="4307" spans="1:8">
      <c r="A4307"/>
      <c r="C4307"/>
      <c r="D4307"/>
      <c r="E4307"/>
      <c r="F4307"/>
      <c r="G4307"/>
      <c r="H4307"/>
    </row>
    <row r="4308" spans="1:8">
      <c r="A4308"/>
      <c r="C4308"/>
      <c r="D4308"/>
      <c r="E4308"/>
      <c r="F4308"/>
      <c r="G4308"/>
      <c r="H4308"/>
    </row>
    <row r="4309" spans="1:8">
      <c r="A4309"/>
      <c r="C4309"/>
      <c r="D4309"/>
      <c r="E4309"/>
      <c r="F4309"/>
      <c r="G4309"/>
      <c r="H4309"/>
    </row>
    <row r="4310" spans="1:8">
      <c r="A4310"/>
      <c r="C4310"/>
      <c r="D4310"/>
      <c r="E4310"/>
      <c r="F4310"/>
      <c r="G4310"/>
      <c r="H4310"/>
    </row>
    <row r="4311" spans="1:8">
      <c r="A4311"/>
      <c r="C4311"/>
      <c r="D4311"/>
      <c r="E4311"/>
      <c r="F4311"/>
      <c r="G4311"/>
      <c r="H4311"/>
    </row>
    <row r="4312" spans="1:8">
      <c r="A4312"/>
      <c r="C4312"/>
      <c r="D4312"/>
      <c r="E4312"/>
      <c r="F4312"/>
      <c r="G4312"/>
      <c r="H4312"/>
    </row>
    <row r="4313" spans="1:8">
      <c r="A4313"/>
      <c r="C4313"/>
      <c r="D4313"/>
      <c r="E4313"/>
      <c r="F4313"/>
      <c r="G4313"/>
      <c r="H4313"/>
    </row>
    <row r="4314" spans="1:8">
      <c r="A4314"/>
      <c r="C4314"/>
      <c r="D4314"/>
      <c r="E4314"/>
      <c r="F4314"/>
      <c r="G4314"/>
      <c r="H4314"/>
    </row>
    <row r="4315" spans="1:8">
      <c r="A4315"/>
      <c r="C4315"/>
      <c r="D4315"/>
      <c r="E4315"/>
      <c r="F4315"/>
      <c r="G4315"/>
      <c r="H4315"/>
    </row>
    <row r="4316" spans="1:8">
      <c r="A4316"/>
      <c r="C4316"/>
      <c r="D4316"/>
      <c r="E4316"/>
      <c r="F4316"/>
      <c r="G4316"/>
      <c r="H4316"/>
    </row>
    <row r="4317" spans="1:8">
      <c r="A4317"/>
      <c r="C4317"/>
      <c r="D4317"/>
      <c r="E4317"/>
      <c r="F4317"/>
      <c r="G4317"/>
      <c r="H4317"/>
    </row>
    <row r="4318" spans="1:8">
      <c r="A4318"/>
      <c r="C4318"/>
      <c r="D4318"/>
      <c r="E4318"/>
      <c r="F4318"/>
      <c r="G4318"/>
      <c r="H4318"/>
    </row>
    <row r="4319" spans="1:8">
      <c r="A4319"/>
      <c r="C4319"/>
      <c r="D4319"/>
      <c r="E4319"/>
      <c r="F4319"/>
      <c r="G4319"/>
      <c r="H4319"/>
    </row>
    <row r="4320" spans="1:8">
      <c r="A4320"/>
      <c r="C4320"/>
      <c r="D4320"/>
      <c r="E4320"/>
      <c r="F4320"/>
      <c r="G4320"/>
      <c r="H4320"/>
    </row>
    <row r="4321" spans="1:8">
      <c r="A4321"/>
      <c r="C4321"/>
      <c r="D4321"/>
      <c r="E4321"/>
      <c r="F4321"/>
      <c r="G4321"/>
      <c r="H4321"/>
    </row>
    <row r="4322" spans="1:8">
      <c r="A4322"/>
      <c r="C4322"/>
      <c r="D4322"/>
      <c r="E4322"/>
      <c r="F4322"/>
      <c r="G4322"/>
      <c r="H4322"/>
    </row>
    <row r="4323" spans="1:8">
      <c r="A4323"/>
      <c r="C4323"/>
      <c r="D4323"/>
      <c r="E4323"/>
      <c r="F4323"/>
      <c r="G4323"/>
      <c r="H4323"/>
    </row>
    <row r="4324" spans="1:8">
      <c r="A4324"/>
      <c r="C4324"/>
      <c r="D4324"/>
      <c r="E4324"/>
      <c r="F4324"/>
      <c r="G4324"/>
      <c r="H4324"/>
    </row>
    <row r="4325" spans="1:8">
      <c r="A4325"/>
      <c r="C4325"/>
      <c r="D4325"/>
      <c r="E4325"/>
      <c r="F4325"/>
      <c r="G4325"/>
      <c r="H4325"/>
    </row>
    <row r="4326" spans="1:8">
      <c r="A4326"/>
      <c r="C4326"/>
      <c r="D4326"/>
      <c r="E4326"/>
      <c r="F4326"/>
      <c r="G4326"/>
      <c r="H4326"/>
    </row>
    <row r="4327" spans="1:8">
      <c r="A4327"/>
      <c r="C4327"/>
      <c r="D4327"/>
      <c r="E4327"/>
      <c r="F4327"/>
      <c r="G4327"/>
      <c r="H4327"/>
    </row>
    <row r="4328" spans="1:8">
      <c r="A4328"/>
      <c r="C4328"/>
      <c r="D4328"/>
      <c r="E4328"/>
      <c r="F4328"/>
      <c r="G4328"/>
      <c r="H4328"/>
    </row>
    <row r="4329" spans="1:8">
      <c r="A4329"/>
      <c r="C4329"/>
      <c r="D4329"/>
      <c r="E4329"/>
      <c r="F4329"/>
      <c r="G4329"/>
      <c r="H4329"/>
    </row>
    <row r="4330" spans="1:8">
      <c r="A4330"/>
      <c r="C4330"/>
      <c r="D4330"/>
      <c r="E4330"/>
      <c r="F4330"/>
      <c r="G4330"/>
      <c r="H4330"/>
    </row>
    <row r="4331" spans="1:8">
      <c r="A4331"/>
      <c r="C4331"/>
      <c r="D4331"/>
      <c r="E4331"/>
      <c r="F4331"/>
      <c r="G4331"/>
      <c r="H4331"/>
    </row>
    <row r="4332" spans="1:8">
      <c r="A4332"/>
      <c r="C4332"/>
      <c r="D4332"/>
      <c r="E4332"/>
      <c r="F4332"/>
      <c r="G4332"/>
      <c r="H4332"/>
    </row>
    <row r="4333" spans="1:8">
      <c r="A4333"/>
      <c r="C4333"/>
      <c r="D4333"/>
      <c r="E4333"/>
      <c r="F4333"/>
      <c r="G4333"/>
      <c r="H4333"/>
    </row>
    <row r="4334" spans="1:8">
      <c r="A4334"/>
      <c r="C4334"/>
      <c r="D4334"/>
      <c r="E4334"/>
      <c r="F4334"/>
      <c r="G4334"/>
      <c r="H4334"/>
    </row>
    <row r="4335" spans="1:8">
      <c r="A4335"/>
      <c r="C4335"/>
      <c r="D4335"/>
      <c r="E4335"/>
      <c r="F4335"/>
      <c r="G4335"/>
      <c r="H4335"/>
    </row>
    <row r="4336" spans="1:8">
      <c r="A4336"/>
      <c r="C4336"/>
      <c r="D4336"/>
      <c r="E4336"/>
      <c r="F4336"/>
      <c r="G4336"/>
      <c r="H4336"/>
    </row>
    <row r="4337" spans="1:8">
      <c r="A4337"/>
      <c r="C4337"/>
      <c r="D4337"/>
      <c r="E4337"/>
      <c r="F4337"/>
      <c r="G4337"/>
      <c r="H4337"/>
    </row>
    <row r="4338" spans="1:8">
      <c r="A4338"/>
      <c r="C4338"/>
      <c r="D4338"/>
      <c r="E4338"/>
      <c r="F4338"/>
      <c r="G4338"/>
      <c r="H4338"/>
    </row>
    <row r="4339" spans="1:8">
      <c r="A4339"/>
      <c r="C4339"/>
      <c r="D4339"/>
      <c r="E4339"/>
      <c r="F4339"/>
      <c r="G4339"/>
      <c r="H4339"/>
    </row>
    <row r="4340" spans="1:8">
      <c r="A4340"/>
      <c r="C4340"/>
      <c r="D4340"/>
      <c r="E4340"/>
      <c r="F4340"/>
      <c r="G4340"/>
      <c r="H4340"/>
    </row>
    <row r="4341" spans="1:8">
      <c r="A4341"/>
      <c r="C4341"/>
      <c r="D4341"/>
      <c r="E4341"/>
      <c r="F4341"/>
      <c r="G4341"/>
      <c r="H4341"/>
    </row>
    <row r="4342" spans="1:8">
      <c r="A4342"/>
      <c r="C4342"/>
      <c r="D4342"/>
      <c r="E4342"/>
      <c r="F4342"/>
      <c r="G4342"/>
      <c r="H4342"/>
    </row>
    <row r="4343" spans="1:8">
      <c r="A4343"/>
      <c r="C4343"/>
      <c r="D4343"/>
      <c r="E4343"/>
      <c r="F4343"/>
      <c r="G4343"/>
      <c r="H4343"/>
    </row>
    <row r="4344" spans="1:8">
      <c r="A4344"/>
      <c r="C4344"/>
      <c r="D4344"/>
      <c r="E4344"/>
      <c r="F4344"/>
      <c r="G4344"/>
      <c r="H4344"/>
    </row>
    <row r="4345" spans="1:8">
      <c r="A4345"/>
      <c r="C4345"/>
      <c r="D4345"/>
      <c r="E4345"/>
      <c r="F4345"/>
      <c r="G4345"/>
      <c r="H4345"/>
    </row>
    <row r="4346" spans="1:8">
      <c r="A4346"/>
      <c r="C4346"/>
      <c r="D4346"/>
      <c r="E4346"/>
      <c r="F4346"/>
      <c r="G4346"/>
      <c r="H4346"/>
    </row>
    <row r="4347" spans="1:8">
      <c r="A4347"/>
      <c r="C4347"/>
      <c r="D4347"/>
      <c r="E4347"/>
      <c r="F4347"/>
      <c r="G4347"/>
      <c r="H4347"/>
    </row>
    <row r="4348" spans="1:8">
      <c r="A4348"/>
      <c r="C4348"/>
      <c r="D4348"/>
      <c r="E4348"/>
      <c r="F4348"/>
      <c r="G4348"/>
      <c r="H4348"/>
    </row>
    <row r="4349" spans="1:8">
      <c r="A4349"/>
      <c r="C4349"/>
      <c r="D4349"/>
      <c r="E4349"/>
      <c r="F4349"/>
      <c r="G4349"/>
      <c r="H4349"/>
    </row>
    <row r="4350" spans="1:8">
      <c r="A4350"/>
      <c r="C4350"/>
      <c r="D4350"/>
      <c r="E4350"/>
      <c r="F4350"/>
      <c r="G4350"/>
      <c r="H4350"/>
    </row>
    <row r="4351" spans="1:8">
      <c r="A4351"/>
      <c r="C4351"/>
      <c r="D4351"/>
      <c r="E4351"/>
      <c r="F4351"/>
      <c r="G4351"/>
      <c r="H4351"/>
    </row>
    <row r="4352" spans="1:8">
      <c r="A4352"/>
      <c r="C4352"/>
      <c r="D4352"/>
      <c r="E4352"/>
      <c r="F4352"/>
      <c r="G4352"/>
      <c r="H4352"/>
    </row>
    <row r="4353" spans="1:8">
      <c r="A4353"/>
      <c r="C4353"/>
      <c r="D4353"/>
      <c r="E4353"/>
      <c r="F4353"/>
      <c r="G4353"/>
      <c r="H4353"/>
    </row>
    <row r="4354" spans="1:8">
      <c r="A4354"/>
      <c r="C4354"/>
      <c r="D4354"/>
      <c r="E4354"/>
      <c r="F4354"/>
      <c r="G4354"/>
      <c r="H4354"/>
    </row>
    <row r="4355" spans="1:8">
      <c r="A4355"/>
      <c r="C4355"/>
      <c r="D4355"/>
      <c r="E4355"/>
      <c r="F4355"/>
      <c r="G4355"/>
      <c r="H4355"/>
    </row>
    <row r="4356" spans="1:8">
      <c r="A4356"/>
      <c r="C4356"/>
      <c r="D4356"/>
      <c r="E4356"/>
      <c r="F4356"/>
      <c r="G4356"/>
      <c r="H4356"/>
    </row>
    <row r="4357" spans="1:8">
      <c r="A4357"/>
      <c r="C4357"/>
      <c r="D4357"/>
      <c r="E4357"/>
      <c r="F4357"/>
      <c r="G4357"/>
      <c r="H4357"/>
    </row>
    <row r="4358" spans="1:8">
      <c r="A4358"/>
      <c r="C4358"/>
      <c r="D4358"/>
      <c r="E4358"/>
      <c r="F4358"/>
      <c r="G4358"/>
      <c r="H4358"/>
    </row>
    <row r="4359" spans="1:8">
      <c r="A4359"/>
      <c r="C4359"/>
      <c r="D4359"/>
      <c r="E4359"/>
      <c r="F4359"/>
      <c r="G4359"/>
      <c r="H4359"/>
    </row>
    <row r="4360" spans="1:8">
      <c r="A4360"/>
      <c r="C4360"/>
      <c r="D4360"/>
      <c r="E4360"/>
      <c r="F4360"/>
      <c r="G4360"/>
      <c r="H4360"/>
    </row>
    <row r="4361" spans="1:8">
      <c r="A4361"/>
      <c r="C4361"/>
      <c r="D4361"/>
      <c r="E4361"/>
      <c r="F4361"/>
      <c r="G4361"/>
      <c r="H4361"/>
    </row>
    <row r="4362" spans="1:8">
      <c r="A4362"/>
      <c r="C4362"/>
      <c r="D4362"/>
      <c r="E4362"/>
      <c r="F4362"/>
      <c r="G4362"/>
      <c r="H4362"/>
    </row>
    <row r="4363" spans="1:8">
      <c r="A4363"/>
      <c r="C4363"/>
      <c r="D4363"/>
      <c r="E4363"/>
      <c r="F4363"/>
      <c r="G4363"/>
      <c r="H4363"/>
    </row>
    <row r="4364" spans="1:8">
      <c r="A4364"/>
      <c r="C4364"/>
      <c r="D4364"/>
      <c r="E4364"/>
      <c r="F4364"/>
      <c r="G4364"/>
      <c r="H4364"/>
    </row>
    <row r="4365" spans="1:8">
      <c r="A4365"/>
      <c r="C4365"/>
      <c r="D4365"/>
      <c r="E4365"/>
      <c r="F4365"/>
      <c r="G4365"/>
      <c r="H4365"/>
    </row>
    <row r="4366" spans="1:8">
      <c r="A4366"/>
      <c r="C4366"/>
      <c r="D4366"/>
      <c r="E4366"/>
      <c r="F4366"/>
      <c r="G4366"/>
      <c r="H4366"/>
    </row>
    <row r="4367" spans="1:8">
      <c r="A4367"/>
      <c r="C4367"/>
      <c r="D4367"/>
      <c r="E4367"/>
      <c r="F4367"/>
      <c r="G4367"/>
      <c r="H4367"/>
    </row>
    <row r="4368" spans="1:8">
      <c r="A4368"/>
      <c r="C4368"/>
      <c r="D4368"/>
      <c r="E4368"/>
      <c r="F4368"/>
      <c r="G4368"/>
      <c r="H4368"/>
    </row>
    <row r="4369" spans="1:8">
      <c r="A4369"/>
      <c r="C4369"/>
      <c r="D4369"/>
      <c r="E4369"/>
      <c r="F4369"/>
      <c r="G4369"/>
      <c r="H4369"/>
    </row>
    <row r="4370" spans="1:8">
      <c r="A4370"/>
      <c r="C4370"/>
      <c r="D4370"/>
      <c r="E4370"/>
      <c r="F4370"/>
      <c r="G4370"/>
      <c r="H4370"/>
    </row>
    <row r="4371" spans="1:8">
      <c r="A4371"/>
      <c r="C4371"/>
      <c r="D4371"/>
      <c r="E4371"/>
      <c r="F4371"/>
      <c r="G4371"/>
      <c r="H4371"/>
    </row>
    <row r="4372" spans="1:8">
      <c r="A4372"/>
      <c r="C4372"/>
      <c r="D4372"/>
      <c r="E4372"/>
      <c r="F4372"/>
      <c r="G4372"/>
      <c r="H4372"/>
    </row>
    <row r="4373" spans="1:8">
      <c r="A4373"/>
      <c r="C4373"/>
      <c r="D4373"/>
      <c r="E4373"/>
      <c r="F4373"/>
      <c r="G4373"/>
      <c r="H4373"/>
    </row>
    <row r="4374" spans="1:8">
      <c r="A4374"/>
      <c r="C4374"/>
      <c r="D4374"/>
      <c r="E4374"/>
      <c r="F4374"/>
      <c r="G4374"/>
      <c r="H4374"/>
    </row>
    <row r="4375" spans="1:8">
      <c r="A4375"/>
      <c r="C4375"/>
      <c r="D4375"/>
      <c r="E4375"/>
      <c r="F4375"/>
      <c r="G4375"/>
      <c r="H4375"/>
    </row>
    <row r="4376" spans="1:8">
      <c r="A4376"/>
      <c r="C4376"/>
      <c r="D4376"/>
      <c r="E4376"/>
      <c r="F4376"/>
      <c r="G4376"/>
      <c r="H4376"/>
    </row>
    <row r="4377" spans="1:8">
      <c r="A4377"/>
      <c r="C4377"/>
      <c r="D4377"/>
      <c r="E4377"/>
      <c r="F4377"/>
      <c r="G4377"/>
      <c r="H4377"/>
    </row>
    <row r="4378" spans="1:8">
      <c r="A4378"/>
      <c r="C4378"/>
      <c r="D4378"/>
      <c r="E4378"/>
      <c r="F4378"/>
      <c r="G4378"/>
      <c r="H4378"/>
    </row>
    <row r="4379" spans="1:8">
      <c r="A4379"/>
      <c r="C4379"/>
      <c r="D4379"/>
      <c r="E4379"/>
      <c r="F4379"/>
      <c r="G4379"/>
      <c r="H4379"/>
    </row>
    <row r="4380" spans="1:8">
      <c r="A4380"/>
      <c r="C4380"/>
      <c r="D4380"/>
      <c r="E4380"/>
      <c r="F4380"/>
      <c r="G4380"/>
      <c r="H4380"/>
    </row>
    <row r="4381" spans="1:8">
      <c r="A4381"/>
      <c r="C4381"/>
      <c r="D4381"/>
      <c r="E4381"/>
      <c r="F4381"/>
      <c r="G4381"/>
      <c r="H4381"/>
    </row>
    <row r="4382" spans="1:8">
      <c r="A4382"/>
      <c r="C4382"/>
      <c r="D4382"/>
      <c r="E4382"/>
      <c r="F4382"/>
      <c r="G4382"/>
      <c r="H4382"/>
    </row>
    <row r="4383" spans="1:8">
      <c r="A4383"/>
      <c r="C4383"/>
      <c r="D4383"/>
      <c r="E4383"/>
      <c r="F4383"/>
      <c r="G4383"/>
      <c r="H4383"/>
    </row>
    <row r="4384" spans="1:8">
      <c r="A4384"/>
      <c r="C4384"/>
      <c r="D4384"/>
      <c r="E4384"/>
      <c r="F4384"/>
      <c r="G4384"/>
      <c r="H4384"/>
    </row>
    <row r="4385" spans="1:8">
      <c r="A4385"/>
      <c r="C4385"/>
      <c r="D4385"/>
      <c r="E4385"/>
      <c r="F4385"/>
      <c r="G4385"/>
      <c r="H4385"/>
    </row>
    <row r="4386" spans="1:8">
      <c r="A4386"/>
      <c r="C4386"/>
      <c r="D4386"/>
      <c r="E4386"/>
      <c r="F4386"/>
      <c r="G4386"/>
      <c r="H4386"/>
    </row>
    <row r="4387" spans="1:8">
      <c r="A4387"/>
      <c r="C4387"/>
      <c r="D4387"/>
      <c r="E4387"/>
      <c r="F4387"/>
      <c r="G4387"/>
      <c r="H4387"/>
    </row>
    <row r="4388" spans="1:8">
      <c r="A4388"/>
      <c r="C4388"/>
      <c r="D4388"/>
      <c r="E4388"/>
      <c r="F4388"/>
      <c r="G4388"/>
      <c r="H4388"/>
    </row>
    <row r="4389" spans="1:8">
      <c r="A4389"/>
      <c r="C4389"/>
      <c r="D4389"/>
      <c r="E4389"/>
      <c r="F4389"/>
      <c r="G4389"/>
      <c r="H4389"/>
    </row>
    <row r="4390" spans="1:8">
      <c r="A4390"/>
      <c r="C4390"/>
      <c r="D4390"/>
      <c r="E4390"/>
      <c r="F4390"/>
      <c r="G4390"/>
      <c r="H4390"/>
    </row>
    <row r="4391" spans="1:8">
      <c r="A4391"/>
      <c r="C4391"/>
      <c r="D4391"/>
      <c r="E4391"/>
      <c r="F4391"/>
      <c r="G4391"/>
      <c r="H4391"/>
    </row>
    <row r="4392" spans="1:8">
      <c r="A4392"/>
      <c r="C4392"/>
      <c r="D4392"/>
      <c r="E4392"/>
      <c r="F4392"/>
      <c r="G4392"/>
      <c r="H4392"/>
    </row>
    <row r="4393" spans="1:8">
      <c r="A4393"/>
      <c r="C4393"/>
      <c r="D4393"/>
      <c r="E4393"/>
      <c r="F4393"/>
      <c r="G4393"/>
      <c r="H4393"/>
    </row>
    <row r="4394" spans="1:8">
      <c r="A4394"/>
      <c r="C4394"/>
      <c r="D4394"/>
      <c r="E4394"/>
      <c r="F4394"/>
      <c r="G4394"/>
      <c r="H4394"/>
    </row>
    <row r="4395" spans="1:8">
      <c r="A4395"/>
      <c r="C4395"/>
      <c r="D4395"/>
      <c r="E4395"/>
      <c r="F4395"/>
      <c r="G4395"/>
      <c r="H4395"/>
    </row>
    <row r="4396" spans="1:8">
      <c r="A4396"/>
      <c r="C4396"/>
      <c r="D4396"/>
      <c r="E4396"/>
      <c r="F4396"/>
      <c r="G4396"/>
      <c r="H4396"/>
    </row>
    <row r="4397" spans="1:8">
      <c r="A4397"/>
      <c r="C4397"/>
      <c r="D4397"/>
      <c r="E4397"/>
      <c r="F4397"/>
      <c r="G4397"/>
      <c r="H4397"/>
    </row>
    <row r="4398" spans="1:8">
      <c r="A4398"/>
      <c r="C4398"/>
      <c r="D4398"/>
      <c r="E4398"/>
      <c r="F4398"/>
      <c r="G4398"/>
      <c r="H4398"/>
    </row>
    <row r="4399" spans="1:8">
      <c r="A4399"/>
      <c r="C4399"/>
      <c r="D4399"/>
      <c r="E4399"/>
      <c r="F4399"/>
      <c r="G4399"/>
      <c r="H4399"/>
    </row>
    <row r="4400" spans="1:8">
      <c r="A4400"/>
      <c r="C4400"/>
      <c r="D4400"/>
      <c r="E4400"/>
      <c r="F4400"/>
      <c r="G4400"/>
      <c r="H4400"/>
    </row>
    <row r="4401" spans="1:8">
      <c r="A4401"/>
      <c r="C4401"/>
      <c r="D4401"/>
      <c r="E4401"/>
      <c r="F4401"/>
      <c r="G4401"/>
      <c r="H4401"/>
    </row>
    <row r="4402" spans="1:8">
      <c r="A4402"/>
      <c r="C4402"/>
      <c r="D4402"/>
      <c r="E4402"/>
      <c r="F4402"/>
      <c r="G4402"/>
      <c r="H4402"/>
    </row>
    <row r="4403" spans="1:8">
      <c r="A4403"/>
      <c r="C4403"/>
      <c r="D4403"/>
      <c r="E4403"/>
      <c r="F4403"/>
      <c r="G4403"/>
      <c r="H4403"/>
    </row>
    <row r="4404" spans="1:8">
      <c r="A4404"/>
      <c r="C4404"/>
      <c r="D4404"/>
      <c r="E4404"/>
      <c r="F4404"/>
      <c r="G4404"/>
      <c r="H4404"/>
    </row>
    <row r="4405" spans="1:8">
      <c r="A4405"/>
      <c r="C4405"/>
      <c r="D4405"/>
      <c r="E4405"/>
      <c r="F4405"/>
      <c r="G4405"/>
      <c r="H4405"/>
    </row>
    <row r="4406" spans="1:8">
      <c r="A4406"/>
      <c r="C4406"/>
      <c r="D4406"/>
      <c r="E4406"/>
      <c r="F4406"/>
      <c r="G4406"/>
      <c r="H4406"/>
    </row>
    <row r="4407" spans="1:8">
      <c r="A4407"/>
      <c r="C4407"/>
      <c r="D4407"/>
      <c r="E4407"/>
      <c r="F4407"/>
      <c r="G4407"/>
      <c r="H4407"/>
    </row>
    <row r="4408" spans="1:8">
      <c r="A4408"/>
      <c r="C4408"/>
      <c r="D4408"/>
      <c r="E4408"/>
      <c r="F4408"/>
      <c r="G4408"/>
      <c r="H4408"/>
    </row>
    <row r="4409" spans="1:8">
      <c r="A4409"/>
      <c r="C4409"/>
      <c r="D4409"/>
      <c r="E4409"/>
      <c r="F4409"/>
      <c r="G4409"/>
      <c r="H4409"/>
    </row>
    <row r="4410" spans="1:8">
      <c r="A4410"/>
      <c r="C4410"/>
      <c r="D4410"/>
      <c r="E4410"/>
      <c r="F4410"/>
      <c r="G4410"/>
      <c r="H4410"/>
    </row>
    <row r="4411" spans="1:8">
      <c r="A4411"/>
      <c r="C4411"/>
      <c r="D4411"/>
      <c r="E4411"/>
      <c r="F4411"/>
      <c r="G4411"/>
      <c r="H4411"/>
    </row>
    <row r="4412" spans="1:8">
      <c r="A4412"/>
      <c r="C4412"/>
      <c r="D4412"/>
      <c r="E4412"/>
      <c r="F4412"/>
      <c r="G4412"/>
      <c r="H4412"/>
    </row>
    <row r="4413" spans="1:8">
      <c r="A4413"/>
      <c r="C4413"/>
      <c r="D4413"/>
      <c r="E4413"/>
      <c r="F4413"/>
      <c r="G4413"/>
      <c r="H4413"/>
    </row>
    <row r="4414" spans="1:8">
      <c r="A4414"/>
      <c r="C4414"/>
      <c r="D4414"/>
      <c r="E4414"/>
      <c r="F4414"/>
      <c r="G4414"/>
      <c r="H4414"/>
    </row>
    <row r="4415" spans="1:8">
      <c r="A4415"/>
      <c r="C4415"/>
      <c r="D4415"/>
      <c r="E4415"/>
      <c r="F4415"/>
      <c r="G4415"/>
      <c r="H4415"/>
    </row>
    <row r="4416" spans="1:8">
      <c r="A4416"/>
      <c r="C4416"/>
      <c r="D4416"/>
      <c r="E4416"/>
      <c r="F4416"/>
      <c r="G4416"/>
      <c r="H4416"/>
    </row>
    <row r="4417" spans="1:8">
      <c r="A4417"/>
      <c r="C4417"/>
      <c r="D4417"/>
      <c r="E4417"/>
      <c r="F4417"/>
      <c r="G4417"/>
      <c r="H4417"/>
    </row>
    <row r="4418" spans="1:8">
      <c r="A4418"/>
      <c r="C4418"/>
      <c r="D4418"/>
      <c r="E4418"/>
      <c r="F4418"/>
      <c r="G4418"/>
      <c r="H4418"/>
    </row>
    <row r="4419" spans="1:8">
      <c r="A4419"/>
      <c r="C4419"/>
      <c r="D4419"/>
      <c r="E4419"/>
      <c r="F4419"/>
      <c r="G4419"/>
      <c r="H4419"/>
    </row>
    <row r="4420" spans="1:8">
      <c r="A4420"/>
      <c r="C4420"/>
      <c r="D4420"/>
      <c r="E4420"/>
      <c r="F4420"/>
      <c r="G4420"/>
      <c r="H4420"/>
    </row>
    <row r="4421" spans="1:8">
      <c r="A4421"/>
      <c r="C4421"/>
      <c r="D4421"/>
      <c r="E4421"/>
      <c r="F4421"/>
      <c r="G4421"/>
      <c r="H4421"/>
    </row>
    <row r="4422" spans="1:8">
      <c r="A4422"/>
      <c r="C4422"/>
      <c r="D4422"/>
      <c r="E4422"/>
      <c r="F4422"/>
      <c r="G4422"/>
      <c r="H4422"/>
    </row>
    <row r="4423" spans="1:8">
      <c r="A4423"/>
      <c r="C4423"/>
      <c r="D4423"/>
      <c r="E4423"/>
      <c r="F4423"/>
      <c r="G4423"/>
      <c r="H4423"/>
    </row>
    <row r="4424" spans="1:8">
      <c r="A4424"/>
      <c r="C4424"/>
      <c r="D4424"/>
      <c r="E4424"/>
      <c r="F4424"/>
      <c r="G4424"/>
      <c r="H4424"/>
    </row>
    <row r="4425" spans="1:8">
      <c r="A4425"/>
      <c r="C4425"/>
      <c r="D4425"/>
      <c r="E4425"/>
      <c r="F4425"/>
      <c r="G4425"/>
      <c r="H4425"/>
    </row>
    <row r="4426" spans="1:8">
      <c r="A4426"/>
      <c r="C4426"/>
      <c r="D4426"/>
      <c r="E4426"/>
      <c r="F4426"/>
      <c r="G4426"/>
      <c r="H4426"/>
    </row>
    <row r="4427" spans="1:8">
      <c r="A4427"/>
      <c r="C4427"/>
      <c r="D4427"/>
      <c r="E4427"/>
      <c r="F4427"/>
      <c r="G4427"/>
      <c r="H4427"/>
    </row>
    <row r="4428" spans="1:8">
      <c r="A4428"/>
      <c r="C4428"/>
      <c r="D4428"/>
      <c r="E4428"/>
      <c r="F4428"/>
      <c r="G4428"/>
      <c r="H4428"/>
    </row>
    <row r="4429" spans="1:8">
      <c r="A4429"/>
      <c r="C4429"/>
      <c r="D4429"/>
      <c r="E4429"/>
      <c r="F4429"/>
      <c r="G4429"/>
      <c r="H4429"/>
    </row>
    <row r="4430" spans="1:8">
      <c r="A4430"/>
      <c r="C4430"/>
      <c r="D4430"/>
      <c r="E4430"/>
      <c r="F4430"/>
      <c r="G4430"/>
      <c r="H4430"/>
    </row>
    <row r="4431" spans="1:8">
      <c r="A4431"/>
      <c r="C4431"/>
      <c r="D4431"/>
      <c r="E4431"/>
      <c r="F4431"/>
      <c r="G4431"/>
      <c r="H4431"/>
    </row>
    <row r="4432" spans="1:8">
      <c r="A4432"/>
      <c r="C4432"/>
      <c r="D4432"/>
      <c r="E4432"/>
      <c r="F4432"/>
      <c r="G4432"/>
      <c r="H4432"/>
    </row>
    <row r="4433" spans="1:8">
      <c r="A4433"/>
      <c r="C4433"/>
      <c r="D4433"/>
      <c r="E4433"/>
      <c r="F4433"/>
      <c r="G4433"/>
      <c r="H4433"/>
    </row>
    <row r="4434" spans="1:8">
      <c r="A4434"/>
      <c r="C4434"/>
      <c r="D4434"/>
      <c r="E4434"/>
      <c r="F4434"/>
      <c r="G4434"/>
      <c r="H4434"/>
    </row>
    <row r="4435" spans="1:8">
      <c r="A4435"/>
      <c r="C4435"/>
      <c r="D4435"/>
      <c r="E4435"/>
      <c r="F4435"/>
      <c r="G4435"/>
      <c r="H4435"/>
    </row>
    <row r="4436" spans="1:8">
      <c r="A4436"/>
      <c r="C4436"/>
      <c r="D4436"/>
      <c r="E4436"/>
      <c r="F4436"/>
      <c r="G4436"/>
      <c r="H4436"/>
    </row>
    <row r="4437" spans="1:8">
      <c r="A4437"/>
      <c r="C4437"/>
      <c r="D4437"/>
      <c r="E4437"/>
      <c r="F4437"/>
      <c r="G4437"/>
      <c r="H4437"/>
    </row>
    <row r="4438" spans="1:8">
      <c r="A4438"/>
      <c r="C4438"/>
      <c r="D4438"/>
      <c r="E4438"/>
      <c r="F4438"/>
      <c r="G4438"/>
      <c r="H4438"/>
    </row>
    <row r="4439" spans="1:8">
      <c r="A4439"/>
      <c r="C4439"/>
      <c r="D4439"/>
      <c r="E4439"/>
      <c r="F4439"/>
      <c r="G4439"/>
      <c r="H4439"/>
    </row>
    <row r="4440" spans="1:8">
      <c r="A4440"/>
      <c r="C4440"/>
      <c r="D4440"/>
      <c r="E4440"/>
      <c r="F4440"/>
      <c r="G4440"/>
      <c r="H4440"/>
    </row>
    <row r="4441" spans="1:8">
      <c r="A4441"/>
      <c r="C4441"/>
      <c r="D4441"/>
      <c r="E4441"/>
      <c r="F4441"/>
      <c r="G4441"/>
      <c r="H4441"/>
    </row>
    <row r="4442" spans="1:8">
      <c r="A4442"/>
      <c r="C4442"/>
      <c r="D4442"/>
      <c r="E4442"/>
      <c r="F4442"/>
      <c r="G4442"/>
      <c r="H4442"/>
    </row>
    <row r="4443" spans="1:8">
      <c r="A4443"/>
      <c r="C4443"/>
      <c r="D4443"/>
      <c r="E4443"/>
      <c r="F4443"/>
      <c r="G4443"/>
      <c r="H4443"/>
    </row>
    <row r="4444" spans="1:8">
      <c r="A4444"/>
      <c r="C4444"/>
      <c r="D4444"/>
      <c r="E4444"/>
      <c r="F4444"/>
      <c r="G4444"/>
      <c r="H4444"/>
    </row>
    <row r="4445" spans="1:8">
      <c r="A4445"/>
      <c r="C4445"/>
      <c r="D4445"/>
      <c r="E4445"/>
      <c r="F4445"/>
      <c r="G4445"/>
      <c r="H4445"/>
    </row>
    <row r="4446" spans="1:8">
      <c r="A4446"/>
      <c r="C4446"/>
      <c r="D4446"/>
      <c r="E4446"/>
      <c r="F4446"/>
      <c r="G4446"/>
      <c r="H4446"/>
    </row>
    <row r="4447" spans="1:8">
      <c r="A4447"/>
      <c r="C4447"/>
      <c r="D4447"/>
      <c r="E4447"/>
      <c r="F4447"/>
      <c r="G4447"/>
      <c r="H4447"/>
    </row>
    <row r="4448" spans="1:8">
      <c r="A4448"/>
      <c r="C4448"/>
      <c r="D4448"/>
      <c r="E4448"/>
      <c r="F4448"/>
      <c r="G4448"/>
      <c r="H4448"/>
    </row>
    <row r="4449" spans="1:8">
      <c r="A4449"/>
      <c r="C4449"/>
      <c r="D4449"/>
      <c r="E4449"/>
      <c r="F4449"/>
      <c r="G4449"/>
      <c r="H4449"/>
    </row>
    <row r="4450" spans="1:8">
      <c r="A4450"/>
      <c r="C4450"/>
      <c r="D4450"/>
      <c r="E4450"/>
      <c r="F4450"/>
      <c r="G4450"/>
      <c r="H4450"/>
    </row>
    <row r="4451" spans="1:8">
      <c r="A4451"/>
      <c r="C4451"/>
      <c r="D4451"/>
      <c r="E4451"/>
      <c r="F4451"/>
      <c r="G4451"/>
      <c r="H4451"/>
    </row>
    <row r="4452" spans="1:8">
      <c r="A4452"/>
      <c r="C4452"/>
      <c r="D4452"/>
      <c r="E4452"/>
      <c r="F4452"/>
      <c r="G4452"/>
      <c r="H4452"/>
    </row>
    <row r="4453" spans="1:8">
      <c r="A4453"/>
      <c r="C4453"/>
      <c r="D4453"/>
      <c r="E4453"/>
      <c r="F4453"/>
      <c r="G4453"/>
      <c r="H4453"/>
    </row>
    <row r="4454" spans="1:8">
      <c r="A4454"/>
      <c r="C4454"/>
      <c r="D4454"/>
      <c r="E4454"/>
      <c r="F4454"/>
      <c r="G4454"/>
      <c r="H4454"/>
    </row>
    <row r="4455" spans="1:8">
      <c r="A4455"/>
      <c r="C4455"/>
      <c r="D4455"/>
      <c r="E4455"/>
      <c r="F4455"/>
      <c r="G4455"/>
      <c r="H4455"/>
    </row>
    <row r="4456" spans="1:8">
      <c r="A4456"/>
      <c r="C4456"/>
      <c r="D4456"/>
      <c r="E4456"/>
      <c r="F4456"/>
      <c r="G4456"/>
      <c r="H4456"/>
    </row>
    <row r="4457" spans="1:8">
      <c r="A4457"/>
      <c r="C4457"/>
      <c r="D4457"/>
      <c r="E4457"/>
      <c r="F4457"/>
      <c r="G4457"/>
      <c r="H4457"/>
    </row>
    <row r="4458" spans="1:8">
      <c r="A4458"/>
      <c r="C4458"/>
      <c r="D4458"/>
      <c r="E4458"/>
      <c r="F4458"/>
      <c r="G4458"/>
      <c r="H4458"/>
    </row>
    <row r="4459" spans="1:8">
      <c r="A4459"/>
      <c r="C4459"/>
      <c r="D4459"/>
      <c r="E4459"/>
      <c r="F4459"/>
      <c r="G4459"/>
      <c r="H4459"/>
    </row>
    <row r="4460" spans="1:8">
      <c r="A4460"/>
      <c r="C4460"/>
      <c r="D4460"/>
      <c r="E4460"/>
      <c r="F4460"/>
      <c r="G4460"/>
      <c r="H4460"/>
    </row>
    <row r="4461" spans="1:8">
      <c r="A4461"/>
      <c r="C4461"/>
      <c r="D4461"/>
      <c r="E4461"/>
      <c r="F4461"/>
      <c r="G4461"/>
      <c r="H4461"/>
    </row>
    <row r="4462" spans="1:8">
      <c r="A4462"/>
      <c r="C4462"/>
      <c r="D4462"/>
      <c r="E4462"/>
      <c r="F4462"/>
      <c r="G4462"/>
      <c r="H4462"/>
    </row>
    <row r="4463" spans="1:8">
      <c r="A4463"/>
      <c r="C4463"/>
      <c r="D4463"/>
      <c r="E4463"/>
      <c r="F4463"/>
      <c r="G4463"/>
      <c r="H4463"/>
    </row>
    <row r="4464" spans="1:8">
      <c r="A4464"/>
      <c r="C4464"/>
      <c r="D4464"/>
      <c r="E4464"/>
      <c r="F4464"/>
      <c r="G4464"/>
      <c r="H4464"/>
    </row>
    <row r="4465" spans="1:8">
      <c r="A4465"/>
      <c r="C4465"/>
      <c r="D4465"/>
      <c r="E4465"/>
      <c r="F4465"/>
      <c r="G4465"/>
      <c r="H4465"/>
    </row>
    <row r="4466" spans="1:8">
      <c r="A4466"/>
      <c r="C4466"/>
      <c r="D4466"/>
      <c r="E4466"/>
      <c r="F4466"/>
      <c r="G4466"/>
      <c r="H4466"/>
    </row>
    <row r="4467" spans="1:8">
      <c r="A4467"/>
      <c r="C4467"/>
      <c r="D4467"/>
      <c r="E4467"/>
      <c r="F4467"/>
      <c r="G4467"/>
      <c r="H4467"/>
    </row>
    <row r="4468" spans="1:8">
      <c r="A4468"/>
      <c r="C4468"/>
      <c r="D4468"/>
      <c r="E4468"/>
      <c r="F4468"/>
      <c r="G4468"/>
      <c r="H4468"/>
    </row>
    <row r="4469" spans="1:8">
      <c r="A4469"/>
      <c r="C4469"/>
      <c r="D4469"/>
      <c r="E4469"/>
      <c r="F4469"/>
      <c r="G4469"/>
      <c r="H4469"/>
    </row>
    <row r="4470" spans="1:8">
      <c r="A4470"/>
      <c r="C4470"/>
      <c r="D4470"/>
      <c r="E4470"/>
      <c r="F4470"/>
      <c r="G4470"/>
      <c r="H4470"/>
    </row>
    <row r="4471" spans="1:8">
      <c r="A4471"/>
      <c r="C4471"/>
      <c r="D4471"/>
      <c r="E4471"/>
      <c r="F4471"/>
      <c r="G4471"/>
      <c r="H4471"/>
    </row>
    <row r="4472" spans="1:8">
      <c r="A4472"/>
      <c r="C4472"/>
      <c r="D4472"/>
      <c r="E4472"/>
      <c r="F4472"/>
      <c r="G4472"/>
      <c r="H4472"/>
    </row>
    <row r="4473" spans="1:8">
      <c r="A4473"/>
      <c r="C4473"/>
      <c r="D4473"/>
      <c r="E4473"/>
      <c r="F4473"/>
      <c r="G4473"/>
      <c r="H4473"/>
    </row>
    <row r="4474" spans="1:8">
      <c r="A4474"/>
      <c r="C4474"/>
      <c r="D4474"/>
      <c r="E4474"/>
      <c r="F4474"/>
      <c r="G4474"/>
      <c r="H4474"/>
    </row>
    <row r="4475" spans="1:8">
      <c r="A4475"/>
      <c r="C4475"/>
      <c r="D4475"/>
      <c r="E4475"/>
      <c r="F4475"/>
      <c r="G4475"/>
      <c r="H4475"/>
    </row>
    <row r="4476" spans="1:8">
      <c r="A4476"/>
      <c r="C4476"/>
      <c r="D4476"/>
      <c r="E4476"/>
      <c r="F4476"/>
      <c r="G4476"/>
      <c r="H4476"/>
    </row>
    <row r="4477" spans="1:8">
      <c r="A4477"/>
      <c r="C4477"/>
      <c r="D4477"/>
      <c r="E4477"/>
      <c r="F4477"/>
      <c r="G4477"/>
      <c r="H4477"/>
    </row>
    <row r="4478" spans="1:8">
      <c r="A4478"/>
      <c r="C4478"/>
      <c r="D4478"/>
      <c r="E4478"/>
      <c r="F4478"/>
      <c r="G4478"/>
      <c r="H4478"/>
    </row>
    <row r="4479" spans="1:8">
      <c r="A4479"/>
      <c r="C4479"/>
      <c r="D4479"/>
      <c r="E4479"/>
      <c r="F4479"/>
      <c r="G4479"/>
      <c r="H4479"/>
    </row>
    <row r="4480" spans="1:8">
      <c r="A4480"/>
      <c r="C4480"/>
      <c r="D4480"/>
      <c r="E4480"/>
      <c r="F4480"/>
      <c r="G4480"/>
      <c r="H4480"/>
    </row>
    <row r="4481" spans="1:8">
      <c r="A4481"/>
      <c r="C4481"/>
      <c r="D4481"/>
      <c r="E4481"/>
      <c r="F4481"/>
      <c r="G4481"/>
      <c r="H4481"/>
    </row>
    <row r="4482" spans="1:8">
      <c r="A4482"/>
      <c r="C4482"/>
      <c r="D4482"/>
      <c r="E4482"/>
      <c r="F4482"/>
      <c r="G4482"/>
      <c r="H4482"/>
    </row>
    <row r="4483" spans="1:8">
      <c r="A4483"/>
      <c r="C4483"/>
      <c r="D4483"/>
      <c r="E4483"/>
      <c r="F4483"/>
      <c r="G4483"/>
      <c r="H4483"/>
    </row>
    <row r="4484" spans="1:8">
      <c r="A4484"/>
      <c r="C4484"/>
      <c r="D4484"/>
      <c r="E4484"/>
      <c r="F4484"/>
      <c r="G4484"/>
      <c r="H4484"/>
    </row>
    <row r="4485" spans="1:8">
      <c r="A4485"/>
      <c r="C4485"/>
      <c r="D4485"/>
      <c r="E4485"/>
      <c r="F4485"/>
      <c r="G4485"/>
      <c r="H4485"/>
    </row>
    <row r="4486" spans="1:8">
      <c r="A4486"/>
      <c r="C4486"/>
      <c r="D4486"/>
      <c r="E4486"/>
      <c r="F4486"/>
      <c r="G4486"/>
      <c r="H4486"/>
    </row>
    <row r="4487" spans="1:8">
      <c r="A4487"/>
      <c r="C4487"/>
      <c r="D4487"/>
      <c r="E4487"/>
      <c r="F4487"/>
      <c r="G4487"/>
      <c r="H4487"/>
    </row>
    <row r="4488" spans="1:8">
      <c r="A4488"/>
      <c r="C4488"/>
      <c r="D4488"/>
      <c r="E4488"/>
      <c r="F4488"/>
      <c r="G4488"/>
      <c r="H4488"/>
    </row>
    <row r="4489" spans="1:8">
      <c r="A4489"/>
      <c r="C4489"/>
      <c r="D4489"/>
      <c r="E4489"/>
      <c r="F4489"/>
      <c r="G4489"/>
      <c r="H4489"/>
    </row>
    <row r="4490" spans="1:8">
      <c r="A4490"/>
      <c r="C4490"/>
      <c r="D4490"/>
      <c r="E4490"/>
      <c r="F4490"/>
      <c r="G4490"/>
      <c r="H4490"/>
    </row>
    <row r="4491" spans="1:8">
      <c r="A4491"/>
      <c r="C4491"/>
      <c r="D4491"/>
      <c r="E4491"/>
      <c r="F4491"/>
      <c r="G4491"/>
      <c r="H4491"/>
    </row>
    <row r="4492" spans="1:8">
      <c r="A4492"/>
      <c r="C4492"/>
      <c r="D4492"/>
      <c r="E4492"/>
      <c r="F4492"/>
      <c r="G4492"/>
      <c r="H4492"/>
    </row>
    <row r="4493" spans="1:8">
      <c r="A4493"/>
      <c r="C4493"/>
      <c r="D4493"/>
      <c r="E4493"/>
      <c r="F4493"/>
      <c r="G4493"/>
      <c r="H4493"/>
    </row>
    <row r="4494" spans="1:8">
      <c r="A4494"/>
      <c r="C4494"/>
      <c r="D4494"/>
      <c r="E4494"/>
      <c r="F4494"/>
      <c r="G4494"/>
      <c r="H4494"/>
    </row>
    <row r="4495" spans="1:8">
      <c r="A4495"/>
      <c r="C4495"/>
      <c r="D4495"/>
      <c r="E4495"/>
      <c r="F4495"/>
      <c r="G4495"/>
      <c r="H4495"/>
    </row>
    <row r="4496" spans="1:8">
      <c r="A4496"/>
      <c r="C4496"/>
      <c r="D4496"/>
      <c r="E4496"/>
      <c r="F4496"/>
      <c r="G4496"/>
      <c r="H4496"/>
    </row>
    <row r="4497" spans="1:8">
      <c r="A4497"/>
      <c r="C4497"/>
      <c r="D4497"/>
      <c r="E4497"/>
      <c r="F4497"/>
      <c r="G4497"/>
      <c r="H4497"/>
    </row>
    <row r="4498" spans="1:8">
      <c r="A4498"/>
      <c r="C4498"/>
      <c r="D4498"/>
      <c r="E4498"/>
      <c r="F4498"/>
      <c r="G4498"/>
      <c r="H4498"/>
    </row>
    <row r="4499" spans="1:8">
      <c r="A4499"/>
      <c r="C4499"/>
      <c r="D4499"/>
      <c r="E4499"/>
      <c r="F4499"/>
      <c r="G4499"/>
      <c r="H4499"/>
    </row>
    <row r="4500" spans="1:8">
      <c r="A4500"/>
      <c r="C4500"/>
      <c r="D4500"/>
      <c r="E4500"/>
      <c r="F4500"/>
      <c r="G4500"/>
      <c r="H4500"/>
    </row>
    <row r="4501" spans="1:8">
      <c r="A4501"/>
      <c r="C4501"/>
      <c r="D4501"/>
      <c r="E4501"/>
      <c r="F4501"/>
      <c r="G4501"/>
      <c r="H4501"/>
    </row>
    <row r="4502" spans="1:8">
      <c r="A4502"/>
      <c r="C4502"/>
      <c r="D4502"/>
      <c r="E4502"/>
      <c r="F4502"/>
      <c r="G4502"/>
      <c r="H4502"/>
    </row>
    <row r="4503" spans="1:8">
      <c r="A4503"/>
      <c r="C4503"/>
      <c r="D4503"/>
      <c r="E4503"/>
      <c r="F4503"/>
      <c r="G4503"/>
      <c r="H4503"/>
    </row>
    <row r="4504" spans="1:8">
      <c r="A4504"/>
      <c r="C4504"/>
      <c r="D4504"/>
      <c r="E4504"/>
      <c r="F4504"/>
      <c r="G4504"/>
      <c r="H4504"/>
    </row>
    <row r="4505" spans="1:8">
      <c r="A4505"/>
      <c r="C4505"/>
      <c r="D4505"/>
      <c r="E4505"/>
      <c r="F4505"/>
      <c r="G4505"/>
      <c r="H4505"/>
    </row>
    <row r="4506" spans="1:8">
      <c r="A4506"/>
      <c r="C4506"/>
      <c r="D4506"/>
      <c r="E4506"/>
      <c r="F4506"/>
      <c r="G4506"/>
      <c r="H4506"/>
    </row>
    <row r="4507" spans="1:8">
      <c r="A4507"/>
      <c r="C4507"/>
      <c r="D4507"/>
      <c r="E4507"/>
      <c r="F4507"/>
      <c r="G4507"/>
      <c r="H4507"/>
    </row>
    <row r="4508" spans="1:8">
      <c r="A4508"/>
      <c r="C4508"/>
      <c r="D4508"/>
      <c r="E4508"/>
      <c r="F4508"/>
      <c r="G4508"/>
      <c r="H4508"/>
    </row>
    <row r="4509" spans="1:8">
      <c r="A4509"/>
      <c r="C4509"/>
      <c r="D4509"/>
      <c r="E4509"/>
      <c r="F4509"/>
      <c r="G4509"/>
      <c r="H4509"/>
    </row>
    <row r="4510" spans="1:8">
      <c r="A4510"/>
      <c r="C4510"/>
      <c r="D4510"/>
      <c r="E4510"/>
      <c r="F4510"/>
      <c r="G4510"/>
      <c r="H4510"/>
    </row>
    <row r="4511" spans="1:8">
      <c r="A4511"/>
      <c r="C4511"/>
      <c r="D4511"/>
      <c r="E4511"/>
      <c r="F4511"/>
      <c r="G4511"/>
      <c r="H4511"/>
    </row>
    <row r="4512" spans="1:8">
      <c r="A4512"/>
      <c r="C4512"/>
      <c r="D4512"/>
      <c r="E4512"/>
      <c r="F4512"/>
      <c r="G4512"/>
      <c r="H4512"/>
    </row>
    <row r="4513" spans="1:8">
      <c r="A4513"/>
      <c r="C4513"/>
      <c r="D4513"/>
      <c r="E4513"/>
      <c r="F4513"/>
      <c r="G4513"/>
      <c r="H4513"/>
    </row>
    <row r="4514" spans="1:8">
      <c r="A4514"/>
      <c r="C4514"/>
      <c r="D4514"/>
      <c r="E4514"/>
      <c r="F4514"/>
      <c r="G4514"/>
      <c r="H4514"/>
    </row>
    <row r="4515" spans="1:8">
      <c r="A4515"/>
      <c r="C4515"/>
      <c r="D4515"/>
      <c r="E4515"/>
      <c r="F4515"/>
      <c r="G4515"/>
      <c r="H4515"/>
    </row>
    <row r="4516" spans="1:8">
      <c r="A4516"/>
      <c r="C4516"/>
      <c r="D4516"/>
      <c r="E4516"/>
      <c r="F4516"/>
      <c r="G4516"/>
      <c r="H4516"/>
    </row>
    <row r="4517" spans="1:8">
      <c r="A4517"/>
      <c r="C4517"/>
      <c r="D4517"/>
      <c r="E4517"/>
      <c r="F4517"/>
      <c r="G4517"/>
      <c r="H4517"/>
    </row>
    <row r="4518" spans="1:8">
      <c r="A4518"/>
      <c r="C4518"/>
      <c r="D4518"/>
      <c r="E4518"/>
      <c r="F4518"/>
      <c r="G4518"/>
      <c r="H4518"/>
    </row>
    <row r="4519" spans="1:8">
      <c r="A4519"/>
      <c r="C4519"/>
      <c r="D4519"/>
      <c r="E4519"/>
      <c r="F4519"/>
      <c r="G4519"/>
      <c r="H4519"/>
    </row>
    <row r="4520" spans="1:8">
      <c r="A4520"/>
      <c r="C4520"/>
      <c r="D4520"/>
      <c r="E4520"/>
      <c r="F4520"/>
      <c r="G4520"/>
      <c r="H4520"/>
    </row>
    <row r="4521" spans="1:8">
      <c r="A4521"/>
      <c r="C4521"/>
      <c r="D4521"/>
      <c r="E4521"/>
      <c r="F4521"/>
      <c r="G4521"/>
      <c r="H4521"/>
    </row>
    <row r="4522" spans="1:8">
      <c r="A4522"/>
      <c r="C4522"/>
      <c r="D4522"/>
      <c r="E4522"/>
      <c r="F4522"/>
      <c r="G4522"/>
      <c r="H4522"/>
    </row>
    <row r="4523" spans="1:8">
      <c r="A4523"/>
      <c r="C4523"/>
      <c r="D4523"/>
      <c r="E4523"/>
      <c r="F4523"/>
      <c r="G4523"/>
      <c r="H4523"/>
    </row>
    <row r="4524" spans="1:8">
      <c r="A4524"/>
      <c r="C4524"/>
      <c r="D4524"/>
      <c r="E4524"/>
      <c r="F4524"/>
      <c r="G4524"/>
      <c r="H4524"/>
    </row>
    <row r="4525" spans="1:8">
      <c r="A4525"/>
      <c r="C4525"/>
      <c r="D4525"/>
      <c r="E4525"/>
      <c r="F4525"/>
      <c r="G4525"/>
      <c r="H4525"/>
    </row>
    <row r="4526" spans="1:8">
      <c r="A4526"/>
      <c r="C4526"/>
      <c r="D4526"/>
      <c r="E4526"/>
      <c r="F4526"/>
      <c r="G4526"/>
      <c r="H4526"/>
    </row>
    <row r="4527" spans="1:8">
      <c r="A4527"/>
      <c r="C4527"/>
      <c r="D4527"/>
      <c r="E4527"/>
      <c r="F4527"/>
      <c r="G4527"/>
      <c r="H4527"/>
    </row>
    <row r="4528" spans="1:8">
      <c r="A4528"/>
      <c r="C4528"/>
      <c r="D4528"/>
      <c r="E4528"/>
      <c r="F4528"/>
      <c r="G4528"/>
      <c r="H4528"/>
    </row>
    <row r="4529" spans="1:8">
      <c r="A4529"/>
      <c r="C4529"/>
      <c r="D4529"/>
      <c r="E4529"/>
      <c r="F4529"/>
      <c r="G4529"/>
      <c r="H4529"/>
    </row>
    <row r="4530" spans="1:8">
      <c r="A4530"/>
      <c r="C4530"/>
      <c r="D4530"/>
      <c r="E4530"/>
      <c r="F4530"/>
      <c r="G4530"/>
      <c r="H4530"/>
    </row>
    <row r="4531" spans="1:8">
      <c r="A4531"/>
      <c r="C4531"/>
      <c r="D4531"/>
      <c r="E4531"/>
      <c r="F4531"/>
      <c r="G4531"/>
      <c r="H4531"/>
    </row>
    <row r="4532" spans="1:8">
      <c r="A4532"/>
      <c r="C4532"/>
      <c r="D4532"/>
      <c r="E4532"/>
      <c r="F4532"/>
      <c r="G4532"/>
      <c r="H4532"/>
    </row>
    <row r="4533" spans="1:8">
      <c r="A4533"/>
      <c r="C4533"/>
      <c r="D4533"/>
      <c r="E4533"/>
      <c r="F4533"/>
      <c r="G4533"/>
      <c r="H4533"/>
    </row>
    <row r="4534" spans="1:8">
      <c r="A4534"/>
      <c r="C4534"/>
      <c r="D4534"/>
      <c r="E4534"/>
      <c r="F4534"/>
      <c r="G4534"/>
      <c r="H4534"/>
    </row>
    <row r="4535" spans="1:8">
      <c r="A4535"/>
      <c r="C4535"/>
      <c r="D4535"/>
      <c r="E4535"/>
      <c r="F4535"/>
      <c r="G4535"/>
      <c r="H4535"/>
    </row>
    <row r="4536" spans="1:8">
      <c r="A4536"/>
      <c r="C4536"/>
      <c r="D4536"/>
      <c r="E4536"/>
      <c r="F4536"/>
      <c r="G4536"/>
      <c r="H4536"/>
    </row>
    <row r="4537" spans="1:8">
      <c r="A4537"/>
      <c r="C4537"/>
      <c r="D4537"/>
      <c r="E4537"/>
      <c r="F4537"/>
      <c r="G4537"/>
      <c r="H4537"/>
    </row>
    <row r="4538" spans="1:8">
      <c r="A4538"/>
      <c r="C4538"/>
      <c r="D4538"/>
      <c r="E4538"/>
      <c r="F4538"/>
      <c r="G4538"/>
      <c r="H4538"/>
    </row>
    <row r="4539" spans="1:8">
      <c r="A4539"/>
      <c r="C4539"/>
      <c r="D4539"/>
      <c r="E4539"/>
      <c r="F4539"/>
      <c r="G4539"/>
      <c r="H4539"/>
    </row>
    <row r="4540" spans="1:8">
      <c r="A4540"/>
      <c r="C4540"/>
      <c r="D4540"/>
      <c r="E4540"/>
      <c r="F4540"/>
      <c r="G4540"/>
      <c r="H4540"/>
    </row>
    <row r="4541" spans="1:8">
      <c r="A4541"/>
      <c r="C4541"/>
      <c r="D4541"/>
      <c r="E4541"/>
      <c r="F4541"/>
      <c r="G4541"/>
      <c r="H4541"/>
    </row>
    <row r="4542" spans="1:8">
      <c r="A4542"/>
      <c r="C4542"/>
      <c r="D4542"/>
      <c r="E4542"/>
      <c r="F4542"/>
      <c r="G4542"/>
      <c r="H4542"/>
    </row>
    <row r="4543" spans="1:8">
      <c r="A4543"/>
      <c r="C4543"/>
      <c r="D4543"/>
      <c r="E4543"/>
      <c r="F4543"/>
      <c r="G4543"/>
      <c r="H4543"/>
    </row>
    <row r="4544" spans="1:8">
      <c r="A4544"/>
      <c r="C4544"/>
      <c r="D4544"/>
      <c r="E4544"/>
      <c r="F4544"/>
      <c r="G4544"/>
      <c r="H4544"/>
    </row>
    <row r="4545" spans="1:8">
      <c r="A4545"/>
      <c r="C4545"/>
      <c r="D4545"/>
      <c r="E4545"/>
      <c r="F4545"/>
      <c r="G4545"/>
      <c r="H4545"/>
    </row>
    <row r="4546" spans="1:8">
      <c r="A4546"/>
      <c r="C4546"/>
      <c r="D4546"/>
      <c r="E4546"/>
      <c r="F4546"/>
      <c r="G4546"/>
      <c r="H4546"/>
    </row>
    <row r="4547" spans="1:8">
      <c r="A4547"/>
      <c r="C4547"/>
      <c r="D4547"/>
      <c r="E4547"/>
      <c r="F4547"/>
      <c r="G4547"/>
      <c r="H4547"/>
    </row>
    <row r="4548" spans="1:8">
      <c r="A4548"/>
      <c r="C4548"/>
      <c r="D4548"/>
      <c r="E4548"/>
      <c r="F4548"/>
      <c r="G4548"/>
      <c r="H4548"/>
    </row>
    <row r="4549" spans="1:8">
      <c r="A4549"/>
      <c r="C4549"/>
      <c r="D4549"/>
      <c r="E4549"/>
      <c r="F4549"/>
      <c r="G4549"/>
      <c r="H4549"/>
    </row>
    <row r="4550" spans="1:8">
      <c r="A4550"/>
      <c r="C4550"/>
      <c r="D4550"/>
      <c r="E4550"/>
      <c r="F4550"/>
      <c r="G4550"/>
      <c r="H4550"/>
    </row>
    <row r="4551" spans="1:8">
      <c r="A4551"/>
      <c r="C4551"/>
      <c r="D4551"/>
      <c r="E4551"/>
      <c r="F4551"/>
      <c r="G4551"/>
      <c r="H4551"/>
    </row>
    <row r="4552" spans="1:8">
      <c r="A4552"/>
      <c r="C4552"/>
      <c r="D4552"/>
      <c r="E4552"/>
      <c r="F4552"/>
      <c r="G4552"/>
      <c r="H4552"/>
    </row>
    <row r="4553" spans="1:8">
      <c r="A4553"/>
      <c r="C4553"/>
      <c r="D4553"/>
      <c r="E4553"/>
      <c r="F4553"/>
      <c r="G4553"/>
      <c r="H4553"/>
    </row>
    <row r="4554" spans="1:8">
      <c r="A4554"/>
      <c r="C4554"/>
      <c r="D4554"/>
      <c r="E4554"/>
      <c r="F4554"/>
      <c r="G4554"/>
      <c r="H4554"/>
    </row>
    <row r="4555" spans="1:8">
      <c r="A4555"/>
      <c r="C4555"/>
      <c r="D4555"/>
      <c r="E4555"/>
      <c r="F4555"/>
      <c r="G4555"/>
      <c r="H4555"/>
    </row>
    <row r="4556" spans="1:8">
      <c r="A4556"/>
      <c r="C4556"/>
      <c r="D4556"/>
      <c r="E4556"/>
      <c r="F4556"/>
      <c r="G4556"/>
      <c r="H4556"/>
    </row>
    <row r="4557" spans="1:8">
      <c r="A4557"/>
      <c r="C4557"/>
      <c r="D4557"/>
      <c r="E4557"/>
      <c r="F4557"/>
      <c r="G4557"/>
      <c r="H4557"/>
    </row>
    <row r="4558" spans="1:8">
      <c r="A4558"/>
      <c r="C4558"/>
      <c r="D4558"/>
      <c r="E4558"/>
      <c r="F4558"/>
      <c r="G4558"/>
      <c r="H4558"/>
    </row>
    <row r="4559" spans="1:8">
      <c r="A4559"/>
      <c r="C4559"/>
      <c r="D4559"/>
      <c r="E4559"/>
      <c r="F4559"/>
      <c r="G4559"/>
      <c r="H4559"/>
    </row>
    <row r="4560" spans="1:8">
      <c r="A4560"/>
      <c r="C4560"/>
      <c r="D4560"/>
      <c r="E4560"/>
      <c r="F4560"/>
      <c r="G4560"/>
      <c r="H4560"/>
    </row>
    <row r="4561" spans="1:8">
      <c r="A4561"/>
      <c r="C4561"/>
      <c r="D4561"/>
      <c r="E4561"/>
      <c r="F4561"/>
      <c r="G4561"/>
      <c r="H4561"/>
    </row>
    <row r="4562" spans="1:8">
      <c r="A4562"/>
      <c r="C4562"/>
      <c r="D4562"/>
      <c r="E4562"/>
      <c r="F4562"/>
      <c r="G4562"/>
      <c r="H4562"/>
    </row>
    <row r="4563" spans="1:8">
      <c r="A4563"/>
      <c r="C4563"/>
      <c r="D4563"/>
      <c r="E4563"/>
      <c r="F4563"/>
      <c r="G4563"/>
      <c r="H4563"/>
    </row>
    <row r="4564" spans="1:8">
      <c r="A4564"/>
      <c r="C4564"/>
      <c r="D4564"/>
      <c r="E4564"/>
      <c r="F4564"/>
      <c r="G4564"/>
      <c r="H4564"/>
    </row>
    <row r="4565" spans="1:8">
      <c r="A4565"/>
      <c r="C4565"/>
      <c r="D4565"/>
      <c r="E4565"/>
      <c r="F4565"/>
      <c r="G4565"/>
      <c r="H4565"/>
    </row>
    <row r="4566" spans="1:8">
      <c r="A4566"/>
      <c r="C4566"/>
      <c r="D4566"/>
      <c r="E4566"/>
      <c r="F4566"/>
      <c r="G4566"/>
      <c r="H4566"/>
    </row>
    <row r="4567" spans="1:8">
      <c r="A4567"/>
      <c r="C4567"/>
      <c r="D4567"/>
      <c r="E4567"/>
      <c r="F4567"/>
      <c r="G4567"/>
      <c r="H4567"/>
    </row>
    <row r="4568" spans="1:8">
      <c r="A4568"/>
      <c r="C4568"/>
      <c r="D4568"/>
      <c r="E4568"/>
      <c r="F4568"/>
      <c r="G4568"/>
      <c r="H4568"/>
    </row>
    <row r="4569" spans="1:8">
      <c r="A4569"/>
      <c r="C4569"/>
      <c r="D4569"/>
      <c r="E4569"/>
      <c r="F4569"/>
      <c r="G4569"/>
      <c r="H4569"/>
    </row>
    <row r="4570" spans="1:8">
      <c r="A4570"/>
      <c r="C4570"/>
      <c r="D4570"/>
      <c r="E4570"/>
      <c r="F4570"/>
      <c r="G4570"/>
      <c r="H4570"/>
    </row>
    <row r="4571" spans="1:8">
      <c r="A4571"/>
      <c r="C4571"/>
      <c r="D4571"/>
      <c r="E4571"/>
      <c r="F4571"/>
      <c r="G4571"/>
      <c r="H4571"/>
    </row>
    <row r="4572" spans="1:8">
      <c r="A4572"/>
      <c r="C4572"/>
      <c r="D4572"/>
      <c r="E4572"/>
      <c r="F4572"/>
      <c r="G4572"/>
      <c r="H4572"/>
    </row>
    <row r="4573" spans="1:8">
      <c r="A4573"/>
      <c r="C4573"/>
      <c r="D4573"/>
      <c r="E4573"/>
      <c r="F4573"/>
      <c r="G4573"/>
      <c r="H4573"/>
    </row>
    <row r="4574" spans="1:8">
      <c r="A4574"/>
      <c r="C4574"/>
      <c r="D4574"/>
      <c r="E4574"/>
      <c r="F4574"/>
      <c r="G4574"/>
      <c r="H4574"/>
    </row>
    <row r="4575" spans="1:8">
      <c r="A4575"/>
      <c r="C4575"/>
      <c r="D4575"/>
      <c r="E4575"/>
      <c r="F4575"/>
      <c r="G4575"/>
      <c r="H4575"/>
    </row>
    <row r="4576" spans="1:8">
      <c r="A4576"/>
      <c r="C4576"/>
      <c r="D4576"/>
      <c r="E4576"/>
      <c r="F4576"/>
      <c r="G4576"/>
      <c r="H4576"/>
    </row>
    <row r="4577" spans="1:8">
      <c r="A4577"/>
      <c r="C4577"/>
      <c r="D4577"/>
      <c r="E4577"/>
      <c r="F4577"/>
      <c r="G4577"/>
      <c r="H4577"/>
    </row>
    <row r="4578" spans="1:8">
      <c r="A4578"/>
      <c r="C4578"/>
      <c r="D4578"/>
      <c r="E4578"/>
      <c r="F4578"/>
      <c r="G4578"/>
      <c r="H4578"/>
    </row>
    <row r="4579" spans="1:8">
      <c r="A4579"/>
      <c r="C4579"/>
      <c r="D4579"/>
      <c r="E4579"/>
      <c r="F4579"/>
      <c r="G4579"/>
      <c r="H4579"/>
    </row>
    <row r="4580" spans="1:8">
      <c r="A4580"/>
      <c r="C4580"/>
      <c r="D4580"/>
      <c r="E4580"/>
      <c r="F4580"/>
      <c r="G4580"/>
      <c r="H4580"/>
    </row>
    <row r="4581" spans="1:8">
      <c r="A4581"/>
      <c r="C4581"/>
      <c r="D4581"/>
      <c r="E4581"/>
      <c r="F4581"/>
      <c r="G4581"/>
      <c r="H4581"/>
    </row>
    <row r="4582" spans="1:8">
      <c r="A4582"/>
      <c r="C4582"/>
      <c r="D4582"/>
      <c r="E4582"/>
      <c r="F4582"/>
      <c r="G4582"/>
      <c r="H4582"/>
    </row>
    <row r="4583" spans="1:8">
      <c r="A4583"/>
      <c r="C4583"/>
      <c r="D4583"/>
      <c r="E4583"/>
      <c r="F4583"/>
      <c r="G4583"/>
      <c r="H4583"/>
    </row>
    <row r="4584" spans="1:8">
      <c r="A4584"/>
      <c r="C4584"/>
      <c r="D4584"/>
      <c r="E4584"/>
      <c r="F4584"/>
      <c r="G4584"/>
      <c r="H4584"/>
    </row>
    <row r="4585" spans="1:8">
      <c r="A4585"/>
      <c r="C4585"/>
      <c r="D4585"/>
      <c r="E4585"/>
      <c r="F4585"/>
      <c r="G4585"/>
      <c r="H4585"/>
    </row>
    <row r="4586" spans="1:8">
      <c r="A4586"/>
      <c r="C4586"/>
      <c r="D4586"/>
      <c r="E4586"/>
      <c r="F4586"/>
      <c r="G4586"/>
      <c r="H4586"/>
    </row>
    <row r="4587" spans="1:8">
      <c r="A4587"/>
      <c r="C4587"/>
      <c r="D4587"/>
      <c r="E4587"/>
      <c r="F4587"/>
      <c r="G4587"/>
      <c r="H4587"/>
    </row>
    <row r="4588" spans="1:8">
      <c r="A4588"/>
      <c r="C4588"/>
      <c r="D4588"/>
      <c r="E4588"/>
      <c r="F4588"/>
      <c r="G4588"/>
      <c r="H4588"/>
    </row>
    <row r="4589" spans="1:8">
      <c r="A4589"/>
      <c r="C4589"/>
      <c r="D4589"/>
      <c r="E4589"/>
      <c r="F4589"/>
      <c r="G4589"/>
      <c r="H4589"/>
    </row>
    <row r="4590" spans="1:8">
      <c r="A4590"/>
      <c r="C4590"/>
      <c r="D4590"/>
      <c r="E4590"/>
      <c r="F4590"/>
      <c r="G4590"/>
      <c r="H4590"/>
    </row>
    <row r="4591" spans="1:8">
      <c r="A4591"/>
      <c r="C4591"/>
      <c r="D4591"/>
      <c r="E4591"/>
      <c r="F4591"/>
      <c r="G4591"/>
      <c r="H4591"/>
    </row>
    <row r="4592" spans="1:8">
      <c r="A4592"/>
      <c r="C4592"/>
      <c r="D4592"/>
      <c r="E4592"/>
      <c r="F4592"/>
      <c r="G4592"/>
      <c r="H4592"/>
    </row>
    <row r="4593" spans="1:8">
      <c r="A4593"/>
      <c r="C4593"/>
      <c r="D4593"/>
      <c r="E4593"/>
      <c r="F4593"/>
      <c r="G4593"/>
      <c r="H4593"/>
    </row>
    <row r="4594" spans="1:8">
      <c r="A4594"/>
      <c r="C4594"/>
      <c r="D4594"/>
      <c r="E4594"/>
      <c r="F4594"/>
      <c r="G4594"/>
      <c r="H4594"/>
    </row>
    <row r="4595" spans="1:8">
      <c r="A4595"/>
      <c r="C4595"/>
      <c r="D4595"/>
      <c r="E4595"/>
      <c r="F4595"/>
      <c r="G4595"/>
      <c r="H4595"/>
    </row>
    <row r="4596" spans="1:8">
      <c r="A4596"/>
      <c r="C4596"/>
      <c r="D4596"/>
      <c r="E4596"/>
      <c r="F4596"/>
      <c r="G4596"/>
      <c r="H4596"/>
    </row>
    <row r="4597" spans="1:8">
      <c r="A4597"/>
      <c r="C4597"/>
      <c r="D4597"/>
      <c r="E4597"/>
      <c r="F4597"/>
      <c r="G4597"/>
      <c r="H4597"/>
    </row>
    <row r="4598" spans="1:8">
      <c r="A4598"/>
      <c r="C4598"/>
      <c r="D4598"/>
      <c r="E4598"/>
      <c r="F4598"/>
      <c r="G4598"/>
      <c r="H4598"/>
    </row>
    <row r="4599" spans="1:8">
      <c r="A4599"/>
      <c r="C4599"/>
      <c r="D4599"/>
      <c r="E4599"/>
      <c r="F4599"/>
      <c r="G4599"/>
      <c r="H4599"/>
    </row>
    <row r="4600" spans="1:8">
      <c r="A4600"/>
      <c r="C4600"/>
      <c r="D4600"/>
      <c r="E4600"/>
      <c r="F4600"/>
      <c r="G4600"/>
      <c r="H4600"/>
    </row>
    <row r="4601" spans="1:8">
      <c r="A4601"/>
      <c r="C4601"/>
      <c r="D4601"/>
      <c r="E4601"/>
      <c r="F4601"/>
      <c r="G4601"/>
      <c r="H4601"/>
    </row>
    <row r="4602" spans="1:8">
      <c r="A4602"/>
      <c r="C4602"/>
      <c r="D4602"/>
      <c r="E4602"/>
      <c r="F4602"/>
      <c r="G4602"/>
      <c r="H4602"/>
    </row>
    <row r="4603" spans="1:8">
      <c r="A4603"/>
      <c r="C4603"/>
      <c r="D4603"/>
      <c r="E4603"/>
      <c r="F4603"/>
      <c r="G4603"/>
      <c r="H4603"/>
    </row>
    <row r="4604" spans="1:8">
      <c r="A4604"/>
      <c r="C4604"/>
      <c r="D4604"/>
      <c r="E4604"/>
      <c r="F4604"/>
      <c r="G4604"/>
      <c r="H4604"/>
    </row>
    <row r="4605" spans="1:8">
      <c r="A4605"/>
      <c r="C4605"/>
      <c r="D4605"/>
      <c r="E4605"/>
      <c r="F4605"/>
      <c r="G4605"/>
      <c r="H4605"/>
    </row>
    <row r="4606" spans="1:8">
      <c r="A4606"/>
      <c r="C4606"/>
      <c r="D4606"/>
      <c r="E4606"/>
      <c r="F4606"/>
      <c r="G4606"/>
      <c r="H4606"/>
    </row>
    <row r="4607" spans="1:8">
      <c r="A4607"/>
      <c r="C4607"/>
      <c r="D4607"/>
      <c r="E4607"/>
      <c r="F4607"/>
      <c r="G4607"/>
      <c r="H4607"/>
    </row>
    <row r="4608" spans="1:8">
      <c r="A4608"/>
      <c r="C4608"/>
      <c r="D4608"/>
      <c r="E4608"/>
      <c r="F4608"/>
      <c r="G4608"/>
      <c r="H4608"/>
    </row>
    <row r="4609" spans="1:8">
      <c r="A4609"/>
      <c r="C4609"/>
      <c r="D4609"/>
      <c r="E4609"/>
      <c r="F4609"/>
      <c r="G4609"/>
      <c r="H4609"/>
    </row>
    <row r="4610" spans="1:8">
      <c r="A4610"/>
      <c r="C4610"/>
      <c r="D4610"/>
      <c r="E4610"/>
      <c r="F4610"/>
      <c r="G4610"/>
      <c r="H4610"/>
    </row>
    <row r="4611" spans="1:8">
      <c r="A4611"/>
      <c r="C4611"/>
      <c r="D4611"/>
      <c r="E4611"/>
      <c r="F4611"/>
      <c r="G4611"/>
      <c r="H4611"/>
    </row>
    <row r="4612" spans="1:8">
      <c r="A4612"/>
      <c r="C4612"/>
      <c r="D4612"/>
      <c r="E4612"/>
      <c r="F4612"/>
      <c r="G4612"/>
      <c r="H4612"/>
    </row>
    <row r="4613" spans="1:8">
      <c r="A4613"/>
      <c r="C4613"/>
      <c r="D4613"/>
      <c r="E4613"/>
      <c r="F4613"/>
      <c r="G4613"/>
      <c r="H4613"/>
    </row>
    <row r="4614" spans="1:8">
      <c r="A4614"/>
      <c r="C4614"/>
      <c r="D4614"/>
      <c r="E4614"/>
      <c r="F4614"/>
      <c r="G4614"/>
      <c r="H4614"/>
    </row>
    <row r="4615" spans="1:8">
      <c r="A4615"/>
      <c r="C4615"/>
      <c r="D4615"/>
      <c r="E4615"/>
      <c r="F4615"/>
      <c r="G4615"/>
      <c r="H4615"/>
    </row>
    <row r="4616" spans="1:8">
      <c r="A4616"/>
      <c r="C4616"/>
      <c r="D4616"/>
      <c r="E4616"/>
      <c r="F4616"/>
      <c r="G4616"/>
      <c r="H4616"/>
    </row>
    <row r="4617" spans="1:8">
      <c r="A4617"/>
      <c r="C4617"/>
      <c r="D4617"/>
      <c r="E4617"/>
      <c r="F4617"/>
      <c r="G4617"/>
      <c r="H4617"/>
    </row>
    <row r="4618" spans="1:8">
      <c r="A4618"/>
      <c r="C4618"/>
      <c r="D4618"/>
      <c r="E4618"/>
      <c r="F4618"/>
      <c r="G4618"/>
      <c r="H4618"/>
    </row>
    <row r="4619" spans="1:8">
      <c r="A4619"/>
      <c r="C4619"/>
      <c r="D4619"/>
      <c r="E4619"/>
      <c r="F4619"/>
      <c r="G4619"/>
      <c r="H4619"/>
    </row>
    <row r="4620" spans="1:8">
      <c r="A4620"/>
      <c r="C4620"/>
      <c r="D4620"/>
      <c r="E4620"/>
      <c r="F4620"/>
      <c r="G4620"/>
      <c r="H4620"/>
    </row>
    <row r="4621" spans="1:8">
      <c r="A4621"/>
      <c r="C4621"/>
      <c r="D4621"/>
      <c r="E4621"/>
      <c r="F4621"/>
      <c r="G4621"/>
      <c r="H4621"/>
    </row>
    <row r="4622" spans="1:8">
      <c r="A4622"/>
      <c r="C4622"/>
      <c r="D4622"/>
      <c r="E4622"/>
      <c r="F4622"/>
      <c r="G4622"/>
      <c r="H4622"/>
    </row>
    <row r="4623" spans="1:8">
      <c r="A4623"/>
      <c r="C4623"/>
      <c r="D4623"/>
      <c r="E4623"/>
      <c r="F4623"/>
      <c r="G4623"/>
      <c r="H4623"/>
    </row>
    <row r="4624" spans="1:8">
      <c r="A4624"/>
      <c r="C4624"/>
      <c r="D4624"/>
      <c r="E4624"/>
      <c r="F4624"/>
      <c r="G4624"/>
      <c r="H4624"/>
    </row>
    <row r="4625" spans="1:8">
      <c r="A4625"/>
      <c r="C4625"/>
      <c r="D4625"/>
      <c r="E4625"/>
      <c r="F4625"/>
      <c r="G4625"/>
      <c r="H4625"/>
    </row>
    <row r="4626" spans="1:8">
      <c r="A4626"/>
      <c r="C4626"/>
      <c r="D4626"/>
      <c r="E4626"/>
      <c r="F4626"/>
      <c r="G4626"/>
      <c r="H4626"/>
    </row>
    <row r="4627" spans="1:8">
      <c r="A4627"/>
      <c r="C4627"/>
      <c r="D4627"/>
      <c r="E4627"/>
      <c r="F4627"/>
      <c r="G4627"/>
      <c r="H4627"/>
    </row>
    <row r="4628" spans="1:8">
      <c r="A4628"/>
      <c r="C4628"/>
      <c r="D4628"/>
      <c r="E4628"/>
      <c r="F4628"/>
      <c r="G4628"/>
      <c r="H4628"/>
    </row>
    <row r="4629" spans="1:8">
      <c r="A4629"/>
      <c r="C4629"/>
      <c r="D4629"/>
      <c r="E4629"/>
      <c r="F4629"/>
      <c r="G4629"/>
      <c r="H4629"/>
    </row>
    <row r="4630" spans="1:8">
      <c r="A4630"/>
      <c r="C4630"/>
      <c r="D4630"/>
      <c r="E4630"/>
      <c r="F4630"/>
      <c r="G4630"/>
      <c r="H4630"/>
    </row>
    <row r="4631" spans="1:8">
      <c r="A4631"/>
      <c r="C4631"/>
      <c r="D4631"/>
      <c r="E4631"/>
      <c r="F4631"/>
      <c r="G4631"/>
      <c r="H4631"/>
    </row>
    <row r="4632" spans="1:8">
      <c r="A4632"/>
      <c r="C4632"/>
      <c r="D4632"/>
      <c r="E4632"/>
      <c r="F4632"/>
      <c r="G4632"/>
      <c r="H4632"/>
    </row>
    <row r="4633" spans="1:8">
      <c r="A4633"/>
      <c r="C4633"/>
      <c r="D4633"/>
      <c r="E4633"/>
      <c r="F4633"/>
      <c r="G4633"/>
      <c r="H4633"/>
    </row>
    <row r="4634" spans="1:8">
      <c r="A4634"/>
      <c r="C4634"/>
      <c r="D4634"/>
      <c r="E4634"/>
      <c r="F4634"/>
      <c r="G4634"/>
      <c r="H4634"/>
    </row>
    <row r="4635" spans="1:8">
      <c r="A4635"/>
      <c r="C4635"/>
      <c r="D4635"/>
      <c r="E4635"/>
      <c r="F4635"/>
      <c r="G4635"/>
      <c r="H4635"/>
    </row>
    <row r="4636" spans="1:8">
      <c r="A4636"/>
      <c r="C4636"/>
      <c r="D4636"/>
      <c r="E4636"/>
      <c r="F4636"/>
      <c r="G4636"/>
      <c r="H4636"/>
    </row>
    <row r="4637" spans="1:8">
      <c r="A4637"/>
      <c r="C4637"/>
      <c r="D4637"/>
      <c r="E4637"/>
      <c r="F4637"/>
      <c r="G4637"/>
      <c r="H4637"/>
    </row>
    <row r="4638" spans="1:8">
      <c r="A4638"/>
      <c r="C4638"/>
      <c r="D4638"/>
      <c r="E4638"/>
      <c r="F4638"/>
      <c r="G4638"/>
      <c r="H4638"/>
    </row>
    <row r="4639" spans="1:8">
      <c r="A4639"/>
      <c r="C4639"/>
      <c r="D4639"/>
      <c r="E4639"/>
      <c r="F4639"/>
      <c r="G4639"/>
      <c r="H4639"/>
    </row>
    <row r="4640" spans="1:8">
      <c r="A4640"/>
      <c r="C4640"/>
      <c r="D4640"/>
      <c r="E4640"/>
      <c r="F4640"/>
      <c r="G4640"/>
      <c r="H4640"/>
    </row>
    <row r="4641" spans="1:8">
      <c r="A4641"/>
      <c r="C4641"/>
      <c r="D4641"/>
      <c r="E4641"/>
      <c r="F4641"/>
      <c r="G4641"/>
      <c r="H4641"/>
    </row>
    <row r="4642" spans="1:8">
      <c r="A4642"/>
      <c r="C4642"/>
      <c r="D4642"/>
      <c r="E4642"/>
      <c r="F4642"/>
      <c r="G4642"/>
      <c r="H4642"/>
    </row>
    <row r="4643" spans="1:8">
      <c r="A4643"/>
      <c r="C4643"/>
      <c r="D4643"/>
      <c r="E4643"/>
      <c r="F4643"/>
      <c r="G4643"/>
      <c r="H4643"/>
    </row>
    <row r="4644" spans="1:8">
      <c r="A4644"/>
      <c r="C4644"/>
      <c r="D4644"/>
      <c r="E4644"/>
      <c r="F4644"/>
      <c r="G4644"/>
      <c r="H4644"/>
    </row>
    <row r="4645" spans="1:8">
      <c r="A4645"/>
      <c r="C4645"/>
      <c r="D4645"/>
      <c r="E4645"/>
      <c r="F4645"/>
      <c r="G4645"/>
      <c r="H4645"/>
    </row>
    <row r="4646" spans="1:8">
      <c r="A4646"/>
      <c r="C4646"/>
      <c r="D4646"/>
      <c r="E4646"/>
      <c r="F4646"/>
      <c r="G4646"/>
      <c r="H4646"/>
    </row>
    <row r="4647" spans="1:8">
      <c r="A4647"/>
      <c r="C4647"/>
      <c r="D4647"/>
      <c r="E4647"/>
      <c r="F4647"/>
      <c r="G4647"/>
      <c r="H4647"/>
    </row>
    <row r="4648" spans="1:8">
      <c r="A4648"/>
      <c r="C4648"/>
      <c r="D4648"/>
      <c r="E4648"/>
      <c r="F4648"/>
      <c r="G4648"/>
      <c r="H4648"/>
    </row>
    <row r="4649" spans="1:8">
      <c r="A4649"/>
      <c r="C4649"/>
      <c r="D4649"/>
      <c r="E4649"/>
      <c r="F4649"/>
      <c r="G4649"/>
      <c r="H4649"/>
    </row>
    <row r="4650" spans="1:8">
      <c r="A4650"/>
      <c r="C4650"/>
      <c r="D4650"/>
      <c r="E4650"/>
      <c r="F4650"/>
      <c r="G4650"/>
      <c r="H4650"/>
    </row>
    <row r="4651" spans="1:8">
      <c r="A4651"/>
      <c r="C4651"/>
      <c r="D4651"/>
      <c r="E4651"/>
      <c r="F4651"/>
      <c r="G4651"/>
      <c r="H4651"/>
    </row>
    <row r="4652" spans="1:8">
      <c r="A4652"/>
      <c r="C4652"/>
      <c r="D4652"/>
      <c r="E4652"/>
      <c r="F4652"/>
      <c r="G4652"/>
      <c r="H4652"/>
    </row>
    <row r="4653" spans="1:8">
      <c r="A4653"/>
      <c r="C4653"/>
      <c r="D4653"/>
      <c r="E4653"/>
      <c r="F4653"/>
      <c r="G4653"/>
      <c r="H4653"/>
    </row>
    <row r="4654" spans="1:8">
      <c r="A4654"/>
      <c r="C4654"/>
      <c r="D4654"/>
      <c r="E4654"/>
      <c r="F4654"/>
      <c r="G4654"/>
      <c r="H4654"/>
    </row>
    <row r="4655" spans="1:8">
      <c r="A4655"/>
      <c r="C4655"/>
      <c r="D4655"/>
      <c r="E4655"/>
      <c r="F4655"/>
      <c r="G4655"/>
      <c r="H4655"/>
    </row>
    <row r="4656" spans="1:8">
      <c r="A4656"/>
      <c r="C4656"/>
      <c r="D4656"/>
      <c r="E4656"/>
      <c r="F4656"/>
      <c r="G4656"/>
      <c r="H4656"/>
    </row>
    <row r="4657" spans="1:8">
      <c r="A4657"/>
      <c r="C4657"/>
      <c r="D4657"/>
      <c r="E4657"/>
      <c r="F4657"/>
      <c r="G4657"/>
      <c r="H4657"/>
    </row>
    <row r="4658" spans="1:8">
      <c r="A4658"/>
      <c r="C4658"/>
      <c r="D4658"/>
      <c r="E4658"/>
      <c r="F4658"/>
      <c r="G4658"/>
      <c r="H4658"/>
    </row>
    <row r="4659" spans="1:8">
      <c r="A4659"/>
      <c r="C4659"/>
      <c r="D4659"/>
      <c r="E4659"/>
      <c r="F4659"/>
      <c r="G4659"/>
      <c r="H4659"/>
    </row>
    <row r="4660" spans="1:8">
      <c r="A4660"/>
      <c r="C4660"/>
      <c r="D4660"/>
      <c r="E4660"/>
      <c r="F4660"/>
      <c r="G4660"/>
      <c r="H4660"/>
    </row>
    <row r="4661" spans="1:8">
      <c r="A4661"/>
      <c r="C4661"/>
      <c r="D4661"/>
      <c r="E4661"/>
      <c r="F4661"/>
      <c r="G4661"/>
      <c r="H4661"/>
    </row>
    <row r="4662" spans="1:8">
      <c r="A4662"/>
      <c r="C4662"/>
      <c r="D4662"/>
      <c r="E4662"/>
      <c r="F4662"/>
      <c r="G4662"/>
      <c r="H4662"/>
    </row>
    <row r="4663" spans="1:8">
      <c r="A4663"/>
      <c r="C4663"/>
      <c r="D4663"/>
      <c r="E4663"/>
      <c r="F4663"/>
      <c r="G4663"/>
      <c r="H4663"/>
    </row>
    <row r="4664" spans="1:8">
      <c r="A4664"/>
      <c r="C4664"/>
      <c r="D4664"/>
      <c r="E4664"/>
      <c r="F4664"/>
      <c r="G4664"/>
      <c r="H4664"/>
    </row>
    <row r="4665" spans="1:8">
      <c r="A4665"/>
      <c r="C4665"/>
      <c r="D4665"/>
      <c r="E4665"/>
      <c r="F4665"/>
      <c r="G4665"/>
      <c r="H4665"/>
    </row>
    <row r="4666" spans="1:8">
      <c r="A4666"/>
      <c r="C4666"/>
      <c r="D4666"/>
      <c r="E4666"/>
      <c r="F4666"/>
      <c r="G4666"/>
      <c r="H4666"/>
    </row>
    <row r="4667" spans="1:8">
      <c r="A4667"/>
      <c r="C4667"/>
      <c r="D4667"/>
      <c r="E4667"/>
      <c r="F4667"/>
      <c r="G4667"/>
      <c r="H4667"/>
    </row>
    <row r="4668" spans="1:8">
      <c r="A4668"/>
      <c r="C4668"/>
      <c r="D4668"/>
      <c r="E4668"/>
      <c r="F4668"/>
      <c r="G4668"/>
      <c r="H4668"/>
    </row>
    <row r="4669" spans="1:8">
      <c r="A4669"/>
      <c r="C4669"/>
      <c r="D4669"/>
      <c r="E4669"/>
      <c r="F4669"/>
      <c r="G4669"/>
      <c r="H4669"/>
    </row>
    <row r="4670" spans="1:8">
      <c r="A4670"/>
      <c r="C4670"/>
      <c r="D4670"/>
      <c r="E4670"/>
      <c r="F4670"/>
      <c r="G4670"/>
      <c r="H4670"/>
    </row>
    <row r="4671" spans="1:8">
      <c r="A4671"/>
      <c r="C4671"/>
      <c r="D4671"/>
      <c r="E4671"/>
      <c r="F4671"/>
      <c r="G4671"/>
      <c r="H4671"/>
    </row>
    <row r="4672" spans="1:8">
      <c r="A4672"/>
      <c r="C4672"/>
      <c r="D4672"/>
      <c r="E4672"/>
      <c r="F4672"/>
      <c r="G4672"/>
      <c r="H4672"/>
    </row>
    <row r="4673" spans="1:8">
      <c r="A4673"/>
      <c r="C4673"/>
      <c r="D4673"/>
      <c r="E4673"/>
      <c r="F4673"/>
      <c r="G4673"/>
      <c r="H4673"/>
    </row>
    <row r="4674" spans="1:8">
      <c r="A4674"/>
      <c r="C4674"/>
      <c r="D4674"/>
      <c r="E4674"/>
      <c r="F4674"/>
      <c r="G4674"/>
      <c r="H4674"/>
    </row>
    <row r="4675" spans="1:8">
      <c r="A4675"/>
      <c r="C4675"/>
      <c r="D4675"/>
      <c r="E4675"/>
      <c r="F4675"/>
      <c r="G4675"/>
      <c r="H4675"/>
    </row>
    <row r="4676" spans="1:8">
      <c r="A4676"/>
      <c r="C4676"/>
      <c r="D4676"/>
      <c r="E4676"/>
      <c r="F4676"/>
      <c r="G4676"/>
      <c r="H4676"/>
    </row>
    <row r="4677" spans="1:8">
      <c r="A4677"/>
      <c r="C4677"/>
      <c r="D4677"/>
      <c r="E4677"/>
      <c r="F4677"/>
      <c r="G4677"/>
      <c r="H4677"/>
    </row>
    <row r="4678" spans="1:8">
      <c r="A4678"/>
      <c r="C4678"/>
      <c r="D4678"/>
      <c r="E4678"/>
      <c r="F4678"/>
      <c r="G4678"/>
      <c r="H4678"/>
    </row>
    <row r="4679" spans="1:8">
      <c r="A4679"/>
      <c r="C4679"/>
      <c r="D4679"/>
      <c r="E4679"/>
      <c r="F4679"/>
      <c r="G4679"/>
      <c r="H4679"/>
    </row>
    <row r="4680" spans="1:8">
      <c r="A4680"/>
      <c r="C4680"/>
      <c r="D4680"/>
      <c r="E4680"/>
      <c r="F4680"/>
      <c r="G4680"/>
      <c r="H4680"/>
    </row>
    <row r="4681" spans="1:8">
      <c r="A4681"/>
      <c r="C4681"/>
      <c r="D4681"/>
      <c r="E4681"/>
      <c r="F4681"/>
      <c r="G4681"/>
      <c r="H4681"/>
    </row>
    <row r="4682" spans="1:8">
      <c r="A4682"/>
      <c r="C4682"/>
      <c r="D4682"/>
      <c r="E4682"/>
      <c r="F4682"/>
      <c r="G4682"/>
      <c r="H4682"/>
    </row>
    <row r="4683" spans="1:8">
      <c r="A4683"/>
      <c r="C4683"/>
      <c r="D4683"/>
      <c r="E4683"/>
      <c r="F4683"/>
      <c r="G4683"/>
      <c r="H4683"/>
    </row>
    <row r="4684" spans="1:8">
      <c r="A4684"/>
      <c r="C4684"/>
      <c r="D4684"/>
      <c r="E4684"/>
      <c r="F4684"/>
      <c r="G4684"/>
      <c r="H4684"/>
    </row>
    <row r="4685" spans="1:8">
      <c r="A4685"/>
      <c r="C4685"/>
      <c r="D4685"/>
      <c r="E4685"/>
      <c r="F4685"/>
      <c r="G4685"/>
      <c r="H4685"/>
    </row>
    <row r="4686" spans="1:8">
      <c r="A4686"/>
      <c r="C4686"/>
      <c r="D4686"/>
      <c r="E4686"/>
      <c r="F4686"/>
      <c r="G4686"/>
      <c r="H4686"/>
    </row>
    <row r="4687" spans="1:8">
      <c r="A4687"/>
      <c r="C4687"/>
      <c r="D4687"/>
      <c r="E4687"/>
      <c r="F4687"/>
      <c r="G4687"/>
      <c r="H4687"/>
    </row>
    <row r="4688" spans="1:8">
      <c r="A4688"/>
      <c r="C4688"/>
      <c r="D4688"/>
      <c r="E4688"/>
      <c r="F4688"/>
      <c r="G4688"/>
      <c r="H4688"/>
    </row>
    <row r="4689" spans="1:8">
      <c r="A4689"/>
      <c r="C4689"/>
      <c r="D4689"/>
      <c r="E4689"/>
      <c r="F4689"/>
      <c r="G4689"/>
      <c r="H4689"/>
    </row>
    <row r="4690" spans="1:8">
      <c r="A4690"/>
      <c r="C4690"/>
      <c r="D4690"/>
      <c r="E4690"/>
      <c r="F4690"/>
      <c r="G4690"/>
      <c r="H4690"/>
    </row>
    <row r="4691" spans="1:8">
      <c r="A4691"/>
      <c r="C4691"/>
      <c r="D4691"/>
      <c r="E4691"/>
      <c r="F4691"/>
      <c r="G4691"/>
      <c r="H4691"/>
    </row>
    <row r="4692" spans="1:8">
      <c r="A4692"/>
      <c r="C4692"/>
      <c r="D4692"/>
      <c r="E4692"/>
      <c r="F4692"/>
      <c r="G4692"/>
      <c r="H4692"/>
    </row>
    <row r="4693" spans="1:8">
      <c r="A4693"/>
      <c r="C4693"/>
      <c r="D4693"/>
      <c r="E4693"/>
      <c r="F4693"/>
      <c r="G4693"/>
      <c r="H4693"/>
    </row>
    <row r="4694" spans="1:8">
      <c r="A4694"/>
      <c r="C4694"/>
      <c r="D4694"/>
      <c r="E4694"/>
      <c r="F4694"/>
      <c r="G4694"/>
      <c r="H4694"/>
    </row>
    <row r="4695" spans="1:8">
      <c r="A4695"/>
      <c r="C4695"/>
      <c r="D4695"/>
      <c r="E4695"/>
      <c r="F4695"/>
      <c r="G4695"/>
      <c r="H4695"/>
    </row>
    <row r="4696" spans="1:8">
      <c r="A4696"/>
      <c r="C4696"/>
      <c r="D4696"/>
      <c r="E4696"/>
      <c r="F4696"/>
      <c r="G4696"/>
      <c r="H4696"/>
    </row>
    <row r="4697" spans="1:8">
      <c r="A4697"/>
      <c r="C4697"/>
      <c r="D4697"/>
      <c r="E4697"/>
      <c r="F4697"/>
      <c r="G4697"/>
      <c r="H4697"/>
    </row>
    <row r="4698" spans="1:8">
      <c r="A4698"/>
      <c r="C4698"/>
      <c r="D4698"/>
      <c r="E4698"/>
      <c r="F4698"/>
      <c r="G4698"/>
      <c r="H4698"/>
    </row>
    <row r="4699" spans="1:8">
      <c r="A4699"/>
      <c r="C4699"/>
      <c r="D4699"/>
      <c r="E4699"/>
      <c r="F4699"/>
      <c r="G4699"/>
      <c r="H4699"/>
    </row>
    <row r="4700" spans="1:8">
      <c r="A4700"/>
      <c r="C4700"/>
      <c r="D4700"/>
      <c r="E4700"/>
      <c r="F4700"/>
      <c r="G4700"/>
      <c r="H4700"/>
    </row>
    <row r="4701" spans="1:8">
      <c r="A4701"/>
      <c r="C4701"/>
      <c r="D4701"/>
      <c r="E4701"/>
      <c r="F4701"/>
      <c r="G4701"/>
      <c r="H4701"/>
    </row>
    <row r="4702" spans="1:8">
      <c r="A4702"/>
      <c r="C4702"/>
      <c r="D4702"/>
      <c r="E4702"/>
      <c r="F4702"/>
      <c r="G4702"/>
      <c r="H4702"/>
    </row>
    <row r="4703" spans="1:8">
      <c r="A4703"/>
      <c r="C4703"/>
      <c r="D4703"/>
      <c r="E4703"/>
      <c r="F4703"/>
      <c r="G4703"/>
      <c r="H4703"/>
    </row>
    <row r="4704" spans="1:8">
      <c r="A4704"/>
      <c r="C4704"/>
      <c r="D4704"/>
      <c r="E4704"/>
      <c r="F4704"/>
      <c r="G4704"/>
      <c r="H4704"/>
    </row>
    <row r="4705" spans="1:8">
      <c r="A4705"/>
      <c r="C4705"/>
      <c r="D4705"/>
      <c r="E4705"/>
      <c r="F4705"/>
      <c r="G4705"/>
      <c r="H4705"/>
    </row>
    <row r="4706" spans="1:8">
      <c r="A4706"/>
      <c r="C4706"/>
      <c r="D4706"/>
      <c r="E4706"/>
      <c r="F4706"/>
      <c r="G4706"/>
      <c r="H4706"/>
    </row>
    <row r="4707" spans="1:8">
      <c r="A4707"/>
      <c r="C4707"/>
      <c r="D4707"/>
      <c r="E4707"/>
      <c r="F4707"/>
      <c r="G4707"/>
      <c r="H4707"/>
    </row>
    <row r="4708" spans="1:8">
      <c r="A4708"/>
      <c r="C4708"/>
      <c r="D4708"/>
      <c r="E4708"/>
      <c r="F4708"/>
      <c r="G4708"/>
      <c r="H4708"/>
    </row>
    <row r="4709" spans="1:8">
      <c r="A4709"/>
      <c r="C4709"/>
      <c r="D4709"/>
      <c r="E4709"/>
      <c r="F4709"/>
      <c r="G4709"/>
      <c r="H4709"/>
    </row>
    <row r="4710" spans="1:8">
      <c r="A4710"/>
      <c r="C4710"/>
      <c r="D4710"/>
      <c r="E4710"/>
      <c r="F4710"/>
      <c r="G4710"/>
      <c r="H4710"/>
    </row>
    <row r="4711" spans="1:8">
      <c r="A4711"/>
      <c r="C4711"/>
      <c r="D4711"/>
      <c r="E4711"/>
      <c r="F4711"/>
      <c r="G4711"/>
      <c r="H4711"/>
    </row>
    <row r="4712" spans="1:8">
      <c r="A4712"/>
      <c r="C4712"/>
      <c r="D4712"/>
      <c r="E4712"/>
      <c r="F4712"/>
      <c r="G4712"/>
      <c r="H4712"/>
    </row>
    <row r="4713" spans="1:8">
      <c r="A4713"/>
      <c r="C4713"/>
      <c r="D4713"/>
      <c r="E4713"/>
      <c r="F4713"/>
      <c r="G4713"/>
      <c r="H4713"/>
    </row>
    <row r="4714" spans="1:8">
      <c r="A4714"/>
      <c r="C4714"/>
      <c r="D4714"/>
      <c r="E4714"/>
      <c r="F4714"/>
      <c r="G4714"/>
      <c r="H4714"/>
    </row>
    <row r="4715" spans="1:8">
      <c r="A4715"/>
      <c r="C4715"/>
      <c r="D4715"/>
      <c r="E4715"/>
      <c r="F4715"/>
      <c r="G4715"/>
      <c r="H4715"/>
    </row>
    <row r="4716" spans="1:8">
      <c r="A4716"/>
      <c r="C4716"/>
      <c r="D4716"/>
      <c r="E4716"/>
      <c r="F4716"/>
      <c r="G4716"/>
      <c r="H4716"/>
    </row>
    <row r="4717" spans="1:8">
      <c r="A4717"/>
      <c r="C4717"/>
      <c r="D4717"/>
      <c r="E4717"/>
      <c r="F4717"/>
      <c r="G4717"/>
      <c r="H4717"/>
    </row>
    <row r="4718" spans="1:8">
      <c r="A4718"/>
      <c r="C4718"/>
      <c r="D4718"/>
      <c r="E4718"/>
      <c r="F4718"/>
      <c r="G4718"/>
      <c r="H4718"/>
    </row>
    <row r="4719" spans="1:8">
      <c r="A4719"/>
      <c r="C4719"/>
      <c r="D4719"/>
      <c r="E4719"/>
      <c r="F4719"/>
      <c r="G4719"/>
      <c r="H4719"/>
    </row>
    <row r="4720" spans="1:8">
      <c r="A4720"/>
      <c r="C4720"/>
      <c r="D4720"/>
      <c r="E4720"/>
      <c r="F4720"/>
      <c r="G4720"/>
      <c r="H4720"/>
    </row>
    <row r="4721" spans="1:8">
      <c r="A4721"/>
      <c r="C4721"/>
      <c r="D4721"/>
      <c r="E4721"/>
      <c r="F4721"/>
      <c r="G4721"/>
      <c r="H4721"/>
    </row>
    <row r="4722" spans="1:8">
      <c r="A4722"/>
      <c r="C4722"/>
      <c r="D4722"/>
      <c r="E4722"/>
      <c r="F4722"/>
      <c r="G4722"/>
      <c r="H4722"/>
    </row>
    <row r="4723" spans="1:8">
      <c r="A4723"/>
      <c r="C4723"/>
      <c r="D4723"/>
      <c r="E4723"/>
      <c r="F4723"/>
      <c r="G4723"/>
      <c r="H4723"/>
    </row>
    <row r="4724" spans="1:8">
      <c r="A4724"/>
      <c r="C4724"/>
      <c r="D4724"/>
      <c r="E4724"/>
      <c r="F4724"/>
      <c r="G4724"/>
      <c r="H4724"/>
    </row>
    <row r="4725" spans="1:8">
      <c r="A4725"/>
      <c r="C4725"/>
      <c r="D4725"/>
      <c r="E4725"/>
      <c r="F4725"/>
      <c r="G4725"/>
      <c r="H4725"/>
    </row>
    <row r="4726" spans="1:8">
      <c r="A4726"/>
      <c r="C4726"/>
      <c r="D4726"/>
      <c r="E4726"/>
      <c r="F4726"/>
      <c r="G4726"/>
      <c r="H4726"/>
    </row>
    <row r="4727" spans="1:8">
      <c r="A4727"/>
      <c r="C4727"/>
      <c r="D4727"/>
      <c r="E4727"/>
      <c r="F4727"/>
      <c r="G4727"/>
      <c r="H4727"/>
    </row>
    <row r="4728" spans="1:8">
      <c r="A4728"/>
      <c r="C4728"/>
      <c r="D4728"/>
      <c r="E4728"/>
      <c r="F4728"/>
      <c r="G4728"/>
      <c r="H4728"/>
    </row>
    <row r="4729" spans="1:8">
      <c r="A4729"/>
      <c r="C4729"/>
      <c r="D4729"/>
      <c r="E4729"/>
      <c r="F4729"/>
      <c r="G4729"/>
      <c r="H4729"/>
    </row>
    <row r="4730" spans="1:8">
      <c r="A4730"/>
      <c r="C4730"/>
      <c r="D4730"/>
      <c r="E4730"/>
      <c r="F4730"/>
      <c r="G4730"/>
      <c r="H4730"/>
    </row>
    <row r="4731" spans="1:8">
      <c r="A4731"/>
      <c r="C4731"/>
      <c r="D4731"/>
      <c r="E4731"/>
      <c r="F4731"/>
      <c r="G4731"/>
      <c r="H4731"/>
    </row>
    <row r="4732" spans="1:8">
      <c r="A4732"/>
      <c r="C4732"/>
      <c r="D4732"/>
      <c r="E4732"/>
      <c r="F4732"/>
      <c r="G4732"/>
      <c r="H4732"/>
    </row>
    <row r="4733" spans="1:8">
      <c r="A4733"/>
      <c r="C4733"/>
      <c r="D4733"/>
      <c r="E4733"/>
      <c r="F4733"/>
      <c r="G4733"/>
      <c r="H4733"/>
    </row>
    <row r="4734" spans="1:8">
      <c r="A4734"/>
      <c r="C4734"/>
      <c r="D4734"/>
      <c r="E4734"/>
      <c r="F4734"/>
      <c r="G4734"/>
      <c r="H4734"/>
    </row>
    <row r="4735" spans="1:8">
      <c r="A4735"/>
      <c r="C4735"/>
      <c r="D4735"/>
      <c r="E4735"/>
      <c r="F4735"/>
      <c r="G4735"/>
      <c r="H4735"/>
    </row>
    <row r="4736" spans="1:8">
      <c r="A4736"/>
      <c r="C4736"/>
      <c r="D4736"/>
      <c r="E4736"/>
      <c r="F4736"/>
      <c r="G4736"/>
      <c r="H4736"/>
    </row>
    <row r="4737" spans="1:8">
      <c r="A4737"/>
      <c r="C4737"/>
      <c r="D4737"/>
      <c r="E4737"/>
      <c r="F4737"/>
      <c r="G4737"/>
      <c r="H4737"/>
    </row>
    <row r="4738" spans="1:8">
      <c r="A4738"/>
      <c r="C4738"/>
      <c r="D4738"/>
      <c r="E4738"/>
      <c r="F4738"/>
      <c r="G4738"/>
      <c r="H4738"/>
    </row>
    <row r="4739" spans="1:8">
      <c r="A4739"/>
      <c r="C4739"/>
      <c r="D4739"/>
      <c r="E4739"/>
      <c r="F4739"/>
      <c r="G4739"/>
      <c r="H4739"/>
    </row>
    <row r="4740" spans="1:8">
      <c r="A4740"/>
      <c r="C4740"/>
      <c r="D4740"/>
      <c r="E4740"/>
      <c r="F4740"/>
      <c r="G4740"/>
      <c r="H4740"/>
    </row>
    <row r="4741" spans="1:8">
      <c r="A4741"/>
      <c r="C4741"/>
      <c r="D4741"/>
      <c r="E4741"/>
      <c r="F4741"/>
      <c r="G4741"/>
      <c r="H4741"/>
    </row>
    <row r="4742" spans="1:8">
      <c r="A4742"/>
      <c r="C4742"/>
      <c r="D4742"/>
      <c r="E4742"/>
      <c r="F4742"/>
      <c r="G4742"/>
      <c r="H4742"/>
    </row>
    <row r="4743" spans="1:8">
      <c r="A4743"/>
      <c r="C4743"/>
      <c r="D4743"/>
      <c r="E4743"/>
      <c r="F4743"/>
      <c r="G4743"/>
      <c r="H4743"/>
    </row>
    <row r="4744" spans="1:8">
      <c r="A4744"/>
      <c r="C4744"/>
      <c r="D4744"/>
      <c r="E4744"/>
      <c r="F4744"/>
      <c r="G4744"/>
      <c r="H4744"/>
    </row>
    <row r="4745" spans="1:8">
      <c r="A4745"/>
      <c r="C4745"/>
      <c r="D4745"/>
      <c r="E4745"/>
      <c r="F4745"/>
      <c r="G4745"/>
      <c r="H4745"/>
    </row>
    <row r="4746" spans="1:8">
      <c r="A4746"/>
      <c r="C4746"/>
      <c r="D4746"/>
      <c r="E4746"/>
      <c r="F4746"/>
      <c r="G4746"/>
      <c r="H4746"/>
    </row>
    <row r="4747" spans="1:8">
      <c r="A4747"/>
      <c r="C4747"/>
      <c r="D4747"/>
      <c r="E4747"/>
      <c r="F4747"/>
      <c r="G4747"/>
      <c r="H4747"/>
    </row>
    <row r="4748" spans="1:8">
      <c r="A4748"/>
      <c r="C4748"/>
      <c r="D4748"/>
      <c r="E4748"/>
      <c r="F4748"/>
      <c r="G4748"/>
      <c r="H4748"/>
    </row>
    <row r="4749" spans="1:8">
      <c r="A4749"/>
      <c r="C4749"/>
      <c r="D4749"/>
      <c r="E4749"/>
      <c r="F4749"/>
      <c r="G4749"/>
      <c r="H4749"/>
    </row>
    <row r="4750" spans="1:8">
      <c r="A4750"/>
      <c r="C4750"/>
      <c r="D4750"/>
      <c r="E4750"/>
      <c r="F4750"/>
      <c r="G4750"/>
      <c r="H4750"/>
    </row>
    <row r="4751" spans="1:8">
      <c r="A4751"/>
      <c r="C4751"/>
      <c r="D4751"/>
      <c r="E4751"/>
      <c r="F4751"/>
      <c r="G4751"/>
      <c r="H4751"/>
    </row>
    <row r="4752" spans="1:8">
      <c r="A4752"/>
      <c r="C4752"/>
      <c r="D4752"/>
      <c r="E4752"/>
      <c r="F4752"/>
      <c r="G4752"/>
      <c r="H4752"/>
    </row>
    <row r="4753" spans="1:8">
      <c r="A4753"/>
      <c r="C4753"/>
      <c r="D4753"/>
      <c r="E4753"/>
      <c r="F4753"/>
      <c r="G4753"/>
      <c r="H4753"/>
    </row>
    <row r="4754" spans="1:8">
      <c r="A4754"/>
      <c r="C4754"/>
      <c r="D4754"/>
      <c r="E4754"/>
      <c r="F4754"/>
      <c r="G4754"/>
      <c r="H4754"/>
    </row>
    <row r="4755" spans="1:8">
      <c r="A4755"/>
      <c r="C4755"/>
      <c r="D4755"/>
      <c r="E4755"/>
      <c r="F4755"/>
      <c r="G4755"/>
      <c r="H4755"/>
    </row>
    <row r="4756" spans="1:8">
      <c r="A4756"/>
      <c r="C4756"/>
      <c r="D4756"/>
      <c r="E4756"/>
      <c r="F4756"/>
      <c r="G4756"/>
      <c r="H4756"/>
    </row>
    <row r="4757" spans="1:8">
      <c r="A4757"/>
      <c r="C4757"/>
      <c r="D4757"/>
      <c r="E4757"/>
      <c r="F4757"/>
      <c r="G4757"/>
      <c r="H4757"/>
    </row>
    <row r="4758" spans="1:8">
      <c r="A4758"/>
      <c r="C4758"/>
      <c r="D4758"/>
      <c r="E4758"/>
      <c r="F4758"/>
      <c r="G4758"/>
      <c r="H4758"/>
    </row>
    <row r="4759" spans="1:8">
      <c r="A4759"/>
      <c r="C4759"/>
      <c r="D4759"/>
      <c r="E4759"/>
      <c r="F4759"/>
      <c r="G4759"/>
      <c r="H4759"/>
    </row>
    <row r="4760" spans="1:8">
      <c r="A4760"/>
      <c r="C4760"/>
      <c r="D4760"/>
      <c r="E4760"/>
      <c r="F4760"/>
      <c r="G4760"/>
      <c r="H4760"/>
    </row>
    <row r="4761" spans="1:8">
      <c r="A4761"/>
      <c r="C4761"/>
      <c r="D4761"/>
      <c r="E4761"/>
      <c r="F4761"/>
      <c r="G4761"/>
      <c r="H4761"/>
    </row>
    <row r="4762" spans="1:8">
      <c r="A4762"/>
      <c r="C4762"/>
      <c r="D4762"/>
      <c r="E4762"/>
      <c r="F4762"/>
      <c r="G4762"/>
      <c r="H4762"/>
    </row>
    <row r="4763" spans="1:8">
      <c r="A4763"/>
      <c r="C4763"/>
      <c r="D4763"/>
      <c r="E4763"/>
      <c r="F4763"/>
      <c r="G4763"/>
      <c r="H4763"/>
    </row>
    <row r="4764" spans="1:8">
      <c r="A4764"/>
      <c r="C4764"/>
      <c r="D4764"/>
      <c r="E4764"/>
      <c r="F4764"/>
      <c r="G4764"/>
      <c r="H4764"/>
    </row>
    <row r="4765" spans="1:8">
      <c r="A4765"/>
      <c r="C4765"/>
      <c r="D4765"/>
      <c r="E4765"/>
      <c r="F4765"/>
      <c r="G4765"/>
      <c r="H4765"/>
    </row>
    <row r="4766" spans="1:8">
      <c r="A4766"/>
      <c r="C4766"/>
      <c r="D4766"/>
      <c r="E4766"/>
      <c r="F4766"/>
      <c r="G4766"/>
      <c r="H4766"/>
    </row>
    <row r="4767" spans="1:8">
      <c r="A4767"/>
      <c r="C4767"/>
      <c r="D4767"/>
      <c r="E4767"/>
      <c r="F4767"/>
      <c r="G4767"/>
      <c r="H4767"/>
    </row>
    <row r="4768" spans="1:8">
      <c r="A4768"/>
      <c r="C4768"/>
      <c r="D4768"/>
      <c r="E4768"/>
      <c r="F4768"/>
      <c r="G4768"/>
      <c r="H4768"/>
    </row>
    <row r="4769" spans="1:8">
      <c r="A4769"/>
      <c r="C4769"/>
      <c r="D4769"/>
      <c r="E4769"/>
      <c r="F4769"/>
      <c r="G4769"/>
      <c r="H4769"/>
    </row>
    <row r="4770" spans="1:8">
      <c r="A4770"/>
      <c r="C4770"/>
      <c r="D4770"/>
      <c r="E4770"/>
      <c r="F4770"/>
      <c r="G4770"/>
      <c r="H4770"/>
    </row>
    <row r="4771" spans="1:8">
      <c r="A4771"/>
      <c r="C4771"/>
      <c r="D4771"/>
      <c r="E4771"/>
      <c r="F4771"/>
      <c r="G4771"/>
      <c r="H4771"/>
    </row>
    <row r="4772" spans="1:8">
      <c r="A4772"/>
      <c r="C4772"/>
      <c r="D4772"/>
      <c r="E4772"/>
      <c r="F4772"/>
      <c r="G4772"/>
      <c r="H4772"/>
    </row>
    <row r="4773" spans="1:8">
      <c r="A4773"/>
      <c r="C4773"/>
      <c r="D4773"/>
      <c r="E4773"/>
      <c r="F4773"/>
      <c r="G4773"/>
      <c r="H4773"/>
    </row>
    <row r="4774" spans="1:8">
      <c r="A4774"/>
      <c r="C4774"/>
      <c r="D4774"/>
      <c r="E4774"/>
      <c r="F4774"/>
      <c r="G4774"/>
      <c r="H4774"/>
    </row>
    <row r="4775" spans="1:8">
      <c r="A4775"/>
      <c r="C4775"/>
      <c r="D4775"/>
      <c r="E4775"/>
      <c r="F4775"/>
      <c r="G4775"/>
      <c r="H4775"/>
    </row>
    <row r="4776" spans="1:8">
      <c r="A4776"/>
      <c r="C4776"/>
      <c r="D4776"/>
      <c r="E4776"/>
      <c r="F4776"/>
      <c r="G4776"/>
      <c r="H4776"/>
    </row>
    <row r="4777" spans="1:8">
      <c r="A4777"/>
      <c r="C4777"/>
      <c r="D4777"/>
      <c r="E4777"/>
      <c r="F4777"/>
      <c r="G4777"/>
      <c r="H4777"/>
    </row>
    <row r="4778" spans="1:8">
      <c r="A4778"/>
      <c r="C4778"/>
      <c r="D4778"/>
      <c r="E4778"/>
      <c r="F4778"/>
      <c r="G4778"/>
      <c r="H4778"/>
    </row>
    <row r="4779" spans="1:8">
      <c r="A4779"/>
      <c r="C4779"/>
      <c r="D4779"/>
      <c r="E4779"/>
      <c r="F4779"/>
      <c r="G4779"/>
      <c r="H4779"/>
    </row>
    <row r="4780" spans="1:8">
      <c r="A4780"/>
      <c r="C4780"/>
      <c r="D4780"/>
      <c r="E4780"/>
      <c r="F4780"/>
      <c r="G4780"/>
      <c r="H4780"/>
    </row>
    <row r="4781" spans="1:8">
      <c r="A4781"/>
      <c r="C4781"/>
      <c r="D4781"/>
      <c r="E4781"/>
      <c r="F4781"/>
      <c r="G4781"/>
      <c r="H4781"/>
    </row>
    <row r="4782" spans="1:8">
      <c r="A4782"/>
      <c r="C4782"/>
      <c r="D4782"/>
      <c r="E4782"/>
      <c r="F4782"/>
      <c r="G4782"/>
      <c r="H4782"/>
    </row>
    <row r="4783" spans="1:8">
      <c r="A4783"/>
      <c r="C4783"/>
      <c r="D4783"/>
      <c r="E4783"/>
      <c r="F4783"/>
      <c r="G4783"/>
      <c r="H4783"/>
    </row>
    <row r="4784" spans="1:8">
      <c r="A4784"/>
      <c r="C4784"/>
      <c r="D4784"/>
      <c r="E4784"/>
      <c r="F4784"/>
      <c r="G4784"/>
      <c r="H4784"/>
    </row>
    <row r="4785" spans="1:8">
      <c r="A4785"/>
      <c r="C4785"/>
      <c r="D4785"/>
      <c r="E4785"/>
      <c r="F4785"/>
      <c r="G4785"/>
      <c r="H4785"/>
    </row>
    <row r="4786" spans="1:8">
      <c r="A4786"/>
      <c r="C4786"/>
      <c r="D4786"/>
      <c r="E4786"/>
      <c r="F4786"/>
      <c r="G4786"/>
      <c r="H4786"/>
    </row>
    <row r="4787" spans="1:8">
      <c r="A4787"/>
      <c r="C4787"/>
      <c r="D4787"/>
      <c r="E4787"/>
      <c r="F4787"/>
      <c r="G4787"/>
      <c r="H4787"/>
    </row>
    <row r="4788" spans="1:8">
      <c r="A4788"/>
      <c r="C4788"/>
      <c r="D4788"/>
      <c r="E4788"/>
      <c r="F4788"/>
      <c r="G4788"/>
      <c r="H4788"/>
    </row>
    <row r="4789" spans="1:8">
      <c r="A4789"/>
      <c r="C4789"/>
      <c r="D4789"/>
      <c r="E4789"/>
      <c r="F4789"/>
      <c r="G4789"/>
      <c r="H4789"/>
    </row>
    <row r="4790" spans="1:8">
      <c r="A4790"/>
      <c r="C4790"/>
      <c r="D4790"/>
      <c r="E4790"/>
      <c r="F4790"/>
      <c r="G4790"/>
      <c r="H4790"/>
    </row>
    <row r="4791" spans="1:8">
      <c r="A4791"/>
      <c r="C4791"/>
      <c r="D4791"/>
      <c r="E4791"/>
      <c r="F4791"/>
      <c r="G4791"/>
      <c r="H4791"/>
    </row>
    <row r="4792" spans="1:8">
      <c r="A4792"/>
      <c r="C4792"/>
      <c r="D4792"/>
      <c r="E4792"/>
      <c r="F4792"/>
      <c r="G4792"/>
      <c r="H4792"/>
    </row>
    <row r="4793" spans="1:8">
      <c r="A4793"/>
      <c r="C4793"/>
      <c r="D4793"/>
      <c r="E4793"/>
      <c r="F4793"/>
      <c r="G4793"/>
      <c r="H4793"/>
    </row>
    <row r="4794" spans="1:8">
      <c r="A4794"/>
      <c r="C4794"/>
      <c r="D4794"/>
      <c r="E4794"/>
      <c r="F4794"/>
      <c r="G4794"/>
      <c r="H4794"/>
    </row>
    <row r="4795" spans="1:8">
      <c r="A4795"/>
      <c r="C4795"/>
      <c r="D4795"/>
      <c r="E4795"/>
      <c r="F4795"/>
      <c r="G4795"/>
      <c r="H4795"/>
    </row>
    <row r="4796" spans="1:8">
      <c r="A4796"/>
      <c r="C4796"/>
      <c r="D4796"/>
      <c r="E4796"/>
      <c r="F4796"/>
      <c r="G4796"/>
      <c r="H4796"/>
    </row>
    <row r="4797" spans="1:8">
      <c r="A4797"/>
      <c r="C4797"/>
      <c r="D4797"/>
      <c r="E4797"/>
      <c r="F4797"/>
      <c r="G4797"/>
      <c r="H4797"/>
    </row>
    <row r="4798" spans="1:8">
      <c r="A4798"/>
      <c r="C4798"/>
      <c r="D4798"/>
      <c r="E4798"/>
      <c r="F4798"/>
      <c r="G4798"/>
      <c r="H4798"/>
    </row>
    <row r="4799" spans="1:8">
      <c r="A4799"/>
      <c r="C4799"/>
      <c r="D4799"/>
      <c r="E4799"/>
      <c r="F4799"/>
      <c r="G4799"/>
      <c r="H4799"/>
    </row>
    <row r="4800" spans="1:8">
      <c r="A4800"/>
      <c r="C4800"/>
      <c r="D4800"/>
      <c r="E4800"/>
      <c r="F4800"/>
      <c r="G4800"/>
      <c r="H4800"/>
    </row>
    <row r="4801" spans="1:8">
      <c r="A4801"/>
      <c r="C4801"/>
      <c r="D4801"/>
      <c r="E4801"/>
      <c r="F4801"/>
      <c r="G4801"/>
      <c r="H4801"/>
    </row>
    <row r="4802" spans="1:8">
      <c r="A4802"/>
      <c r="C4802"/>
      <c r="D4802"/>
      <c r="E4802"/>
      <c r="F4802"/>
      <c r="G4802"/>
      <c r="H4802"/>
    </row>
    <row r="4803" spans="1:8">
      <c r="A4803"/>
      <c r="C4803"/>
      <c r="D4803"/>
      <c r="E4803"/>
      <c r="F4803"/>
      <c r="G4803"/>
      <c r="H4803"/>
    </row>
    <row r="4804" spans="1:8">
      <c r="A4804"/>
      <c r="C4804"/>
      <c r="D4804"/>
      <c r="E4804"/>
      <c r="F4804"/>
      <c r="G4804"/>
      <c r="H4804"/>
    </row>
    <row r="4805" spans="1:8">
      <c r="A4805"/>
      <c r="C4805"/>
      <c r="D4805"/>
      <c r="E4805"/>
      <c r="F4805"/>
      <c r="G4805"/>
      <c r="H4805"/>
    </row>
    <row r="4806" spans="1:8">
      <c r="A4806"/>
      <c r="C4806"/>
      <c r="D4806"/>
      <c r="E4806"/>
      <c r="F4806"/>
      <c r="G4806"/>
      <c r="H4806"/>
    </row>
    <row r="4807" spans="1:8">
      <c r="A4807"/>
      <c r="C4807"/>
      <c r="D4807"/>
      <c r="E4807"/>
      <c r="F4807"/>
      <c r="G4807"/>
      <c r="H4807"/>
    </row>
    <row r="4808" spans="1:8">
      <c r="A4808"/>
      <c r="C4808"/>
      <c r="D4808"/>
      <c r="E4808"/>
      <c r="F4808"/>
      <c r="G4808"/>
      <c r="H4808"/>
    </row>
    <row r="4809" spans="1:8">
      <c r="A4809"/>
      <c r="C4809"/>
      <c r="D4809"/>
      <c r="E4809"/>
      <c r="F4809"/>
      <c r="G4809"/>
      <c r="H4809"/>
    </row>
    <row r="4810" spans="1:8">
      <c r="A4810"/>
      <c r="C4810"/>
      <c r="D4810"/>
      <c r="E4810"/>
      <c r="F4810"/>
      <c r="G4810"/>
      <c r="H4810"/>
    </row>
    <row r="4811" spans="1:8">
      <c r="A4811"/>
      <c r="C4811"/>
      <c r="D4811"/>
      <c r="E4811"/>
      <c r="F4811"/>
      <c r="G4811"/>
      <c r="H4811"/>
    </row>
    <row r="4812" spans="1:8">
      <c r="A4812"/>
      <c r="C4812"/>
      <c r="D4812"/>
      <c r="E4812"/>
      <c r="F4812"/>
      <c r="G4812"/>
      <c r="H4812"/>
    </row>
    <row r="4813" spans="1:8">
      <c r="A4813"/>
      <c r="C4813"/>
      <c r="D4813"/>
      <c r="E4813"/>
      <c r="F4813"/>
      <c r="G4813"/>
      <c r="H4813"/>
    </row>
    <row r="4814" spans="1:8">
      <c r="A4814"/>
      <c r="C4814"/>
      <c r="D4814"/>
      <c r="E4814"/>
      <c r="F4814"/>
      <c r="G4814"/>
      <c r="H4814"/>
    </row>
    <row r="4815" spans="1:8">
      <c r="A4815"/>
      <c r="C4815"/>
      <c r="D4815"/>
      <c r="E4815"/>
      <c r="F4815"/>
      <c r="G4815"/>
      <c r="H4815"/>
    </row>
    <row r="4816" spans="1:8">
      <c r="A4816"/>
      <c r="C4816"/>
      <c r="D4816"/>
      <c r="E4816"/>
      <c r="F4816"/>
      <c r="G4816"/>
      <c r="H4816"/>
    </row>
    <row r="4817" spans="1:8">
      <c r="A4817"/>
      <c r="C4817"/>
      <c r="D4817"/>
      <c r="E4817"/>
      <c r="F4817"/>
      <c r="G4817"/>
      <c r="H4817"/>
    </row>
    <row r="4818" spans="1:8">
      <c r="A4818"/>
      <c r="C4818"/>
      <c r="D4818"/>
      <c r="E4818"/>
      <c r="F4818"/>
      <c r="G4818"/>
      <c r="H4818"/>
    </row>
    <row r="4819" spans="1:8">
      <c r="A4819"/>
      <c r="C4819"/>
      <c r="D4819"/>
      <c r="E4819"/>
      <c r="F4819"/>
      <c r="G4819"/>
      <c r="H4819"/>
    </row>
    <row r="4820" spans="1:8">
      <c r="A4820"/>
      <c r="C4820"/>
      <c r="D4820"/>
      <c r="E4820"/>
      <c r="F4820"/>
      <c r="G4820"/>
      <c r="H4820"/>
    </row>
    <row r="4821" spans="1:8">
      <c r="A4821"/>
      <c r="C4821"/>
      <c r="D4821"/>
      <c r="E4821"/>
      <c r="F4821"/>
      <c r="G4821"/>
      <c r="H4821"/>
    </row>
    <row r="4822" spans="1:8">
      <c r="A4822"/>
      <c r="C4822"/>
      <c r="D4822"/>
      <c r="E4822"/>
      <c r="F4822"/>
      <c r="G4822"/>
      <c r="H4822"/>
    </row>
    <row r="4823" spans="1:8">
      <c r="A4823"/>
      <c r="C4823"/>
      <c r="D4823"/>
      <c r="E4823"/>
      <c r="F4823"/>
      <c r="G4823"/>
      <c r="H4823"/>
    </row>
    <row r="4824" spans="1:8">
      <c r="A4824"/>
      <c r="C4824"/>
      <c r="D4824"/>
      <c r="E4824"/>
      <c r="F4824"/>
      <c r="G4824"/>
      <c r="H4824"/>
    </row>
    <row r="4825" spans="1:8">
      <c r="A4825"/>
      <c r="C4825"/>
      <c r="D4825"/>
      <c r="E4825"/>
      <c r="F4825"/>
      <c r="G4825"/>
      <c r="H4825"/>
    </row>
    <row r="4826" spans="1:8">
      <c r="A4826"/>
      <c r="C4826"/>
      <c r="D4826"/>
      <c r="E4826"/>
      <c r="F4826"/>
      <c r="G4826"/>
      <c r="H4826"/>
    </row>
    <row r="4827" spans="1:8">
      <c r="A4827"/>
      <c r="C4827"/>
      <c r="D4827"/>
      <c r="E4827"/>
      <c r="F4827"/>
      <c r="G4827"/>
      <c r="H4827"/>
    </row>
    <row r="4828" spans="1:8">
      <c r="A4828"/>
      <c r="C4828"/>
      <c r="D4828"/>
      <c r="E4828"/>
      <c r="F4828"/>
      <c r="G4828"/>
      <c r="H4828"/>
    </row>
    <row r="4829" spans="1:8">
      <c r="A4829"/>
      <c r="C4829"/>
      <c r="D4829"/>
      <c r="E4829"/>
      <c r="F4829"/>
      <c r="G4829"/>
      <c r="H4829"/>
    </row>
    <row r="4830" spans="1:8">
      <c r="A4830"/>
      <c r="C4830"/>
      <c r="D4830"/>
      <c r="E4830"/>
      <c r="F4830"/>
      <c r="G4830"/>
      <c r="H4830"/>
    </row>
    <row r="4831" spans="1:8">
      <c r="A4831"/>
      <c r="C4831"/>
      <c r="D4831"/>
      <c r="E4831"/>
      <c r="F4831"/>
      <c r="G4831"/>
      <c r="H4831"/>
    </row>
    <row r="4832" spans="1:8">
      <c r="A4832"/>
      <c r="C4832"/>
      <c r="D4832"/>
      <c r="E4832"/>
      <c r="F4832"/>
      <c r="G4832"/>
      <c r="H4832"/>
    </row>
    <row r="4833" spans="1:8">
      <c r="A4833"/>
      <c r="C4833"/>
      <c r="D4833"/>
      <c r="E4833"/>
      <c r="F4833"/>
      <c r="G4833"/>
      <c r="H4833"/>
    </row>
    <row r="4834" spans="1:8">
      <c r="A4834"/>
      <c r="C4834"/>
      <c r="D4834"/>
      <c r="E4834"/>
      <c r="F4834"/>
      <c r="G4834"/>
      <c r="H4834"/>
    </row>
    <row r="4835" spans="1:8">
      <c r="A4835"/>
      <c r="C4835"/>
      <c r="D4835"/>
      <c r="E4835"/>
      <c r="F4835"/>
      <c r="G4835"/>
      <c r="H4835"/>
    </row>
    <row r="4836" spans="1:8">
      <c r="A4836"/>
      <c r="C4836"/>
      <c r="D4836"/>
      <c r="E4836"/>
      <c r="F4836"/>
      <c r="G4836"/>
      <c r="H4836"/>
    </row>
    <row r="4837" spans="1:8">
      <c r="A4837"/>
      <c r="C4837"/>
      <c r="D4837"/>
      <c r="E4837"/>
      <c r="F4837"/>
      <c r="G4837"/>
      <c r="H4837"/>
    </row>
    <row r="4838" spans="1:8">
      <c r="A4838"/>
      <c r="C4838"/>
      <c r="D4838"/>
      <c r="E4838"/>
      <c r="F4838"/>
      <c r="G4838"/>
      <c r="H4838"/>
    </row>
    <row r="4839" spans="1:8">
      <c r="A4839"/>
      <c r="C4839"/>
      <c r="D4839"/>
      <c r="E4839"/>
      <c r="F4839"/>
      <c r="G4839"/>
      <c r="H4839"/>
    </row>
    <row r="4840" spans="1:8">
      <c r="A4840"/>
      <c r="C4840"/>
      <c r="D4840"/>
      <c r="E4840"/>
      <c r="F4840"/>
      <c r="G4840"/>
      <c r="H4840"/>
    </row>
    <row r="4841" spans="1:8">
      <c r="A4841"/>
      <c r="C4841"/>
      <c r="D4841"/>
      <c r="E4841"/>
      <c r="F4841"/>
      <c r="G4841"/>
      <c r="H4841"/>
    </row>
    <row r="4842" spans="1:8">
      <c r="A4842"/>
      <c r="C4842"/>
      <c r="D4842"/>
      <c r="E4842"/>
      <c r="F4842"/>
      <c r="G4842"/>
      <c r="H4842"/>
    </row>
    <row r="4843" spans="1:8">
      <c r="A4843"/>
      <c r="C4843"/>
      <c r="D4843"/>
      <c r="E4843"/>
      <c r="F4843"/>
      <c r="G4843"/>
      <c r="H4843"/>
    </row>
    <row r="4844" spans="1:8">
      <c r="A4844"/>
      <c r="C4844"/>
      <c r="D4844"/>
      <c r="E4844"/>
      <c r="F4844"/>
      <c r="G4844"/>
      <c r="H4844"/>
    </row>
    <row r="4845" spans="1:8">
      <c r="A4845"/>
      <c r="C4845"/>
      <c r="D4845"/>
      <c r="E4845"/>
      <c r="F4845"/>
      <c r="G4845"/>
      <c r="H4845"/>
    </row>
    <row r="4846" spans="1:8">
      <c r="A4846"/>
      <c r="C4846"/>
      <c r="D4846"/>
      <c r="E4846"/>
      <c r="F4846"/>
      <c r="G4846"/>
      <c r="H4846"/>
    </row>
    <row r="4847" spans="1:8">
      <c r="A4847"/>
      <c r="C4847"/>
      <c r="D4847"/>
      <c r="E4847"/>
      <c r="F4847"/>
      <c r="G4847"/>
      <c r="H4847"/>
    </row>
    <row r="4848" spans="1:8">
      <c r="A4848"/>
      <c r="C4848"/>
      <c r="D4848"/>
      <c r="E4848"/>
      <c r="F4848"/>
      <c r="G4848"/>
      <c r="H4848"/>
    </row>
    <row r="4849" spans="1:8">
      <c r="A4849"/>
      <c r="C4849"/>
      <c r="D4849"/>
      <c r="E4849"/>
      <c r="F4849"/>
      <c r="G4849"/>
      <c r="H4849"/>
    </row>
    <row r="4850" spans="1:8">
      <c r="A4850"/>
      <c r="C4850"/>
      <c r="D4850"/>
      <c r="E4850"/>
      <c r="F4850"/>
      <c r="G4850"/>
      <c r="H4850"/>
    </row>
    <row r="4851" spans="1:8">
      <c r="A4851"/>
      <c r="C4851"/>
      <c r="D4851"/>
      <c r="E4851"/>
      <c r="F4851"/>
      <c r="G4851"/>
      <c r="H4851"/>
    </row>
    <row r="4852" spans="1:8">
      <c r="A4852"/>
      <c r="C4852"/>
      <c r="D4852"/>
      <c r="E4852"/>
      <c r="F4852"/>
      <c r="G4852"/>
      <c r="H4852"/>
    </row>
    <row r="4853" spans="1:8">
      <c r="A4853"/>
      <c r="C4853"/>
      <c r="D4853"/>
      <c r="E4853"/>
      <c r="F4853"/>
      <c r="G4853"/>
      <c r="H4853"/>
    </row>
    <row r="4854" spans="1:8">
      <c r="A4854"/>
      <c r="C4854"/>
      <c r="D4854"/>
      <c r="E4854"/>
      <c r="F4854"/>
      <c r="G4854"/>
      <c r="H4854"/>
    </row>
    <row r="4855" spans="1:8">
      <c r="A4855"/>
      <c r="C4855"/>
      <c r="D4855"/>
      <c r="E4855"/>
      <c r="F4855"/>
      <c r="G4855"/>
      <c r="H4855"/>
    </row>
    <row r="4856" spans="1:8">
      <c r="A4856"/>
      <c r="C4856"/>
      <c r="D4856"/>
      <c r="E4856"/>
      <c r="F4856"/>
      <c r="G4856"/>
      <c r="H4856"/>
    </row>
    <row r="4857" spans="1:8">
      <c r="A4857"/>
      <c r="C4857"/>
      <c r="D4857"/>
      <c r="E4857"/>
      <c r="F4857"/>
      <c r="G4857"/>
      <c r="H4857"/>
    </row>
    <row r="4858" spans="1:8">
      <c r="A4858"/>
      <c r="C4858"/>
      <c r="D4858"/>
      <c r="E4858"/>
      <c r="F4858"/>
      <c r="G4858"/>
      <c r="H4858"/>
    </row>
    <row r="4859" spans="1:8">
      <c r="A4859"/>
      <c r="C4859"/>
      <c r="D4859"/>
      <c r="E4859"/>
      <c r="F4859"/>
      <c r="G4859"/>
      <c r="H4859"/>
    </row>
    <row r="4860" spans="1:8">
      <c r="A4860"/>
      <c r="C4860"/>
      <c r="D4860"/>
      <c r="E4860"/>
      <c r="F4860"/>
      <c r="G4860"/>
      <c r="H4860"/>
    </row>
    <row r="4861" spans="1:8">
      <c r="A4861"/>
      <c r="C4861"/>
      <c r="D4861"/>
      <c r="E4861"/>
      <c r="F4861"/>
      <c r="G4861"/>
      <c r="H4861"/>
    </row>
    <row r="4862" spans="1:8">
      <c r="A4862"/>
      <c r="C4862"/>
      <c r="D4862"/>
      <c r="E4862"/>
      <c r="F4862"/>
      <c r="G4862"/>
      <c r="H4862"/>
    </row>
    <row r="4863" spans="1:8">
      <c r="A4863"/>
      <c r="C4863"/>
      <c r="D4863"/>
      <c r="E4863"/>
      <c r="F4863"/>
      <c r="G4863"/>
      <c r="H4863"/>
    </row>
    <row r="4864" spans="1:8">
      <c r="A4864"/>
      <c r="C4864"/>
      <c r="D4864"/>
      <c r="E4864"/>
      <c r="F4864"/>
      <c r="G4864"/>
      <c r="H4864"/>
    </row>
    <row r="4865" spans="1:8">
      <c r="A4865"/>
      <c r="C4865"/>
      <c r="D4865"/>
      <c r="E4865"/>
      <c r="F4865"/>
      <c r="G4865"/>
      <c r="H4865"/>
    </row>
    <row r="4866" spans="1:8">
      <c r="A4866"/>
      <c r="C4866"/>
      <c r="D4866"/>
      <c r="E4866"/>
      <c r="F4866"/>
      <c r="G4866"/>
      <c r="H4866"/>
    </row>
    <row r="4867" spans="1:8">
      <c r="A4867"/>
      <c r="C4867"/>
      <c r="D4867"/>
      <c r="E4867"/>
      <c r="F4867"/>
      <c r="G4867"/>
      <c r="H4867"/>
    </row>
    <row r="4868" spans="1:8">
      <c r="A4868"/>
      <c r="C4868"/>
      <c r="D4868"/>
      <c r="E4868"/>
      <c r="F4868"/>
      <c r="G4868"/>
      <c r="H4868"/>
    </row>
    <row r="4869" spans="1:8">
      <c r="A4869"/>
      <c r="C4869"/>
      <c r="D4869"/>
      <c r="E4869"/>
      <c r="F4869"/>
      <c r="G4869"/>
      <c r="H4869"/>
    </row>
    <row r="4870" spans="1:8">
      <c r="A4870"/>
      <c r="C4870"/>
      <c r="D4870"/>
      <c r="E4870"/>
      <c r="F4870"/>
      <c r="G4870"/>
      <c r="H4870"/>
    </row>
    <row r="4871" spans="1:8">
      <c r="A4871"/>
      <c r="C4871"/>
      <c r="D4871"/>
      <c r="E4871"/>
      <c r="F4871"/>
      <c r="G4871"/>
      <c r="H4871"/>
    </row>
    <row r="4872" spans="1:8">
      <c r="A4872"/>
      <c r="C4872"/>
      <c r="D4872"/>
      <c r="E4872"/>
      <c r="F4872"/>
      <c r="G4872"/>
      <c r="H4872"/>
    </row>
    <row r="4873" spans="1:8">
      <c r="A4873"/>
      <c r="C4873"/>
      <c r="D4873"/>
      <c r="E4873"/>
      <c r="F4873"/>
      <c r="G4873"/>
      <c r="H4873"/>
    </row>
    <row r="4874" spans="1:8">
      <c r="A4874"/>
      <c r="C4874"/>
      <c r="D4874"/>
      <c r="E4874"/>
      <c r="F4874"/>
      <c r="G4874"/>
      <c r="H4874"/>
    </row>
    <row r="4875" spans="1:8">
      <c r="A4875"/>
      <c r="C4875"/>
      <c r="D4875"/>
      <c r="E4875"/>
      <c r="F4875"/>
      <c r="G4875"/>
      <c r="H4875"/>
    </row>
    <row r="4876" spans="1:8">
      <c r="A4876"/>
      <c r="C4876"/>
      <c r="D4876"/>
      <c r="E4876"/>
      <c r="F4876"/>
      <c r="G4876"/>
      <c r="H4876"/>
    </row>
    <row r="4877" spans="1:8">
      <c r="A4877"/>
      <c r="C4877"/>
      <c r="D4877"/>
      <c r="E4877"/>
      <c r="F4877"/>
      <c r="G4877"/>
      <c r="H4877"/>
    </row>
    <row r="4878" spans="1:8">
      <c r="A4878"/>
      <c r="C4878"/>
      <c r="D4878"/>
      <c r="E4878"/>
      <c r="F4878"/>
      <c r="G4878"/>
      <c r="H4878"/>
    </row>
    <row r="4879" spans="1:8">
      <c r="A4879"/>
      <c r="C4879"/>
      <c r="D4879"/>
      <c r="E4879"/>
      <c r="F4879"/>
      <c r="G4879"/>
      <c r="H4879"/>
    </row>
    <row r="4880" spans="1:8">
      <c r="A4880"/>
      <c r="C4880"/>
      <c r="D4880"/>
      <c r="E4880"/>
      <c r="F4880"/>
      <c r="G4880"/>
      <c r="H4880"/>
    </row>
    <row r="4881" spans="1:8">
      <c r="A4881"/>
      <c r="C4881"/>
      <c r="D4881"/>
      <c r="E4881"/>
      <c r="F4881"/>
      <c r="G4881"/>
      <c r="H4881"/>
    </row>
    <row r="4882" spans="1:8">
      <c r="A4882"/>
      <c r="C4882"/>
      <c r="D4882"/>
      <c r="E4882"/>
      <c r="F4882"/>
      <c r="G4882"/>
      <c r="H4882"/>
    </row>
    <row r="4883" spans="1:8">
      <c r="A4883"/>
      <c r="C4883"/>
      <c r="D4883"/>
      <c r="E4883"/>
      <c r="F4883"/>
      <c r="G4883"/>
      <c r="H4883"/>
    </row>
    <row r="4884" spans="1:8">
      <c r="A4884"/>
      <c r="C4884"/>
      <c r="D4884"/>
      <c r="E4884"/>
      <c r="F4884"/>
      <c r="G4884"/>
      <c r="H4884"/>
    </row>
    <row r="4885" spans="1:8">
      <c r="A4885"/>
      <c r="C4885"/>
      <c r="D4885"/>
      <c r="E4885"/>
      <c r="F4885"/>
      <c r="G4885"/>
      <c r="H4885"/>
    </row>
    <row r="4886" spans="1:8">
      <c r="A4886"/>
      <c r="C4886"/>
      <c r="D4886"/>
      <c r="E4886"/>
      <c r="F4886"/>
      <c r="G4886"/>
      <c r="H4886"/>
    </row>
    <row r="4887" spans="1:8">
      <c r="A4887"/>
      <c r="C4887"/>
      <c r="D4887"/>
      <c r="E4887"/>
      <c r="F4887"/>
      <c r="G4887"/>
      <c r="H4887"/>
    </row>
    <row r="4888" spans="1:8">
      <c r="A4888"/>
      <c r="C4888"/>
      <c r="D4888"/>
      <c r="E4888"/>
      <c r="F4888"/>
      <c r="G4888"/>
      <c r="H4888"/>
    </row>
    <row r="4889" spans="1:8">
      <c r="A4889"/>
      <c r="C4889"/>
      <c r="D4889"/>
      <c r="E4889"/>
      <c r="F4889"/>
      <c r="G4889"/>
      <c r="H4889"/>
    </row>
    <row r="4890" spans="1:8">
      <c r="A4890"/>
      <c r="C4890"/>
      <c r="D4890"/>
      <c r="E4890"/>
      <c r="F4890"/>
      <c r="G4890"/>
      <c r="H4890"/>
    </row>
    <row r="4891" spans="1:8">
      <c r="A4891"/>
      <c r="C4891"/>
      <c r="D4891"/>
      <c r="E4891"/>
      <c r="F4891"/>
      <c r="G4891"/>
      <c r="H4891"/>
    </row>
    <row r="4892" spans="1:8">
      <c r="A4892"/>
      <c r="C4892"/>
      <c r="D4892"/>
      <c r="E4892"/>
      <c r="F4892"/>
      <c r="G4892"/>
      <c r="H4892"/>
    </row>
    <row r="4893" spans="1:8">
      <c r="A4893"/>
      <c r="C4893"/>
      <c r="D4893"/>
      <c r="E4893"/>
      <c r="F4893"/>
      <c r="G4893"/>
      <c r="H4893"/>
    </row>
    <row r="4894" spans="1:8">
      <c r="A4894"/>
      <c r="C4894"/>
      <c r="D4894"/>
      <c r="E4894"/>
      <c r="F4894"/>
      <c r="G4894"/>
      <c r="H4894"/>
    </row>
    <row r="4895" spans="1:8">
      <c r="A4895"/>
      <c r="C4895"/>
      <c r="D4895"/>
      <c r="E4895"/>
      <c r="F4895"/>
      <c r="G4895"/>
      <c r="H4895"/>
    </row>
    <row r="4896" spans="1:8">
      <c r="A4896"/>
      <c r="C4896"/>
      <c r="D4896"/>
      <c r="E4896"/>
      <c r="F4896"/>
      <c r="G4896"/>
      <c r="H4896"/>
    </row>
    <row r="4897" spans="1:8">
      <c r="A4897"/>
      <c r="C4897"/>
      <c r="D4897"/>
      <c r="E4897"/>
      <c r="F4897"/>
      <c r="G4897"/>
      <c r="H4897"/>
    </row>
    <row r="4898" spans="1:8">
      <c r="A4898"/>
      <c r="C4898"/>
      <c r="D4898"/>
      <c r="E4898"/>
      <c r="F4898"/>
      <c r="G4898"/>
      <c r="H4898"/>
    </row>
    <row r="4899" spans="1:8">
      <c r="A4899"/>
      <c r="C4899"/>
      <c r="D4899"/>
      <c r="E4899"/>
      <c r="F4899"/>
      <c r="G4899"/>
      <c r="H4899"/>
    </row>
    <row r="4900" spans="1:8">
      <c r="A4900"/>
      <c r="C4900"/>
      <c r="D4900"/>
      <c r="E4900"/>
      <c r="F4900"/>
      <c r="G4900"/>
      <c r="H4900"/>
    </row>
    <row r="4901" spans="1:8">
      <c r="A4901"/>
      <c r="C4901"/>
      <c r="D4901"/>
      <c r="E4901"/>
      <c r="F4901"/>
      <c r="G4901"/>
      <c r="H4901"/>
    </row>
    <row r="4902" spans="1:8">
      <c r="A4902"/>
      <c r="C4902"/>
      <c r="D4902"/>
      <c r="E4902"/>
      <c r="F4902"/>
      <c r="G4902"/>
      <c r="H4902"/>
    </row>
    <row r="4903" spans="1:8">
      <c r="A4903"/>
      <c r="C4903"/>
      <c r="D4903"/>
      <c r="E4903"/>
      <c r="F4903"/>
      <c r="G4903"/>
      <c r="H4903"/>
    </row>
    <row r="4904" spans="1:8">
      <c r="A4904"/>
      <c r="C4904"/>
      <c r="D4904"/>
      <c r="E4904"/>
      <c r="F4904"/>
      <c r="G4904"/>
      <c r="H4904"/>
    </row>
    <row r="4905" spans="1:8">
      <c r="A4905"/>
      <c r="C4905"/>
      <c r="D4905"/>
      <c r="E4905"/>
      <c r="F4905"/>
      <c r="G4905"/>
      <c r="H4905"/>
    </row>
    <row r="4906" spans="1:8">
      <c r="A4906"/>
      <c r="C4906"/>
      <c r="D4906"/>
      <c r="E4906"/>
      <c r="F4906"/>
      <c r="G4906"/>
      <c r="H4906"/>
    </row>
    <row r="4907" spans="1:8">
      <c r="A4907"/>
      <c r="C4907"/>
      <c r="D4907"/>
      <c r="E4907"/>
      <c r="F4907"/>
      <c r="G4907"/>
      <c r="H4907"/>
    </row>
    <row r="4908" spans="1:8">
      <c r="A4908"/>
      <c r="C4908"/>
      <c r="D4908"/>
      <c r="E4908"/>
      <c r="F4908"/>
      <c r="G4908"/>
      <c r="H4908"/>
    </row>
    <row r="4909" spans="1:8">
      <c r="A4909"/>
      <c r="C4909"/>
      <c r="D4909"/>
      <c r="E4909"/>
      <c r="F4909"/>
      <c r="G4909"/>
      <c r="H4909"/>
    </row>
    <row r="4910" spans="1:8">
      <c r="A4910"/>
      <c r="C4910"/>
      <c r="D4910"/>
      <c r="E4910"/>
      <c r="F4910"/>
      <c r="G4910"/>
      <c r="H4910"/>
    </row>
    <row r="4911" spans="1:8">
      <c r="A4911"/>
      <c r="C4911"/>
      <c r="D4911"/>
      <c r="E4911"/>
      <c r="F4911"/>
      <c r="G4911"/>
      <c r="H4911"/>
    </row>
    <row r="4912" spans="1:8">
      <c r="A4912"/>
      <c r="C4912"/>
      <c r="D4912"/>
      <c r="E4912"/>
      <c r="F4912"/>
      <c r="G4912"/>
      <c r="H4912"/>
    </row>
    <row r="4913" spans="1:8">
      <c r="A4913"/>
      <c r="C4913"/>
      <c r="D4913"/>
      <c r="E4913"/>
      <c r="F4913"/>
      <c r="G4913"/>
      <c r="H4913"/>
    </row>
    <row r="4914" spans="1:8">
      <c r="A4914"/>
      <c r="C4914"/>
      <c r="D4914"/>
      <c r="E4914"/>
      <c r="F4914"/>
      <c r="G4914"/>
      <c r="H4914"/>
    </row>
    <row r="4915" spans="1:8">
      <c r="A4915"/>
      <c r="C4915"/>
      <c r="D4915"/>
      <c r="E4915"/>
      <c r="F4915"/>
      <c r="G4915"/>
      <c r="H4915"/>
    </row>
    <row r="4916" spans="1:8">
      <c r="A4916"/>
      <c r="C4916"/>
      <c r="D4916"/>
      <c r="E4916"/>
      <c r="F4916"/>
      <c r="G4916"/>
      <c r="H4916"/>
    </row>
    <row r="4917" spans="1:8">
      <c r="A4917"/>
      <c r="C4917"/>
      <c r="D4917"/>
      <c r="E4917"/>
      <c r="F4917"/>
      <c r="G4917"/>
      <c r="H4917"/>
    </row>
    <row r="4918" spans="1:8">
      <c r="A4918"/>
      <c r="C4918"/>
      <c r="D4918"/>
      <c r="E4918"/>
      <c r="F4918"/>
      <c r="G4918"/>
      <c r="H4918"/>
    </row>
    <row r="4919" spans="1:8">
      <c r="A4919"/>
      <c r="C4919"/>
      <c r="D4919"/>
      <c r="E4919"/>
      <c r="F4919"/>
      <c r="G4919"/>
      <c r="H4919"/>
    </row>
    <row r="4920" spans="1:8">
      <c r="A4920"/>
      <c r="C4920"/>
      <c r="D4920"/>
      <c r="E4920"/>
      <c r="F4920"/>
      <c r="G4920"/>
      <c r="H4920"/>
    </row>
    <row r="4921" spans="1:8">
      <c r="A4921"/>
      <c r="C4921"/>
      <c r="D4921"/>
      <c r="E4921"/>
      <c r="F4921"/>
      <c r="G4921"/>
      <c r="H4921"/>
    </row>
    <row r="4922" spans="1:8">
      <c r="A4922"/>
      <c r="C4922"/>
      <c r="D4922"/>
      <c r="E4922"/>
      <c r="F4922"/>
      <c r="G4922"/>
      <c r="H4922"/>
    </row>
    <row r="4923" spans="1:8">
      <c r="A4923"/>
      <c r="C4923"/>
      <c r="D4923"/>
      <c r="E4923"/>
      <c r="F4923"/>
      <c r="G4923"/>
      <c r="H4923"/>
    </row>
    <row r="4924" spans="1:8">
      <c r="A4924"/>
      <c r="C4924"/>
      <c r="D4924"/>
      <c r="E4924"/>
      <c r="F4924"/>
      <c r="G4924"/>
      <c r="H4924"/>
    </row>
    <row r="4925" spans="1:8">
      <c r="A4925"/>
      <c r="C4925"/>
      <c r="D4925"/>
      <c r="E4925"/>
      <c r="F4925"/>
      <c r="G4925"/>
      <c r="H4925"/>
    </row>
    <row r="4926" spans="1:8">
      <c r="A4926"/>
      <c r="C4926"/>
      <c r="D4926"/>
      <c r="E4926"/>
      <c r="F4926"/>
      <c r="G4926"/>
      <c r="H4926"/>
    </row>
    <row r="4927" spans="1:8">
      <c r="A4927"/>
      <c r="C4927"/>
      <c r="D4927"/>
      <c r="E4927"/>
      <c r="F4927"/>
      <c r="G4927"/>
      <c r="H4927"/>
    </row>
    <row r="4928" spans="1:8">
      <c r="A4928"/>
      <c r="C4928"/>
      <c r="D4928"/>
      <c r="E4928"/>
      <c r="F4928"/>
      <c r="G4928"/>
      <c r="H4928"/>
    </row>
    <row r="4929" spans="1:8">
      <c r="A4929"/>
      <c r="C4929"/>
      <c r="D4929"/>
      <c r="E4929"/>
      <c r="F4929"/>
      <c r="G4929"/>
      <c r="H4929"/>
    </row>
    <row r="4930" spans="1:8">
      <c r="A4930"/>
      <c r="C4930"/>
      <c r="D4930"/>
      <c r="E4930"/>
      <c r="F4930"/>
      <c r="G4930"/>
      <c r="H4930"/>
    </row>
    <row r="4931" spans="1:8">
      <c r="A4931"/>
      <c r="C4931"/>
      <c r="D4931"/>
      <c r="E4931"/>
      <c r="F4931"/>
      <c r="G4931"/>
      <c r="H4931"/>
    </row>
    <row r="4932" spans="1:8">
      <c r="A4932"/>
      <c r="C4932"/>
      <c r="D4932"/>
      <c r="E4932"/>
      <c r="F4932"/>
      <c r="G4932"/>
      <c r="H4932"/>
    </row>
    <row r="4933" spans="1:8">
      <c r="A4933"/>
      <c r="C4933"/>
      <c r="D4933"/>
      <c r="E4933"/>
      <c r="F4933"/>
      <c r="G4933"/>
      <c r="H4933"/>
    </row>
    <row r="4934" spans="1:8">
      <c r="A4934"/>
      <c r="C4934"/>
      <c r="D4934"/>
      <c r="E4934"/>
      <c r="F4934"/>
      <c r="G4934"/>
      <c r="H4934"/>
    </row>
    <row r="4935" spans="1:8">
      <c r="A4935"/>
      <c r="C4935"/>
      <c r="D4935"/>
      <c r="E4935"/>
      <c r="F4935"/>
      <c r="G4935"/>
      <c r="H4935"/>
    </row>
    <row r="4936" spans="1:8">
      <c r="A4936"/>
      <c r="C4936"/>
      <c r="D4936"/>
      <c r="E4936"/>
      <c r="F4936"/>
      <c r="G4936"/>
      <c r="H4936"/>
    </row>
    <row r="4937" spans="1:8">
      <c r="A4937"/>
      <c r="C4937"/>
      <c r="D4937"/>
      <c r="E4937"/>
      <c r="F4937"/>
      <c r="G4937"/>
      <c r="H4937"/>
    </row>
    <row r="4938" spans="1:8">
      <c r="A4938"/>
      <c r="C4938"/>
      <c r="D4938"/>
      <c r="E4938"/>
      <c r="F4938"/>
      <c r="G4938"/>
      <c r="H4938"/>
    </row>
    <row r="4939" spans="1:8">
      <c r="A4939"/>
      <c r="C4939"/>
      <c r="D4939"/>
      <c r="E4939"/>
      <c r="F4939"/>
      <c r="G4939"/>
      <c r="H4939"/>
    </row>
    <row r="4940" spans="1:8">
      <c r="A4940"/>
      <c r="C4940"/>
      <c r="D4940"/>
      <c r="E4940"/>
      <c r="F4940"/>
      <c r="G4940"/>
      <c r="H4940"/>
    </row>
    <row r="4941" spans="1:8">
      <c r="A4941"/>
      <c r="C4941"/>
      <c r="D4941"/>
      <c r="E4941"/>
      <c r="F4941"/>
      <c r="G4941"/>
      <c r="H4941"/>
    </row>
    <row r="4942" spans="1:8">
      <c r="A4942"/>
      <c r="C4942"/>
      <c r="D4942"/>
      <c r="E4942"/>
      <c r="F4942"/>
      <c r="G4942"/>
      <c r="H4942"/>
    </row>
    <row r="4943" spans="1:8">
      <c r="A4943"/>
      <c r="C4943"/>
      <c r="D4943"/>
      <c r="E4943"/>
      <c r="F4943"/>
      <c r="G4943"/>
      <c r="H4943"/>
    </row>
    <row r="4944" spans="1:8">
      <c r="A4944"/>
      <c r="C4944"/>
      <c r="D4944"/>
      <c r="E4944"/>
      <c r="F4944"/>
      <c r="G4944"/>
      <c r="H4944"/>
    </row>
    <row r="4945" spans="1:8">
      <c r="A4945"/>
      <c r="C4945"/>
      <c r="D4945"/>
      <c r="E4945"/>
      <c r="F4945"/>
      <c r="G4945"/>
      <c r="H4945"/>
    </row>
    <row r="4946" spans="1:8">
      <c r="A4946"/>
      <c r="C4946"/>
      <c r="D4946"/>
      <c r="E4946"/>
      <c r="F4946"/>
      <c r="G4946"/>
      <c r="H4946"/>
    </row>
    <row r="4947" spans="1:8">
      <c r="A4947"/>
      <c r="C4947"/>
      <c r="D4947"/>
      <c r="E4947"/>
      <c r="F4947"/>
      <c r="G4947"/>
      <c r="H4947"/>
    </row>
    <row r="4948" spans="1:8">
      <c r="A4948"/>
      <c r="C4948"/>
      <c r="D4948"/>
      <c r="E4948"/>
      <c r="F4948"/>
      <c r="G4948"/>
      <c r="H4948"/>
    </row>
    <row r="4949" spans="1:8">
      <c r="A4949"/>
      <c r="C4949"/>
      <c r="D4949"/>
      <c r="E4949"/>
      <c r="F4949"/>
      <c r="G4949"/>
      <c r="H4949"/>
    </row>
    <row r="4950" spans="1:8">
      <c r="A4950"/>
      <c r="C4950"/>
      <c r="D4950"/>
      <c r="E4950"/>
      <c r="F4950"/>
      <c r="G4950"/>
      <c r="H4950"/>
    </row>
    <row r="4951" spans="1:8">
      <c r="A4951"/>
      <c r="C4951"/>
      <c r="D4951"/>
      <c r="E4951"/>
      <c r="F4951"/>
      <c r="G4951"/>
      <c r="H4951"/>
    </row>
    <row r="4952" spans="1:8">
      <c r="A4952"/>
      <c r="C4952"/>
      <c r="D4952"/>
      <c r="E4952"/>
      <c r="F4952"/>
      <c r="G4952"/>
      <c r="H4952"/>
    </row>
    <row r="4953" spans="1:8">
      <c r="A4953"/>
      <c r="C4953"/>
      <c r="D4953"/>
      <c r="E4953"/>
      <c r="F4953"/>
      <c r="G4953"/>
      <c r="H4953"/>
    </row>
    <row r="4954" spans="1:8">
      <c r="A4954"/>
      <c r="C4954"/>
      <c r="D4954"/>
      <c r="E4954"/>
      <c r="F4954"/>
      <c r="G4954"/>
      <c r="H4954"/>
    </row>
    <row r="4955" spans="1:8">
      <c r="A4955"/>
      <c r="C4955"/>
      <c r="D4955"/>
      <c r="E4955"/>
      <c r="F4955"/>
      <c r="G4955"/>
      <c r="H4955"/>
    </row>
    <row r="4956" spans="1:8">
      <c r="A4956"/>
      <c r="C4956"/>
      <c r="D4956"/>
      <c r="E4956"/>
      <c r="F4956"/>
      <c r="G4956"/>
      <c r="H4956"/>
    </row>
    <row r="4957" spans="1:8">
      <c r="A4957"/>
      <c r="C4957"/>
      <c r="D4957"/>
      <c r="E4957"/>
      <c r="F4957"/>
      <c r="G4957"/>
      <c r="H4957"/>
    </row>
    <row r="4958" spans="1:8">
      <c r="A4958"/>
      <c r="C4958"/>
      <c r="D4958"/>
      <c r="E4958"/>
      <c r="F4958"/>
      <c r="G4958"/>
      <c r="H4958"/>
    </row>
    <row r="4959" spans="1:8">
      <c r="A4959"/>
      <c r="C4959"/>
      <c r="D4959"/>
      <c r="E4959"/>
      <c r="F4959"/>
      <c r="G4959"/>
      <c r="H4959"/>
    </row>
    <row r="4960" spans="1:8">
      <c r="A4960"/>
      <c r="C4960"/>
      <c r="D4960"/>
      <c r="E4960"/>
      <c r="F4960"/>
      <c r="G4960"/>
      <c r="H4960"/>
    </row>
    <row r="4961" spans="1:8">
      <c r="A4961"/>
      <c r="C4961"/>
      <c r="D4961"/>
      <c r="E4961"/>
      <c r="F4961"/>
      <c r="G4961"/>
      <c r="H4961"/>
    </row>
    <row r="4962" spans="1:8">
      <c r="A4962"/>
      <c r="C4962"/>
      <c r="D4962"/>
      <c r="E4962"/>
      <c r="F4962"/>
      <c r="G4962"/>
      <c r="H4962"/>
    </row>
    <row r="4963" spans="1:8">
      <c r="A4963"/>
      <c r="C4963"/>
      <c r="D4963"/>
      <c r="E4963"/>
      <c r="F4963"/>
      <c r="G4963"/>
      <c r="H4963"/>
    </row>
    <row r="4964" spans="1:8">
      <c r="A4964"/>
      <c r="C4964"/>
      <c r="D4964"/>
      <c r="E4964"/>
      <c r="F4964"/>
      <c r="G4964"/>
      <c r="H4964"/>
    </row>
    <row r="4965" spans="1:8">
      <c r="A4965"/>
      <c r="C4965"/>
      <c r="D4965"/>
      <c r="E4965"/>
      <c r="F4965"/>
      <c r="G4965"/>
      <c r="H4965"/>
    </row>
    <row r="4966" spans="1:8">
      <c r="A4966"/>
      <c r="C4966"/>
      <c r="D4966"/>
      <c r="E4966"/>
      <c r="F4966"/>
      <c r="G4966"/>
      <c r="H4966"/>
    </row>
    <row r="4967" spans="1:8">
      <c r="A4967"/>
      <c r="C4967"/>
      <c r="D4967"/>
      <c r="E4967"/>
      <c r="F4967"/>
      <c r="G4967"/>
      <c r="H4967"/>
    </row>
    <row r="4968" spans="1:8">
      <c r="A4968"/>
      <c r="C4968"/>
      <c r="D4968"/>
      <c r="E4968"/>
      <c r="F4968"/>
      <c r="G4968"/>
      <c r="H4968"/>
    </row>
    <row r="4969" spans="1:8">
      <c r="A4969"/>
      <c r="C4969"/>
      <c r="D4969"/>
      <c r="E4969"/>
      <c r="F4969"/>
      <c r="G4969"/>
      <c r="H4969"/>
    </row>
    <row r="4970" spans="1:8">
      <c r="A4970"/>
      <c r="C4970"/>
      <c r="D4970"/>
      <c r="E4970"/>
      <c r="F4970"/>
      <c r="G4970"/>
      <c r="H4970"/>
    </row>
    <row r="4971" spans="1:8">
      <c r="A4971"/>
      <c r="C4971"/>
      <c r="D4971"/>
      <c r="E4971"/>
      <c r="F4971"/>
      <c r="G4971"/>
      <c r="H4971"/>
    </row>
    <row r="4972" spans="1:8">
      <c r="A4972"/>
      <c r="C4972"/>
      <c r="D4972"/>
      <c r="E4972"/>
      <c r="F4972"/>
      <c r="G4972"/>
      <c r="H4972"/>
    </row>
    <row r="4973" spans="1:8">
      <c r="A4973"/>
      <c r="C4973"/>
      <c r="D4973"/>
      <c r="E4973"/>
      <c r="F4973"/>
      <c r="G4973"/>
      <c r="H4973"/>
    </row>
    <row r="4974" spans="1:8">
      <c r="A4974"/>
      <c r="C4974"/>
      <c r="D4974"/>
      <c r="E4974"/>
      <c r="F4974"/>
      <c r="G4974"/>
      <c r="H4974"/>
    </row>
    <row r="4975" spans="1:8">
      <c r="A4975"/>
      <c r="C4975"/>
      <c r="D4975"/>
      <c r="E4975"/>
      <c r="F4975"/>
      <c r="G4975"/>
      <c r="H4975"/>
    </row>
    <row r="4976" spans="1:8">
      <c r="A4976"/>
      <c r="C4976"/>
      <c r="D4976"/>
      <c r="E4976"/>
      <c r="F4976"/>
      <c r="G4976"/>
      <c r="H4976"/>
    </row>
    <row r="4977" spans="1:8">
      <c r="A4977"/>
      <c r="C4977"/>
      <c r="D4977"/>
      <c r="E4977"/>
      <c r="F4977"/>
      <c r="G4977"/>
      <c r="H4977"/>
    </row>
    <row r="4978" spans="1:8">
      <c r="A4978"/>
      <c r="C4978"/>
      <c r="D4978"/>
      <c r="E4978"/>
      <c r="F4978"/>
      <c r="G4978"/>
      <c r="H4978"/>
    </row>
    <row r="4979" spans="1:8">
      <c r="A4979"/>
      <c r="C4979"/>
      <c r="D4979"/>
      <c r="E4979"/>
      <c r="F4979"/>
      <c r="G4979"/>
      <c r="H4979"/>
    </row>
    <row r="4980" spans="1:8">
      <c r="A4980"/>
      <c r="C4980"/>
      <c r="D4980"/>
      <c r="E4980"/>
      <c r="F4980"/>
      <c r="G4980"/>
      <c r="H4980"/>
    </row>
    <row r="4981" spans="1:8">
      <c r="A4981"/>
      <c r="C4981"/>
      <c r="D4981"/>
      <c r="E4981"/>
      <c r="F4981"/>
      <c r="G4981"/>
      <c r="H4981"/>
    </row>
    <row r="4982" spans="1:8">
      <c r="A4982"/>
      <c r="C4982"/>
      <c r="D4982"/>
      <c r="E4982"/>
      <c r="F4982"/>
      <c r="G4982"/>
      <c r="H4982"/>
    </row>
    <row r="4983" spans="1:8">
      <c r="A4983"/>
      <c r="C4983"/>
      <c r="D4983"/>
      <c r="E4983"/>
      <c r="F4983"/>
      <c r="G4983"/>
      <c r="H4983"/>
    </row>
    <row r="4984" spans="1:8">
      <c r="A4984"/>
      <c r="C4984"/>
      <c r="D4984"/>
      <c r="E4984"/>
      <c r="F4984"/>
      <c r="G4984"/>
      <c r="H4984"/>
    </row>
    <row r="4985" spans="1:8">
      <c r="A4985"/>
      <c r="C4985"/>
      <c r="D4985"/>
      <c r="E4985"/>
      <c r="F4985"/>
      <c r="G4985"/>
      <c r="H4985"/>
    </row>
    <row r="4986" spans="1:8">
      <c r="A4986"/>
      <c r="C4986"/>
      <c r="D4986"/>
      <c r="E4986"/>
      <c r="F4986"/>
      <c r="G4986"/>
      <c r="H4986"/>
    </row>
    <row r="4987" spans="1:8">
      <c r="A4987"/>
      <c r="C4987"/>
      <c r="D4987"/>
      <c r="E4987"/>
      <c r="F4987"/>
      <c r="G4987"/>
      <c r="H4987"/>
    </row>
    <row r="4988" spans="1:8">
      <c r="A4988"/>
      <c r="C4988"/>
      <c r="D4988"/>
      <c r="E4988"/>
      <c r="F4988"/>
      <c r="G4988"/>
      <c r="H4988"/>
    </row>
    <row r="4989" spans="1:8">
      <c r="A4989"/>
      <c r="C4989"/>
      <c r="D4989"/>
      <c r="E4989"/>
      <c r="F4989"/>
      <c r="G4989"/>
      <c r="H4989"/>
    </row>
    <row r="4990" spans="1:8">
      <c r="A4990"/>
      <c r="C4990"/>
      <c r="D4990"/>
      <c r="E4990"/>
      <c r="F4990"/>
      <c r="G4990"/>
      <c r="H4990"/>
    </row>
    <row r="4991" spans="1:8">
      <c r="A4991"/>
      <c r="C4991"/>
      <c r="D4991"/>
      <c r="E4991"/>
      <c r="F4991"/>
      <c r="G4991"/>
      <c r="H4991"/>
    </row>
    <row r="4992" spans="1:8">
      <c r="A4992"/>
      <c r="C4992"/>
      <c r="D4992"/>
      <c r="E4992"/>
      <c r="F4992"/>
      <c r="G4992"/>
      <c r="H4992"/>
    </row>
    <row r="4993" spans="1:8">
      <c r="A4993"/>
      <c r="C4993"/>
      <c r="D4993"/>
      <c r="E4993"/>
      <c r="F4993"/>
      <c r="G4993"/>
      <c r="H4993"/>
    </row>
    <row r="4994" spans="1:8">
      <c r="A4994"/>
      <c r="C4994"/>
      <c r="D4994"/>
      <c r="E4994"/>
      <c r="F4994"/>
      <c r="G4994"/>
      <c r="H4994"/>
    </row>
    <row r="4995" spans="1:8">
      <c r="A4995"/>
      <c r="C4995"/>
      <c r="D4995"/>
      <c r="E4995"/>
      <c r="F4995"/>
      <c r="G4995"/>
      <c r="H4995"/>
    </row>
    <row r="4996" spans="1:8">
      <c r="A4996"/>
      <c r="C4996"/>
      <c r="D4996"/>
      <c r="E4996"/>
      <c r="F4996"/>
      <c r="G4996"/>
      <c r="H4996"/>
    </row>
    <row r="4997" spans="1:8">
      <c r="A4997"/>
      <c r="C4997"/>
      <c r="D4997"/>
      <c r="E4997"/>
      <c r="F4997"/>
      <c r="G4997"/>
      <c r="H4997"/>
    </row>
    <row r="4998" spans="1:8">
      <c r="A4998"/>
      <c r="C4998"/>
      <c r="D4998"/>
      <c r="E4998"/>
      <c r="F4998"/>
      <c r="G4998"/>
      <c r="H4998"/>
    </row>
    <row r="4999" spans="1:8">
      <c r="A4999"/>
      <c r="C4999"/>
      <c r="D4999"/>
      <c r="E4999"/>
      <c r="F4999"/>
      <c r="G4999"/>
      <c r="H4999"/>
    </row>
    <row r="5000" spans="1:8">
      <c r="A5000"/>
      <c r="C5000"/>
      <c r="D5000"/>
      <c r="E5000"/>
      <c r="F5000"/>
      <c r="G5000"/>
      <c r="H5000"/>
    </row>
    <row r="5001" spans="1:8">
      <c r="A5001"/>
      <c r="C5001"/>
      <c r="D5001"/>
      <c r="E5001"/>
      <c r="F5001"/>
      <c r="G5001"/>
      <c r="H5001"/>
    </row>
    <row r="5002" spans="1:8">
      <c r="A5002"/>
      <c r="C5002"/>
      <c r="D5002"/>
      <c r="E5002"/>
      <c r="F5002"/>
      <c r="G5002"/>
      <c r="H5002"/>
    </row>
    <row r="5003" spans="1:8">
      <c r="A5003"/>
      <c r="C5003"/>
      <c r="D5003"/>
      <c r="E5003"/>
      <c r="F5003"/>
      <c r="G5003"/>
      <c r="H5003"/>
    </row>
    <row r="5004" spans="1:8">
      <c r="A5004"/>
      <c r="C5004"/>
      <c r="D5004"/>
      <c r="E5004"/>
      <c r="F5004"/>
      <c r="G5004"/>
      <c r="H5004"/>
    </row>
    <row r="5005" spans="1:8">
      <c r="A5005"/>
      <c r="C5005"/>
      <c r="D5005"/>
      <c r="E5005"/>
      <c r="F5005"/>
      <c r="G5005"/>
      <c r="H5005"/>
    </row>
    <row r="5006" spans="1:8">
      <c r="A5006"/>
      <c r="C5006"/>
      <c r="D5006"/>
      <c r="E5006"/>
      <c r="F5006"/>
      <c r="G5006"/>
      <c r="H5006"/>
    </row>
    <row r="5007" spans="1:8">
      <c r="A5007"/>
      <c r="C5007"/>
      <c r="D5007"/>
      <c r="E5007"/>
      <c r="F5007"/>
      <c r="G5007"/>
      <c r="H5007"/>
    </row>
    <row r="5008" spans="1:8">
      <c r="A5008"/>
      <c r="C5008"/>
      <c r="D5008"/>
      <c r="E5008"/>
      <c r="F5008"/>
      <c r="G5008"/>
      <c r="H5008"/>
    </row>
    <row r="5009" spans="1:8">
      <c r="A5009"/>
      <c r="C5009"/>
      <c r="D5009"/>
      <c r="E5009"/>
      <c r="F5009"/>
      <c r="G5009"/>
      <c r="H5009"/>
    </row>
    <row r="5010" spans="1:8">
      <c r="A5010"/>
      <c r="C5010"/>
      <c r="D5010"/>
      <c r="E5010"/>
      <c r="F5010"/>
      <c r="G5010"/>
      <c r="H5010"/>
    </row>
    <row r="5011" spans="1:8">
      <c r="A5011"/>
      <c r="C5011"/>
      <c r="D5011"/>
      <c r="E5011"/>
      <c r="F5011"/>
      <c r="G5011"/>
      <c r="H5011"/>
    </row>
    <row r="5012" spans="1:8">
      <c r="A5012"/>
      <c r="C5012"/>
      <c r="D5012"/>
      <c r="E5012"/>
      <c r="F5012"/>
      <c r="G5012"/>
      <c r="H5012"/>
    </row>
    <row r="5013" spans="1:8">
      <c r="A5013"/>
      <c r="C5013"/>
      <c r="D5013"/>
      <c r="E5013"/>
      <c r="F5013"/>
      <c r="G5013"/>
      <c r="H5013"/>
    </row>
    <row r="5014" spans="1:8">
      <c r="A5014"/>
      <c r="C5014"/>
      <c r="D5014"/>
      <c r="E5014"/>
      <c r="F5014"/>
      <c r="G5014"/>
      <c r="H5014"/>
    </row>
    <row r="5015" spans="1:8">
      <c r="A5015"/>
      <c r="C5015"/>
      <c r="D5015"/>
      <c r="E5015"/>
      <c r="F5015"/>
      <c r="G5015"/>
      <c r="H5015"/>
    </row>
    <row r="5016" spans="1:8">
      <c r="A5016"/>
      <c r="C5016"/>
      <c r="D5016"/>
      <c r="E5016"/>
      <c r="F5016"/>
      <c r="G5016"/>
      <c r="H5016"/>
    </row>
    <row r="5017" spans="1:8">
      <c r="A5017"/>
      <c r="C5017"/>
      <c r="D5017"/>
      <c r="E5017"/>
      <c r="F5017"/>
      <c r="G5017"/>
      <c r="H5017"/>
    </row>
    <row r="5018" spans="1:8">
      <c r="A5018"/>
      <c r="C5018"/>
      <c r="D5018"/>
      <c r="E5018"/>
      <c r="F5018"/>
      <c r="G5018"/>
      <c r="H5018"/>
    </row>
    <row r="5019" spans="1:8">
      <c r="A5019"/>
      <c r="C5019"/>
      <c r="D5019"/>
      <c r="E5019"/>
      <c r="F5019"/>
      <c r="G5019"/>
      <c r="H5019"/>
    </row>
    <row r="5020" spans="1:8">
      <c r="A5020"/>
      <c r="C5020"/>
      <c r="D5020"/>
      <c r="E5020"/>
      <c r="F5020"/>
      <c r="G5020"/>
      <c r="H5020"/>
    </row>
    <row r="5021" spans="1:8">
      <c r="A5021"/>
      <c r="C5021"/>
      <c r="D5021"/>
      <c r="E5021"/>
      <c r="F5021"/>
      <c r="G5021"/>
      <c r="H5021"/>
    </row>
    <row r="5022" spans="1:8">
      <c r="A5022"/>
      <c r="C5022"/>
      <c r="D5022"/>
      <c r="E5022"/>
      <c r="F5022"/>
      <c r="G5022"/>
      <c r="H5022"/>
    </row>
    <row r="5023" spans="1:8">
      <c r="A5023"/>
      <c r="C5023"/>
      <c r="D5023"/>
      <c r="E5023"/>
      <c r="F5023"/>
      <c r="G5023"/>
      <c r="H5023"/>
    </row>
    <row r="5024" spans="1:8">
      <c r="A5024"/>
      <c r="C5024"/>
      <c r="D5024"/>
      <c r="E5024"/>
      <c r="F5024"/>
      <c r="G5024"/>
      <c r="H5024"/>
    </row>
    <row r="5025" spans="1:8">
      <c r="A5025"/>
      <c r="C5025"/>
      <c r="D5025"/>
      <c r="E5025"/>
      <c r="F5025"/>
      <c r="G5025"/>
      <c r="H5025"/>
    </row>
    <row r="5026" spans="1:8">
      <c r="A5026"/>
      <c r="C5026"/>
      <c r="D5026"/>
      <c r="E5026"/>
      <c r="F5026"/>
      <c r="G5026"/>
      <c r="H5026"/>
    </row>
    <row r="5027" spans="1:8">
      <c r="A5027"/>
      <c r="C5027"/>
      <c r="D5027"/>
      <c r="E5027"/>
      <c r="F5027"/>
      <c r="G5027"/>
      <c r="H5027"/>
    </row>
    <row r="5028" spans="1:8">
      <c r="A5028"/>
      <c r="C5028"/>
      <c r="D5028"/>
      <c r="E5028"/>
      <c r="F5028"/>
      <c r="G5028"/>
      <c r="H5028"/>
    </row>
    <row r="5029" spans="1:8">
      <c r="A5029"/>
      <c r="C5029"/>
      <c r="D5029"/>
      <c r="E5029"/>
      <c r="F5029"/>
      <c r="G5029"/>
      <c r="H5029"/>
    </row>
    <row r="5030" spans="1:8">
      <c r="A5030"/>
      <c r="C5030"/>
      <c r="D5030"/>
      <c r="E5030"/>
      <c r="F5030"/>
      <c r="G5030"/>
      <c r="H5030"/>
    </row>
    <row r="5031" spans="1:8">
      <c r="A5031"/>
      <c r="C5031"/>
      <c r="D5031"/>
      <c r="E5031"/>
      <c r="F5031"/>
      <c r="G5031"/>
      <c r="H5031"/>
    </row>
    <row r="5032" spans="1:8">
      <c r="A5032"/>
      <c r="C5032"/>
      <c r="D5032"/>
      <c r="E5032"/>
      <c r="F5032"/>
      <c r="G5032"/>
      <c r="H5032"/>
    </row>
    <row r="5033" spans="1:8">
      <c r="A5033"/>
      <c r="C5033"/>
      <c r="D5033"/>
      <c r="E5033"/>
      <c r="F5033"/>
      <c r="G5033"/>
      <c r="H5033"/>
    </row>
    <row r="5034" spans="1:8">
      <c r="A5034"/>
      <c r="C5034"/>
      <c r="D5034"/>
      <c r="E5034"/>
      <c r="F5034"/>
      <c r="G5034"/>
      <c r="H5034"/>
    </row>
    <row r="5035" spans="1:8">
      <c r="A5035"/>
      <c r="C5035"/>
      <c r="D5035"/>
      <c r="E5035"/>
      <c r="F5035"/>
      <c r="G5035"/>
      <c r="H5035"/>
    </row>
    <row r="5036" spans="1:8">
      <c r="A5036"/>
      <c r="C5036"/>
      <c r="D5036"/>
      <c r="E5036"/>
      <c r="F5036"/>
      <c r="G5036"/>
      <c r="H5036"/>
    </row>
    <row r="5037" spans="1:8">
      <c r="A5037"/>
      <c r="C5037"/>
      <c r="D5037"/>
      <c r="E5037"/>
      <c r="F5037"/>
      <c r="G5037"/>
      <c r="H5037"/>
    </row>
    <row r="5038" spans="1:8">
      <c r="A5038"/>
      <c r="C5038"/>
      <c r="D5038"/>
      <c r="E5038"/>
      <c r="F5038"/>
      <c r="G5038"/>
      <c r="H5038"/>
    </row>
    <row r="5039" spans="1:8">
      <c r="A5039"/>
      <c r="C5039"/>
      <c r="D5039"/>
      <c r="E5039"/>
      <c r="F5039"/>
      <c r="G5039"/>
      <c r="H5039"/>
    </row>
    <row r="5040" spans="1:8">
      <c r="A5040"/>
      <c r="C5040"/>
      <c r="D5040"/>
      <c r="E5040"/>
      <c r="F5040"/>
      <c r="G5040"/>
      <c r="H5040"/>
    </row>
    <row r="5041" spans="1:8">
      <c r="A5041"/>
      <c r="C5041"/>
      <c r="D5041"/>
      <c r="E5041"/>
      <c r="F5041"/>
      <c r="G5041"/>
      <c r="H5041"/>
    </row>
    <row r="5042" spans="1:8">
      <c r="A5042"/>
      <c r="C5042"/>
      <c r="D5042"/>
      <c r="E5042"/>
      <c r="F5042"/>
      <c r="G5042"/>
      <c r="H5042"/>
    </row>
    <row r="5043" spans="1:8">
      <c r="A5043"/>
      <c r="C5043"/>
      <c r="D5043"/>
      <c r="E5043"/>
      <c r="F5043"/>
      <c r="G5043"/>
      <c r="H5043"/>
    </row>
    <row r="5044" spans="1:8">
      <c r="A5044"/>
      <c r="C5044"/>
      <c r="D5044"/>
      <c r="E5044"/>
      <c r="F5044"/>
      <c r="G5044"/>
      <c r="H5044"/>
    </row>
    <row r="5045" spans="1:8">
      <c r="A5045"/>
      <c r="C5045"/>
      <c r="D5045"/>
      <c r="E5045"/>
      <c r="F5045"/>
      <c r="G5045"/>
      <c r="H5045"/>
    </row>
    <row r="5046" spans="1:8">
      <c r="A5046"/>
      <c r="C5046"/>
      <c r="D5046"/>
      <c r="E5046"/>
      <c r="F5046"/>
      <c r="G5046"/>
      <c r="H5046"/>
    </row>
    <row r="5047" spans="1:8">
      <c r="A5047"/>
      <c r="C5047"/>
      <c r="D5047"/>
      <c r="E5047"/>
      <c r="F5047"/>
      <c r="G5047"/>
      <c r="H5047"/>
    </row>
    <row r="5048" spans="1:8">
      <c r="A5048"/>
      <c r="C5048"/>
      <c r="D5048"/>
      <c r="E5048"/>
      <c r="F5048"/>
      <c r="G5048"/>
      <c r="H5048"/>
    </row>
    <row r="5049" spans="1:8">
      <c r="A5049"/>
      <c r="C5049"/>
      <c r="D5049"/>
      <c r="E5049"/>
      <c r="F5049"/>
      <c r="G5049"/>
      <c r="H5049"/>
    </row>
    <row r="5050" spans="1:8">
      <c r="A5050"/>
      <c r="C5050"/>
      <c r="D5050"/>
      <c r="E5050"/>
      <c r="F5050"/>
      <c r="G5050"/>
      <c r="H5050"/>
    </row>
    <row r="5051" spans="1:8">
      <c r="A5051"/>
      <c r="C5051"/>
      <c r="D5051"/>
      <c r="E5051"/>
      <c r="F5051"/>
      <c r="G5051"/>
      <c r="H5051"/>
    </row>
    <row r="5052" spans="1:8">
      <c r="A5052"/>
      <c r="C5052"/>
      <c r="D5052"/>
      <c r="E5052"/>
      <c r="F5052"/>
      <c r="G5052"/>
      <c r="H5052"/>
    </row>
    <row r="5053" spans="1:8">
      <c r="A5053"/>
      <c r="C5053"/>
      <c r="D5053"/>
      <c r="E5053"/>
      <c r="F5053"/>
      <c r="G5053"/>
      <c r="H5053"/>
    </row>
    <row r="5054" spans="1:8">
      <c r="A5054"/>
      <c r="C5054"/>
      <c r="D5054"/>
      <c r="E5054"/>
      <c r="F5054"/>
      <c r="G5054"/>
      <c r="H5054"/>
    </row>
    <row r="5055" spans="1:8">
      <c r="A5055"/>
      <c r="C5055"/>
      <c r="D5055"/>
      <c r="E5055"/>
      <c r="F5055"/>
      <c r="G5055"/>
      <c r="H5055"/>
    </row>
    <row r="5056" spans="1:8">
      <c r="A5056"/>
      <c r="C5056"/>
      <c r="D5056"/>
      <c r="E5056"/>
      <c r="F5056"/>
      <c r="G5056"/>
      <c r="H5056"/>
    </row>
    <row r="5057" spans="1:8">
      <c r="A5057"/>
      <c r="C5057"/>
      <c r="D5057"/>
      <c r="E5057"/>
      <c r="F5057"/>
      <c r="G5057"/>
      <c r="H5057"/>
    </row>
    <row r="5058" spans="1:8">
      <c r="A5058"/>
      <c r="C5058"/>
      <c r="D5058"/>
      <c r="E5058"/>
      <c r="F5058"/>
      <c r="G5058"/>
      <c r="H5058"/>
    </row>
    <row r="5059" spans="1:8">
      <c r="A5059"/>
      <c r="C5059"/>
      <c r="D5059"/>
      <c r="E5059"/>
      <c r="F5059"/>
      <c r="G5059"/>
      <c r="H5059"/>
    </row>
    <row r="5060" spans="1:8">
      <c r="A5060"/>
      <c r="C5060"/>
      <c r="D5060"/>
      <c r="E5060"/>
      <c r="F5060"/>
      <c r="G5060"/>
      <c r="H5060"/>
    </row>
    <row r="5061" spans="1:8">
      <c r="A5061"/>
      <c r="C5061"/>
      <c r="D5061"/>
      <c r="E5061"/>
      <c r="F5061"/>
      <c r="G5061"/>
      <c r="H5061"/>
    </row>
    <row r="5062" spans="1:8">
      <c r="A5062"/>
      <c r="C5062"/>
      <c r="D5062"/>
      <c r="E5062"/>
      <c r="F5062"/>
      <c r="G5062"/>
      <c r="H5062"/>
    </row>
    <row r="5063" spans="1:8">
      <c r="A5063"/>
      <c r="C5063"/>
      <c r="D5063"/>
      <c r="E5063"/>
      <c r="F5063"/>
      <c r="G5063"/>
      <c r="H5063"/>
    </row>
    <row r="5064" spans="1:8">
      <c r="A5064"/>
      <c r="C5064"/>
      <c r="D5064"/>
      <c r="E5064"/>
      <c r="F5064"/>
      <c r="G5064"/>
      <c r="H5064"/>
    </row>
    <row r="5065" spans="1:8">
      <c r="A5065"/>
      <c r="C5065"/>
      <c r="D5065"/>
      <c r="E5065"/>
      <c r="F5065"/>
      <c r="G5065"/>
      <c r="H5065"/>
    </row>
    <row r="5066" spans="1:8">
      <c r="A5066"/>
      <c r="C5066"/>
      <c r="D5066"/>
      <c r="E5066"/>
      <c r="F5066"/>
      <c r="G5066"/>
      <c r="H5066"/>
    </row>
    <row r="5067" spans="1:8">
      <c r="A5067"/>
      <c r="C5067"/>
      <c r="D5067"/>
      <c r="E5067"/>
      <c r="F5067"/>
      <c r="G5067"/>
      <c r="H5067"/>
    </row>
    <row r="5068" spans="1:8">
      <c r="A5068"/>
      <c r="C5068"/>
      <c r="D5068"/>
      <c r="E5068"/>
      <c r="F5068"/>
      <c r="G5068"/>
      <c r="H5068"/>
    </row>
    <row r="5069" spans="1:8">
      <c r="A5069"/>
      <c r="C5069"/>
      <c r="D5069"/>
      <c r="E5069"/>
      <c r="F5069"/>
      <c r="G5069"/>
      <c r="H5069"/>
    </row>
    <row r="5070" spans="1:8">
      <c r="A5070"/>
      <c r="C5070"/>
      <c r="D5070"/>
      <c r="E5070"/>
      <c r="F5070"/>
      <c r="G5070"/>
      <c r="H5070"/>
    </row>
    <row r="5071" spans="1:8">
      <c r="A5071"/>
      <c r="C5071"/>
      <c r="D5071"/>
      <c r="E5071"/>
      <c r="F5071"/>
      <c r="G5071"/>
      <c r="H5071"/>
    </row>
    <row r="5072" spans="1:8">
      <c r="A5072"/>
      <c r="C5072"/>
      <c r="D5072"/>
      <c r="E5072"/>
      <c r="F5072"/>
      <c r="G5072"/>
      <c r="H5072"/>
    </row>
    <row r="5073" spans="1:8">
      <c r="A5073"/>
      <c r="C5073"/>
      <c r="D5073"/>
      <c r="E5073"/>
      <c r="F5073"/>
      <c r="G5073"/>
      <c r="H5073"/>
    </row>
    <row r="5074" spans="1:8">
      <c r="A5074"/>
      <c r="C5074"/>
      <c r="D5074"/>
      <c r="E5074"/>
      <c r="F5074"/>
      <c r="G5074"/>
      <c r="H5074"/>
    </row>
    <row r="5075" spans="1:8">
      <c r="A5075"/>
      <c r="C5075"/>
      <c r="D5075"/>
      <c r="E5075"/>
      <c r="F5075"/>
      <c r="G5075"/>
      <c r="H5075"/>
    </row>
    <row r="5076" spans="1:8">
      <c r="A5076"/>
      <c r="C5076"/>
      <c r="D5076"/>
      <c r="E5076"/>
      <c r="F5076"/>
      <c r="G5076"/>
      <c r="H5076"/>
    </row>
    <row r="5077" spans="1:8">
      <c r="A5077"/>
      <c r="C5077"/>
      <c r="D5077"/>
      <c r="E5077"/>
      <c r="F5077"/>
      <c r="G5077"/>
      <c r="H5077"/>
    </row>
    <row r="5078" spans="1:8">
      <c r="A5078"/>
      <c r="C5078"/>
      <c r="D5078"/>
      <c r="E5078"/>
      <c r="F5078"/>
      <c r="G5078"/>
      <c r="H5078"/>
    </row>
    <row r="5079" spans="1:8">
      <c r="A5079"/>
      <c r="C5079"/>
      <c r="D5079"/>
      <c r="E5079"/>
      <c r="F5079"/>
      <c r="G5079"/>
      <c r="H5079"/>
    </row>
    <row r="5080" spans="1:8">
      <c r="A5080"/>
      <c r="C5080"/>
      <c r="D5080"/>
      <c r="E5080"/>
      <c r="F5080"/>
      <c r="G5080"/>
      <c r="H5080"/>
    </row>
    <row r="5081" spans="1:8">
      <c r="A5081"/>
      <c r="C5081"/>
      <c r="D5081"/>
      <c r="E5081"/>
      <c r="F5081"/>
      <c r="G5081"/>
      <c r="H5081"/>
    </row>
    <row r="5082" spans="1:8">
      <c r="A5082"/>
      <c r="C5082"/>
      <c r="D5082"/>
      <c r="E5082"/>
      <c r="F5082"/>
      <c r="G5082"/>
      <c r="H5082"/>
    </row>
    <row r="5083" spans="1:8">
      <c r="A5083"/>
      <c r="C5083"/>
      <c r="D5083"/>
      <c r="E5083"/>
      <c r="F5083"/>
      <c r="G5083"/>
      <c r="H5083"/>
    </row>
    <row r="5084" spans="1:8">
      <c r="A5084"/>
      <c r="C5084"/>
      <c r="D5084"/>
      <c r="E5084"/>
      <c r="F5084"/>
      <c r="G5084"/>
      <c r="H5084"/>
    </row>
    <row r="5085" spans="1:8">
      <c r="A5085"/>
      <c r="C5085"/>
      <c r="D5085"/>
      <c r="E5085"/>
      <c r="F5085"/>
      <c r="G5085"/>
      <c r="H5085"/>
    </row>
    <row r="5086" spans="1:8">
      <c r="A5086"/>
      <c r="C5086"/>
      <c r="D5086"/>
      <c r="E5086"/>
      <c r="F5086"/>
      <c r="G5086"/>
      <c r="H5086"/>
    </row>
    <row r="5087" spans="1:8">
      <c r="A5087"/>
      <c r="C5087"/>
      <c r="D5087"/>
      <c r="E5087"/>
      <c r="F5087"/>
      <c r="G5087"/>
      <c r="H5087"/>
    </row>
    <row r="5088" spans="1:8">
      <c r="A5088"/>
      <c r="C5088"/>
      <c r="D5088"/>
      <c r="E5088"/>
      <c r="F5088"/>
      <c r="G5088"/>
      <c r="H5088"/>
    </row>
    <row r="5089" spans="1:8">
      <c r="A5089"/>
      <c r="C5089"/>
      <c r="D5089"/>
      <c r="E5089"/>
      <c r="F5089"/>
      <c r="G5089"/>
      <c r="H5089"/>
    </row>
    <row r="5090" spans="1:8">
      <c r="A5090"/>
      <c r="C5090"/>
      <c r="D5090"/>
      <c r="E5090"/>
      <c r="F5090"/>
      <c r="G5090"/>
      <c r="H5090"/>
    </row>
    <row r="5091" spans="1:8">
      <c r="A5091"/>
      <c r="C5091"/>
      <c r="D5091"/>
      <c r="E5091"/>
      <c r="F5091"/>
      <c r="G5091"/>
      <c r="H5091"/>
    </row>
    <row r="5092" spans="1:8">
      <c r="A5092"/>
      <c r="C5092"/>
      <c r="D5092"/>
      <c r="E5092"/>
      <c r="F5092"/>
      <c r="G5092"/>
      <c r="H5092"/>
    </row>
    <row r="5093" spans="1:8">
      <c r="A5093"/>
      <c r="C5093"/>
      <c r="D5093"/>
      <c r="E5093"/>
      <c r="F5093"/>
      <c r="G5093"/>
      <c r="H5093"/>
    </row>
    <row r="5094" spans="1:8">
      <c r="A5094"/>
      <c r="C5094"/>
      <c r="D5094"/>
      <c r="E5094"/>
      <c r="F5094"/>
      <c r="G5094"/>
      <c r="H5094"/>
    </row>
    <row r="5095" spans="1:8">
      <c r="A5095"/>
      <c r="C5095"/>
      <c r="D5095"/>
      <c r="E5095"/>
      <c r="F5095"/>
      <c r="G5095"/>
      <c r="H5095"/>
    </row>
    <row r="5096" spans="1:8">
      <c r="A5096"/>
      <c r="C5096"/>
      <c r="D5096"/>
      <c r="E5096"/>
      <c r="F5096"/>
      <c r="G5096"/>
      <c r="H5096"/>
    </row>
    <row r="5097" spans="1:8">
      <c r="A5097"/>
      <c r="C5097"/>
      <c r="D5097"/>
      <c r="E5097"/>
      <c r="F5097"/>
      <c r="G5097"/>
      <c r="H5097"/>
    </row>
    <row r="5098" spans="1:8">
      <c r="A5098"/>
      <c r="C5098"/>
      <c r="D5098"/>
      <c r="E5098"/>
      <c r="F5098"/>
      <c r="G5098"/>
      <c r="H5098"/>
    </row>
    <row r="5099" spans="1:8">
      <c r="A5099"/>
      <c r="C5099"/>
      <c r="D5099"/>
      <c r="E5099"/>
      <c r="F5099"/>
      <c r="G5099"/>
      <c r="H5099"/>
    </row>
    <row r="5100" spans="1:8">
      <c r="A5100"/>
      <c r="C5100"/>
      <c r="D5100"/>
      <c r="E5100"/>
      <c r="F5100"/>
      <c r="G5100"/>
      <c r="H5100"/>
    </row>
    <row r="5101" spans="1:8">
      <c r="A5101"/>
      <c r="C5101"/>
      <c r="D5101"/>
      <c r="E5101"/>
      <c r="F5101"/>
      <c r="G5101"/>
      <c r="H5101"/>
    </row>
    <row r="5102" spans="1:8">
      <c r="A5102"/>
      <c r="C5102"/>
      <c r="D5102"/>
      <c r="E5102"/>
      <c r="F5102"/>
      <c r="G5102"/>
      <c r="H5102"/>
    </row>
    <row r="5103" spans="1:8">
      <c r="A5103"/>
      <c r="C5103"/>
      <c r="D5103"/>
      <c r="E5103"/>
      <c r="F5103"/>
      <c r="G5103"/>
      <c r="H5103"/>
    </row>
    <row r="5104" spans="1:8">
      <c r="A5104"/>
      <c r="C5104"/>
      <c r="D5104"/>
      <c r="E5104"/>
      <c r="F5104"/>
      <c r="G5104"/>
      <c r="H5104"/>
    </row>
    <row r="5105" spans="1:8">
      <c r="A5105"/>
      <c r="C5105"/>
      <c r="D5105"/>
      <c r="E5105"/>
      <c r="F5105"/>
      <c r="G5105"/>
      <c r="H5105"/>
    </row>
    <row r="5106" spans="1:8">
      <c r="A5106"/>
      <c r="C5106"/>
      <c r="D5106"/>
      <c r="E5106"/>
      <c r="F5106"/>
      <c r="G5106"/>
      <c r="H5106"/>
    </row>
    <row r="5107" spans="1:8">
      <c r="A5107"/>
      <c r="C5107"/>
      <c r="D5107"/>
      <c r="E5107"/>
      <c r="F5107"/>
      <c r="G5107"/>
      <c r="H5107"/>
    </row>
    <row r="5108" spans="1:8">
      <c r="A5108"/>
      <c r="C5108"/>
      <c r="D5108"/>
      <c r="E5108"/>
      <c r="F5108"/>
      <c r="G5108"/>
      <c r="H5108"/>
    </row>
    <row r="5109" spans="1:8">
      <c r="A5109"/>
      <c r="C5109"/>
      <c r="D5109"/>
      <c r="E5109"/>
      <c r="F5109"/>
      <c r="G5109"/>
      <c r="H5109"/>
    </row>
    <row r="5110" spans="1:8">
      <c r="A5110"/>
      <c r="C5110"/>
      <c r="D5110"/>
      <c r="E5110"/>
      <c r="F5110"/>
      <c r="G5110"/>
      <c r="H5110"/>
    </row>
    <row r="5111" spans="1:8">
      <c r="A5111"/>
      <c r="C5111"/>
      <c r="D5111"/>
      <c r="E5111"/>
      <c r="F5111"/>
      <c r="G5111"/>
      <c r="H5111"/>
    </row>
    <row r="5112" spans="1:8">
      <c r="A5112"/>
      <c r="C5112"/>
      <c r="D5112"/>
      <c r="E5112"/>
      <c r="F5112"/>
      <c r="G5112"/>
      <c r="H5112"/>
    </row>
    <row r="5113" spans="1:8">
      <c r="A5113"/>
      <c r="C5113"/>
      <c r="D5113"/>
      <c r="E5113"/>
      <c r="F5113"/>
      <c r="G5113"/>
      <c r="H5113"/>
    </row>
    <row r="5114" spans="1:8">
      <c r="A5114"/>
      <c r="C5114"/>
      <c r="D5114"/>
      <c r="E5114"/>
      <c r="F5114"/>
      <c r="G5114"/>
      <c r="H5114"/>
    </row>
    <row r="5115" spans="1:8">
      <c r="A5115"/>
      <c r="C5115"/>
      <c r="D5115"/>
      <c r="E5115"/>
      <c r="F5115"/>
      <c r="G5115"/>
      <c r="H5115"/>
    </row>
    <row r="5116" spans="1:8">
      <c r="A5116"/>
      <c r="C5116"/>
      <c r="D5116"/>
      <c r="E5116"/>
      <c r="F5116"/>
      <c r="G5116"/>
      <c r="H5116"/>
    </row>
    <row r="5117" spans="1:8">
      <c r="A5117"/>
      <c r="C5117"/>
      <c r="D5117"/>
      <c r="E5117"/>
      <c r="F5117"/>
      <c r="G5117"/>
      <c r="H5117"/>
    </row>
    <row r="5118" spans="1:8">
      <c r="A5118"/>
      <c r="C5118"/>
      <c r="D5118"/>
      <c r="E5118"/>
      <c r="F5118"/>
      <c r="G5118"/>
      <c r="H5118"/>
    </row>
    <row r="5119" spans="1:8">
      <c r="A5119"/>
      <c r="C5119"/>
      <c r="D5119"/>
      <c r="E5119"/>
      <c r="F5119"/>
      <c r="G5119"/>
      <c r="H5119"/>
    </row>
    <row r="5120" spans="1:8">
      <c r="A5120"/>
      <c r="C5120"/>
      <c r="D5120"/>
      <c r="E5120"/>
      <c r="F5120"/>
      <c r="G5120"/>
      <c r="H5120"/>
    </row>
    <row r="5121" spans="1:8">
      <c r="A5121"/>
      <c r="C5121"/>
      <c r="D5121"/>
      <c r="E5121"/>
      <c r="F5121"/>
      <c r="G5121"/>
      <c r="H5121"/>
    </row>
    <row r="5122" spans="1:8">
      <c r="A5122"/>
      <c r="C5122"/>
      <c r="D5122"/>
      <c r="E5122"/>
      <c r="F5122"/>
      <c r="G5122"/>
      <c r="H5122"/>
    </row>
    <row r="5123" spans="1:8">
      <c r="A5123"/>
      <c r="C5123"/>
      <c r="D5123"/>
      <c r="E5123"/>
      <c r="F5123"/>
      <c r="G5123"/>
      <c r="H5123"/>
    </row>
    <row r="5124" spans="1:8">
      <c r="A5124"/>
      <c r="C5124"/>
      <c r="D5124"/>
      <c r="E5124"/>
      <c r="F5124"/>
      <c r="G5124"/>
      <c r="H5124"/>
    </row>
    <row r="5125" spans="1:8">
      <c r="A5125"/>
      <c r="C5125"/>
      <c r="D5125"/>
      <c r="E5125"/>
      <c r="F5125"/>
      <c r="G5125"/>
      <c r="H5125"/>
    </row>
    <row r="5126" spans="1:8">
      <c r="A5126"/>
      <c r="C5126"/>
      <c r="D5126"/>
      <c r="E5126"/>
      <c r="F5126"/>
      <c r="G5126"/>
      <c r="H5126"/>
    </row>
    <row r="5127" spans="1:8">
      <c r="A5127"/>
      <c r="C5127"/>
      <c r="D5127"/>
      <c r="E5127"/>
      <c r="F5127"/>
      <c r="G5127"/>
      <c r="H5127"/>
    </row>
    <row r="5128" spans="1:8">
      <c r="A5128"/>
      <c r="C5128"/>
      <c r="D5128"/>
      <c r="E5128"/>
      <c r="F5128"/>
      <c r="G5128"/>
      <c r="H5128"/>
    </row>
    <row r="5129" spans="1:8">
      <c r="A5129"/>
      <c r="C5129"/>
      <c r="D5129"/>
      <c r="E5129"/>
      <c r="F5129"/>
      <c r="G5129"/>
      <c r="H5129"/>
    </row>
    <row r="5130" spans="1:8">
      <c r="A5130"/>
      <c r="C5130"/>
      <c r="D5130"/>
      <c r="E5130"/>
      <c r="F5130"/>
      <c r="G5130"/>
      <c r="H5130"/>
    </row>
    <row r="5131" spans="1:8">
      <c r="A5131"/>
      <c r="C5131"/>
      <c r="D5131"/>
      <c r="E5131"/>
      <c r="F5131"/>
      <c r="G5131"/>
      <c r="H5131"/>
    </row>
    <row r="5132" spans="1:8">
      <c r="A5132"/>
      <c r="C5132"/>
      <c r="D5132"/>
      <c r="E5132"/>
      <c r="F5132"/>
      <c r="G5132"/>
      <c r="H5132"/>
    </row>
    <row r="5133" spans="1:8">
      <c r="A5133"/>
      <c r="C5133"/>
      <c r="D5133"/>
      <c r="E5133"/>
      <c r="F5133"/>
      <c r="G5133"/>
      <c r="H5133"/>
    </row>
    <row r="5134" spans="1:8">
      <c r="A5134"/>
      <c r="C5134"/>
      <c r="D5134"/>
      <c r="E5134"/>
      <c r="F5134"/>
      <c r="G5134"/>
      <c r="H5134"/>
    </row>
    <row r="5135" spans="1:8">
      <c r="A5135"/>
      <c r="C5135"/>
      <c r="D5135"/>
      <c r="E5135"/>
      <c r="F5135"/>
      <c r="G5135"/>
      <c r="H5135"/>
    </row>
    <row r="5136" spans="1:8">
      <c r="A5136"/>
      <c r="C5136"/>
      <c r="D5136"/>
      <c r="E5136"/>
      <c r="F5136"/>
      <c r="G5136"/>
      <c r="H5136"/>
    </row>
    <row r="5137" spans="1:8">
      <c r="A5137"/>
      <c r="C5137"/>
      <c r="D5137"/>
      <c r="E5137"/>
      <c r="F5137"/>
      <c r="G5137"/>
      <c r="H5137"/>
    </row>
    <row r="5138" spans="1:8">
      <c r="A5138"/>
      <c r="C5138"/>
      <c r="D5138"/>
      <c r="E5138"/>
      <c r="F5138"/>
      <c r="G5138"/>
      <c r="H5138"/>
    </row>
    <row r="5139" spans="1:8">
      <c r="A5139"/>
      <c r="C5139"/>
      <c r="D5139"/>
      <c r="E5139"/>
      <c r="F5139"/>
      <c r="G5139"/>
      <c r="H5139"/>
    </row>
    <row r="5140" spans="1:8">
      <c r="A5140"/>
      <c r="C5140"/>
      <c r="D5140"/>
      <c r="E5140"/>
      <c r="F5140"/>
      <c r="G5140"/>
      <c r="H5140"/>
    </row>
    <row r="5141" spans="1:8">
      <c r="A5141"/>
      <c r="C5141"/>
      <c r="D5141"/>
      <c r="E5141"/>
      <c r="F5141"/>
      <c r="G5141"/>
      <c r="H5141"/>
    </row>
    <row r="5142" spans="1:8">
      <c r="A5142"/>
      <c r="C5142"/>
      <c r="D5142"/>
      <c r="E5142"/>
      <c r="F5142"/>
      <c r="G5142"/>
      <c r="H5142"/>
    </row>
    <row r="5143" spans="1:8">
      <c r="A5143"/>
      <c r="C5143"/>
      <c r="D5143"/>
      <c r="E5143"/>
      <c r="F5143"/>
      <c r="G5143"/>
      <c r="H5143"/>
    </row>
    <row r="5144" spans="1:8">
      <c r="A5144"/>
      <c r="C5144"/>
      <c r="D5144"/>
      <c r="E5144"/>
      <c r="F5144"/>
      <c r="G5144"/>
      <c r="H5144"/>
    </row>
    <row r="5145" spans="1:8">
      <c r="A5145"/>
      <c r="C5145"/>
      <c r="D5145"/>
      <c r="E5145"/>
      <c r="F5145"/>
      <c r="G5145"/>
      <c r="H5145"/>
    </row>
    <row r="5146" spans="1:8">
      <c r="A5146"/>
      <c r="C5146"/>
      <c r="D5146"/>
      <c r="E5146"/>
      <c r="F5146"/>
      <c r="G5146"/>
      <c r="H5146"/>
    </row>
    <row r="5147" spans="1:8">
      <c r="A5147"/>
      <c r="C5147"/>
      <c r="D5147"/>
      <c r="E5147"/>
      <c r="F5147"/>
      <c r="G5147"/>
      <c r="H5147"/>
    </row>
    <row r="5148" spans="1:8">
      <c r="A5148"/>
      <c r="C5148"/>
      <c r="D5148"/>
      <c r="E5148"/>
      <c r="F5148"/>
      <c r="G5148"/>
      <c r="H5148"/>
    </row>
    <row r="5149" spans="1:8">
      <c r="A5149"/>
      <c r="C5149"/>
      <c r="D5149"/>
      <c r="E5149"/>
      <c r="F5149"/>
      <c r="G5149"/>
      <c r="H5149"/>
    </row>
    <row r="5150" spans="1:8">
      <c r="A5150"/>
      <c r="C5150"/>
      <c r="D5150"/>
      <c r="E5150"/>
      <c r="F5150"/>
      <c r="G5150"/>
      <c r="H5150"/>
    </row>
    <row r="5151" spans="1:8">
      <c r="A5151"/>
      <c r="C5151"/>
      <c r="D5151"/>
      <c r="E5151"/>
      <c r="F5151"/>
      <c r="G5151"/>
      <c r="H5151"/>
    </row>
    <row r="5152" spans="1:8">
      <c r="A5152"/>
      <c r="C5152"/>
      <c r="D5152"/>
      <c r="E5152"/>
      <c r="F5152"/>
      <c r="G5152"/>
      <c r="H5152"/>
    </row>
    <row r="5153" spans="1:8">
      <c r="A5153"/>
      <c r="C5153"/>
      <c r="D5153"/>
      <c r="E5153"/>
      <c r="F5153"/>
      <c r="G5153"/>
      <c r="H5153"/>
    </row>
    <row r="5154" spans="1:8">
      <c r="A5154"/>
      <c r="C5154"/>
      <c r="D5154"/>
      <c r="E5154"/>
      <c r="F5154"/>
      <c r="G5154"/>
      <c r="H5154"/>
    </row>
    <row r="5155" spans="1:8">
      <c r="A5155"/>
      <c r="C5155"/>
      <c r="D5155"/>
      <c r="E5155"/>
      <c r="F5155"/>
      <c r="G5155"/>
      <c r="H5155"/>
    </row>
    <row r="5156" spans="1:8">
      <c r="A5156"/>
      <c r="C5156"/>
      <c r="D5156"/>
      <c r="E5156"/>
      <c r="F5156"/>
      <c r="G5156"/>
      <c r="H5156"/>
    </row>
    <row r="5157" spans="1:8">
      <c r="A5157"/>
      <c r="C5157"/>
      <c r="D5157"/>
      <c r="E5157"/>
      <c r="F5157"/>
      <c r="G5157"/>
      <c r="H5157"/>
    </row>
    <row r="5158" spans="1:8">
      <c r="A5158"/>
      <c r="C5158"/>
      <c r="D5158"/>
      <c r="E5158"/>
      <c r="F5158"/>
      <c r="G5158"/>
      <c r="H5158"/>
    </row>
    <row r="5159" spans="1:8">
      <c r="A5159"/>
      <c r="C5159"/>
      <c r="D5159"/>
      <c r="E5159"/>
      <c r="F5159"/>
      <c r="G5159"/>
      <c r="H5159"/>
    </row>
    <row r="5160" spans="1:8">
      <c r="A5160"/>
      <c r="C5160"/>
      <c r="D5160"/>
      <c r="E5160"/>
      <c r="F5160"/>
      <c r="G5160"/>
      <c r="H5160"/>
    </row>
    <row r="5161" spans="1:8">
      <c r="A5161"/>
      <c r="C5161"/>
      <c r="D5161"/>
      <c r="E5161"/>
      <c r="F5161"/>
      <c r="G5161"/>
      <c r="H5161"/>
    </row>
    <row r="5162" spans="1:8">
      <c r="A5162"/>
      <c r="C5162"/>
      <c r="D5162"/>
      <c r="E5162"/>
      <c r="F5162"/>
      <c r="G5162"/>
      <c r="H5162"/>
    </row>
    <row r="5163" spans="1:8">
      <c r="A5163"/>
      <c r="C5163"/>
      <c r="D5163"/>
      <c r="E5163"/>
      <c r="F5163"/>
      <c r="G5163"/>
      <c r="H5163"/>
    </row>
    <row r="5164" spans="1:8">
      <c r="A5164"/>
      <c r="C5164"/>
      <c r="D5164"/>
      <c r="E5164"/>
      <c r="F5164"/>
      <c r="G5164"/>
      <c r="H5164"/>
    </row>
    <row r="5165" spans="1:8">
      <c r="A5165"/>
      <c r="C5165"/>
      <c r="D5165"/>
      <c r="E5165"/>
      <c r="F5165"/>
      <c r="G5165"/>
      <c r="H5165"/>
    </row>
    <row r="5166" spans="1:8">
      <c r="A5166"/>
      <c r="C5166"/>
      <c r="D5166"/>
      <c r="E5166"/>
      <c r="F5166"/>
      <c r="G5166"/>
      <c r="H5166"/>
    </row>
    <row r="5167" spans="1:8">
      <c r="A5167"/>
      <c r="C5167"/>
      <c r="D5167"/>
      <c r="E5167"/>
      <c r="F5167"/>
      <c r="G5167"/>
      <c r="H5167"/>
    </row>
    <row r="5168" spans="1:8">
      <c r="A5168"/>
      <c r="C5168"/>
      <c r="D5168"/>
      <c r="E5168"/>
      <c r="F5168"/>
      <c r="G5168"/>
      <c r="H5168"/>
    </row>
    <row r="5169" spans="1:8">
      <c r="A5169"/>
      <c r="C5169"/>
      <c r="D5169"/>
      <c r="E5169"/>
      <c r="F5169"/>
      <c r="G5169"/>
      <c r="H5169"/>
    </row>
    <row r="5170" spans="1:8">
      <c r="A5170"/>
      <c r="C5170"/>
      <c r="D5170"/>
      <c r="E5170"/>
      <c r="F5170"/>
      <c r="G5170"/>
      <c r="H5170"/>
    </row>
    <row r="5171" spans="1:8">
      <c r="A5171"/>
      <c r="C5171"/>
      <c r="D5171"/>
      <c r="E5171"/>
      <c r="F5171"/>
      <c r="G5171"/>
      <c r="H5171"/>
    </row>
    <row r="5172" spans="1:8">
      <c r="A5172"/>
      <c r="C5172"/>
      <c r="D5172"/>
      <c r="E5172"/>
      <c r="F5172"/>
      <c r="G5172"/>
      <c r="H5172"/>
    </row>
    <row r="5173" spans="1:8">
      <c r="A5173"/>
      <c r="C5173"/>
      <c r="D5173"/>
      <c r="E5173"/>
      <c r="F5173"/>
      <c r="G5173"/>
      <c r="H5173"/>
    </row>
    <row r="5174" spans="1:8">
      <c r="A5174"/>
      <c r="C5174"/>
      <c r="D5174"/>
      <c r="E5174"/>
      <c r="F5174"/>
      <c r="G5174"/>
      <c r="H5174"/>
    </row>
    <row r="5175" spans="1:8">
      <c r="A5175"/>
      <c r="C5175"/>
      <c r="D5175"/>
      <c r="E5175"/>
      <c r="F5175"/>
      <c r="G5175"/>
      <c r="H5175"/>
    </row>
    <row r="5176" spans="1:8">
      <c r="A5176"/>
      <c r="C5176"/>
      <c r="D5176"/>
      <c r="E5176"/>
      <c r="F5176"/>
      <c r="G5176"/>
      <c r="H5176"/>
    </row>
    <row r="5177" spans="1:8">
      <c r="A5177"/>
      <c r="C5177"/>
      <c r="D5177"/>
      <c r="E5177"/>
      <c r="F5177"/>
      <c r="G5177"/>
      <c r="H5177"/>
    </row>
    <row r="5178" spans="1:8">
      <c r="A5178"/>
      <c r="C5178"/>
      <c r="D5178"/>
      <c r="E5178"/>
      <c r="F5178"/>
      <c r="G5178"/>
      <c r="H5178"/>
    </row>
    <row r="5179" spans="1:8">
      <c r="A5179"/>
      <c r="C5179"/>
      <c r="D5179"/>
      <c r="E5179"/>
      <c r="F5179"/>
      <c r="G5179"/>
      <c r="H5179"/>
    </row>
    <row r="5180" spans="1:8">
      <c r="A5180"/>
      <c r="C5180"/>
      <c r="D5180"/>
      <c r="E5180"/>
      <c r="F5180"/>
      <c r="G5180"/>
      <c r="H5180"/>
    </row>
    <row r="5181" spans="1:8">
      <c r="A5181"/>
      <c r="C5181"/>
      <c r="D5181"/>
      <c r="E5181"/>
      <c r="F5181"/>
      <c r="G5181"/>
      <c r="H5181"/>
    </row>
    <row r="5182" spans="1:8">
      <c r="A5182"/>
      <c r="C5182"/>
      <c r="D5182"/>
      <c r="E5182"/>
      <c r="F5182"/>
      <c r="G5182"/>
      <c r="H5182"/>
    </row>
    <row r="5183" spans="1:8">
      <c r="A5183"/>
      <c r="C5183"/>
      <c r="D5183"/>
      <c r="E5183"/>
      <c r="F5183"/>
      <c r="G5183"/>
      <c r="H5183"/>
    </row>
    <row r="5184" spans="1:8">
      <c r="A5184"/>
      <c r="C5184"/>
      <c r="D5184"/>
      <c r="E5184"/>
      <c r="F5184"/>
      <c r="G5184"/>
      <c r="H5184"/>
    </row>
    <row r="5185" spans="1:8">
      <c r="A5185"/>
      <c r="C5185"/>
      <c r="D5185"/>
      <c r="E5185"/>
      <c r="F5185"/>
      <c r="G5185"/>
      <c r="H5185"/>
    </row>
    <row r="5186" spans="1:8">
      <c r="A5186"/>
      <c r="C5186"/>
      <c r="D5186"/>
      <c r="E5186"/>
      <c r="F5186"/>
      <c r="G5186"/>
      <c r="H5186"/>
    </row>
    <row r="5187" spans="1:8">
      <c r="A5187"/>
      <c r="C5187"/>
      <c r="D5187"/>
      <c r="E5187"/>
      <c r="F5187"/>
      <c r="G5187"/>
      <c r="H5187"/>
    </row>
    <row r="5188" spans="1:8">
      <c r="A5188"/>
      <c r="C5188"/>
      <c r="D5188"/>
      <c r="E5188"/>
      <c r="F5188"/>
      <c r="G5188"/>
      <c r="H5188"/>
    </row>
    <row r="5189" spans="1:8">
      <c r="A5189"/>
      <c r="C5189"/>
      <c r="D5189"/>
      <c r="E5189"/>
      <c r="F5189"/>
      <c r="G5189"/>
      <c r="H5189"/>
    </row>
    <row r="5190" spans="1:8">
      <c r="A5190"/>
      <c r="C5190"/>
      <c r="D5190"/>
      <c r="E5190"/>
      <c r="F5190"/>
      <c r="G5190"/>
      <c r="H5190"/>
    </row>
    <row r="5191" spans="1:8">
      <c r="A5191"/>
      <c r="C5191"/>
      <c r="D5191"/>
      <c r="E5191"/>
      <c r="F5191"/>
      <c r="G5191"/>
      <c r="H5191"/>
    </row>
    <row r="5192" spans="1:8">
      <c r="A5192"/>
      <c r="C5192"/>
      <c r="D5192"/>
      <c r="E5192"/>
      <c r="F5192"/>
      <c r="G5192"/>
      <c r="H5192"/>
    </row>
    <row r="5193" spans="1:8">
      <c r="A5193"/>
      <c r="C5193"/>
      <c r="D5193"/>
      <c r="E5193"/>
      <c r="F5193"/>
      <c r="G5193"/>
      <c r="H5193"/>
    </row>
    <row r="5194" spans="1:8">
      <c r="A5194"/>
      <c r="C5194"/>
      <c r="D5194"/>
      <c r="E5194"/>
      <c r="F5194"/>
      <c r="G5194"/>
      <c r="H5194"/>
    </row>
    <row r="5195" spans="1:8">
      <c r="A5195"/>
      <c r="C5195"/>
      <c r="D5195"/>
      <c r="E5195"/>
      <c r="F5195"/>
      <c r="G5195"/>
      <c r="H5195"/>
    </row>
    <row r="5196" spans="1:8">
      <c r="A5196"/>
      <c r="C5196"/>
      <c r="D5196"/>
      <c r="E5196"/>
      <c r="F5196"/>
      <c r="G5196"/>
      <c r="H5196"/>
    </row>
    <row r="5197" spans="1:8">
      <c r="A5197"/>
      <c r="C5197"/>
      <c r="D5197"/>
      <c r="E5197"/>
      <c r="F5197"/>
      <c r="G5197"/>
      <c r="H5197"/>
    </row>
    <row r="5198" spans="1:8">
      <c r="A5198"/>
      <c r="C5198"/>
      <c r="D5198"/>
      <c r="E5198"/>
      <c r="F5198"/>
      <c r="G5198"/>
      <c r="H5198"/>
    </row>
    <row r="5199" spans="1:8">
      <c r="A5199"/>
      <c r="C5199"/>
      <c r="D5199"/>
      <c r="E5199"/>
      <c r="F5199"/>
      <c r="G5199"/>
      <c r="H5199"/>
    </row>
    <row r="5200" spans="1:8">
      <c r="A5200"/>
      <c r="C5200"/>
      <c r="D5200"/>
      <c r="E5200"/>
      <c r="F5200"/>
      <c r="G5200"/>
      <c r="H5200"/>
    </row>
    <row r="5201" spans="1:8">
      <c r="A5201"/>
      <c r="C5201"/>
      <c r="D5201"/>
      <c r="E5201"/>
      <c r="F5201"/>
      <c r="G5201"/>
      <c r="H5201"/>
    </row>
    <row r="5202" spans="1:8">
      <c r="A5202"/>
      <c r="C5202"/>
      <c r="D5202"/>
      <c r="E5202"/>
      <c r="F5202"/>
      <c r="G5202"/>
      <c r="H5202"/>
    </row>
    <row r="5203" spans="1:8">
      <c r="A5203"/>
      <c r="C5203"/>
      <c r="D5203"/>
      <c r="E5203"/>
      <c r="F5203"/>
      <c r="G5203"/>
      <c r="H5203"/>
    </row>
    <row r="5204" spans="1:8">
      <c r="A5204"/>
      <c r="C5204"/>
      <c r="D5204"/>
      <c r="E5204"/>
      <c r="F5204"/>
      <c r="G5204"/>
      <c r="H5204"/>
    </row>
    <row r="5205" spans="1:8">
      <c r="A5205"/>
      <c r="C5205"/>
      <c r="D5205"/>
      <c r="E5205"/>
      <c r="F5205"/>
      <c r="G5205"/>
      <c r="H5205"/>
    </row>
    <row r="5206" spans="1:8">
      <c r="A5206"/>
      <c r="C5206"/>
      <c r="D5206"/>
      <c r="E5206"/>
      <c r="F5206"/>
      <c r="G5206"/>
      <c r="H5206"/>
    </row>
    <row r="5207" spans="1:8">
      <c r="A5207"/>
      <c r="C5207"/>
      <c r="D5207"/>
      <c r="E5207"/>
      <c r="F5207"/>
      <c r="G5207"/>
      <c r="H5207"/>
    </row>
    <row r="5208" spans="1:8">
      <c r="A5208"/>
      <c r="C5208"/>
      <c r="D5208"/>
      <c r="E5208"/>
      <c r="F5208"/>
      <c r="G5208"/>
      <c r="H5208"/>
    </row>
    <row r="5209" spans="1:8">
      <c r="A5209"/>
      <c r="C5209"/>
      <c r="D5209"/>
      <c r="E5209"/>
      <c r="F5209"/>
      <c r="G5209"/>
      <c r="H5209"/>
    </row>
    <row r="5210" spans="1:8">
      <c r="A5210"/>
      <c r="C5210"/>
      <c r="D5210"/>
      <c r="E5210"/>
      <c r="F5210"/>
      <c r="G5210"/>
      <c r="H5210"/>
    </row>
    <row r="5211" spans="1:8">
      <c r="A5211"/>
      <c r="C5211"/>
      <c r="D5211"/>
      <c r="E5211"/>
      <c r="F5211"/>
      <c r="G5211"/>
      <c r="H5211"/>
    </row>
    <row r="5212" spans="1:8">
      <c r="A5212"/>
      <c r="C5212"/>
      <c r="D5212"/>
      <c r="E5212"/>
      <c r="F5212"/>
      <c r="G5212"/>
      <c r="H5212"/>
    </row>
    <row r="5213" spans="1:8">
      <c r="A5213"/>
      <c r="C5213"/>
      <c r="D5213"/>
      <c r="E5213"/>
      <c r="F5213"/>
      <c r="G5213"/>
      <c r="H5213"/>
    </row>
    <row r="5214" spans="1:8">
      <c r="A5214"/>
      <c r="C5214"/>
      <c r="D5214"/>
      <c r="E5214"/>
      <c r="F5214"/>
      <c r="G5214"/>
      <c r="H5214"/>
    </row>
    <row r="5215" spans="1:8">
      <c r="A5215"/>
      <c r="C5215"/>
      <c r="D5215"/>
      <c r="E5215"/>
      <c r="F5215"/>
      <c r="G5215"/>
      <c r="H5215"/>
    </row>
    <row r="5216" spans="1:8">
      <c r="A5216"/>
      <c r="C5216"/>
      <c r="D5216"/>
      <c r="E5216"/>
      <c r="F5216"/>
      <c r="G5216"/>
      <c r="H5216"/>
    </row>
    <row r="5217" spans="1:8">
      <c r="A5217"/>
      <c r="C5217"/>
      <c r="D5217"/>
      <c r="E5217"/>
      <c r="F5217"/>
      <c r="G5217"/>
      <c r="H5217"/>
    </row>
    <row r="5218" spans="1:8">
      <c r="A5218"/>
      <c r="C5218"/>
      <c r="D5218"/>
      <c r="E5218"/>
      <c r="F5218"/>
      <c r="G5218"/>
      <c r="H5218"/>
    </row>
    <row r="5219" spans="1:8">
      <c r="A5219"/>
      <c r="C5219"/>
      <c r="D5219"/>
      <c r="E5219"/>
      <c r="F5219"/>
      <c r="G5219"/>
      <c r="H5219"/>
    </row>
    <row r="5220" spans="1:8">
      <c r="A5220"/>
      <c r="C5220"/>
      <c r="D5220"/>
      <c r="E5220"/>
      <c r="F5220"/>
      <c r="G5220"/>
      <c r="H5220"/>
    </row>
    <row r="5221" spans="1:8">
      <c r="A5221"/>
      <c r="C5221"/>
      <c r="D5221"/>
      <c r="E5221"/>
      <c r="F5221"/>
      <c r="G5221"/>
      <c r="H5221"/>
    </row>
    <row r="5222" spans="1:8">
      <c r="A5222"/>
      <c r="C5222"/>
      <c r="D5222"/>
      <c r="E5222"/>
      <c r="F5222"/>
      <c r="G5222"/>
      <c r="H5222"/>
    </row>
    <row r="5223" spans="1:8">
      <c r="A5223"/>
      <c r="C5223"/>
      <c r="D5223"/>
      <c r="E5223"/>
      <c r="F5223"/>
      <c r="G5223"/>
      <c r="H5223"/>
    </row>
    <row r="5224" spans="1:8">
      <c r="A5224"/>
      <c r="C5224"/>
      <c r="D5224"/>
      <c r="E5224"/>
      <c r="F5224"/>
      <c r="G5224"/>
      <c r="H5224"/>
    </row>
    <row r="5225" spans="1:8">
      <c r="A5225"/>
      <c r="C5225"/>
      <c r="D5225"/>
      <c r="E5225"/>
      <c r="F5225"/>
      <c r="G5225"/>
      <c r="H5225"/>
    </row>
    <row r="5226" spans="1:8">
      <c r="A5226"/>
      <c r="C5226"/>
      <c r="D5226"/>
      <c r="E5226"/>
      <c r="F5226"/>
      <c r="G5226"/>
      <c r="H5226"/>
    </row>
    <row r="5227" spans="1:8">
      <c r="A5227"/>
      <c r="C5227"/>
      <c r="D5227"/>
      <c r="E5227"/>
      <c r="F5227"/>
      <c r="G5227"/>
      <c r="H5227"/>
    </row>
    <row r="5228" spans="1:8">
      <c r="A5228"/>
      <c r="C5228"/>
      <c r="D5228"/>
      <c r="E5228"/>
      <c r="F5228"/>
      <c r="G5228"/>
      <c r="H5228"/>
    </row>
    <row r="5229" spans="1:8">
      <c r="A5229"/>
      <c r="C5229"/>
      <c r="D5229"/>
      <c r="E5229"/>
      <c r="F5229"/>
      <c r="G5229"/>
      <c r="H5229"/>
    </row>
    <row r="5230" spans="1:8">
      <c r="A5230"/>
      <c r="C5230"/>
      <c r="D5230"/>
      <c r="E5230"/>
      <c r="F5230"/>
      <c r="G5230"/>
      <c r="H5230"/>
    </row>
    <row r="5231" spans="1:8">
      <c r="A5231"/>
      <c r="C5231"/>
      <c r="D5231"/>
      <c r="E5231"/>
      <c r="F5231"/>
      <c r="G5231"/>
      <c r="H5231"/>
    </row>
    <row r="5232" spans="1:8">
      <c r="A5232"/>
      <c r="C5232"/>
      <c r="D5232"/>
      <c r="E5232"/>
      <c r="F5232"/>
      <c r="G5232"/>
      <c r="H5232"/>
    </row>
    <row r="5233" spans="1:8">
      <c r="A5233"/>
      <c r="C5233"/>
      <c r="D5233"/>
      <c r="E5233"/>
      <c r="F5233"/>
      <c r="G5233"/>
      <c r="H5233"/>
    </row>
    <row r="5234" spans="1:8">
      <c r="A5234"/>
      <c r="C5234"/>
      <c r="D5234"/>
      <c r="E5234"/>
      <c r="F5234"/>
      <c r="G5234"/>
      <c r="H5234"/>
    </row>
    <row r="5235" spans="1:8">
      <c r="A5235"/>
      <c r="C5235"/>
      <c r="D5235"/>
      <c r="E5235"/>
      <c r="F5235"/>
      <c r="G5235"/>
      <c r="H5235"/>
    </row>
    <row r="5236" spans="1:8">
      <c r="A5236"/>
      <c r="C5236"/>
      <c r="D5236"/>
      <c r="E5236"/>
      <c r="F5236"/>
      <c r="G5236"/>
      <c r="H5236"/>
    </row>
    <row r="5237" spans="1:8">
      <c r="A5237"/>
      <c r="C5237"/>
      <c r="D5237"/>
      <c r="E5237"/>
      <c r="F5237"/>
      <c r="G5237"/>
      <c r="H5237"/>
    </row>
    <row r="5238" spans="1:8">
      <c r="A5238"/>
      <c r="C5238"/>
      <c r="D5238"/>
      <c r="E5238"/>
      <c r="F5238"/>
      <c r="G5238"/>
      <c r="H5238"/>
    </row>
    <row r="5239" spans="1:8">
      <c r="A5239"/>
      <c r="C5239"/>
      <c r="D5239"/>
      <c r="E5239"/>
      <c r="F5239"/>
      <c r="G5239"/>
      <c r="H5239"/>
    </row>
    <row r="5240" spans="1:8">
      <c r="A5240"/>
      <c r="C5240"/>
      <c r="D5240"/>
      <c r="E5240"/>
      <c r="F5240"/>
      <c r="G5240"/>
      <c r="H5240"/>
    </row>
    <row r="5241" spans="1:8">
      <c r="A5241"/>
      <c r="C5241"/>
      <c r="D5241"/>
      <c r="E5241"/>
      <c r="F5241"/>
      <c r="G5241"/>
      <c r="H5241"/>
    </row>
    <row r="5242" spans="1:8">
      <c r="A5242"/>
      <c r="C5242"/>
      <c r="D5242"/>
      <c r="E5242"/>
      <c r="F5242"/>
      <c r="G5242"/>
      <c r="H5242"/>
    </row>
    <row r="5243" spans="1:8">
      <c r="A5243"/>
      <c r="C5243"/>
      <c r="D5243"/>
      <c r="E5243"/>
      <c r="F5243"/>
      <c r="G5243"/>
      <c r="H5243"/>
    </row>
    <row r="5244" spans="1:8">
      <c r="A5244"/>
      <c r="C5244"/>
      <c r="D5244"/>
      <c r="E5244"/>
      <c r="F5244"/>
      <c r="G5244"/>
      <c r="H5244"/>
    </row>
    <row r="5245" spans="1:8">
      <c r="A5245"/>
      <c r="C5245"/>
      <c r="D5245"/>
      <c r="E5245"/>
      <c r="F5245"/>
      <c r="G5245"/>
      <c r="H5245"/>
    </row>
    <row r="5246" spans="1:8">
      <c r="A5246"/>
      <c r="C5246"/>
      <c r="D5246"/>
      <c r="E5246"/>
      <c r="F5246"/>
      <c r="G5246"/>
      <c r="H5246"/>
    </row>
    <row r="5247" spans="1:8">
      <c r="A5247"/>
      <c r="C5247"/>
      <c r="D5247"/>
      <c r="E5247"/>
      <c r="F5247"/>
      <c r="G5247"/>
      <c r="H5247"/>
    </row>
    <row r="5248" spans="1:8">
      <c r="A5248"/>
      <c r="C5248"/>
      <c r="D5248"/>
      <c r="E5248"/>
      <c r="F5248"/>
      <c r="G5248"/>
      <c r="H5248"/>
    </row>
    <row r="5249" spans="1:8">
      <c r="A5249"/>
      <c r="C5249"/>
      <c r="D5249"/>
      <c r="E5249"/>
      <c r="F5249"/>
      <c r="G5249"/>
      <c r="H5249"/>
    </row>
    <row r="5250" spans="1:8">
      <c r="A5250"/>
      <c r="C5250"/>
      <c r="D5250"/>
      <c r="E5250"/>
      <c r="F5250"/>
      <c r="G5250"/>
      <c r="H5250"/>
    </row>
    <row r="5251" spans="1:8">
      <c r="A5251"/>
      <c r="C5251"/>
      <c r="D5251"/>
      <c r="E5251"/>
      <c r="F5251"/>
      <c r="G5251"/>
      <c r="H5251"/>
    </row>
    <row r="5252" spans="1:8">
      <c r="A5252"/>
      <c r="C5252"/>
      <c r="D5252"/>
      <c r="E5252"/>
      <c r="F5252"/>
      <c r="G5252"/>
      <c r="H5252"/>
    </row>
    <row r="5253" spans="1:8">
      <c r="A5253"/>
      <c r="C5253"/>
      <c r="D5253"/>
      <c r="E5253"/>
      <c r="F5253"/>
      <c r="G5253"/>
      <c r="H5253"/>
    </row>
    <row r="5254" spans="1:8">
      <c r="A5254"/>
      <c r="C5254"/>
      <c r="D5254"/>
      <c r="E5254"/>
      <c r="F5254"/>
      <c r="G5254"/>
      <c r="H5254"/>
    </row>
    <row r="5255" spans="1:8">
      <c r="A5255"/>
      <c r="C5255"/>
      <c r="D5255"/>
      <c r="E5255"/>
      <c r="F5255"/>
      <c r="G5255"/>
      <c r="H5255"/>
    </row>
    <row r="5256" spans="1:8">
      <c r="A5256"/>
      <c r="C5256"/>
      <c r="D5256"/>
      <c r="E5256"/>
      <c r="F5256"/>
      <c r="G5256"/>
      <c r="H5256"/>
    </row>
    <row r="5257" spans="1:8">
      <c r="A5257"/>
      <c r="C5257"/>
      <c r="D5257"/>
      <c r="E5257"/>
      <c r="F5257"/>
      <c r="G5257"/>
      <c r="H5257"/>
    </row>
    <row r="5258" spans="1:8">
      <c r="A5258"/>
      <c r="C5258"/>
      <c r="D5258"/>
      <c r="E5258"/>
      <c r="F5258"/>
      <c r="G5258"/>
      <c r="H5258"/>
    </row>
    <row r="5259" spans="1:8">
      <c r="A5259"/>
      <c r="C5259"/>
      <c r="D5259"/>
      <c r="E5259"/>
      <c r="F5259"/>
      <c r="G5259"/>
      <c r="H5259"/>
    </row>
    <row r="5260" spans="1:8">
      <c r="A5260"/>
      <c r="C5260"/>
      <c r="D5260"/>
      <c r="E5260"/>
      <c r="F5260"/>
      <c r="G5260"/>
      <c r="H5260"/>
    </row>
    <row r="5261" spans="1:8">
      <c r="A5261"/>
      <c r="C5261"/>
      <c r="D5261"/>
      <c r="E5261"/>
      <c r="F5261"/>
      <c r="G5261"/>
      <c r="H5261"/>
    </row>
    <row r="5262" spans="1:8">
      <c r="A5262"/>
      <c r="C5262"/>
      <c r="D5262"/>
      <c r="E5262"/>
      <c r="F5262"/>
      <c r="G5262"/>
      <c r="H5262"/>
    </row>
    <row r="5263" spans="1:8">
      <c r="A5263"/>
      <c r="C5263"/>
      <c r="D5263"/>
      <c r="E5263"/>
      <c r="F5263"/>
      <c r="G5263"/>
      <c r="H5263"/>
    </row>
    <row r="5264" spans="1:8">
      <c r="A5264"/>
      <c r="C5264"/>
      <c r="D5264"/>
      <c r="E5264"/>
      <c r="F5264"/>
      <c r="G5264"/>
      <c r="H5264"/>
    </row>
    <row r="5265" spans="1:8">
      <c r="A5265"/>
      <c r="C5265"/>
      <c r="D5265"/>
      <c r="E5265"/>
      <c r="F5265"/>
      <c r="G5265"/>
      <c r="H5265"/>
    </row>
    <row r="5266" spans="1:8">
      <c r="A5266"/>
      <c r="C5266"/>
      <c r="D5266"/>
      <c r="E5266"/>
      <c r="F5266"/>
      <c r="G5266"/>
      <c r="H5266"/>
    </row>
    <row r="5267" spans="1:8">
      <c r="A5267"/>
      <c r="C5267"/>
      <c r="D5267"/>
      <c r="E5267"/>
      <c r="F5267"/>
      <c r="G5267"/>
      <c r="H5267"/>
    </row>
    <row r="5268" spans="1:8">
      <c r="A5268"/>
      <c r="C5268"/>
      <c r="D5268"/>
      <c r="E5268"/>
      <c r="F5268"/>
      <c r="G5268"/>
      <c r="H5268"/>
    </row>
    <row r="5269" spans="1:8">
      <c r="A5269"/>
      <c r="C5269"/>
      <c r="D5269"/>
      <c r="E5269"/>
      <c r="F5269"/>
      <c r="G5269"/>
      <c r="H5269"/>
    </row>
    <row r="5270" spans="1:8">
      <c r="A5270"/>
      <c r="C5270"/>
      <c r="D5270"/>
      <c r="E5270"/>
      <c r="F5270"/>
      <c r="G5270"/>
      <c r="H5270"/>
    </row>
    <row r="5271" spans="1:8">
      <c r="A5271"/>
      <c r="C5271"/>
      <c r="D5271"/>
      <c r="E5271"/>
      <c r="F5271"/>
      <c r="G5271"/>
      <c r="H5271"/>
    </row>
    <row r="5272" spans="1:8">
      <c r="A5272"/>
      <c r="C5272"/>
      <c r="D5272"/>
      <c r="E5272"/>
      <c r="F5272"/>
      <c r="G5272"/>
      <c r="H5272"/>
    </row>
    <row r="5273" spans="1:8">
      <c r="A5273"/>
      <c r="C5273"/>
      <c r="D5273"/>
      <c r="E5273"/>
      <c r="F5273"/>
      <c r="G5273"/>
      <c r="H5273"/>
    </row>
    <row r="5274" spans="1:8">
      <c r="A5274"/>
      <c r="C5274"/>
      <c r="D5274"/>
      <c r="E5274"/>
      <c r="F5274"/>
      <c r="G5274"/>
      <c r="H5274"/>
    </row>
    <row r="5275" spans="1:8">
      <c r="A5275"/>
      <c r="C5275"/>
      <c r="D5275"/>
      <c r="E5275"/>
      <c r="F5275"/>
      <c r="G5275"/>
      <c r="H5275"/>
    </row>
    <row r="5276" spans="1:8">
      <c r="A5276"/>
      <c r="C5276"/>
      <c r="D5276"/>
      <c r="E5276"/>
      <c r="F5276"/>
      <c r="G5276"/>
      <c r="H5276"/>
    </row>
    <row r="5277" spans="1:8">
      <c r="A5277"/>
      <c r="C5277"/>
      <c r="D5277"/>
      <c r="E5277"/>
      <c r="F5277"/>
      <c r="G5277"/>
      <c r="H5277"/>
    </row>
    <row r="5278" spans="1:8">
      <c r="A5278"/>
      <c r="C5278"/>
      <c r="D5278"/>
      <c r="E5278"/>
      <c r="F5278"/>
      <c r="G5278"/>
      <c r="H5278"/>
    </row>
    <row r="5279" spans="1:8">
      <c r="A5279"/>
      <c r="C5279"/>
      <c r="D5279"/>
      <c r="E5279"/>
      <c r="F5279"/>
      <c r="G5279"/>
      <c r="H5279"/>
    </row>
    <row r="5280" spans="1:8">
      <c r="A5280"/>
      <c r="C5280"/>
      <c r="D5280"/>
      <c r="E5280"/>
      <c r="F5280"/>
      <c r="G5280"/>
      <c r="H5280"/>
    </row>
    <row r="5281" spans="1:8">
      <c r="A5281"/>
      <c r="C5281"/>
      <c r="D5281"/>
      <c r="E5281"/>
      <c r="F5281"/>
      <c r="G5281"/>
      <c r="H5281"/>
    </row>
    <row r="5282" spans="1:8">
      <c r="A5282"/>
      <c r="C5282"/>
      <c r="D5282"/>
      <c r="E5282"/>
      <c r="F5282"/>
      <c r="G5282"/>
      <c r="H5282"/>
    </row>
    <row r="5283" spans="1:8">
      <c r="A5283"/>
      <c r="C5283"/>
      <c r="D5283"/>
      <c r="E5283"/>
      <c r="F5283"/>
      <c r="G5283"/>
      <c r="H5283"/>
    </row>
    <row r="5284" spans="1:8">
      <c r="A5284"/>
      <c r="C5284"/>
      <c r="D5284"/>
      <c r="E5284"/>
      <c r="F5284"/>
      <c r="G5284"/>
      <c r="H5284"/>
    </row>
    <row r="5285" spans="1:8">
      <c r="A5285"/>
      <c r="C5285"/>
      <c r="D5285"/>
      <c r="E5285"/>
      <c r="F5285"/>
      <c r="G5285"/>
      <c r="H5285"/>
    </row>
    <row r="5286" spans="1:8">
      <c r="A5286"/>
      <c r="C5286"/>
      <c r="D5286"/>
      <c r="E5286"/>
      <c r="F5286"/>
      <c r="G5286"/>
      <c r="H5286"/>
    </row>
    <row r="5287" spans="1:8">
      <c r="A5287"/>
      <c r="C5287"/>
      <c r="D5287"/>
      <c r="E5287"/>
      <c r="F5287"/>
      <c r="G5287"/>
      <c r="H5287"/>
    </row>
    <row r="5288" spans="1:8">
      <c r="A5288"/>
      <c r="C5288"/>
      <c r="D5288"/>
      <c r="E5288"/>
      <c r="F5288"/>
      <c r="G5288"/>
      <c r="H5288"/>
    </row>
    <row r="5289" spans="1:8">
      <c r="A5289"/>
      <c r="C5289"/>
      <c r="D5289"/>
      <c r="E5289"/>
      <c r="F5289"/>
      <c r="G5289"/>
      <c r="H5289"/>
    </row>
    <row r="5290" spans="1:8">
      <c r="A5290"/>
      <c r="C5290"/>
      <c r="D5290"/>
      <c r="E5290"/>
      <c r="F5290"/>
      <c r="G5290"/>
      <c r="H5290"/>
    </row>
    <row r="5291" spans="1:8">
      <c r="A5291"/>
      <c r="C5291"/>
      <c r="D5291"/>
      <c r="E5291"/>
      <c r="F5291"/>
      <c r="G5291"/>
      <c r="H5291"/>
    </row>
    <row r="5292" spans="1:8">
      <c r="A5292"/>
      <c r="C5292"/>
      <c r="D5292"/>
      <c r="E5292"/>
      <c r="F5292"/>
      <c r="G5292"/>
      <c r="H5292"/>
    </row>
    <row r="5293" spans="1:8">
      <c r="A5293"/>
      <c r="C5293"/>
      <c r="D5293"/>
      <c r="E5293"/>
      <c r="F5293"/>
      <c r="G5293"/>
      <c r="H5293"/>
    </row>
    <row r="5294" spans="1:8">
      <c r="A5294"/>
      <c r="C5294"/>
      <c r="D5294"/>
      <c r="E5294"/>
      <c r="F5294"/>
      <c r="G5294"/>
      <c r="H5294"/>
    </row>
    <row r="5295" spans="1:8">
      <c r="A5295"/>
      <c r="C5295"/>
      <c r="D5295"/>
      <c r="E5295"/>
      <c r="F5295"/>
      <c r="G5295"/>
      <c r="H5295"/>
    </row>
    <row r="5296" spans="1:8">
      <c r="A5296"/>
      <c r="C5296"/>
      <c r="D5296"/>
      <c r="E5296"/>
      <c r="F5296"/>
      <c r="G5296"/>
      <c r="H5296"/>
    </row>
    <row r="5297" spans="1:8">
      <c r="A5297"/>
      <c r="C5297"/>
      <c r="D5297"/>
      <c r="E5297"/>
      <c r="F5297"/>
      <c r="G5297"/>
      <c r="H5297"/>
    </row>
    <row r="5298" spans="1:8">
      <c r="A5298"/>
      <c r="C5298"/>
      <c r="D5298"/>
      <c r="E5298"/>
      <c r="F5298"/>
      <c r="G5298"/>
      <c r="H5298"/>
    </row>
    <row r="5299" spans="1:8">
      <c r="A5299"/>
      <c r="C5299"/>
      <c r="D5299"/>
      <c r="E5299"/>
      <c r="F5299"/>
      <c r="G5299"/>
      <c r="H5299"/>
    </row>
    <row r="5300" spans="1:8">
      <c r="A5300"/>
      <c r="C5300"/>
      <c r="D5300"/>
      <c r="E5300"/>
      <c r="F5300"/>
      <c r="G5300"/>
      <c r="H5300"/>
    </row>
    <row r="5301" spans="1:8">
      <c r="A5301"/>
      <c r="C5301"/>
      <c r="D5301"/>
      <c r="E5301"/>
      <c r="F5301"/>
      <c r="G5301"/>
      <c r="H5301"/>
    </row>
    <row r="5302" spans="1:8">
      <c r="A5302"/>
      <c r="C5302"/>
      <c r="D5302"/>
      <c r="E5302"/>
      <c r="F5302"/>
      <c r="G5302"/>
      <c r="H5302"/>
    </row>
    <row r="5303" spans="1:8">
      <c r="A5303"/>
      <c r="C5303"/>
      <c r="D5303"/>
      <c r="E5303"/>
      <c r="F5303"/>
      <c r="G5303"/>
      <c r="H5303"/>
    </row>
    <row r="5304" spans="1:8">
      <c r="A5304"/>
      <c r="C5304"/>
      <c r="D5304"/>
      <c r="E5304"/>
      <c r="F5304"/>
      <c r="G5304"/>
      <c r="H5304"/>
    </row>
    <row r="5305" spans="1:8">
      <c r="A5305"/>
      <c r="C5305"/>
      <c r="D5305"/>
      <c r="E5305"/>
      <c r="F5305"/>
      <c r="G5305"/>
      <c r="H5305"/>
    </row>
    <row r="5306" spans="1:8">
      <c r="A5306"/>
      <c r="C5306"/>
      <c r="D5306"/>
      <c r="E5306"/>
      <c r="F5306"/>
      <c r="G5306"/>
      <c r="H5306"/>
    </row>
    <row r="5307" spans="1:8">
      <c r="A5307"/>
      <c r="C5307"/>
      <c r="D5307"/>
      <c r="E5307"/>
      <c r="F5307"/>
      <c r="G5307"/>
      <c r="H5307"/>
    </row>
    <row r="5308" spans="1:8">
      <c r="A5308"/>
      <c r="C5308"/>
      <c r="D5308"/>
      <c r="E5308"/>
      <c r="F5308"/>
      <c r="G5308"/>
      <c r="H5308"/>
    </row>
    <row r="5309" spans="1:8">
      <c r="A5309"/>
      <c r="C5309"/>
      <c r="D5309"/>
      <c r="E5309"/>
      <c r="F5309"/>
      <c r="G5309"/>
      <c r="H5309"/>
    </row>
    <row r="5310" spans="1:8">
      <c r="A5310"/>
      <c r="C5310"/>
      <c r="D5310"/>
      <c r="E5310"/>
      <c r="F5310"/>
      <c r="G5310"/>
      <c r="H5310"/>
    </row>
    <row r="5311" spans="1:8">
      <c r="A5311"/>
      <c r="C5311"/>
      <c r="D5311"/>
      <c r="E5311"/>
      <c r="F5311"/>
      <c r="G5311"/>
      <c r="H5311"/>
    </row>
    <row r="5312" spans="1:8">
      <c r="A5312"/>
      <c r="C5312"/>
      <c r="D5312"/>
      <c r="E5312"/>
      <c r="F5312"/>
      <c r="G5312"/>
      <c r="H5312"/>
    </row>
    <row r="5313" spans="1:8">
      <c r="A5313"/>
      <c r="C5313"/>
      <c r="D5313"/>
      <c r="E5313"/>
      <c r="F5313"/>
      <c r="G5313"/>
      <c r="H5313"/>
    </row>
    <row r="5314" spans="1:8">
      <c r="A5314"/>
      <c r="C5314"/>
      <c r="D5314"/>
      <c r="E5314"/>
      <c r="F5314"/>
      <c r="G5314"/>
      <c r="H5314"/>
    </row>
    <row r="5315" spans="1:8">
      <c r="A5315"/>
      <c r="C5315"/>
      <c r="D5315"/>
      <c r="E5315"/>
      <c r="F5315"/>
      <c r="G5315"/>
      <c r="H5315"/>
    </row>
    <row r="5316" spans="1:8">
      <c r="A5316"/>
      <c r="C5316"/>
      <c r="D5316"/>
      <c r="E5316"/>
      <c r="F5316"/>
      <c r="G5316"/>
      <c r="H5316"/>
    </row>
    <row r="5317" spans="1:8">
      <c r="A5317"/>
      <c r="C5317"/>
      <c r="D5317"/>
      <c r="E5317"/>
      <c r="F5317"/>
      <c r="G5317"/>
      <c r="H5317"/>
    </row>
    <row r="5318" spans="1:8">
      <c r="A5318"/>
      <c r="C5318"/>
      <c r="D5318"/>
      <c r="E5318"/>
      <c r="F5318"/>
      <c r="G5318"/>
      <c r="H5318"/>
    </row>
    <row r="5319" spans="1:8">
      <c r="A5319"/>
      <c r="C5319"/>
      <c r="D5319"/>
      <c r="E5319"/>
      <c r="F5319"/>
      <c r="G5319"/>
      <c r="H5319"/>
    </row>
    <row r="5320" spans="1:8">
      <c r="A5320"/>
      <c r="C5320"/>
      <c r="D5320"/>
      <c r="E5320"/>
      <c r="F5320"/>
      <c r="G5320"/>
      <c r="H5320"/>
    </row>
    <row r="5321" spans="1:8">
      <c r="A5321"/>
      <c r="C5321"/>
      <c r="D5321"/>
      <c r="E5321"/>
      <c r="F5321"/>
      <c r="G5321"/>
      <c r="H5321"/>
    </row>
    <row r="5322" spans="1:8">
      <c r="A5322"/>
      <c r="C5322"/>
      <c r="D5322"/>
      <c r="E5322"/>
      <c r="F5322"/>
      <c r="G5322"/>
      <c r="H5322"/>
    </row>
    <row r="5323" spans="1:8">
      <c r="A5323"/>
      <c r="C5323"/>
      <c r="D5323"/>
      <c r="E5323"/>
      <c r="F5323"/>
      <c r="G5323"/>
      <c r="H5323"/>
    </row>
    <row r="5324" spans="1:8">
      <c r="A5324"/>
      <c r="C5324"/>
      <c r="D5324"/>
      <c r="E5324"/>
      <c r="F5324"/>
      <c r="G5324"/>
      <c r="H5324"/>
    </row>
    <row r="5325" spans="1:8">
      <c r="A5325"/>
      <c r="C5325"/>
      <c r="D5325"/>
      <c r="E5325"/>
      <c r="F5325"/>
      <c r="G5325"/>
      <c r="H5325"/>
    </row>
    <row r="5326" spans="1:8">
      <c r="A5326"/>
      <c r="C5326"/>
      <c r="D5326"/>
      <c r="E5326"/>
      <c r="F5326"/>
      <c r="G5326"/>
      <c r="H5326"/>
    </row>
    <row r="5327" spans="1:8">
      <c r="A5327"/>
      <c r="C5327"/>
      <c r="D5327"/>
      <c r="E5327"/>
      <c r="F5327"/>
      <c r="G5327"/>
      <c r="H5327"/>
    </row>
    <row r="5328" spans="1:8">
      <c r="A5328"/>
      <c r="C5328"/>
      <c r="D5328"/>
      <c r="E5328"/>
      <c r="F5328"/>
      <c r="G5328"/>
      <c r="H5328"/>
    </row>
    <row r="5329" spans="1:8">
      <c r="A5329"/>
      <c r="C5329"/>
      <c r="D5329"/>
      <c r="E5329"/>
      <c r="F5329"/>
      <c r="G5329"/>
      <c r="H5329"/>
    </row>
    <row r="5330" spans="1:8">
      <c r="A5330"/>
      <c r="C5330"/>
      <c r="D5330"/>
      <c r="E5330"/>
      <c r="F5330"/>
      <c r="G5330"/>
      <c r="H5330"/>
    </row>
    <row r="5331" spans="1:8">
      <c r="A5331"/>
      <c r="C5331"/>
      <c r="D5331"/>
      <c r="E5331"/>
      <c r="F5331"/>
      <c r="G5331"/>
      <c r="H5331"/>
    </row>
    <row r="5332" spans="1:8">
      <c r="A5332"/>
      <c r="C5332"/>
      <c r="D5332"/>
      <c r="E5332"/>
      <c r="F5332"/>
      <c r="G5332"/>
      <c r="H5332"/>
    </row>
    <row r="5333" spans="1:8">
      <c r="A5333"/>
      <c r="C5333"/>
      <c r="D5333"/>
      <c r="E5333"/>
      <c r="F5333"/>
      <c r="G5333"/>
      <c r="H5333"/>
    </row>
    <row r="5334" spans="1:8">
      <c r="A5334"/>
      <c r="C5334"/>
      <c r="D5334"/>
      <c r="E5334"/>
      <c r="F5334"/>
      <c r="G5334"/>
      <c r="H5334"/>
    </row>
    <row r="5335" spans="1:8">
      <c r="A5335"/>
      <c r="C5335"/>
      <c r="D5335"/>
      <c r="E5335"/>
      <c r="F5335"/>
      <c r="G5335"/>
      <c r="H5335"/>
    </row>
    <row r="5336" spans="1:8">
      <c r="A5336"/>
      <c r="C5336"/>
      <c r="D5336"/>
      <c r="E5336"/>
      <c r="F5336"/>
      <c r="G5336"/>
      <c r="H5336"/>
    </row>
    <row r="5337" spans="1:8">
      <c r="A5337"/>
      <c r="C5337"/>
      <c r="D5337"/>
      <c r="E5337"/>
      <c r="F5337"/>
      <c r="G5337"/>
      <c r="H5337"/>
    </row>
    <row r="5338" spans="1:8">
      <c r="A5338"/>
      <c r="C5338"/>
      <c r="D5338"/>
      <c r="E5338"/>
      <c r="F5338"/>
      <c r="G5338"/>
      <c r="H5338"/>
    </row>
    <row r="5339" spans="1:8">
      <c r="A5339"/>
      <c r="C5339"/>
      <c r="D5339"/>
      <c r="E5339"/>
      <c r="F5339"/>
      <c r="G5339"/>
      <c r="H5339"/>
    </row>
    <row r="5340" spans="1:8">
      <c r="A5340"/>
      <c r="C5340"/>
      <c r="D5340"/>
      <c r="E5340"/>
      <c r="F5340"/>
      <c r="G5340"/>
      <c r="H5340"/>
    </row>
    <row r="5341" spans="1:8">
      <c r="A5341"/>
      <c r="C5341"/>
      <c r="D5341"/>
      <c r="E5341"/>
      <c r="F5341"/>
      <c r="G5341"/>
      <c r="H5341"/>
    </row>
    <row r="5342" spans="1:8">
      <c r="A5342"/>
      <c r="C5342"/>
      <c r="D5342"/>
      <c r="E5342"/>
      <c r="F5342"/>
      <c r="G5342"/>
      <c r="H5342"/>
    </row>
    <row r="5343" spans="1:8">
      <c r="A5343"/>
      <c r="C5343"/>
      <c r="D5343"/>
      <c r="E5343"/>
      <c r="F5343"/>
      <c r="G5343"/>
      <c r="H5343"/>
    </row>
    <row r="5344" spans="1:8">
      <c r="A5344"/>
      <c r="C5344"/>
      <c r="D5344"/>
      <c r="E5344"/>
      <c r="F5344"/>
      <c r="G5344"/>
      <c r="H5344"/>
    </row>
    <row r="5345" spans="1:8">
      <c r="A5345"/>
      <c r="C5345"/>
      <c r="D5345"/>
      <c r="E5345"/>
      <c r="F5345"/>
      <c r="G5345"/>
      <c r="H5345"/>
    </row>
    <row r="5346" spans="1:8">
      <c r="A5346"/>
      <c r="C5346"/>
      <c r="D5346"/>
      <c r="E5346"/>
      <c r="F5346"/>
      <c r="G5346"/>
      <c r="H5346"/>
    </row>
    <row r="5347" spans="1:8">
      <c r="A5347"/>
      <c r="C5347"/>
      <c r="D5347"/>
      <c r="E5347"/>
      <c r="F5347"/>
      <c r="G5347"/>
      <c r="H5347"/>
    </row>
    <row r="5348" spans="1:8">
      <c r="A5348"/>
      <c r="C5348"/>
      <c r="D5348"/>
      <c r="E5348"/>
      <c r="F5348"/>
      <c r="G5348"/>
      <c r="H5348"/>
    </row>
    <row r="5349" spans="1:8">
      <c r="A5349"/>
      <c r="C5349"/>
      <c r="D5349"/>
      <c r="E5349"/>
      <c r="F5349"/>
      <c r="G5349"/>
      <c r="H5349"/>
    </row>
    <row r="5350" spans="1:8">
      <c r="A5350"/>
      <c r="C5350"/>
      <c r="D5350"/>
      <c r="E5350"/>
      <c r="F5350"/>
      <c r="G5350"/>
      <c r="H5350"/>
    </row>
    <row r="5351" spans="1:8">
      <c r="A5351"/>
      <c r="C5351"/>
      <c r="D5351"/>
      <c r="E5351"/>
      <c r="F5351"/>
      <c r="G5351"/>
      <c r="H5351"/>
    </row>
    <row r="5352" spans="1:8">
      <c r="A5352"/>
      <c r="C5352"/>
      <c r="D5352"/>
      <c r="E5352"/>
      <c r="F5352"/>
      <c r="G5352"/>
      <c r="H5352"/>
    </row>
    <row r="5353" spans="1:8">
      <c r="A5353"/>
      <c r="C5353"/>
      <c r="D5353"/>
      <c r="E5353"/>
      <c r="F5353"/>
      <c r="G5353"/>
      <c r="H5353"/>
    </row>
    <row r="5354" spans="1:8">
      <c r="A5354"/>
      <c r="C5354"/>
      <c r="D5354"/>
      <c r="E5354"/>
      <c r="F5354"/>
      <c r="G5354"/>
      <c r="H5354"/>
    </row>
    <row r="5355" spans="1:8">
      <c r="A5355"/>
      <c r="C5355"/>
      <c r="D5355"/>
      <c r="E5355"/>
      <c r="F5355"/>
      <c r="G5355"/>
      <c r="H5355"/>
    </row>
    <row r="5356" spans="1:8">
      <c r="A5356"/>
      <c r="C5356"/>
      <c r="D5356"/>
      <c r="E5356"/>
      <c r="F5356"/>
      <c r="G5356"/>
      <c r="H5356"/>
    </row>
    <row r="5357" spans="1:8">
      <c r="A5357"/>
      <c r="C5357"/>
      <c r="D5357"/>
      <c r="E5357"/>
      <c r="F5357"/>
      <c r="G5357"/>
      <c r="H5357"/>
    </row>
    <row r="5358" spans="1:8">
      <c r="A5358"/>
      <c r="C5358"/>
      <c r="D5358"/>
      <c r="E5358"/>
      <c r="F5358"/>
      <c r="G5358"/>
      <c r="H5358"/>
    </row>
    <row r="5359" spans="1:8">
      <c r="A5359"/>
      <c r="C5359"/>
      <c r="D5359"/>
      <c r="E5359"/>
      <c r="F5359"/>
      <c r="G5359"/>
      <c r="H5359"/>
    </row>
    <row r="5360" spans="1:8">
      <c r="A5360"/>
      <c r="C5360"/>
      <c r="D5360"/>
      <c r="E5360"/>
      <c r="F5360"/>
      <c r="G5360"/>
      <c r="H5360"/>
    </row>
    <row r="5361" spans="1:8">
      <c r="A5361"/>
      <c r="C5361"/>
      <c r="D5361"/>
      <c r="E5361"/>
      <c r="F5361"/>
      <c r="G5361"/>
      <c r="H5361"/>
    </row>
    <row r="5362" spans="1:8">
      <c r="A5362"/>
      <c r="C5362"/>
      <c r="D5362"/>
      <c r="E5362"/>
      <c r="F5362"/>
      <c r="G5362"/>
      <c r="H5362"/>
    </row>
    <row r="5363" spans="1:8">
      <c r="A5363"/>
      <c r="C5363"/>
      <c r="D5363"/>
      <c r="E5363"/>
      <c r="F5363"/>
      <c r="G5363"/>
      <c r="H5363"/>
    </row>
    <row r="5364" spans="1:8">
      <c r="A5364"/>
      <c r="C5364"/>
      <c r="D5364"/>
      <c r="E5364"/>
      <c r="F5364"/>
      <c r="G5364"/>
      <c r="H5364"/>
    </row>
    <row r="5365" spans="1:8">
      <c r="A5365"/>
      <c r="C5365"/>
      <c r="D5365"/>
      <c r="E5365"/>
      <c r="F5365"/>
      <c r="G5365"/>
      <c r="H5365"/>
    </row>
    <row r="5366" spans="1:8">
      <c r="A5366"/>
      <c r="C5366"/>
      <c r="D5366"/>
      <c r="E5366"/>
      <c r="F5366"/>
      <c r="G5366"/>
      <c r="H5366"/>
    </row>
    <row r="5367" spans="1:8">
      <c r="A5367"/>
      <c r="C5367"/>
      <c r="D5367"/>
      <c r="E5367"/>
      <c r="F5367"/>
      <c r="G5367"/>
      <c r="H5367"/>
    </row>
    <row r="5368" spans="1:8">
      <c r="A5368"/>
      <c r="C5368"/>
      <c r="D5368"/>
      <c r="E5368"/>
      <c r="F5368"/>
      <c r="G5368"/>
      <c r="H5368"/>
    </row>
    <row r="5369" spans="1:8">
      <c r="A5369"/>
      <c r="C5369"/>
      <c r="D5369"/>
      <c r="E5369"/>
      <c r="F5369"/>
      <c r="G5369"/>
      <c r="H5369"/>
    </row>
    <row r="5370" spans="1:8">
      <c r="A5370"/>
      <c r="C5370"/>
      <c r="D5370"/>
      <c r="E5370"/>
      <c r="F5370"/>
      <c r="G5370"/>
      <c r="H5370"/>
    </row>
    <row r="5371" spans="1:8">
      <c r="A5371"/>
      <c r="C5371"/>
      <c r="D5371"/>
      <c r="E5371"/>
      <c r="F5371"/>
      <c r="G5371"/>
      <c r="H5371"/>
    </row>
    <row r="5372" spans="1:8">
      <c r="A5372"/>
      <c r="C5372"/>
      <c r="D5372"/>
      <c r="E5372"/>
      <c r="F5372"/>
      <c r="G5372"/>
      <c r="H5372"/>
    </row>
    <row r="5373" spans="1:8">
      <c r="A5373"/>
      <c r="C5373"/>
      <c r="D5373"/>
      <c r="E5373"/>
      <c r="F5373"/>
      <c r="G5373"/>
      <c r="H5373"/>
    </row>
    <row r="5374" spans="1:8">
      <c r="A5374"/>
      <c r="C5374"/>
      <c r="D5374"/>
      <c r="E5374"/>
      <c r="F5374"/>
      <c r="G5374"/>
      <c r="H5374"/>
    </row>
    <row r="5375" spans="1:8">
      <c r="A5375"/>
      <c r="C5375"/>
      <c r="D5375"/>
      <c r="E5375"/>
      <c r="F5375"/>
      <c r="G5375"/>
      <c r="H5375"/>
    </row>
    <row r="5376" spans="1:8">
      <c r="A5376"/>
      <c r="C5376"/>
      <c r="D5376"/>
      <c r="E5376"/>
      <c r="F5376"/>
      <c r="G5376"/>
      <c r="H5376"/>
    </row>
    <row r="5377" spans="1:8">
      <c r="A5377"/>
      <c r="C5377"/>
      <c r="D5377"/>
      <c r="E5377"/>
      <c r="F5377"/>
      <c r="G5377"/>
      <c r="H5377"/>
    </row>
    <row r="5378" spans="1:8">
      <c r="A5378"/>
      <c r="C5378"/>
      <c r="D5378"/>
      <c r="E5378"/>
      <c r="F5378"/>
      <c r="G5378"/>
      <c r="H5378"/>
    </row>
    <row r="5379" spans="1:8">
      <c r="A5379"/>
      <c r="C5379"/>
      <c r="D5379"/>
      <c r="E5379"/>
      <c r="F5379"/>
      <c r="G5379"/>
      <c r="H5379"/>
    </row>
    <row r="5380" spans="1:8">
      <c r="A5380"/>
      <c r="C5380"/>
      <c r="D5380"/>
      <c r="E5380"/>
      <c r="F5380"/>
      <c r="G5380"/>
      <c r="H5380"/>
    </row>
    <row r="5381" spans="1:8">
      <c r="A5381"/>
      <c r="C5381"/>
      <c r="D5381"/>
      <c r="E5381"/>
      <c r="F5381"/>
      <c r="G5381"/>
      <c r="H5381"/>
    </row>
    <row r="5382" spans="1:8">
      <c r="A5382"/>
      <c r="C5382"/>
      <c r="D5382"/>
      <c r="E5382"/>
      <c r="F5382"/>
      <c r="G5382"/>
      <c r="H5382"/>
    </row>
    <row r="5383" spans="1:8">
      <c r="A5383"/>
      <c r="C5383"/>
      <c r="D5383"/>
      <c r="E5383"/>
      <c r="F5383"/>
      <c r="G5383"/>
      <c r="H5383"/>
    </row>
    <row r="5384" spans="1:8">
      <c r="A5384"/>
      <c r="C5384"/>
      <c r="D5384"/>
      <c r="E5384"/>
      <c r="F5384"/>
      <c r="G5384"/>
      <c r="H5384"/>
    </row>
    <row r="5385" spans="1:8">
      <c r="A5385"/>
      <c r="C5385"/>
      <c r="D5385"/>
      <c r="E5385"/>
      <c r="F5385"/>
      <c r="G5385"/>
      <c r="H5385"/>
    </row>
    <row r="5386" spans="1:8">
      <c r="A5386"/>
      <c r="C5386"/>
      <c r="D5386"/>
      <c r="E5386"/>
      <c r="F5386"/>
      <c r="G5386"/>
      <c r="H5386"/>
    </row>
    <row r="5387" spans="1:8">
      <c r="A5387"/>
      <c r="C5387"/>
      <c r="D5387"/>
      <c r="E5387"/>
      <c r="F5387"/>
      <c r="G5387"/>
      <c r="H5387"/>
    </row>
    <row r="5388" spans="1:8">
      <c r="A5388"/>
      <c r="C5388"/>
      <c r="D5388"/>
      <c r="E5388"/>
      <c r="F5388"/>
      <c r="G5388"/>
      <c r="H5388"/>
    </row>
    <row r="5389" spans="1:8">
      <c r="A5389"/>
      <c r="C5389"/>
      <c r="D5389"/>
      <c r="E5389"/>
      <c r="F5389"/>
      <c r="G5389"/>
      <c r="H5389"/>
    </row>
    <row r="5390" spans="1:8">
      <c r="A5390"/>
      <c r="C5390"/>
      <c r="D5390"/>
      <c r="E5390"/>
      <c r="F5390"/>
      <c r="G5390"/>
      <c r="H5390"/>
    </row>
    <row r="5391" spans="1:8">
      <c r="A5391"/>
      <c r="C5391"/>
      <c r="D5391"/>
      <c r="E5391"/>
      <c r="F5391"/>
      <c r="G5391"/>
      <c r="H5391"/>
    </row>
    <row r="5392" spans="1:8">
      <c r="A5392"/>
      <c r="C5392"/>
      <c r="D5392"/>
      <c r="E5392"/>
      <c r="F5392"/>
      <c r="G5392"/>
      <c r="H5392"/>
    </row>
    <row r="5393" spans="1:8">
      <c r="A5393"/>
      <c r="C5393"/>
      <c r="D5393"/>
      <c r="E5393"/>
      <c r="F5393"/>
      <c r="G5393"/>
      <c r="H5393"/>
    </row>
    <row r="5394" spans="1:8">
      <c r="A5394"/>
      <c r="C5394"/>
      <c r="D5394"/>
      <c r="E5394"/>
      <c r="F5394"/>
      <c r="G5394"/>
      <c r="H5394"/>
    </row>
    <row r="5395" spans="1:8">
      <c r="A5395"/>
      <c r="C5395"/>
      <c r="D5395"/>
      <c r="E5395"/>
      <c r="F5395"/>
      <c r="G5395"/>
      <c r="H5395"/>
    </row>
    <row r="5396" spans="1:8">
      <c r="A5396"/>
      <c r="C5396"/>
      <c r="D5396"/>
      <c r="E5396"/>
      <c r="F5396"/>
      <c r="G5396"/>
      <c r="H5396"/>
    </row>
    <row r="5397" spans="1:8">
      <c r="A5397"/>
      <c r="C5397"/>
      <c r="D5397"/>
      <c r="E5397"/>
      <c r="F5397"/>
      <c r="G5397"/>
      <c r="H5397"/>
    </row>
    <row r="5398" spans="1:8">
      <c r="A5398"/>
      <c r="C5398"/>
      <c r="D5398"/>
      <c r="E5398"/>
      <c r="F5398"/>
      <c r="G5398"/>
      <c r="H5398"/>
    </row>
    <row r="5399" spans="1:8">
      <c r="A5399"/>
      <c r="C5399"/>
      <c r="D5399"/>
      <c r="E5399"/>
      <c r="F5399"/>
      <c r="G5399"/>
      <c r="H5399"/>
    </row>
    <row r="5400" spans="1:8">
      <c r="A5400"/>
      <c r="C5400"/>
      <c r="D5400"/>
      <c r="E5400"/>
      <c r="F5400"/>
      <c r="G5400"/>
      <c r="H5400"/>
    </row>
    <row r="5401" spans="1:8">
      <c r="A5401"/>
      <c r="C5401"/>
      <c r="D5401"/>
      <c r="E5401"/>
      <c r="F5401"/>
      <c r="G5401"/>
      <c r="H5401"/>
    </row>
    <row r="5402" spans="1:8">
      <c r="A5402"/>
      <c r="C5402"/>
      <c r="D5402"/>
      <c r="E5402"/>
      <c r="F5402"/>
      <c r="G5402"/>
      <c r="H5402"/>
    </row>
    <row r="5403" spans="1:8">
      <c r="A5403"/>
      <c r="C5403"/>
      <c r="D5403"/>
      <c r="E5403"/>
      <c r="F5403"/>
      <c r="G5403"/>
      <c r="H5403"/>
    </row>
    <row r="5404" spans="1:8">
      <c r="A5404"/>
      <c r="C5404"/>
      <c r="D5404"/>
      <c r="E5404"/>
      <c r="F5404"/>
      <c r="G5404"/>
      <c r="H5404"/>
    </row>
    <row r="5405" spans="1:8">
      <c r="A5405"/>
      <c r="C5405"/>
      <c r="D5405"/>
      <c r="E5405"/>
      <c r="F5405"/>
      <c r="G5405"/>
      <c r="H5405"/>
    </row>
    <row r="5406" spans="1:8">
      <c r="A5406"/>
      <c r="C5406"/>
      <c r="D5406"/>
      <c r="E5406"/>
      <c r="F5406"/>
      <c r="G5406"/>
      <c r="H5406"/>
    </row>
    <row r="5407" spans="1:8">
      <c r="A5407"/>
      <c r="C5407"/>
      <c r="D5407"/>
      <c r="E5407"/>
      <c r="F5407"/>
      <c r="G5407"/>
      <c r="H5407"/>
    </row>
    <row r="5408" spans="1:8">
      <c r="A5408"/>
      <c r="C5408"/>
      <c r="D5408"/>
      <c r="E5408"/>
      <c r="F5408"/>
      <c r="G5408"/>
      <c r="H5408"/>
    </row>
    <row r="5409" spans="1:8">
      <c r="A5409"/>
      <c r="C5409"/>
      <c r="D5409"/>
      <c r="E5409"/>
      <c r="F5409"/>
      <c r="G5409"/>
      <c r="H5409"/>
    </row>
    <row r="5410" spans="1:8">
      <c r="A5410"/>
      <c r="C5410"/>
      <c r="D5410"/>
      <c r="E5410"/>
      <c r="F5410"/>
      <c r="G5410"/>
      <c r="H5410"/>
    </row>
    <row r="5411" spans="1:8">
      <c r="A5411"/>
      <c r="C5411"/>
      <c r="D5411"/>
      <c r="E5411"/>
      <c r="F5411"/>
      <c r="G5411"/>
      <c r="H5411"/>
    </row>
    <row r="5412" spans="1:8">
      <c r="A5412"/>
      <c r="C5412"/>
      <c r="D5412"/>
      <c r="E5412"/>
      <c r="F5412"/>
      <c r="G5412"/>
      <c r="H5412"/>
    </row>
    <row r="5413" spans="1:8">
      <c r="A5413"/>
      <c r="C5413"/>
      <c r="D5413"/>
      <c r="E5413"/>
      <c r="F5413"/>
      <c r="G5413"/>
      <c r="H5413"/>
    </row>
    <row r="5414" spans="1:8">
      <c r="A5414"/>
      <c r="C5414"/>
      <c r="D5414"/>
      <c r="E5414"/>
      <c r="F5414"/>
      <c r="G5414"/>
      <c r="H5414"/>
    </row>
    <row r="5415" spans="1:8">
      <c r="A5415"/>
      <c r="C5415"/>
      <c r="D5415"/>
      <c r="E5415"/>
      <c r="F5415"/>
      <c r="G5415"/>
      <c r="H5415"/>
    </row>
    <row r="5416" spans="1:8">
      <c r="A5416"/>
      <c r="C5416"/>
      <c r="D5416"/>
      <c r="E5416"/>
      <c r="F5416"/>
      <c r="G5416"/>
      <c r="H5416"/>
    </row>
    <row r="5417" spans="1:8">
      <c r="A5417"/>
      <c r="C5417"/>
      <c r="D5417"/>
      <c r="E5417"/>
      <c r="F5417"/>
      <c r="G5417"/>
      <c r="H5417"/>
    </row>
    <row r="5418" spans="1:8">
      <c r="A5418"/>
      <c r="C5418"/>
      <c r="D5418"/>
      <c r="E5418"/>
      <c r="F5418"/>
      <c r="G5418"/>
      <c r="H5418"/>
    </row>
    <row r="5419" spans="1:8">
      <c r="A5419"/>
      <c r="C5419"/>
      <c r="D5419"/>
      <c r="E5419"/>
      <c r="F5419"/>
      <c r="G5419"/>
      <c r="H5419"/>
    </row>
    <row r="5420" spans="1:8">
      <c r="A5420"/>
      <c r="C5420"/>
      <c r="D5420"/>
      <c r="E5420"/>
      <c r="F5420"/>
      <c r="G5420"/>
      <c r="H5420"/>
    </row>
    <row r="5421" spans="1:8">
      <c r="A5421"/>
      <c r="C5421"/>
      <c r="D5421"/>
      <c r="E5421"/>
      <c r="F5421"/>
      <c r="G5421"/>
      <c r="H5421"/>
    </row>
    <row r="5422" spans="1:8">
      <c r="A5422"/>
      <c r="C5422"/>
      <c r="D5422"/>
      <c r="E5422"/>
      <c r="F5422"/>
      <c r="G5422"/>
      <c r="H5422"/>
    </row>
    <row r="5423" spans="1:8">
      <c r="A5423"/>
      <c r="C5423"/>
      <c r="D5423"/>
      <c r="E5423"/>
      <c r="F5423"/>
      <c r="G5423"/>
      <c r="H5423"/>
    </row>
    <row r="5424" spans="1:8">
      <c r="A5424"/>
      <c r="C5424"/>
      <c r="D5424"/>
      <c r="E5424"/>
      <c r="F5424"/>
      <c r="G5424"/>
      <c r="H5424"/>
    </row>
    <row r="5425" spans="1:8">
      <c r="A5425"/>
      <c r="C5425"/>
      <c r="D5425"/>
      <c r="E5425"/>
      <c r="F5425"/>
      <c r="G5425"/>
      <c r="H5425"/>
    </row>
    <row r="5426" spans="1:8">
      <c r="A5426"/>
      <c r="C5426"/>
      <c r="D5426"/>
      <c r="E5426"/>
      <c r="F5426"/>
      <c r="G5426"/>
      <c r="H5426"/>
    </row>
    <row r="5427" spans="1:8">
      <c r="A5427"/>
      <c r="C5427"/>
      <c r="D5427"/>
      <c r="E5427"/>
      <c r="F5427"/>
      <c r="G5427"/>
      <c r="H5427"/>
    </row>
    <row r="5428" spans="1:8">
      <c r="A5428"/>
      <c r="C5428"/>
      <c r="D5428"/>
      <c r="E5428"/>
      <c r="F5428"/>
      <c r="G5428"/>
      <c r="H5428"/>
    </row>
    <row r="5429" spans="1:8">
      <c r="A5429"/>
      <c r="C5429"/>
      <c r="D5429"/>
      <c r="E5429"/>
      <c r="F5429"/>
      <c r="G5429"/>
      <c r="H5429"/>
    </row>
    <row r="5430" spans="1:8">
      <c r="A5430"/>
      <c r="C5430"/>
      <c r="D5430"/>
      <c r="E5430"/>
      <c r="F5430"/>
      <c r="G5430"/>
      <c r="H5430"/>
    </row>
    <row r="5431" spans="1:8">
      <c r="A5431"/>
      <c r="C5431"/>
      <c r="D5431"/>
      <c r="E5431"/>
      <c r="F5431"/>
      <c r="G5431"/>
      <c r="H5431"/>
    </row>
    <row r="5432" spans="1:8">
      <c r="A5432"/>
      <c r="C5432"/>
      <c r="D5432"/>
      <c r="E5432"/>
      <c r="F5432"/>
      <c r="G5432"/>
      <c r="H5432"/>
    </row>
    <row r="5433" spans="1:8">
      <c r="A5433"/>
      <c r="C5433"/>
      <c r="D5433"/>
      <c r="E5433"/>
      <c r="F5433"/>
      <c r="G5433"/>
      <c r="H5433"/>
    </row>
    <row r="5434" spans="1:8">
      <c r="A5434"/>
      <c r="C5434"/>
      <c r="D5434"/>
      <c r="E5434"/>
      <c r="F5434"/>
      <c r="G5434"/>
      <c r="H5434"/>
    </row>
    <row r="5435" spans="1:8">
      <c r="A5435"/>
      <c r="C5435"/>
      <c r="D5435"/>
      <c r="E5435"/>
      <c r="F5435"/>
      <c r="G5435"/>
      <c r="H5435"/>
    </row>
    <row r="5436" spans="1:8">
      <c r="A5436"/>
      <c r="C5436"/>
      <c r="D5436"/>
      <c r="E5436"/>
      <c r="F5436"/>
      <c r="G5436"/>
      <c r="H5436"/>
    </row>
    <row r="5437" spans="1:8">
      <c r="A5437"/>
      <c r="C5437"/>
      <c r="D5437"/>
      <c r="E5437"/>
      <c r="F5437"/>
      <c r="G5437"/>
      <c r="H5437"/>
    </row>
    <row r="5438" spans="1:8">
      <c r="A5438"/>
      <c r="C5438"/>
      <c r="D5438"/>
      <c r="E5438"/>
      <c r="F5438"/>
      <c r="G5438"/>
      <c r="H5438"/>
    </row>
    <row r="5439" spans="1:8">
      <c r="A5439"/>
      <c r="C5439"/>
      <c r="D5439"/>
      <c r="E5439"/>
      <c r="F5439"/>
      <c r="G5439"/>
      <c r="H5439"/>
    </row>
    <row r="5440" spans="1:8">
      <c r="A5440"/>
      <c r="C5440"/>
      <c r="D5440"/>
      <c r="E5440"/>
      <c r="F5440"/>
      <c r="G5440"/>
      <c r="H5440"/>
    </row>
    <row r="5441" spans="1:8">
      <c r="A5441"/>
      <c r="C5441"/>
      <c r="D5441"/>
      <c r="E5441"/>
      <c r="F5441"/>
      <c r="G5441"/>
      <c r="H5441"/>
    </row>
    <row r="5442" spans="1:8">
      <c r="A5442"/>
      <c r="C5442"/>
      <c r="D5442"/>
      <c r="E5442"/>
      <c r="F5442"/>
      <c r="G5442"/>
      <c r="H5442"/>
    </row>
    <row r="5443" spans="1:8">
      <c r="A5443"/>
      <c r="C5443"/>
      <c r="D5443"/>
      <c r="E5443"/>
      <c r="F5443"/>
      <c r="G5443"/>
      <c r="H5443"/>
    </row>
    <row r="5444" spans="1:8">
      <c r="A5444"/>
      <c r="C5444"/>
      <c r="D5444"/>
      <c r="E5444"/>
      <c r="F5444"/>
      <c r="G5444"/>
      <c r="H5444"/>
    </row>
    <row r="5445" spans="1:8">
      <c r="A5445"/>
      <c r="C5445"/>
      <c r="D5445"/>
      <c r="E5445"/>
      <c r="F5445"/>
      <c r="G5445"/>
      <c r="H5445"/>
    </row>
    <row r="5446" spans="1:8">
      <c r="A5446"/>
      <c r="C5446"/>
      <c r="D5446"/>
      <c r="E5446"/>
      <c r="F5446"/>
      <c r="G5446"/>
      <c r="H5446"/>
    </row>
    <row r="5447" spans="1:8">
      <c r="A5447"/>
      <c r="C5447"/>
      <c r="D5447"/>
      <c r="E5447"/>
      <c r="F5447"/>
      <c r="G5447"/>
      <c r="H5447"/>
    </row>
    <row r="5448" spans="1:8">
      <c r="A5448"/>
      <c r="C5448"/>
      <c r="D5448"/>
      <c r="E5448"/>
      <c r="F5448"/>
      <c r="G5448"/>
      <c r="H5448"/>
    </row>
    <row r="5449" spans="1:8">
      <c r="A5449"/>
      <c r="C5449"/>
      <c r="D5449"/>
      <c r="E5449"/>
      <c r="F5449"/>
      <c r="G5449"/>
      <c r="H5449"/>
    </row>
    <row r="5450" spans="1:8">
      <c r="A5450"/>
      <c r="C5450"/>
      <c r="D5450"/>
      <c r="E5450"/>
      <c r="F5450"/>
      <c r="G5450"/>
      <c r="H5450"/>
    </row>
    <row r="5451" spans="1:8">
      <c r="A5451"/>
      <c r="C5451"/>
      <c r="D5451"/>
      <c r="E5451"/>
      <c r="F5451"/>
      <c r="G5451"/>
      <c r="H5451"/>
    </row>
    <row r="5452" spans="1:8">
      <c r="A5452"/>
      <c r="C5452"/>
      <c r="D5452"/>
      <c r="E5452"/>
      <c r="F5452"/>
      <c r="G5452"/>
      <c r="H5452"/>
    </row>
    <row r="5453" spans="1:8">
      <c r="A5453"/>
      <c r="C5453"/>
      <c r="D5453"/>
      <c r="E5453"/>
      <c r="F5453"/>
      <c r="G5453"/>
      <c r="H5453"/>
    </row>
    <row r="5454" spans="1:8">
      <c r="A5454"/>
      <c r="C5454"/>
      <c r="D5454"/>
      <c r="E5454"/>
      <c r="F5454"/>
      <c r="G5454"/>
      <c r="H5454"/>
    </row>
    <row r="5455" spans="1:8">
      <c r="A5455"/>
      <c r="C5455"/>
      <c r="D5455"/>
      <c r="E5455"/>
      <c r="F5455"/>
      <c r="G5455"/>
      <c r="H5455"/>
    </row>
    <row r="5456" spans="1:8">
      <c r="A5456"/>
      <c r="C5456"/>
      <c r="D5456"/>
      <c r="E5456"/>
      <c r="F5456"/>
      <c r="G5456"/>
      <c r="H5456"/>
    </row>
    <row r="5457" spans="1:8">
      <c r="A5457"/>
      <c r="C5457"/>
      <c r="D5457"/>
      <c r="E5457"/>
      <c r="F5457"/>
      <c r="G5457"/>
      <c r="H5457"/>
    </row>
    <row r="5458" spans="1:8">
      <c r="A5458"/>
      <c r="C5458"/>
      <c r="D5458"/>
      <c r="E5458"/>
      <c r="F5458"/>
      <c r="G5458"/>
      <c r="H5458"/>
    </row>
    <row r="5459" spans="1:8">
      <c r="A5459"/>
      <c r="C5459"/>
      <c r="D5459"/>
      <c r="E5459"/>
      <c r="F5459"/>
      <c r="G5459"/>
      <c r="H5459"/>
    </row>
    <row r="5460" spans="1:8">
      <c r="A5460"/>
      <c r="C5460"/>
      <c r="D5460"/>
      <c r="E5460"/>
      <c r="F5460"/>
      <c r="G5460"/>
      <c r="H5460"/>
    </row>
    <row r="5461" spans="1:8">
      <c r="A5461"/>
      <c r="C5461"/>
      <c r="D5461"/>
      <c r="E5461"/>
      <c r="F5461"/>
      <c r="G5461"/>
      <c r="H5461"/>
    </row>
    <row r="5462" spans="1:8">
      <c r="A5462"/>
      <c r="C5462"/>
      <c r="D5462"/>
      <c r="E5462"/>
      <c r="F5462"/>
      <c r="G5462"/>
      <c r="H5462"/>
    </row>
    <row r="5463" spans="1:8">
      <c r="A5463"/>
      <c r="C5463"/>
      <c r="D5463"/>
      <c r="E5463"/>
      <c r="F5463"/>
      <c r="G5463"/>
      <c r="H5463"/>
    </row>
    <row r="5464" spans="1:8">
      <c r="A5464"/>
      <c r="C5464"/>
      <c r="D5464"/>
      <c r="E5464"/>
      <c r="F5464"/>
      <c r="G5464"/>
      <c r="H5464"/>
    </row>
    <row r="5465" spans="1:8">
      <c r="A5465"/>
      <c r="C5465"/>
      <c r="D5465"/>
      <c r="E5465"/>
      <c r="F5465"/>
      <c r="G5465"/>
      <c r="H5465"/>
    </row>
    <row r="5466" spans="1:8">
      <c r="A5466"/>
      <c r="C5466"/>
      <c r="D5466"/>
      <c r="E5466"/>
      <c r="F5466"/>
      <c r="G5466"/>
      <c r="H5466"/>
    </row>
    <row r="5467" spans="1:8">
      <c r="A5467"/>
      <c r="C5467"/>
      <c r="D5467"/>
      <c r="E5467"/>
      <c r="F5467"/>
      <c r="G5467"/>
      <c r="H5467"/>
    </row>
    <row r="5468" spans="1:8">
      <c r="A5468"/>
      <c r="C5468"/>
      <c r="D5468"/>
      <c r="E5468"/>
      <c r="F5468"/>
      <c r="G5468"/>
      <c r="H5468"/>
    </row>
    <row r="5469" spans="1:8">
      <c r="A5469"/>
      <c r="C5469"/>
      <c r="D5469"/>
      <c r="E5469"/>
      <c r="F5469"/>
      <c r="G5469"/>
      <c r="H5469"/>
    </row>
    <row r="5470" spans="1:8">
      <c r="A5470"/>
      <c r="C5470"/>
      <c r="D5470"/>
      <c r="E5470"/>
      <c r="F5470"/>
      <c r="G5470"/>
      <c r="H5470"/>
    </row>
    <row r="5471" spans="1:8">
      <c r="A5471"/>
      <c r="C5471"/>
      <c r="D5471"/>
      <c r="E5471"/>
      <c r="F5471"/>
      <c r="G5471"/>
      <c r="H5471"/>
    </row>
    <row r="5472" spans="1:8">
      <c r="A5472"/>
      <c r="C5472"/>
      <c r="D5472"/>
      <c r="E5472"/>
      <c r="F5472"/>
      <c r="G5472"/>
      <c r="H5472"/>
    </row>
    <row r="5473" spans="1:8">
      <c r="A5473"/>
      <c r="C5473"/>
      <c r="D5473"/>
      <c r="E5473"/>
      <c r="F5473"/>
      <c r="G5473"/>
      <c r="H5473"/>
    </row>
    <row r="5474" spans="1:8">
      <c r="A5474"/>
      <c r="C5474"/>
      <c r="D5474"/>
      <c r="E5474"/>
      <c r="F5474"/>
      <c r="G5474"/>
      <c r="H5474"/>
    </row>
    <row r="5475" spans="1:8">
      <c r="A5475"/>
      <c r="C5475"/>
      <c r="D5475"/>
      <c r="E5475"/>
      <c r="F5475"/>
      <c r="G5475"/>
      <c r="H5475"/>
    </row>
    <row r="5476" spans="1:8">
      <c r="A5476"/>
      <c r="C5476"/>
      <c r="D5476"/>
      <c r="E5476"/>
      <c r="F5476"/>
      <c r="G5476"/>
      <c r="H5476"/>
    </row>
    <row r="5477" spans="1:8">
      <c r="A5477"/>
      <c r="C5477"/>
      <c r="D5477"/>
      <c r="E5477"/>
      <c r="F5477"/>
      <c r="G5477"/>
      <c r="H5477"/>
    </row>
    <row r="5478" spans="1:8">
      <c r="A5478"/>
      <c r="C5478"/>
      <c r="D5478"/>
      <c r="E5478"/>
      <c r="F5478"/>
      <c r="G5478"/>
      <c r="H5478"/>
    </row>
    <row r="5479" spans="1:8">
      <c r="A5479"/>
      <c r="C5479"/>
      <c r="D5479"/>
      <c r="E5479"/>
      <c r="F5479"/>
      <c r="G5479"/>
      <c r="H5479"/>
    </row>
    <row r="5480" spans="1:8">
      <c r="A5480"/>
      <c r="C5480"/>
      <c r="D5480"/>
      <c r="E5480"/>
      <c r="F5480"/>
      <c r="G5480"/>
      <c r="H5480"/>
    </row>
    <row r="5481" spans="1:8">
      <c r="A5481"/>
      <c r="C5481"/>
      <c r="D5481"/>
      <c r="E5481"/>
      <c r="F5481"/>
      <c r="G5481"/>
      <c r="H5481"/>
    </row>
    <row r="5482" spans="1:8">
      <c r="A5482"/>
      <c r="C5482"/>
      <c r="D5482"/>
      <c r="E5482"/>
      <c r="F5482"/>
      <c r="G5482"/>
      <c r="H5482"/>
    </row>
    <row r="5483" spans="1:8">
      <c r="A5483"/>
      <c r="C5483"/>
      <c r="D5483"/>
      <c r="E5483"/>
      <c r="F5483"/>
      <c r="G5483"/>
      <c r="H5483"/>
    </row>
    <row r="5484" spans="1:8">
      <c r="A5484"/>
      <c r="C5484"/>
      <c r="D5484"/>
      <c r="E5484"/>
      <c r="F5484"/>
      <c r="G5484"/>
      <c r="H5484"/>
    </row>
    <row r="5485" spans="1:8">
      <c r="A5485"/>
      <c r="C5485"/>
      <c r="D5485"/>
      <c r="E5485"/>
      <c r="F5485"/>
      <c r="G5485"/>
      <c r="H5485"/>
    </row>
    <row r="5486" spans="1:8">
      <c r="A5486"/>
      <c r="C5486"/>
      <c r="D5486"/>
      <c r="E5486"/>
      <c r="F5486"/>
      <c r="G5486"/>
      <c r="H5486"/>
    </row>
    <row r="5487" spans="1:8">
      <c r="A5487"/>
      <c r="C5487"/>
      <c r="D5487"/>
      <c r="E5487"/>
      <c r="F5487"/>
      <c r="G5487"/>
      <c r="H5487"/>
    </row>
    <row r="5488" spans="1:8">
      <c r="A5488"/>
      <c r="C5488"/>
      <c r="D5488"/>
      <c r="E5488"/>
      <c r="F5488"/>
      <c r="G5488"/>
      <c r="H5488"/>
    </row>
    <row r="5489" spans="1:8">
      <c r="A5489"/>
      <c r="C5489"/>
      <c r="D5489"/>
      <c r="E5489"/>
      <c r="F5489"/>
      <c r="G5489"/>
      <c r="H5489"/>
    </row>
    <row r="5490" spans="1:8">
      <c r="A5490"/>
      <c r="C5490"/>
      <c r="D5490"/>
      <c r="E5490"/>
      <c r="F5490"/>
      <c r="G5490"/>
      <c r="H5490"/>
    </row>
    <row r="5491" spans="1:8">
      <c r="A5491"/>
      <c r="C5491"/>
      <c r="D5491"/>
      <c r="E5491"/>
      <c r="F5491"/>
      <c r="G5491"/>
      <c r="H5491"/>
    </row>
    <row r="5492" spans="1:8">
      <c r="A5492"/>
      <c r="C5492"/>
      <c r="D5492"/>
      <c r="E5492"/>
      <c r="F5492"/>
      <c r="G5492"/>
      <c r="H5492"/>
    </row>
    <row r="5493" spans="1:8">
      <c r="A5493"/>
      <c r="C5493"/>
      <c r="D5493"/>
      <c r="E5493"/>
      <c r="F5493"/>
      <c r="G5493"/>
      <c r="H5493"/>
    </row>
    <row r="5494" spans="1:8">
      <c r="A5494"/>
      <c r="C5494"/>
      <c r="D5494"/>
      <c r="E5494"/>
      <c r="F5494"/>
      <c r="G5494"/>
      <c r="H5494"/>
    </row>
    <row r="5495" spans="1:8">
      <c r="A5495"/>
      <c r="C5495"/>
      <c r="D5495"/>
      <c r="E5495"/>
      <c r="F5495"/>
      <c r="G5495"/>
      <c r="H5495"/>
    </row>
    <row r="5496" spans="1:8">
      <c r="A5496"/>
      <c r="C5496"/>
      <c r="D5496"/>
      <c r="E5496"/>
      <c r="F5496"/>
      <c r="G5496"/>
      <c r="H5496"/>
    </row>
    <row r="5497" spans="1:8">
      <c r="A5497"/>
      <c r="C5497"/>
      <c r="D5497"/>
      <c r="E5497"/>
      <c r="F5497"/>
      <c r="G5497"/>
      <c r="H5497"/>
    </row>
    <row r="5498" spans="1:8">
      <c r="A5498"/>
      <c r="C5498"/>
      <c r="D5498"/>
      <c r="E5498"/>
      <c r="F5498"/>
      <c r="G5498"/>
      <c r="H5498"/>
    </row>
    <row r="5499" spans="1:8">
      <c r="A5499"/>
      <c r="C5499"/>
      <c r="D5499"/>
      <c r="E5499"/>
      <c r="F5499"/>
      <c r="G5499"/>
      <c r="H5499"/>
    </row>
    <row r="5500" spans="1:8">
      <c r="A5500"/>
      <c r="C5500"/>
      <c r="D5500"/>
      <c r="E5500"/>
      <c r="F5500"/>
      <c r="G5500"/>
      <c r="H5500"/>
    </row>
    <row r="5501" spans="1:8">
      <c r="A5501"/>
      <c r="C5501"/>
      <c r="D5501"/>
      <c r="E5501"/>
      <c r="F5501"/>
      <c r="G5501"/>
      <c r="H5501"/>
    </row>
    <row r="5502" spans="1:8">
      <c r="A5502"/>
      <c r="C5502"/>
      <c r="D5502"/>
      <c r="E5502"/>
      <c r="F5502"/>
      <c r="G5502"/>
      <c r="H5502"/>
    </row>
    <row r="5503" spans="1:8">
      <c r="A5503"/>
      <c r="C5503"/>
      <c r="D5503"/>
      <c r="E5503"/>
      <c r="F5503"/>
      <c r="G5503"/>
      <c r="H5503"/>
    </row>
    <row r="5504" spans="1:8">
      <c r="A5504"/>
      <c r="C5504"/>
      <c r="D5504"/>
      <c r="E5504"/>
      <c r="F5504"/>
      <c r="G5504"/>
      <c r="H5504"/>
    </row>
    <row r="5505" spans="1:8">
      <c r="A5505"/>
      <c r="C5505"/>
      <c r="D5505"/>
      <c r="E5505"/>
      <c r="F5505"/>
      <c r="G5505"/>
      <c r="H5505"/>
    </row>
    <row r="5506" spans="1:8">
      <c r="A5506"/>
      <c r="C5506"/>
      <c r="D5506"/>
      <c r="E5506"/>
      <c r="F5506"/>
      <c r="G5506"/>
      <c r="H5506"/>
    </row>
    <row r="5507" spans="1:8">
      <c r="A5507"/>
      <c r="C5507"/>
      <c r="D5507"/>
      <c r="E5507"/>
      <c r="F5507"/>
      <c r="G5507"/>
      <c r="H5507"/>
    </row>
    <row r="5508" spans="1:8">
      <c r="A5508"/>
      <c r="C5508"/>
      <c r="D5508"/>
      <c r="E5508"/>
      <c r="F5508"/>
      <c r="G5508"/>
      <c r="H5508"/>
    </row>
    <row r="5509" spans="1:8">
      <c r="A5509"/>
      <c r="C5509"/>
      <c r="D5509"/>
      <c r="E5509"/>
      <c r="F5509"/>
      <c r="G5509"/>
      <c r="H5509"/>
    </row>
    <row r="5510" spans="1:8">
      <c r="A5510"/>
      <c r="C5510"/>
      <c r="D5510"/>
      <c r="E5510"/>
      <c r="F5510"/>
      <c r="G5510"/>
      <c r="H5510"/>
    </row>
    <row r="5511" spans="1:8">
      <c r="A5511"/>
      <c r="C5511"/>
      <c r="D5511"/>
      <c r="E5511"/>
      <c r="F5511"/>
      <c r="G5511"/>
      <c r="H5511"/>
    </row>
    <row r="5512" spans="1:8">
      <c r="A5512"/>
      <c r="C5512"/>
      <c r="D5512"/>
      <c r="E5512"/>
      <c r="F5512"/>
      <c r="G5512"/>
      <c r="H5512"/>
    </row>
    <row r="5513" spans="1:8">
      <c r="A5513"/>
      <c r="C5513"/>
      <c r="D5513"/>
      <c r="E5513"/>
      <c r="F5513"/>
      <c r="G5513"/>
      <c r="H5513"/>
    </row>
    <row r="5514" spans="1:8">
      <c r="A5514"/>
      <c r="C5514"/>
      <c r="D5514"/>
      <c r="E5514"/>
      <c r="F5514"/>
      <c r="G5514"/>
      <c r="H5514"/>
    </row>
    <row r="5515" spans="1:8">
      <c r="A5515"/>
      <c r="C5515"/>
      <c r="D5515"/>
      <c r="E5515"/>
      <c r="F5515"/>
      <c r="G5515"/>
      <c r="H5515"/>
    </row>
    <row r="5516" spans="1:8">
      <c r="A5516"/>
      <c r="C5516"/>
      <c r="D5516"/>
      <c r="E5516"/>
      <c r="F5516"/>
      <c r="G5516"/>
      <c r="H5516"/>
    </row>
    <row r="5517" spans="1:8">
      <c r="A5517"/>
      <c r="C5517"/>
      <c r="D5517"/>
      <c r="E5517"/>
      <c r="F5517"/>
      <c r="G5517"/>
      <c r="H5517"/>
    </row>
    <row r="5518" spans="1:8">
      <c r="A5518"/>
      <c r="C5518"/>
      <c r="D5518"/>
      <c r="E5518"/>
      <c r="F5518"/>
      <c r="G5518"/>
      <c r="H5518"/>
    </row>
    <row r="5519" spans="1:8">
      <c r="A5519"/>
      <c r="C5519"/>
      <c r="D5519"/>
      <c r="E5519"/>
      <c r="F5519"/>
      <c r="G5519"/>
      <c r="H5519"/>
    </row>
    <row r="5520" spans="1:8">
      <c r="A5520"/>
      <c r="C5520"/>
      <c r="D5520"/>
      <c r="E5520"/>
      <c r="F5520"/>
      <c r="G5520"/>
      <c r="H5520"/>
    </row>
    <row r="5521" spans="1:8">
      <c r="A5521"/>
      <c r="C5521"/>
      <c r="D5521"/>
      <c r="E5521"/>
      <c r="F5521"/>
      <c r="G5521"/>
      <c r="H5521"/>
    </row>
    <row r="5522" spans="1:8">
      <c r="A5522"/>
      <c r="C5522"/>
      <c r="D5522"/>
      <c r="E5522"/>
      <c r="F5522"/>
      <c r="G5522"/>
      <c r="H5522"/>
    </row>
    <row r="5523" spans="1:8">
      <c r="A5523"/>
      <c r="C5523"/>
      <c r="D5523"/>
      <c r="E5523"/>
      <c r="F5523"/>
      <c r="G5523"/>
      <c r="H5523"/>
    </row>
    <row r="5524" spans="1:8">
      <c r="A5524"/>
      <c r="C5524"/>
      <c r="D5524"/>
      <c r="E5524"/>
      <c r="F5524"/>
      <c r="G5524"/>
      <c r="H5524"/>
    </row>
    <row r="5525" spans="1:8">
      <c r="A5525"/>
      <c r="C5525"/>
      <c r="D5525"/>
      <c r="E5525"/>
      <c r="F5525"/>
      <c r="G5525"/>
      <c r="H5525"/>
    </row>
    <row r="5526" spans="1:8">
      <c r="A5526"/>
      <c r="C5526"/>
      <c r="D5526"/>
      <c r="E5526"/>
      <c r="F5526"/>
      <c r="G5526"/>
      <c r="H5526"/>
    </row>
    <row r="5527" spans="1:8">
      <c r="A5527"/>
      <c r="C5527"/>
      <c r="D5527"/>
      <c r="E5527"/>
      <c r="F5527"/>
      <c r="G5527"/>
      <c r="H5527"/>
    </row>
    <row r="5528" spans="1:8">
      <c r="A5528"/>
      <c r="C5528"/>
      <c r="D5528"/>
      <c r="E5528"/>
      <c r="F5528"/>
      <c r="G5528"/>
      <c r="H5528"/>
    </row>
    <row r="5529" spans="1:8">
      <c r="A5529"/>
      <c r="C5529"/>
      <c r="D5529"/>
      <c r="E5529"/>
      <c r="F5529"/>
      <c r="G5529"/>
      <c r="H5529"/>
    </row>
    <row r="5530" spans="1:8">
      <c r="A5530"/>
      <c r="C5530"/>
      <c r="D5530"/>
      <c r="E5530"/>
      <c r="F5530"/>
      <c r="G5530"/>
      <c r="H5530"/>
    </row>
    <row r="5531" spans="1:8">
      <c r="A5531"/>
      <c r="C5531"/>
      <c r="D5531"/>
      <c r="E5531"/>
      <c r="F5531"/>
      <c r="G5531"/>
      <c r="H5531"/>
    </row>
    <row r="5532" spans="1:8">
      <c r="A5532"/>
      <c r="C5532"/>
      <c r="D5532"/>
      <c r="E5532"/>
      <c r="F5532"/>
      <c r="G5532"/>
      <c r="H5532"/>
    </row>
    <row r="5533" spans="1:8">
      <c r="A5533"/>
      <c r="C5533"/>
      <c r="D5533"/>
      <c r="E5533"/>
      <c r="F5533"/>
      <c r="G5533"/>
      <c r="H5533"/>
    </row>
    <row r="5534" spans="1:8">
      <c r="A5534"/>
      <c r="C5534"/>
      <c r="D5534"/>
      <c r="E5534"/>
      <c r="F5534"/>
      <c r="G5534"/>
      <c r="H5534"/>
    </row>
    <row r="5535" spans="1:8">
      <c r="A5535"/>
      <c r="C5535"/>
      <c r="D5535"/>
      <c r="E5535"/>
      <c r="F5535"/>
      <c r="G5535"/>
      <c r="H5535"/>
    </row>
    <row r="5536" spans="1:8">
      <c r="A5536"/>
      <c r="C5536"/>
      <c r="D5536"/>
      <c r="E5536"/>
      <c r="F5536"/>
      <c r="G5536"/>
      <c r="H5536"/>
    </row>
    <row r="5537" spans="1:8">
      <c r="A5537"/>
      <c r="C5537"/>
      <c r="D5537"/>
      <c r="E5537"/>
      <c r="F5537"/>
      <c r="G5537"/>
      <c r="H5537"/>
    </row>
    <row r="5538" spans="1:8">
      <c r="A5538"/>
      <c r="C5538"/>
      <c r="D5538"/>
      <c r="E5538"/>
      <c r="F5538"/>
      <c r="G5538"/>
      <c r="H5538"/>
    </row>
    <row r="5539" spans="1:8">
      <c r="A5539"/>
      <c r="C5539"/>
      <c r="D5539"/>
      <c r="E5539"/>
      <c r="F5539"/>
      <c r="G5539"/>
      <c r="H5539"/>
    </row>
    <row r="5540" spans="1:8">
      <c r="A5540"/>
      <c r="C5540"/>
      <c r="D5540"/>
      <c r="E5540"/>
      <c r="F5540"/>
      <c r="G5540"/>
      <c r="H5540"/>
    </row>
    <row r="5541" spans="1:8">
      <c r="A5541"/>
      <c r="C5541"/>
      <c r="D5541"/>
      <c r="E5541"/>
      <c r="F5541"/>
      <c r="G5541"/>
      <c r="H5541"/>
    </row>
    <row r="5542" spans="1:8">
      <c r="A5542"/>
      <c r="C5542"/>
      <c r="D5542"/>
      <c r="E5542"/>
      <c r="F5542"/>
      <c r="G5542"/>
      <c r="H5542"/>
    </row>
    <row r="5543" spans="1:8">
      <c r="A5543"/>
      <c r="C5543"/>
      <c r="D5543"/>
      <c r="E5543"/>
      <c r="F5543"/>
      <c r="G5543"/>
      <c r="H5543"/>
    </row>
    <row r="5544" spans="1:8">
      <c r="A5544"/>
      <c r="C5544"/>
      <c r="D5544"/>
      <c r="E5544"/>
      <c r="F5544"/>
      <c r="G5544"/>
      <c r="H5544"/>
    </row>
    <row r="5545" spans="1:8">
      <c r="A5545"/>
      <c r="C5545"/>
      <c r="D5545"/>
      <c r="E5545"/>
      <c r="F5545"/>
      <c r="G5545"/>
      <c r="H5545"/>
    </row>
    <row r="5546" spans="1:8">
      <c r="A5546"/>
      <c r="C5546"/>
      <c r="D5546"/>
      <c r="E5546"/>
      <c r="F5546"/>
      <c r="G5546"/>
      <c r="H5546"/>
    </row>
    <row r="5547" spans="1:8">
      <c r="A5547"/>
      <c r="C5547"/>
      <c r="D5547"/>
      <c r="E5547"/>
      <c r="F5547"/>
      <c r="G5547"/>
      <c r="H5547"/>
    </row>
    <row r="5548" spans="1:8">
      <c r="A5548"/>
      <c r="C5548"/>
      <c r="D5548"/>
      <c r="E5548"/>
      <c r="F5548"/>
      <c r="G5548"/>
      <c r="H5548"/>
    </row>
    <row r="5549" spans="1:8">
      <c r="A5549"/>
      <c r="C5549"/>
      <c r="D5549"/>
      <c r="E5549"/>
      <c r="F5549"/>
      <c r="G5549"/>
      <c r="H5549"/>
    </row>
    <row r="5550" spans="1:8">
      <c r="A5550"/>
      <c r="C5550"/>
      <c r="D5550"/>
      <c r="E5550"/>
      <c r="F5550"/>
      <c r="G5550"/>
      <c r="H5550"/>
    </row>
    <row r="5551" spans="1:8">
      <c r="A5551"/>
      <c r="C5551"/>
      <c r="D5551"/>
      <c r="E5551"/>
      <c r="F5551"/>
      <c r="G5551"/>
      <c r="H5551"/>
    </row>
    <row r="5552" spans="1:8">
      <c r="A5552"/>
      <c r="C5552"/>
      <c r="D5552"/>
      <c r="E5552"/>
      <c r="F5552"/>
      <c r="G5552"/>
      <c r="H5552"/>
    </row>
    <row r="5553" spans="1:8">
      <c r="A5553"/>
      <c r="C5553"/>
      <c r="D5553"/>
      <c r="E5553"/>
      <c r="F5553"/>
      <c r="G5553"/>
      <c r="H5553"/>
    </row>
    <row r="5554" spans="1:8">
      <c r="A5554"/>
      <c r="C5554"/>
      <c r="D5554"/>
      <c r="E5554"/>
      <c r="F5554"/>
      <c r="G5554"/>
      <c r="H5554"/>
    </row>
    <row r="5555" spans="1:8">
      <c r="A5555"/>
      <c r="C5555"/>
      <c r="D5555"/>
      <c r="E5555"/>
      <c r="F5555"/>
      <c r="G5555"/>
      <c r="H5555"/>
    </row>
    <row r="5556" spans="1:8">
      <c r="A5556"/>
      <c r="C5556"/>
      <c r="D5556"/>
      <c r="E5556"/>
      <c r="F5556"/>
      <c r="G5556"/>
      <c r="H5556"/>
    </row>
    <row r="5557" spans="1:8">
      <c r="A5557"/>
      <c r="C5557"/>
      <c r="D5557"/>
      <c r="E5557"/>
      <c r="F5557"/>
      <c r="G5557"/>
      <c r="H5557"/>
    </row>
    <row r="5558" spans="1:8">
      <c r="A5558"/>
      <c r="C5558"/>
      <c r="D5558"/>
      <c r="E5558"/>
      <c r="F5558"/>
      <c r="G5558"/>
      <c r="H5558"/>
    </row>
    <row r="5559" spans="1:8">
      <c r="A5559"/>
      <c r="C5559"/>
      <c r="D5559"/>
      <c r="E5559"/>
      <c r="F5559"/>
      <c r="G5559"/>
      <c r="H5559"/>
    </row>
    <row r="5560" spans="1:8">
      <c r="A5560"/>
      <c r="C5560"/>
      <c r="D5560"/>
      <c r="E5560"/>
      <c r="F5560"/>
      <c r="G5560"/>
      <c r="H5560"/>
    </row>
    <row r="5561" spans="1:8">
      <c r="A5561"/>
      <c r="C5561"/>
      <c r="D5561"/>
      <c r="E5561"/>
      <c r="F5561"/>
      <c r="G5561"/>
      <c r="H5561"/>
    </row>
    <row r="5562" spans="1:8">
      <c r="A5562"/>
      <c r="C5562"/>
      <c r="D5562"/>
      <c r="E5562"/>
      <c r="F5562"/>
      <c r="G5562"/>
      <c r="H5562"/>
    </row>
    <row r="5563" spans="1:8">
      <c r="A5563"/>
      <c r="C5563"/>
      <c r="D5563"/>
      <c r="E5563"/>
      <c r="F5563"/>
      <c r="G5563"/>
      <c r="H5563"/>
    </row>
    <row r="5564" spans="1:8">
      <c r="A5564"/>
      <c r="C5564"/>
      <c r="D5564"/>
      <c r="E5564"/>
      <c r="F5564"/>
      <c r="G5564"/>
      <c r="H5564"/>
    </row>
    <row r="5565" spans="1:8">
      <c r="A5565"/>
      <c r="C5565"/>
      <c r="D5565"/>
      <c r="E5565"/>
      <c r="F5565"/>
      <c r="G5565"/>
      <c r="H5565"/>
    </row>
    <row r="5566" spans="1:8">
      <c r="A5566"/>
      <c r="C5566"/>
      <c r="D5566"/>
      <c r="E5566"/>
      <c r="F5566"/>
      <c r="G5566"/>
      <c r="H5566"/>
    </row>
    <row r="5567" spans="1:8">
      <c r="A5567"/>
      <c r="C5567"/>
      <c r="D5567"/>
      <c r="E5567"/>
      <c r="F5567"/>
      <c r="G5567"/>
      <c r="H5567"/>
    </row>
    <row r="5568" spans="1:8">
      <c r="A5568"/>
      <c r="C5568"/>
      <c r="D5568"/>
      <c r="E5568"/>
      <c r="F5568"/>
      <c r="G5568"/>
      <c r="H5568"/>
    </row>
    <row r="5569" spans="1:8">
      <c r="A5569"/>
      <c r="C5569"/>
      <c r="D5569"/>
      <c r="E5569"/>
      <c r="F5569"/>
      <c r="G5569"/>
      <c r="H5569"/>
    </row>
    <row r="5570" spans="1:8">
      <c r="A5570"/>
      <c r="C5570"/>
      <c r="D5570"/>
      <c r="E5570"/>
      <c r="F5570"/>
      <c r="G5570"/>
      <c r="H5570"/>
    </row>
    <row r="5571" spans="1:8">
      <c r="A5571"/>
      <c r="C5571"/>
      <c r="D5571"/>
      <c r="E5571"/>
      <c r="F5571"/>
      <c r="G5571"/>
      <c r="H5571"/>
    </row>
    <row r="5572" spans="1:8">
      <c r="A5572"/>
      <c r="C5572"/>
      <c r="D5572"/>
      <c r="E5572"/>
      <c r="F5572"/>
      <c r="G5572"/>
      <c r="H5572"/>
    </row>
    <row r="5573" spans="1:8">
      <c r="A5573"/>
      <c r="C5573"/>
      <c r="D5573"/>
      <c r="E5573"/>
      <c r="F5573"/>
      <c r="G5573"/>
      <c r="H5573"/>
    </row>
    <row r="5574" spans="1:8">
      <c r="A5574"/>
      <c r="C5574"/>
      <c r="D5574"/>
      <c r="E5574"/>
      <c r="F5574"/>
      <c r="G5574"/>
      <c r="H5574"/>
    </row>
    <row r="5575" spans="1:8">
      <c r="A5575"/>
      <c r="C5575"/>
      <c r="D5575"/>
      <c r="E5575"/>
      <c r="F5575"/>
      <c r="G5575"/>
      <c r="H5575"/>
    </row>
    <row r="5576" spans="1:8">
      <c r="A5576"/>
      <c r="C5576"/>
      <c r="D5576"/>
      <c r="E5576"/>
      <c r="F5576"/>
      <c r="G5576"/>
      <c r="H5576"/>
    </row>
    <row r="5577" spans="1:8">
      <c r="A5577"/>
      <c r="C5577"/>
      <c r="D5577"/>
      <c r="E5577"/>
      <c r="F5577"/>
      <c r="G5577"/>
      <c r="H5577"/>
    </row>
    <row r="5578" spans="1:8">
      <c r="A5578"/>
      <c r="C5578"/>
      <c r="D5578"/>
      <c r="E5578"/>
      <c r="F5578"/>
      <c r="G5578"/>
      <c r="H5578"/>
    </row>
    <row r="5579" spans="1:8">
      <c r="A5579"/>
      <c r="C5579"/>
      <c r="D5579"/>
      <c r="E5579"/>
      <c r="F5579"/>
      <c r="G5579"/>
      <c r="H5579"/>
    </row>
    <row r="5580" spans="1:8">
      <c r="A5580"/>
      <c r="C5580"/>
      <c r="D5580"/>
      <c r="E5580"/>
      <c r="F5580"/>
      <c r="G5580"/>
      <c r="H5580"/>
    </row>
    <row r="5581" spans="1:8">
      <c r="A5581"/>
      <c r="C5581"/>
      <c r="D5581"/>
      <c r="E5581"/>
      <c r="F5581"/>
      <c r="G5581"/>
      <c r="H5581"/>
    </row>
    <row r="5582" spans="1:8">
      <c r="A5582"/>
      <c r="C5582"/>
      <c r="D5582"/>
      <c r="E5582"/>
      <c r="F5582"/>
      <c r="G5582"/>
      <c r="H5582"/>
    </row>
    <row r="5583" spans="1:8">
      <c r="A5583"/>
      <c r="C5583"/>
      <c r="D5583"/>
      <c r="E5583"/>
      <c r="F5583"/>
      <c r="G5583"/>
      <c r="H5583"/>
    </row>
    <row r="5584" spans="1:8">
      <c r="A5584"/>
      <c r="C5584"/>
      <c r="D5584"/>
      <c r="E5584"/>
      <c r="F5584"/>
      <c r="G5584"/>
      <c r="H5584"/>
    </row>
    <row r="5585" spans="1:8">
      <c r="A5585"/>
      <c r="C5585"/>
      <c r="D5585"/>
      <c r="E5585"/>
      <c r="F5585"/>
      <c r="G5585"/>
      <c r="H5585"/>
    </row>
    <row r="5586" spans="1:8">
      <c r="A5586"/>
      <c r="C5586"/>
      <c r="D5586"/>
      <c r="E5586"/>
      <c r="F5586"/>
      <c r="G5586"/>
      <c r="H5586"/>
    </row>
    <row r="5587" spans="1:8">
      <c r="A5587"/>
      <c r="C5587"/>
      <c r="D5587"/>
      <c r="E5587"/>
      <c r="F5587"/>
      <c r="G5587"/>
      <c r="H5587"/>
    </row>
    <row r="5588" spans="1:8">
      <c r="A5588"/>
      <c r="C5588"/>
      <c r="D5588"/>
      <c r="E5588"/>
      <c r="F5588"/>
      <c r="G5588"/>
      <c r="H5588"/>
    </row>
    <row r="5589" spans="1:8">
      <c r="A5589"/>
      <c r="C5589"/>
      <c r="D5589"/>
      <c r="E5589"/>
      <c r="F5589"/>
      <c r="G5589"/>
      <c r="H5589"/>
    </row>
    <row r="5590" spans="1:8">
      <c r="A5590"/>
      <c r="C5590"/>
      <c r="D5590"/>
      <c r="E5590"/>
      <c r="F5590"/>
      <c r="G5590"/>
      <c r="H5590"/>
    </row>
    <row r="5591" spans="1:8">
      <c r="A5591"/>
      <c r="C5591"/>
      <c r="D5591"/>
      <c r="E5591"/>
      <c r="F5591"/>
      <c r="G5591"/>
      <c r="H5591"/>
    </row>
    <row r="5592" spans="1:8">
      <c r="A5592"/>
      <c r="C5592"/>
      <c r="D5592"/>
      <c r="E5592"/>
      <c r="F5592"/>
      <c r="G5592"/>
      <c r="H5592"/>
    </row>
    <row r="5593" spans="1:8">
      <c r="A5593"/>
      <c r="C5593"/>
      <c r="D5593"/>
      <c r="E5593"/>
      <c r="F5593"/>
      <c r="G5593"/>
      <c r="H5593"/>
    </row>
    <row r="5594" spans="1:8">
      <c r="A5594"/>
      <c r="C5594"/>
      <c r="D5594"/>
      <c r="E5594"/>
      <c r="F5594"/>
      <c r="G5594"/>
      <c r="H5594"/>
    </row>
    <row r="5595" spans="1:8">
      <c r="A5595"/>
      <c r="C5595"/>
      <c r="D5595"/>
      <c r="E5595"/>
      <c r="F5595"/>
      <c r="G5595"/>
      <c r="H5595"/>
    </row>
    <row r="5596" spans="1:8">
      <c r="A5596"/>
      <c r="C5596"/>
      <c r="D5596"/>
      <c r="E5596"/>
      <c r="F5596"/>
      <c r="G5596"/>
      <c r="H5596"/>
    </row>
    <row r="5597" spans="1:8">
      <c r="A5597"/>
      <c r="C5597"/>
      <c r="D5597"/>
      <c r="E5597"/>
      <c r="F5597"/>
      <c r="G5597"/>
      <c r="H5597"/>
    </row>
    <row r="5598" spans="1:8">
      <c r="A5598"/>
      <c r="C5598"/>
      <c r="D5598"/>
      <c r="E5598"/>
      <c r="F5598"/>
      <c r="G5598"/>
      <c r="H5598"/>
    </row>
    <row r="5599" spans="1:8">
      <c r="A5599"/>
      <c r="C5599"/>
      <c r="D5599"/>
      <c r="E5599"/>
      <c r="F5599"/>
      <c r="G5599"/>
      <c r="H5599"/>
    </row>
    <row r="5600" spans="1:8">
      <c r="A5600"/>
      <c r="C5600"/>
      <c r="D5600"/>
      <c r="E5600"/>
      <c r="F5600"/>
      <c r="G5600"/>
      <c r="H5600"/>
    </row>
    <row r="5601" spans="1:8">
      <c r="A5601"/>
      <c r="C5601"/>
      <c r="D5601"/>
      <c r="E5601"/>
      <c r="F5601"/>
      <c r="G5601"/>
      <c r="H5601"/>
    </row>
    <row r="5602" spans="1:8">
      <c r="A5602"/>
      <c r="C5602"/>
      <c r="D5602"/>
      <c r="E5602"/>
      <c r="F5602"/>
      <c r="G5602"/>
      <c r="H5602"/>
    </row>
    <row r="5603" spans="1:8">
      <c r="A5603"/>
      <c r="C5603"/>
      <c r="D5603"/>
      <c r="E5603"/>
      <c r="F5603"/>
      <c r="G5603"/>
      <c r="H5603"/>
    </row>
    <row r="5604" spans="1:8">
      <c r="A5604"/>
      <c r="C5604"/>
      <c r="D5604"/>
      <c r="E5604"/>
      <c r="F5604"/>
      <c r="G5604"/>
      <c r="H5604"/>
    </row>
    <row r="5605" spans="1:8">
      <c r="A5605"/>
      <c r="C5605"/>
      <c r="D5605"/>
      <c r="E5605"/>
      <c r="F5605"/>
      <c r="G5605"/>
      <c r="H5605"/>
    </row>
    <row r="5606" spans="1:8">
      <c r="A5606"/>
      <c r="C5606"/>
      <c r="D5606"/>
      <c r="E5606"/>
      <c r="F5606"/>
      <c r="G5606"/>
      <c r="H5606"/>
    </row>
    <row r="5607" spans="1:8">
      <c r="A5607"/>
      <c r="C5607"/>
      <c r="D5607"/>
      <c r="E5607"/>
      <c r="F5607"/>
      <c r="G5607"/>
      <c r="H5607"/>
    </row>
    <row r="5608" spans="1:8">
      <c r="A5608"/>
      <c r="C5608"/>
      <c r="D5608"/>
      <c r="E5608"/>
      <c r="F5608"/>
      <c r="G5608"/>
      <c r="H5608"/>
    </row>
    <row r="5609" spans="1:8">
      <c r="A5609"/>
      <c r="C5609"/>
      <c r="D5609"/>
      <c r="E5609"/>
      <c r="F5609"/>
      <c r="G5609"/>
      <c r="H5609"/>
    </row>
    <row r="5610" spans="1:8">
      <c r="A5610"/>
      <c r="C5610"/>
      <c r="D5610"/>
      <c r="E5610"/>
      <c r="F5610"/>
      <c r="G5610"/>
      <c r="H5610"/>
    </row>
    <row r="5611" spans="1:8">
      <c r="A5611"/>
      <c r="C5611"/>
      <c r="D5611"/>
      <c r="E5611"/>
      <c r="F5611"/>
      <c r="G5611"/>
      <c r="H5611"/>
    </row>
    <row r="5612" spans="1:8">
      <c r="A5612"/>
      <c r="C5612"/>
      <c r="D5612"/>
      <c r="E5612"/>
      <c r="F5612"/>
      <c r="G5612"/>
      <c r="H5612"/>
    </row>
    <row r="5613" spans="1:8">
      <c r="A5613"/>
      <c r="C5613"/>
      <c r="D5613"/>
      <c r="E5613"/>
      <c r="F5613"/>
      <c r="G5613"/>
      <c r="H5613"/>
    </row>
    <row r="5614" spans="1:8">
      <c r="A5614"/>
      <c r="C5614"/>
      <c r="D5614"/>
      <c r="E5614"/>
      <c r="F5614"/>
      <c r="G5614"/>
      <c r="H5614"/>
    </row>
    <row r="5615" spans="1:8">
      <c r="A5615"/>
      <c r="C5615"/>
      <c r="D5615"/>
      <c r="E5615"/>
      <c r="F5615"/>
      <c r="G5615"/>
      <c r="H5615"/>
    </row>
    <row r="5616" spans="1:8">
      <c r="A5616"/>
      <c r="C5616"/>
      <c r="D5616"/>
      <c r="E5616"/>
      <c r="F5616"/>
      <c r="G5616"/>
      <c r="H5616"/>
    </row>
    <row r="5617" spans="1:8">
      <c r="A5617"/>
      <c r="C5617"/>
      <c r="D5617"/>
      <c r="E5617"/>
      <c r="F5617"/>
      <c r="G5617"/>
      <c r="H5617"/>
    </row>
    <row r="5618" spans="1:8">
      <c r="A5618"/>
      <c r="C5618"/>
      <c r="D5618"/>
      <c r="E5618"/>
      <c r="F5618"/>
      <c r="G5618"/>
      <c r="H5618"/>
    </row>
    <row r="5619" spans="1:8">
      <c r="A5619"/>
      <c r="C5619"/>
      <c r="D5619"/>
      <c r="E5619"/>
      <c r="F5619"/>
      <c r="G5619"/>
      <c r="H5619"/>
    </row>
    <row r="5620" spans="1:8">
      <c r="A5620"/>
      <c r="C5620"/>
      <c r="D5620"/>
      <c r="E5620"/>
      <c r="F5620"/>
      <c r="G5620"/>
      <c r="H5620"/>
    </row>
    <row r="5621" spans="1:8">
      <c r="A5621"/>
      <c r="C5621"/>
      <c r="D5621"/>
      <c r="E5621"/>
      <c r="F5621"/>
      <c r="G5621"/>
      <c r="H5621"/>
    </row>
    <row r="5622" spans="1:8">
      <c r="A5622"/>
      <c r="C5622"/>
      <c r="D5622"/>
      <c r="E5622"/>
      <c r="F5622"/>
      <c r="G5622"/>
      <c r="H5622"/>
    </row>
    <row r="5623" spans="1:8">
      <c r="A5623"/>
      <c r="C5623"/>
      <c r="D5623"/>
      <c r="E5623"/>
      <c r="F5623"/>
      <c r="G5623"/>
      <c r="H5623"/>
    </row>
    <row r="5624" spans="1:8">
      <c r="A5624"/>
      <c r="C5624"/>
      <c r="D5624"/>
      <c r="E5624"/>
      <c r="F5624"/>
      <c r="G5624"/>
      <c r="H5624"/>
    </row>
    <row r="5625" spans="1:8">
      <c r="A5625"/>
      <c r="C5625"/>
      <c r="D5625"/>
      <c r="E5625"/>
      <c r="F5625"/>
      <c r="G5625"/>
      <c r="H5625"/>
    </row>
    <row r="5626" spans="1:8">
      <c r="A5626"/>
      <c r="C5626"/>
      <c r="D5626"/>
      <c r="E5626"/>
      <c r="F5626"/>
      <c r="G5626"/>
      <c r="H5626"/>
    </row>
    <row r="5627" spans="1:8">
      <c r="A5627"/>
      <c r="C5627"/>
      <c r="D5627"/>
      <c r="E5627"/>
      <c r="F5627"/>
      <c r="G5627"/>
      <c r="H5627"/>
    </row>
    <row r="5628" spans="1:8">
      <c r="A5628"/>
      <c r="C5628"/>
      <c r="D5628"/>
      <c r="E5628"/>
      <c r="F5628"/>
      <c r="G5628"/>
      <c r="H5628"/>
    </row>
    <row r="5629" spans="1:8">
      <c r="A5629"/>
      <c r="C5629"/>
      <c r="D5629"/>
      <c r="E5629"/>
      <c r="F5629"/>
      <c r="G5629"/>
      <c r="H5629"/>
    </row>
    <row r="5630" spans="1:8">
      <c r="A5630"/>
      <c r="C5630"/>
      <c r="D5630"/>
      <c r="E5630"/>
      <c r="F5630"/>
      <c r="G5630"/>
      <c r="H5630"/>
    </row>
    <row r="5631" spans="1:8">
      <c r="A5631"/>
      <c r="C5631"/>
      <c r="D5631"/>
      <c r="E5631"/>
      <c r="F5631"/>
      <c r="G5631"/>
      <c r="H5631"/>
    </row>
    <row r="5632" spans="1:8">
      <c r="A5632"/>
      <c r="C5632"/>
      <c r="D5632"/>
      <c r="E5632"/>
      <c r="F5632"/>
      <c r="G5632"/>
      <c r="H5632"/>
    </row>
    <row r="5633" spans="1:8">
      <c r="A5633"/>
      <c r="C5633"/>
      <c r="D5633"/>
      <c r="E5633"/>
      <c r="F5633"/>
      <c r="G5633"/>
      <c r="H5633"/>
    </row>
    <row r="5634" spans="1:8">
      <c r="A5634"/>
      <c r="C5634"/>
      <c r="D5634"/>
      <c r="E5634"/>
      <c r="F5634"/>
      <c r="G5634"/>
      <c r="H5634"/>
    </row>
    <row r="5635" spans="1:8">
      <c r="A5635"/>
      <c r="C5635"/>
      <c r="D5635"/>
      <c r="E5635"/>
      <c r="F5635"/>
      <c r="G5635"/>
      <c r="H5635"/>
    </row>
    <row r="5636" spans="1:8">
      <c r="A5636"/>
      <c r="C5636"/>
      <c r="D5636"/>
      <c r="E5636"/>
      <c r="F5636"/>
      <c r="G5636"/>
      <c r="H5636"/>
    </row>
    <row r="5637" spans="1:8">
      <c r="A5637"/>
      <c r="C5637"/>
      <c r="D5637"/>
      <c r="E5637"/>
      <c r="F5637"/>
      <c r="G5637"/>
      <c r="H5637"/>
    </row>
    <row r="5638" spans="1:8">
      <c r="A5638"/>
      <c r="C5638"/>
      <c r="D5638"/>
      <c r="E5638"/>
      <c r="F5638"/>
      <c r="G5638"/>
      <c r="H5638"/>
    </row>
    <row r="5639" spans="1:8">
      <c r="A5639"/>
      <c r="C5639"/>
      <c r="D5639"/>
      <c r="E5639"/>
      <c r="F5639"/>
      <c r="G5639"/>
      <c r="H5639"/>
    </row>
    <row r="5640" spans="1:8">
      <c r="A5640"/>
      <c r="C5640"/>
      <c r="D5640"/>
      <c r="E5640"/>
      <c r="F5640"/>
      <c r="G5640"/>
      <c r="H5640"/>
    </row>
    <row r="5641" spans="1:8">
      <c r="A5641"/>
      <c r="C5641"/>
      <c r="D5641"/>
      <c r="E5641"/>
      <c r="F5641"/>
      <c r="G5641"/>
      <c r="H5641"/>
    </row>
    <row r="5642" spans="1:8">
      <c r="A5642"/>
      <c r="C5642"/>
      <c r="D5642"/>
      <c r="E5642"/>
      <c r="F5642"/>
      <c r="G5642"/>
      <c r="H5642"/>
    </row>
    <row r="5643" spans="1:8">
      <c r="A5643"/>
      <c r="C5643"/>
      <c r="D5643"/>
      <c r="E5643"/>
      <c r="F5643"/>
      <c r="G5643"/>
      <c r="H5643"/>
    </row>
    <row r="5644" spans="1:8">
      <c r="A5644"/>
      <c r="C5644"/>
      <c r="D5644"/>
      <c r="E5644"/>
      <c r="F5644"/>
      <c r="G5644"/>
      <c r="H5644"/>
    </row>
    <row r="5645" spans="1:8">
      <c r="A5645"/>
      <c r="C5645"/>
      <c r="D5645"/>
      <c r="E5645"/>
      <c r="F5645"/>
      <c r="G5645"/>
      <c r="H5645"/>
    </row>
    <row r="5646" spans="1:8">
      <c r="A5646"/>
      <c r="C5646"/>
      <c r="D5646"/>
      <c r="E5646"/>
      <c r="F5646"/>
      <c r="G5646"/>
      <c r="H5646"/>
    </row>
    <row r="5647" spans="1:8">
      <c r="A5647"/>
      <c r="C5647"/>
      <c r="D5647"/>
      <c r="E5647"/>
      <c r="F5647"/>
      <c r="G5647"/>
      <c r="H5647"/>
    </row>
    <row r="5648" spans="1:8">
      <c r="A5648"/>
      <c r="C5648"/>
      <c r="D5648"/>
      <c r="E5648"/>
      <c r="F5648"/>
      <c r="G5648"/>
      <c r="H5648"/>
    </row>
    <row r="5649" spans="1:8">
      <c r="A5649"/>
      <c r="C5649"/>
      <c r="D5649"/>
      <c r="E5649"/>
      <c r="F5649"/>
      <c r="G5649"/>
      <c r="H5649"/>
    </row>
    <row r="5650" spans="1:8">
      <c r="A5650"/>
      <c r="C5650"/>
      <c r="D5650"/>
      <c r="E5650"/>
      <c r="F5650"/>
      <c r="G5650"/>
      <c r="H5650"/>
    </row>
    <row r="5651" spans="1:8">
      <c r="A5651"/>
      <c r="C5651"/>
      <c r="D5651"/>
      <c r="E5651"/>
      <c r="F5651"/>
      <c r="G5651"/>
      <c r="H5651"/>
    </row>
    <row r="5652" spans="1:8">
      <c r="A5652"/>
      <c r="C5652"/>
      <c r="D5652"/>
      <c r="E5652"/>
      <c r="F5652"/>
      <c r="G5652"/>
      <c r="H5652"/>
    </row>
    <row r="5653" spans="1:8">
      <c r="A5653"/>
      <c r="C5653"/>
      <c r="D5653"/>
      <c r="E5653"/>
      <c r="F5653"/>
      <c r="G5653"/>
      <c r="H5653"/>
    </row>
    <row r="5654" spans="1:8">
      <c r="A5654"/>
      <c r="C5654"/>
      <c r="D5654"/>
      <c r="E5654"/>
      <c r="F5654"/>
      <c r="G5654"/>
      <c r="H5654"/>
    </row>
    <row r="5655" spans="1:8">
      <c r="A5655"/>
      <c r="C5655"/>
      <c r="D5655"/>
      <c r="E5655"/>
      <c r="F5655"/>
      <c r="G5655"/>
      <c r="H5655"/>
    </row>
    <row r="5656" spans="1:8">
      <c r="A5656"/>
      <c r="C5656"/>
      <c r="D5656"/>
      <c r="E5656"/>
      <c r="F5656"/>
      <c r="G5656"/>
      <c r="H5656"/>
    </row>
    <row r="5657" spans="1:8">
      <c r="A5657"/>
      <c r="C5657"/>
      <c r="D5657"/>
      <c r="E5657"/>
      <c r="F5657"/>
      <c r="G5657"/>
      <c r="H5657"/>
    </row>
    <row r="5658" spans="1:8">
      <c r="A5658"/>
      <c r="C5658"/>
      <c r="D5658"/>
      <c r="E5658"/>
      <c r="F5658"/>
      <c r="G5658"/>
      <c r="H5658"/>
    </row>
    <row r="5659" spans="1:8">
      <c r="A5659"/>
      <c r="C5659"/>
      <c r="D5659"/>
      <c r="E5659"/>
      <c r="F5659"/>
      <c r="G5659"/>
      <c r="H5659"/>
    </row>
    <row r="5660" spans="1:8">
      <c r="A5660"/>
      <c r="C5660"/>
      <c r="D5660"/>
      <c r="E5660"/>
      <c r="F5660"/>
      <c r="G5660"/>
      <c r="H5660"/>
    </row>
    <row r="5661" spans="1:8">
      <c r="A5661"/>
      <c r="C5661"/>
      <c r="D5661"/>
      <c r="E5661"/>
      <c r="F5661"/>
      <c r="G5661"/>
      <c r="H5661"/>
    </row>
    <row r="5662" spans="1:8">
      <c r="A5662"/>
      <c r="C5662"/>
      <c r="D5662"/>
      <c r="E5662"/>
      <c r="F5662"/>
      <c r="G5662"/>
      <c r="H5662"/>
    </row>
    <row r="5663" spans="1:8">
      <c r="A5663"/>
      <c r="C5663"/>
      <c r="D5663"/>
      <c r="E5663"/>
      <c r="F5663"/>
      <c r="G5663"/>
      <c r="H5663"/>
    </row>
    <row r="5664" spans="1:8">
      <c r="A5664"/>
      <c r="C5664"/>
      <c r="D5664"/>
      <c r="E5664"/>
      <c r="F5664"/>
      <c r="G5664"/>
      <c r="H5664"/>
    </row>
    <row r="5665" spans="1:8">
      <c r="A5665"/>
      <c r="C5665"/>
      <c r="D5665"/>
      <c r="E5665"/>
      <c r="F5665"/>
      <c r="G5665"/>
      <c r="H5665"/>
    </row>
    <row r="5666" spans="1:8">
      <c r="A5666"/>
      <c r="C5666"/>
      <c r="D5666"/>
      <c r="E5666"/>
      <c r="F5666"/>
      <c r="G5666"/>
      <c r="H5666"/>
    </row>
    <row r="5667" spans="1:8">
      <c r="A5667"/>
      <c r="C5667"/>
      <c r="D5667"/>
      <c r="E5667"/>
      <c r="F5667"/>
      <c r="G5667"/>
      <c r="H5667"/>
    </row>
    <row r="5668" spans="1:8">
      <c r="A5668"/>
      <c r="C5668"/>
      <c r="D5668"/>
      <c r="E5668"/>
      <c r="F5668"/>
      <c r="G5668"/>
      <c r="H5668"/>
    </row>
    <row r="5669" spans="1:8">
      <c r="A5669"/>
      <c r="C5669"/>
      <c r="D5669"/>
      <c r="E5669"/>
      <c r="F5669"/>
      <c r="G5669"/>
      <c r="H5669"/>
    </row>
    <row r="5670" spans="1:8">
      <c r="A5670"/>
      <c r="C5670"/>
      <c r="D5670"/>
      <c r="E5670"/>
      <c r="F5670"/>
      <c r="G5670"/>
      <c r="H5670"/>
    </row>
    <row r="5671" spans="1:8">
      <c r="A5671"/>
      <c r="C5671"/>
      <c r="D5671"/>
      <c r="E5671"/>
      <c r="F5671"/>
      <c r="G5671"/>
      <c r="H5671"/>
    </row>
    <row r="5672" spans="1:8">
      <c r="A5672"/>
      <c r="C5672"/>
      <c r="D5672"/>
      <c r="E5672"/>
      <c r="F5672"/>
      <c r="G5672"/>
      <c r="H5672"/>
    </row>
    <row r="5673" spans="1:8">
      <c r="A5673"/>
      <c r="C5673"/>
      <c r="D5673"/>
      <c r="E5673"/>
      <c r="F5673"/>
      <c r="G5673"/>
      <c r="H5673"/>
    </row>
    <row r="5674" spans="1:8">
      <c r="A5674"/>
      <c r="C5674"/>
      <c r="D5674"/>
      <c r="E5674"/>
      <c r="F5674"/>
      <c r="G5674"/>
      <c r="H5674"/>
    </row>
    <row r="5675" spans="1:8">
      <c r="A5675"/>
      <c r="C5675"/>
      <c r="D5675"/>
      <c r="E5675"/>
      <c r="F5675"/>
      <c r="G5675"/>
      <c r="H5675"/>
    </row>
    <row r="5676" spans="1:8">
      <c r="A5676"/>
      <c r="C5676"/>
      <c r="D5676"/>
      <c r="E5676"/>
      <c r="F5676"/>
      <c r="G5676"/>
      <c r="H5676"/>
    </row>
    <row r="5677" spans="1:8">
      <c r="A5677"/>
      <c r="C5677"/>
      <c r="D5677"/>
      <c r="E5677"/>
      <c r="F5677"/>
      <c r="G5677"/>
      <c r="H5677"/>
    </row>
    <row r="5678" spans="1:8">
      <c r="A5678"/>
      <c r="C5678"/>
      <c r="D5678"/>
      <c r="E5678"/>
      <c r="F5678"/>
      <c r="G5678"/>
      <c r="H5678"/>
    </row>
    <row r="5679" spans="1:8">
      <c r="A5679"/>
      <c r="C5679"/>
      <c r="D5679"/>
      <c r="E5679"/>
      <c r="F5679"/>
      <c r="G5679"/>
      <c r="H5679"/>
    </row>
    <row r="5680" spans="1:8">
      <c r="A5680"/>
      <c r="C5680"/>
      <c r="D5680"/>
      <c r="E5680"/>
      <c r="F5680"/>
      <c r="G5680"/>
      <c r="H5680"/>
    </row>
    <row r="5681" spans="1:8">
      <c r="A5681"/>
      <c r="C5681"/>
      <c r="D5681"/>
      <c r="E5681"/>
      <c r="F5681"/>
      <c r="G5681"/>
      <c r="H5681"/>
    </row>
    <row r="5682" spans="1:8">
      <c r="A5682"/>
      <c r="C5682"/>
      <c r="D5682"/>
      <c r="E5682"/>
      <c r="F5682"/>
      <c r="G5682"/>
      <c r="H5682"/>
    </row>
    <row r="5683" spans="1:8">
      <c r="A5683"/>
      <c r="C5683"/>
      <c r="D5683"/>
      <c r="E5683"/>
      <c r="F5683"/>
      <c r="G5683"/>
      <c r="H5683"/>
    </row>
    <row r="5684" spans="1:8">
      <c r="A5684"/>
      <c r="C5684"/>
      <c r="D5684"/>
      <c r="E5684"/>
      <c r="F5684"/>
      <c r="G5684"/>
      <c r="H5684"/>
    </row>
    <row r="5685" spans="1:8">
      <c r="A5685"/>
      <c r="C5685"/>
      <c r="D5685"/>
      <c r="E5685"/>
      <c r="F5685"/>
      <c r="G5685"/>
      <c r="H5685"/>
    </row>
    <row r="5686" spans="1:8">
      <c r="A5686"/>
      <c r="C5686"/>
      <c r="D5686"/>
      <c r="E5686"/>
      <c r="F5686"/>
      <c r="G5686"/>
      <c r="H5686"/>
    </row>
    <row r="5687" spans="1:8">
      <c r="A5687"/>
      <c r="C5687"/>
      <c r="D5687"/>
      <c r="E5687"/>
      <c r="F5687"/>
      <c r="G5687"/>
      <c r="H5687"/>
    </row>
    <row r="5688" spans="1:8">
      <c r="A5688"/>
      <c r="C5688"/>
      <c r="D5688"/>
      <c r="E5688"/>
      <c r="F5688"/>
      <c r="G5688"/>
      <c r="H5688"/>
    </row>
    <row r="5689" spans="1:8">
      <c r="A5689"/>
      <c r="C5689"/>
      <c r="D5689"/>
      <c r="E5689"/>
      <c r="F5689"/>
      <c r="G5689"/>
      <c r="H5689"/>
    </row>
    <row r="5690" spans="1:8">
      <c r="A5690"/>
      <c r="C5690"/>
      <c r="D5690"/>
      <c r="E5690"/>
      <c r="F5690"/>
      <c r="G5690"/>
      <c r="H5690"/>
    </row>
    <row r="5691" spans="1:8">
      <c r="A5691"/>
      <c r="C5691"/>
      <c r="D5691"/>
      <c r="E5691"/>
      <c r="F5691"/>
      <c r="G5691"/>
      <c r="H5691"/>
    </row>
    <row r="5692" spans="1:8">
      <c r="A5692"/>
      <c r="C5692"/>
      <c r="D5692"/>
      <c r="E5692"/>
      <c r="F5692"/>
      <c r="G5692"/>
      <c r="H5692"/>
    </row>
    <row r="5693" spans="1:8">
      <c r="A5693"/>
      <c r="C5693"/>
      <c r="D5693"/>
      <c r="E5693"/>
      <c r="F5693"/>
      <c r="G5693"/>
      <c r="H5693"/>
    </row>
    <row r="5694" spans="1:8">
      <c r="A5694"/>
      <c r="C5694"/>
      <c r="D5694"/>
      <c r="E5694"/>
      <c r="F5694"/>
      <c r="G5694"/>
      <c r="H5694"/>
    </row>
    <row r="5695" spans="1:8">
      <c r="A5695"/>
      <c r="C5695"/>
      <c r="D5695"/>
      <c r="E5695"/>
      <c r="F5695"/>
      <c r="G5695"/>
      <c r="H5695"/>
    </row>
    <row r="5696" spans="1:8">
      <c r="A5696"/>
      <c r="C5696"/>
      <c r="D5696"/>
      <c r="E5696"/>
      <c r="F5696"/>
      <c r="G5696"/>
      <c r="H5696"/>
    </row>
    <row r="5697" spans="1:8">
      <c r="A5697"/>
      <c r="C5697"/>
      <c r="D5697"/>
      <c r="E5697"/>
      <c r="F5697"/>
      <c r="G5697"/>
      <c r="H5697"/>
    </row>
    <row r="5698" spans="1:8">
      <c r="A5698"/>
      <c r="C5698"/>
      <c r="D5698"/>
      <c r="E5698"/>
      <c r="F5698"/>
      <c r="G5698"/>
      <c r="H5698"/>
    </row>
    <row r="5699" spans="1:8">
      <c r="A5699"/>
      <c r="C5699"/>
      <c r="D5699"/>
      <c r="E5699"/>
      <c r="F5699"/>
      <c r="G5699"/>
      <c r="H5699"/>
    </row>
    <row r="5700" spans="1:8">
      <c r="A5700"/>
      <c r="C5700"/>
      <c r="D5700"/>
      <c r="E5700"/>
      <c r="F5700"/>
      <c r="G5700"/>
      <c r="H5700"/>
    </row>
    <row r="5701" spans="1:8">
      <c r="A5701"/>
      <c r="C5701"/>
      <c r="D5701"/>
      <c r="E5701"/>
      <c r="F5701"/>
      <c r="G5701"/>
      <c r="H5701"/>
    </row>
    <row r="5702" spans="1:8">
      <c r="A5702"/>
      <c r="C5702"/>
      <c r="D5702"/>
      <c r="E5702"/>
      <c r="F5702"/>
      <c r="G5702"/>
      <c r="H5702"/>
    </row>
    <row r="5703" spans="1:8">
      <c r="A5703"/>
      <c r="C5703"/>
      <c r="D5703"/>
      <c r="E5703"/>
      <c r="F5703"/>
      <c r="G5703"/>
      <c r="H5703"/>
    </row>
    <row r="5704" spans="1:8">
      <c r="A5704"/>
      <c r="C5704"/>
      <c r="D5704"/>
      <c r="E5704"/>
      <c r="F5704"/>
      <c r="G5704"/>
      <c r="H5704"/>
    </row>
    <row r="5705" spans="1:8">
      <c r="A5705"/>
      <c r="C5705"/>
      <c r="D5705"/>
      <c r="E5705"/>
      <c r="F5705"/>
      <c r="G5705"/>
      <c r="H5705"/>
    </row>
    <row r="5706" spans="1:8">
      <c r="A5706"/>
      <c r="C5706"/>
      <c r="D5706"/>
      <c r="E5706"/>
      <c r="F5706"/>
      <c r="G5706"/>
      <c r="H5706"/>
    </row>
    <row r="5707" spans="1:8">
      <c r="A5707"/>
      <c r="C5707"/>
      <c r="D5707"/>
      <c r="E5707"/>
      <c r="F5707"/>
      <c r="G5707"/>
      <c r="H5707"/>
    </row>
    <row r="5708" spans="1:8">
      <c r="A5708"/>
      <c r="C5708"/>
      <c r="D5708"/>
      <c r="E5708"/>
      <c r="F5708"/>
      <c r="G5708"/>
      <c r="H5708"/>
    </row>
    <row r="5709" spans="1:8">
      <c r="A5709"/>
      <c r="C5709"/>
      <c r="D5709"/>
      <c r="E5709"/>
      <c r="F5709"/>
      <c r="G5709"/>
      <c r="H5709"/>
    </row>
    <row r="5710" spans="1:8">
      <c r="A5710"/>
      <c r="C5710"/>
      <c r="D5710"/>
      <c r="E5710"/>
      <c r="F5710"/>
      <c r="G5710"/>
      <c r="H5710"/>
    </row>
    <row r="5711" spans="1:8">
      <c r="A5711"/>
      <c r="C5711"/>
      <c r="D5711"/>
      <c r="E5711"/>
      <c r="F5711"/>
      <c r="G5711"/>
      <c r="H5711"/>
    </row>
    <row r="5712" spans="1:8">
      <c r="A5712"/>
      <c r="C5712"/>
      <c r="D5712"/>
      <c r="E5712"/>
      <c r="F5712"/>
      <c r="G5712"/>
      <c r="H5712"/>
    </row>
    <row r="5713" spans="1:8">
      <c r="A5713"/>
      <c r="C5713"/>
      <c r="D5713"/>
      <c r="E5713"/>
      <c r="F5713"/>
      <c r="G5713"/>
      <c r="H5713"/>
    </row>
    <row r="5714" spans="1:8">
      <c r="A5714"/>
      <c r="C5714"/>
      <c r="D5714"/>
      <c r="E5714"/>
      <c r="F5714"/>
      <c r="G5714"/>
      <c r="H5714"/>
    </row>
    <row r="5715" spans="1:8">
      <c r="A5715"/>
      <c r="C5715"/>
      <c r="D5715"/>
      <c r="E5715"/>
      <c r="F5715"/>
      <c r="G5715"/>
      <c r="H5715"/>
    </row>
    <row r="5716" spans="1:8">
      <c r="A5716"/>
      <c r="C5716"/>
      <c r="D5716"/>
      <c r="E5716"/>
      <c r="F5716"/>
      <c r="G5716"/>
      <c r="H5716"/>
    </row>
    <row r="5717" spans="1:8">
      <c r="A5717"/>
      <c r="C5717"/>
      <c r="D5717"/>
      <c r="E5717"/>
      <c r="F5717"/>
      <c r="G5717"/>
      <c r="H5717"/>
    </row>
    <row r="5718" spans="1:8">
      <c r="A5718"/>
      <c r="C5718"/>
      <c r="D5718"/>
      <c r="E5718"/>
      <c r="F5718"/>
      <c r="G5718"/>
      <c r="H5718"/>
    </row>
    <row r="5719" spans="1:8">
      <c r="A5719"/>
      <c r="C5719"/>
      <c r="D5719"/>
      <c r="E5719"/>
      <c r="F5719"/>
      <c r="G5719"/>
      <c r="H5719"/>
    </row>
    <row r="5720" spans="1:8">
      <c r="A5720"/>
      <c r="C5720"/>
      <c r="D5720"/>
      <c r="E5720"/>
      <c r="F5720"/>
      <c r="G5720"/>
      <c r="H5720"/>
    </row>
    <row r="5721" spans="1:8">
      <c r="A5721"/>
      <c r="C5721"/>
      <c r="D5721"/>
      <c r="E5721"/>
      <c r="F5721"/>
      <c r="G5721"/>
      <c r="H5721"/>
    </row>
    <row r="5722" spans="1:8">
      <c r="A5722"/>
      <c r="C5722"/>
      <c r="D5722"/>
      <c r="E5722"/>
      <c r="F5722"/>
      <c r="G5722"/>
      <c r="H5722"/>
    </row>
    <row r="5723" spans="1:8">
      <c r="A5723"/>
      <c r="C5723"/>
      <c r="D5723"/>
      <c r="E5723"/>
      <c r="F5723"/>
      <c r="G5723"/>
      <c r="H5723"/>
    </row>
    <row r="5724" spans="1:8">
      <c r="A5724"/>
      <c r="C5724"/>
      <c r="D5724"/>
      <c r="E5724"/>
      <c r="F5724"/>
      <c r="G5724"/>
      <c r="H5724"/>
    </row>
    <row r="5725" spans="1:8">
      <c r="A5725"/>
      <c r="C5725"/>
      <c r="D5725"/>
      <c r="E5725"/>
      <c r="F5725"/>
      <c r="G5725"/>
      <c r="H5725"/>
    </row>
    <row r="5726" spans="1:8">
      <c r="A5726"/>
      <c r="C5726"/>
      <c r="D5726"/>
      <c r="E5726"/>
      <c r="F5726"/>
      <c r="G5726"/>
      <c r="H5726"/>
    </row>
    <row r="5727" spans="1:8">
      <c r="A5727"/>
      <c r="C5727"/>
      <c r="D5727"/>
      <c r="E5727"/>
      <c r="F5727"/>
      <c r="G5727"/>
      <c r="H5727"/>
    </row>
    <row r="5728" spans="1:8">
      <c r="A5728"/>
      <c r="C5728"/>
      <c r="D5728"/>
      <c r="E5728"/>
      <c r="F5728"/>
      <c r="G5728"/>
      <c r="H5728"/>
    </row>
    <row r="5729" spans="1:8">
      <c r="A5729"/>
      <c r="C5729"/>
      <c r="D5729"/>
      <c r="E5729"/>
      <c r="F5729"/>
      <c r="G5729"/>
      <c r="H5729"/>
    </row>
    <row r="5730" spans="1:8">
      <c r="A5730"/>
      <c r="C5730"/>
      <c r="D5730"/>
      <c r="E5730"/>
      <c r="F5730"/>
      <c r="G5730"/>
      <c r="H5730"/>
    </row>
    <row r="5731" spans="1:8">
      <c r="A5731"/>
      <c r="C5731"/>
      <c r="D5731"/>
      <c r="E5731"/>
      <c r="F5731"/>
      <c r="G5731"/>
      <c r="H5731"/>
    </row>
    <row r="5732" spans="1:8">
      <c r="A5732"/>
      <c r="C5732"/>
      <c r="D5732"/>
      <c r="E5732"/>
      <c r="F5732"/>
      <c r="G5732"/>
      <c r="H5732"/>
    </row>
    <row r="5733" spans="1:8">
      <c r="A5733"/>
      <c r="C5733"/>
      <c r="D5733"/>
      <c r="E5733"/>
      <c r="F5733"/>
      <c r="G5733"/>
      <c r="H5733"/>
    </row>
    <row r="5734" spans="1:8">
      <c r="A5734"/>
      <c r="C5734"/>
      <c r="D5734"/>
      <c r="E5734"/>
      <c r="F5734"/>
      <c r="G5734"/>
      <c r="H5734"/>
    </row>
    <row r="5735" spans="1:8">
      <c r="A5735"/>
      <c r="C5735"/>
      <c r="D5735"/>
      <c r="E5735"/>
      <c r="F5735"/>
      <c r="G5735"/>
      <c r="H5735"/>
    </row>
    <row r="5736" spans="1:8">
      <c r="A5736"/>
      <c r="C5736"/>
      <c r="D5736"/>
      <c r="E5736"/>
      <c r="F5736"/>
      <c r="G5736"/>
      <c r="H5736"/>
    </row>
    <row r="5737" spans="1:8">
      <c r="A5737"/>
      <c r="C5737"/>
      <c r="D5737"/>
      <c r="E5737"/>
      <c r="F5737"/>
      <c r="G5737"/>
      <c r="H5737"/>
    </row>
    <row r="5738" spans="1:8">
      <c r="A5738"/>
      <c r="C5738"/>
      <c r="D5738"/>
      <c r="E5738"/>
      <c r="F5738"/>
      <c r="G5738"/>
      <c r="H5738"/>
    </row>
    <row r="5739" spans="1:8">
      <c r="A5739"/>
      <c r="C5739"/>
      <c r="D5739"/>
      <c r="E5739"/>
      <c r="F5739"/>
      <c r="G5739"/>
      <c r="H5739"/>
    </row>
    <row r="5740" spans="1:8">
      <c r="A5740"/>
      <c r="C5740"/>
      <c r="D5740"/>
      <c r="E5740"/>
      <c r="F5740"/>
      <c r="G5740"/>
      <c r="H5740"/>
    </row>
    <row r="5741" spans="1:8">
      <c r="A5741"/>
      <c r="C5741"/>
      <c r="D5741"/>
      <c r="E5741"/>
      <c r="F5741"/>
      <c r="G5741"/>
      <c r="H5741"/>
    </row>
    <row r="5742" spans="1:8">
      <c r="A5742"/>
      <c r="C5742"/>
      <c r="D5742"/>
      <c r="E5742"/>
      <c r="F5742"/>
      <c r="G5742"/>
      <c r="H5742"/>
    </row>
    <row r="5743" spans="1:8">
      <c r="A5743"/>
      <c r="C5743"/>
      <c r="D5743"/>
      <c r="E5743"/>
      <c r="F5743"/>
      <c r="G5743"/>
      <c r="H5743"/>
    </row>
    <row r="5744" spans="1:8">
      <c r="A5744"/>
      <c r="C5744"/>
      <c r="D5744"/>
      <c r="E5744"/>
      <c r="F5744"/>
      <c r="G5744"/>
      <c r="H5744"/>
    </row>
    <row r="5745" spans="1:8">
      <c r="A5745"/>
      <c r="C5745"/>
      <c r="D5745"/>
      <c r="E5745"/>
      <c r="F5745"/>
      <c r="G5745"/>
      <c r="H5745"/>
    </row>
    <row r="5746" spans="1:8">
      <c r="A5746"/>
      <c r="C5746"/>
      <c r="D5746"/>
      <c r="E5746"/>
      <c r="F5746"/>
      <c r="G5746"/>
      <c r="H5746"/>
    </row>
    <row r="5747" spans="1:8">
      <c r="A5747"/>
      <c r="C5747"/>
      <c r="D5747"/>
      <c r="E5747"/>
      <c r="F5747"/>
      <c r="G5747"/>
      <c r="H5747"/>
    </row>
    <row r="5748" spans="1:8">
      <c r="A5748"/>
      <c r="C5748"/>
      <c r="D5748"/>
      <c r="E5748"/>
      <c r="F5748"/>
      <c r="G5748"/>
      <c r="H5748"/>
    </row>
    <row r="5749" spans="1:8">
      <c r="A5749"/>
      <c r="C5749"/>
      <c r="D5749"/>
      <c r="E5749"/>
      <c r="F5749"/>
      <c r="G5749"/>
      <c r="H5749"/>
    </row>
    <row r="5750" spans="1:8">
      <c r="A5750"/>
      <c r="C5750"/>
      <c r="D5750"/>
      <c r="E5750"/>
      <c r="F5750"/>
      <c r="G5750"/>
      <c r="H5750"/>
    </row>
    <row r="5751" spans="1:8">
      <c r="A5751"/>
      <c r="C5751"/>
      <c r="D5751"/>
      <c r="E5751"/>
      <c r="F5751"/>
      <c r="G5751"/>
      <c r="H5751"/>
    </row>
    <row r="5752" spans="1:8">
      <c r="A5752"/>
      <c r="C5752"/>
      <c r="D5752"/>
      <c r="E5752"/>
      <c r="F5752"/>
      <c r="G5752"/>
      <c r="H5752"/>
    </row>
    <row r="5753" spans="1:8">
      <c r="A5753"/>
      <c r="C5753"/>
      <c r="D5753"/>
      <c r="E5753"/>
      <c r="F5753"/>
      <c r="G5753"/>
      <c r="H5753"/>
    </row>
    <row r="5754" spans="1:8">
      <c r="A5754"/>
      <c r="C5754"/>
      <c r="D5754"/>
      <c r="E5754"/>
      <c r="F5754"/>
      <c r="G5754"/>
      <c r="H5754"/>
    </row>
    <row r="5755" spans="1:8">
      <c r="A5755"/>
      <c r="C5755"/>
      <c r="D5755"/>
      <c r="E5755"/>
      <c r="F5755"/>
      <c r="G5755"/>
      <c r="H5755"/>
    </row>
    <row r="5756" spans="1:8">
      <c r="A5756"/>
      <c r="C5756"/>
      <c r="D5756"/>
      <c r="E5756"/>
      <c r="F5756"/>
      <c r="G5756"/>
      <c r="H5756"/>
    </row>
    <row r="5757" spans="1:8">
      <c r="A5757"/>
      <c r="C5757"/>
      <c r="D5757"/>
      <c r="E5757"/>
      <c r="F5757"/>
      <c r="G5757"/>
      <c r="H5757"/>
    </row>
    <row r="5758" spans="1:8">
      <c r="A5758"/>
      <c r="C5758"/>
      <c r="D5758"/>
      <c r="E5758"/>
      <c r="F5758"/>
      <c r="G5758"/>
      <c r="H5758"/>
    </row>
    <row r="5759" spans="1:8">
      <c r="A5759"/>
      <c r="C5759"/>
      <c r="D5759"/>
      <c r="E5759"/>
      <c r="F5759"/>
      <c r="G5759"/>
      <c r="H5759"/>
    </row>
    <row r="5760" spans="1:8">
      <c r="A5760"/>
      <c r="C5760"/>
      <c r="D5760"/>
      <c r="E5760"/>
      <c r="F5760"/>
      <c r="G5760"/>
      <c r="H5760"/>
    </row>
    <row r="5761" spans="1:8">
      <c r="A5761"/>
      <c r="C5761"/>
      <c r="D5761"/>
      <c r="E5761"/>
      <c r="F5761"/>
      <c r="G5761"/>
      <c r="H5761"/>
    </row>
    <row r="5762" spans="1:8">
      <c r="A5762"/>
      <c r="C5762"/>
      <c r="D5762"/>
      <c r="E5762"/>
      <c r="F5762"/>
      <c r="G5762"/>
      <c r="H5762"/>
    </row>
    <row r="5763" spans="1:8">
      <c r="A5763"/>
      <c r="C5763"/>
      <c r="D5763"/>
      <c r="E5763"/>
      <c r="F5763"/>
      <c r="G5763"/>
      <c r="H5763"/>
    </row>
    <row r="5764" spans="1:8">
      <c r="A5764"/>
      <c r="C5764"/>
      <c r="D5764"/>
      <c r="E5764"/>
      <c r="F5764"/>
      <c r="G5764"/>
      <c r="H5764"/>
    </row>
    <row r="5765" spans="1:8">
      <c r="A5765"/>
      <c r="C5765"/>
      <c r="D5765"/>
      <c r="E5765"/>
      <c r="F5765"/>
      <c r="G5765"/>
      <c r="H5765"/>
    </row>
    <row r="5766" spans="1:8">
      <c r="A5766"/>
      <c r="C5766"/>
      <c r="D5766"/>
      <c r="E5766"/>
      <c r="F5766"/>
      <c r="G5766"/>
      <c r="H5766"/>
    </row>
    <row r="5767" spans="1:8">
      <c r="A5767"/>
      <c r="C5767"/>
      <c r="D5767"/>
      <c r="E5767"/>
      <c r="F5767"/>
      <c r="G5767"/>
      <c r="H5767"/>
    </row>
    <row r="5768" spans="1:8">
      <c r="A5768"/>
      <c r="C5768"/>
      <c r="D5768"/>
      <c r="E5768"/>
      <c r="F5768"/>
      <c r="G5768"/>
      <c r="H5768"/>
    </row>
    <row r="5769" spans="1:8">
      <c r="A5769"/>
      <c r="C5769"/>
      <c r="D5769"/>
      <c r="E5769"/>
      <c r="F5769"/>
      <c r="G5769"/>
      <c r="H5769"/>
    </row>
    <row r="5770" spans="1:8">
      <c r="A5770"/>
      <c r="C5770"/>
      <c r="D5770"/>
      <c r="E5770"/>
      <c r="F5770"/>
      <c r="G5770"/>
      <c r="H5770"/>
    </row>
    <row r="5771" spans="1:8">
      <c r="A5771"/>
      <c r="C5771"/>
      <c r="D5771"/>
      <c r="E5771"/>
      <c r="F5771"/>
      <c r="G5771"/>
      <c r="H5771"/>
    </row>
    <row r="5772" spans="1:8">
      <c r="A5772"/>
      <c r="C5772"/>
      <c r="D5772"/>
      <c r="E5772"/>
      <c r="F5772"/>
      <c r="G5772"/>
      <c r="H5772"/>
    </row>
    <row r="5773" spans="1:8">
      <c r="A5773"/>
      <c r="C5773"/>
      <c r="D5773"/>
      <c r="E5773"/>
      <c r="F5773"/>
      <c r="G5773"/>
      <c r="H5773"/>
    </row>
    <row r="5774" spans="1:8">
      <c r="A5774"/>
      <c r="C5774"/>
      <c r="D5774"/>
      <c r="E5774"/>
      <c r="F5774"/>
      <c r="G5774"/>
      <c r="H5774"/>
    </row>
    <row r="5775" spans="1:8">
      <c r="A5775"/>
      <c r="C5775"/>
      <c r="D5775"/>
      <c r="E5775"/>
      <c r="F5775"/>
      <c r="G5775"/>
      <c r="H5775"/>
    </row>
    <row r="5776" spans="1:8">
      <c r="A5776"/>
      <c r="C5776"/>
      <c r="D5776"/>
      <c r="E5776"/>
      <c r="F5776"/>
      <c r="G5776"/>
      <c r="H5776"/>
    </row>
    <row r="5777" spans="1:8">
      <c r="A5777"/>
      <c r="C5777"/>
      <c r="D5777"/>
      <c r="E5777"/>
      <c r="F5777"/>
      <c r="G5777"/>
      <c r="H5777"/>
    </row>
    <row r="5778" spans="1:8">
      <c r="A5778"/>
      <c r="C5778"/>
      <c r="D5778"/>
      <c r="E5778"/>
      <c r="F5778"/>
      <c r="G5778"/>
      <c r="H5778"/>
    </row>
    <row r="5779" spans="1:8">
      <c r="A5779"/>
      <c r="C5779"/>
      <c r="D5779"/>
      <c r="E5779"/>
      <c r="F5779"/>
      <c r="G5779"/>
      <c r="H5779"/>
    </row>
    <row r="5780" spans="1:8">
      <c r="A5780"/>
      <c r="C5780"/>
      <c r="D5780"/>
      <c r="E5780"/>
      <c r="F5780"/>
      <c r="G5780"/>
      <c r="H5780"/>
    </row>
    <row r="5781" spans="1:8">
      <c r="A5781"/>
      <c r="C5781"/>
      <c r="D5781"/>
      <c r="E5781"/>
      <c r="F5781"/>
      <c r="G5781"/>
      <c r="H5781"/>
    </row>
    <row r="5782" spans="1:8">
      <c r="A5782"/>
      <c r="C5782"/>
      <c r="D5782"/>
      <c r="E5782"/>
      <c r="F5782"/>
      <c r="G5782"/>
      <c r="H5782"/>
    </row>
    <row r="5783" spans="1:8">
      <c r="A5783"/>
      <c r="C5783"/>
      <c r="D5783"/>
      <c r="E5783"/>
      <c r="F5783"/>
      <c r="G5783"/>
      <c r="H5783"/>
    </row>
    <row r="5784" spans="1:8">
      <c r="A5784"/>
      <c r="C5784"/>
      <c r="D5784"/>
      <c r="E5784"/>
      <c r="F5784"/>
      <c r="G5784"/>
      <c r="H5784"/>
    </row>
    <row r="5785" spans="1:8">
      <c r="A5785"/>
      <c r="C5785"/>
      <c r="D5785"/>
      <c r="E5785"/>
      <c r="F5785"/>
      <c r="G5785"/>
      <c r="H5785"/>
    </row>
    <row r="5786" spans="1:8">
      <c r="A5786"/>
      <c r="C5786"/>
      <c r="D5786"/>
      <c r="E5786"/>
      <c r="F5786"/>
      <c r="G5786"/>
      <c r="H5786"/>
    </row>
    <row r="5787" spans="1:8">
      <c r="A5787"/>
      <c r="C5787"/>
      <c r="D5787"/>
      <c r="E5787"/>
      <c r="F5787"/>
      <c r="G5787"/>
      <c r="H5787"/>
    </row>
    <row r="5788" spans="1:8">
      <c r="A5788"/>
      <c r="C5788"/>
      <c r="D5788"/>
      <c r="E5788"/>
      <c r="F5788"/>
      <c r="G5788"/>
      <c r="H5788"/>
    </row>
    <row r="5789" spans="1:8">
      <c r="A5789"/>
      <c r="C5789"/>
      <c r="D5789"/>
      <c r="E5789"/>
      <c r="F5789"/>
      <c r="G5789"/>
      <c r="H5789"/>
    </row>
    <row r="5790" spans="1:8">
      <c r="A5790"/>
      <c r="C5790"/>
      <c r="D5790"/>
      <c r="E5790"/>
      <c r="F5790"/>
      <c r="G5790"/>
      <c r="H5790"/>
    </row>
    <row r="5791" spans="1:8">
      <c r="A5791"/>
      <c r="C5791"/>
      <c r="D5791"/>
      <c r="E5791"/>
      <c r="F5791"/>
      <c r="G5791"/>
      <c r="H5791"/>
    </row>
    <row r="5792" spans="1:8">
      <c r="A5792"/>
      <c r="C5792"/>
      <c r="D5792"/>
      <c r="E5792"/>
      <c r="F5792"/>
      <c r="G5792"/>
      <c r="H5792"/>
    </row>
    <row r="5793" spans="1:8">
      <c r="A5793"/>
      <c r="C5793"/>
      <c r="D5793"/>
      <c r="E5793"/>
      <c r="F5793"/>
      <c r="G5793"/>
      <c r="H5793"/>
    </row>
    <row r="5794" spans="1:8">
      <c r="A5794"/>
      <c r="C5794"/>
      <c r="D5794"/>
      <c r="E5794"/>
      <c r="F5794"/>
      <c r="G5794"/>
      <c r="H5794"/>
    </row>
    <row r="5795" spans="1:8">
      <c r="A5795"/>
      <c r="C5795"/>
      <c r="D5795"/>
      <c r="E5795"/>
      <c r="F5795"/>
      <c r="G5795"/>
      <c r="H5795"/>
    </row>
    <row r="5796" spans="1:8">
      <c r="A5796"/>
      <c r="C5796"/>
      <c r="D5796"/>
      <c r="E5796"/>
      <c r="F5796"/>
      <c r="G5796"/>
      <c r="H5796"/>
    </row>
    <row r="5797" spans="1:8">
      <c r="A5797"/>
      <c r="C5797"/>
      <c r="D5797"/>
      <c r="E5797"/>
      <c r="F5797"/>
      <c r="G5797"/>
      <c r="H5797"/>
    </row>
    <row r="5798" spans="1:8">
      <c r="A5798"/>
      <c r="C5798"/>
      <c r="D5798"/>
      <c r="E5798"/>
      <c r="F5798"/>
      <c r="G5798"/>
      <c r="H5798"/>
    </row>
    <row r="5799" spans="1:8">
      <c r="A5799"/>
      <c r="C5799"/>
      <c r="D5799"/>
      <c r="E5799"/>
      <c r="F5799"/>
      <c r="G5799"/>
      <c r="H5799"/>
    </row>
    <row r="5800" spans="1:8">
      <c r="A5800"/>
      <c r="C5800"/>
      <c r="D5800"/>
      <c r="E5800"/>
      <c r="F5800"/>
      <c r="G5800"/>
      <c r="H5800"/>
    </row>
    <row r="5801" spans="1:8">
      <c r="A5801"/>
      <c r="C5801"/>
      <c r="D5801"/>
      <c r="E5801"/>
      <c r="F5801"/>
      <c r="G5801"/>
      <c r="H5801"/>
    </row>
    <row r="5802" spans="1:8">
      <c r="A5802"/>
      <c r="C5802"/>
      <c r="D5802"/>
      <c r="E5802"/>
      <c r="F5802"/>
      <c r="G5802"/>
      <c r="H5802"/>
    </row>
    <row r="5803" spans="1:8">
      <c r="A5803"/>
      <c r="C5803"/>
      <c r="D5803"/>
      <c r="E5803"/>
      <c r="F5803"/>
      <c r="G5803"/>
      <c r="H5803"/>
    </row>
    <row r="5804" spans="1:8">
      <c r="A5804"/>
      <c r="C5804"/>
      <c r="D5804"/>
      <c r="E5804"/>
      <c r="F5804"/>
      <c r="G5804"/>
      <c r="H5804"/>
    </row>
    <row r="5805" spans="1:8">
      <c r="A5805"/>
      <c r="C5805"/>
      <c r="D5805"/>
      <c r="E5805"/>
      <c r="F5805"/>
      <c r="G5805"/>
      <c r="H5805"/>
    </row>
    <row r="5806" spans="1:8">
      <c r="A5806"/>
      <c r="C5806"/>
      <c r="D5806"/>
      <c r="E5806"/>
      <c r="F5806"/>
      <c r="G5806"/>
      <c r="H5806"/>
    </row>
    <row r="5807" spans="1:8">
      <c r="A5807"/>
      <c r="C5807"/>
      <c r="D5807"/>
      <c r="E5807"/>
      <c r="F5807"/>
      <c r="G5807"/>
      <c r="H5807"/>
    </row>
    <row r="5808" spans="1:8">
      <c r="A5808"/>
      <c r="C5808"/>
      <c r="D5808"/>
      <c r="E5808"/>
      <c r="F5808"/>
      <c r="G5808"/>
      <c r="H5808"/>
    </row>
    <row r="5809" spans="1:8">
      <c r="A5809"/>
      <c r="C5809"/>
      <c r="D5809"/>
      <c r="E5809"/>
      <c r="F5809"/>
      <c r="G5809"/>
      <c r="H5809"/>
    </row>
    <row r="5810" spans="1:8">
      <c r="A5810"/>
      <c r="C5810"/>
      <c r="D5810"/>
      <c r="E5810"/>
      <c r="F5810"/>
      <c r="G5810"/>
      <c r="H5810"/>
    </row>
    <row r="5811" spans="1:8">
      <c r="A5811"/>
      <c r="C5811"/>
      <c r="D5811"/>
      <c r="E5811"/>
      <c r="F5811"/>
      <c r="G5811"/>
      <c r="H5811"/>
    </row>
    <row r="5812" spans="1:8">
      <c r="A5812"/>
      <c r="C5812"/>
      <c r="D5812"/>
      <c r="E5812"/>
      <c r="F5812"/>
      <c r="G5812"/>
      <c r="H5812"/>
    </row>
    <row r="5813" spans="1:8">
      <c r="A5813"/>
      <c r="C5813"/>
      <c r="D5813"/>
      <c r="E5813"/>
      <c r="F5813"/>
      <c r="G5813"/>
      <c r="H5813"/>
    </row>
    <row r="5814" spans="1:8">
      <c r="A5814"/>
      <c r="C5814"/>
      <c r="D5814"/>
      <c r="E5814"/>
      <c r="F5814"/>
      <c r="G5814"/>
      <c r="H5814"/>
    </row>
    <row r="5815" spans="1:8">
      <c r="A5815"/>
      <c r="C5815"/>
      <c r="D5815"/>
      <c r="E5815"/>
      <c r="F5815"/>
      <c r="G5815"/>
      <c r="H5815"/>
    </row>
    <row r="5816" spans="1:8">
      <c r="A5816"/>
      <c r="C5816"/>
      <c r="D5816"/>
      <c r="E5816"/>
      <c r="F5816"/>
      <c r="G5816"/>
      <c r="H5816"/>
    </row>
    <row r="5817" spans="1:8">
      <c r="A5817"/>
      <c r="C5817"/>
      <c r="D5817"/>
      <c r="E5817"/>
      <c r="F5817"/>
      <c r="G5817"/>
      <c r="H5817"/>
    </row>
    <row r="5818" spans="1:8">
      <c r="A5818"/>
      <c r="C5818"/>
      <c r="D5818"/>
      <c r="E5818"/>
      <c r="F5818"/>
      <c r="G5818"/>
      <c r="H5818"/>
    </row>
    <row r="5819" spans="1:8">
      <c r="A5819"/>
      <c r="C5819"/>
      <c r="D5819"/>
      <c r="E5819"/>
      <c r="F5819"/>
      <c r="G5819"/>
      <c r="H5819"/>
    </row>
    <row r="5820" spans="1:8">
      <c r="A5820"/>
      <c r="C5820"/>
      <c r="D5820"/>
      <c r="E5820"/>
      <c r="F5820"/>
      <c r="G5820"/>
      <c r="H5820"/>
    </row>
    <row r="5821" spans="1:8">
      <c r="A5821"/>
      <c r="C5821"/>
      <c r="D5821"/>
      <c r="E5821"/>
      <c r="F5821"/>
      <c r="G5821"/>
      <c r="H5821"/>
    </row>
    <row r="5822" spans="1:8">
      <c r="A5822"/>
      <c r="C5822"/>
      <c r="D5822"/>
      <c r="E5822"/>
      <c r="F5822"/>
      <c r="G5822"/>
      <c r="H5822"/>
    </row>
    <row r="5823" spans="1:8">
      <c r="A5823"/>
      <c r="C5823"/>
      <c r="D5823"/>
      <c r="E5823"/>
      <c r="F5823"/>
      <c r="G5823"/>
      <c r="H5823"/>
    </row>
    <row r="5824" spans="1:8">
      <c r="A5824"/>
      <c r="C5824"/>
      <c r="D5824"/>
      <c r="E5824"/>
      <c r="F5824"/>
      <c r="G5824"/>
      <c r="H5824"/>
    </row>
    <row r="5825" spans="1:8">
      <c r="A5825"/>
      <c r="C5825"/>
      <c r="D5825"/>
      <c r="E5825"/>
      <c r="F5825"/>
      <c r="G5825"/>
      <c r="H5825"/>
    </row>
    <row r="5826" spans="1:8">
      <c r="A5826"/>
      <c r="C5826"/>
      <c r="D5826"/>
      <c r="E5826"/>
      <c r="F5826"/>
      <c r="G5826"/>
      <c r="H5826"/>
    </row>
    <row r="5827" spans="1:8">
      <c r="A5827"/>
      <c r="C5827"/>
      <c r="D5827"/>
      <c r="E5827"/>
      <c r="F5827"/>
      <c r="G5827"/>
      <c r="H5827"/>
    </row>
    <row r="5828" spans="1:8">
      <c r="A5828"/>
      <c r="C5828"/>
      <c r="D5828"/>
      <c r="E5828"/>
      <c r="F5828"/>
      <c r="G5828"/>
      <c r="H5828"/>
    </row>
    <row r="5829" spans="1:8">
      <c r="A5829"/>
      <c r="C5829"/>
      <c r="D5829"/>
      <c r="E5829"/>
      <c r="F5829"/>
      <c r="G5829"/>
      <c r="H5829"/>
    </row>
    <row r="5830" spans="1:8">
      <c r="A5830"/>
      <c r="C5830"/>
      <c r="D5830"/>
      <c r="E5830"/>
      <c r="F5830"/>
      <c r="G5830"/>
      <c r="H5830"/>
    </row>
    <row r="5831" spans="1:8">
      <c r="A5831"/>
      <c r="C5831"/>
      <c r="D5831"/>
      <c r="E5831"/>
      <c r="F5831"/>
      <c r="G5831"/>
      <c r="H5831"/>
    </row>
    <row r="5832" spans="1:8">
      <c r="A5832"/>
      <c r="C5832"/>
      <c r="D5832"/>
      <c r="E5832"/>
      <c r="F5832"/>
      <c r="G5832"/>
      <c r="H5832"/>
    </row>
    <row r="5833" spans="1:8">
      <c r="A5833"/>
      <c r="C5833"/>
      <c r="D5833"/>
      <c r="E5833"/>
      <c r="F5833"/>
      <c r="G5833"/>
      <c r="H5833"/>
    </row>
    <row r="5834" spans="1:8">
      <c r="A5834"/>
      <c r="C5834"/>
      <c r="D5834"/>
      <c r="E5834"/>
      <c r="F5834"/>
      <c r="G5834"/>
      <c r="H5834"/>
    </row>
    <row r="5835" spans="1:8">
      <c r="A5835"/>
      <c r="C5835"/>
      <c r="D5835"/>
      <c r="E5835"/>
      <c r="F5835"/>
      <c r="G5835"/>
      <c r="H5835"/>
    </row>
    <row r="5836" spans="1:8">
      <c r="A5836"/>
      <c r="C5836"/>
      <c r="D5836"/>
      <c r="E5836"/>
      <c r="F5836"/>
      <c r="G5836"/>
      <c r="H5836"/>
    </row>
    <row r="5837" spans="1:8">
      <c r="A5837"/>
      <c r="C5837"/>
      <c r="D5837"/>
      <c r="E5837"/>
      <c r="F5837"/>
      <c r="G5837"/>
      <c r="H5837"/>
    </row>
    <row r="5838" spans="1:8">
      <c r="A5838"/>
      <c r="C5838"/>
      <c r="D5838"/>
      <c r="E5838"/>
      <c r="F5838"/>
      <c r="G5838"/>
      <c r="H5838"/>
    </row>
    <row r="5839" spans="1:8">
      <c r="A5839"/>
      <c r="C5839"/>
      <c r="D5839"/>
      <c r="E5839"/>
      <c r="F5839"/>
      <c r="G5839"/>
      <c r="H5839"/>
    </row>
    <row r="5840" spans="1:8">
      <c r="A5840"/>
      <c r="C5840"/>
      <c r="D5840"/>
      <c r="E5840"/>
      <c r="F5840"/>
      <c r="G5840"/>
      <c r="H5840"/>
    </row>
    <row r="5841" spans="1:8">
      <c r="A5841"/>
      <c r="C5841"/>
      <c r="D5841"/>
      <c r="E5841"/>
      <c r="F5841"/>
      <c r="G5841"/>
      <c r="H5841"/>
    </row>
    <row r="5842" spans="1:8">
      <c r="A5842"/>
      <c r="C5842"/>
      <c r="D5842"/>
      <c r="E5842"/>
      <c r="F5842"/>
      <c r="G5842"/>
      <c r="H5842"/>
    </row>
    <row r="5843" spans="1:8">
      <c r="A5843"/>
      <c r="C5843"/>
      <c r="D5843"/>
      <c r="E5843"/>
      <c r="F5843"/>
      <c r="G5843"/>
      <c r="H5843"/>
    </row>
    <row r="5844" spans="1:8">
      <c r="A5844"/>
      <c r="C5844"/>
      <c r="D5844"/>
      <c r="E5844"/>
      <c r="F5844"/>
      <c r="G5844"/>
      <c r="H5844"/>
    </row>
    <row r="5845" spans="1:8">
      <c r="A5845"/>
      <c r="C5845"/>
      <c r="D5845"/>
      <c r="E5845"/>
      <c r="F5845"/>
      <c r="G5845"/>
      <c r="H5845"/>
    </row>
    <row r="5846" spans="1:8">
      <c r="A5846"/>
      <c r="C5846"/>
      <c r="D5846"/>
      <c r="E5846"/>
      <c r="F5846"/>
      <c r="G5846"/>
      <c r="H5846"/>
    </row>
    <row r="5847" spans="1:8">
      <c r="A5847"/>
      <c r="C5847"/>
      <c r="D5847"/>
      <c r="E5847"/>
      <c r="F5847"/>
      <c r="G5847"/>
      <c r="H5847"/>
    </row>
    <row r="5848" spans="1:8">
      <c r="A5848"/>
      <c r="C5848"/>
      <c r="D5848"/>
      <c r="E5848"/>
      <c r="F5848"/>
      <c r="G5848"/>
      <c r="H5848"/>
    </row>
    <row r="5849" spans="1:8">
      <c r="A5849"/>
      <c r="C5849"/>
      <c r="D5849"/>
      <c r="E5849"/>
      <c r="F5849"/>
      <c r="G5849"/>
      <c r="H5849"/>
    </row>
    <row r="5850" spans="1:8">
      <c r="A5850"/>
      <c r="C5850"/>
      <c r="D5850"/>
      <c r="E5850"/>
      <c r="F5850"/>
      <c r="G5850"/>
      <c r="H5850"/>
    </row>
    <row r="5851" spans="1:8">
      <c r="A5851"/>
      <c r="C5851"/>
      <c r="D5851"/>
      <c r="E5851"/>
      <c r="F5851"/>
      <c r="G5851"/>
      <c r="H5851"/>
    </row>
    <row r="5852" spans="1:8">
      <c r="A5852"/>
      <c r="C5852"/>
      <c r="D5852"/>
      <c r="E5852"/>
      <c r="F5852"/>
      <c r="G5852"/>
      <c r="H5852"/>
    </row>
    <row r="5853" spans="1:8">
      <c r="A5853"/>
      <c r="C5853"/>
      <c r="D5853"/>
      <c r="E5853"/>
      <c r="F5853"/>
      <c r="G5853"/>
      <c r="H5853"/>
    </row>
    <row r="5854" spans="1:8">
      <c r="A5854"/>
      <c r="C5854"/>
      <c r="D5854"/>
      <c r="E5854"/>
      <c r="F5854"/>
      <c r="G5854"/>
      <c r="H5854"/>
    </row>
    <row r="5855" spans="1:8">
      <c r="A5855"/>
      <c r="C5855"/>
      <c r="D5855"/>
      <c r="E5855"/>
      <c r="F5855"/>
      <c r="G5855"/>
      <c r="H5855"/>
    </row>
    <row r="5856" spans="1:8">
      <c r="A5856"/>
      <c r="C5856"/>
      <c r="D5856"/>
      <c r="E5856"/>
      <c r="F5856"/>
      <c r="G5856"/>
      <c r="H5856"/>
    </row>
    <row r="5857" spans="1:8">
      <c r="A5857"/>
      <c r="C5857"/>
      <c r="D5857"/>
      <c r="E5857"/>
      <c r="F5857"/>
      <c r="G5857"/>
      <c r="H5857"/>
    </row>
    <row r="5858" spans="1:8">
      <c r="A5858"/>
      <c r="C5858"/>
      <c r="D5858"/>
      <c r="E5858"/>
      <c r="F5858"/>
      <c r="G5858"/>
      <c r="H5858"/>
    </row>
    <row r="5859" spans="1:8">
      <c r="A5859"/>
      <c r="C5859"/>
      <c r="D5859"/>
      <c r="E5859"/>
      <c r="F5859"/>
      <c r="G5859"/>
      <c r="H5859"/>
    </row>
    <row r="5860" spans="1:8">
      <c r="A5860"/>
      <c r="C5860"/>
      <c r="D5860"/>
      <c r="E5860"/>
      <c r="F5860"/>
      <c r="G5860"/>
      <c r="H5860"/>
    </row>
    <row r="5861" spans="1:8">
      <c r="A5861"/>
      <c r="C5861"/>
      <c r="D5861"/>
      <c r="E5861"/>
      <c r="F5861"/>
      <c r="G5861"/>
      <c r="H5861"/>
    </row>
    <row r="5862" spans="1:8">
      <c r="A5862"/>
      <c r="C5862"/>
      <c r="D5862"/>
      <c r="E5862"/>
      <c r="F5862"/>
      <c r="G5862"/>
      <c r="H5862"/>
    </row>
    <row r="5863" spans="1:8">
      <c r="A5863"/>
      <c r="C5863"/>
      <c r="D5863"/>
      <c r="E5863"/>
      <c r="F5863"/>
      <c r="G5863"/>
      <c r="H5863"/>
    </row>
    <row r="5864" spans="1:8">
      <c r="A5864"/>
      <c r="C5864"/>
      <c r="D5864"/>
      <c r="E5864"/>
      <c r="F5864"/>
      <c r="G5864"/>
      <c r="H5864"/>
    </row>
    <row r="5865" spans="1:8">
      <c r="A5865"/>
      <c r="C5865"/>
      <c r="D5865"/>
      <c r="E5865"/>
      <c r="F5865"/>
      <c r="G5865"/>
      <c r="H5865"/>
    </row>
    <row r="5866" spans="1:8">
      <c r="A5866"/>
      <c r="C5866"/>
      <c r="D5866"/>
      <c r="E5866"/>
      <c r="F5866"/>
      <c r="G5866"/>
      <c r="H5866"/>
    </row>
    <row r="5867" spans="1:8">
      <c r="A5867"/>
      <c r="C5867"/>
      <c r="D5867"/>
      <c r="E5867"/>
      <c r="F5867"/>
      <c r="G5867"/>
      <c r="H5867"/>
    </row>
    <row r="5868" spans="1:8">
      <c r="A5868"/>
      <c r="C5868"/>
      <c r="D5868"/>
      <c r="E5868"/>
      <c r="F5868"/>
      <c r="G5868"/>
      <c r="H5868"/>
    </row>
    <row r="5869" spans="1:8">
      <c r="A5869"/>
      <c r="C5869"/>
      <c r="D5869"/>
      <c r="E5869"/>
      <c r="F5869"/>
      <c r="G5869"/>
      <c r="H5869"/>
    </row>
    <row r="5870" spans="1:8">
      <c r="A5870"/>
      <c r="C5870"/>
      <c r="D5870"/>
      <c r="E5870"/>
      <c r="F5870"/>
      <c r="G5870"/>
      <c r="H5870"/>
    </row>
    <row r="5871" spans="1:8">
      <c r="A5871"/>
      <c r="C5871"/>
      <c r="D5871"/>
      <c r="E5871"/>
      <c r="F5871"/>
      <c r="G5871"/>
      <c r="H5871"/>
    </row>
    <row r="5872" spans="1:8">
      <c r="A5872"/>
      <c r="C5872"/>
      <c r="D5872"/>
      <c r="E5872"/>
      <c r="F5872"/>
      <c r="G5872"/>
      <c r="H5872"/>
    </row>
    <row r="5873" spans="1:8">
      <c r="A5873"/>
      <c r="C5873"/>
      <c r="D5873"/>
      <c r="E5873"/>
      <c r="F5873"/>
      <c r="G5873"/>
      <c r="H5873"/>
    </row>
    <row r="5874" spans="1:8">
      <c r="A5874"/>
      <c r="C5874"/>
      <c r="D5874"/>
      <c r="E5874"/>
      <c r="F5874"/>
      <c r="G5874"/>
      <c r="H5874"/>
    </row>
    <row r="5875" spans="1:8">
      <c r="A5875"/>
      <c r="C5875"/>
      <c r="D5875"/>
      <c r="E5875"/>
      <c r="F5875"/>
      <c r="G5875"/>
      <c r="H5875"/>
    </row>
    <row r="5876" spans="1:8">
      <c r="A5876"/>
      <c r="C5876"/>
      <c r="D5876"/>
      <c r="E5876"/>
      <c r="F5876"/>
      <c r="G5876"/>
      <c r="H5876"/>
    </row>
    <row r="5877" spans="1:8">
      <c r="A5877"/>
      <c r="C5877"/>
      <c r="D5877"/>
      <c r="E5877"/>
      <c r="F5877"/>
      <c r="G5877"/>
      <c r="H5877"/>
    </row>
    <row r="5878" spans="1:8">
      <c r="A5878"/>
      <c r="C5878"/>
      <c r="D5878"/>
      <c r="E5878"/>
      <c r="F5878"/>
      <c r="G5878"/>
      <c r="H5878"/>
    </row>
    <row r="5879" spans="1:8">
      <c r="A5879"/>
      <c r="C5879"/>
      <c r="D5879"/>
      <c r="E5879"/>
      <c r="F5879"/>
      <c r="G5879"/>
      <c r="H5879"/>
    </row>
    <row r="5880" spans="1:8">
      <c r="A5880"/>
      <c r="C5880"/>
      <c r="D5880"/>
      <c r="E5880"/>
      <c r="F5880"/>
      <c r="G5880"/>
      <c r="H5880"/>
    </row>
    <row r="5881" spans="1:8">
      <c r="A5881"/>
      <c r="C5881"/>
      <c r="D5881"/>
      <c r="E5881"/>
      <c r="F5881"/>
      <c r="G5881"/>
      <c r="H5881"/>
    </row>
    <row r="5882" spans="1:8">
      <c r="A5882"/>
      <c r="C5882"/>
      <c r="D5882"/>
      <c r="E5882"/>
      <c r="F5882"/>
      <c r="G5882"/>
      <c r="H5882"/>
    </row>
    <row r="5883" spans="1:8">
      <c r="A5883"/>
      <c r="C5883"/>
      <c r="D5883"/>
      <c r="E5883"/>
      <c r="F5883"/>
      <c r="G5883"/>
      <c r="H5883"/>
    </row>
    <row r="5884" spans="1:8">
      <c r="A5884"/>
      <c r="C5884"/>
      <c r="D5884"/>
      <c r="E5884"/>
      <c r="F5884"/>
      <c r="G5884"/>
      <c r="H5884"/>
    </row>
    <row r="5885" spans="1:8">
      <c r="A5885"/>
      <c r="C5885"/>
      <c r="D5885"/>
      <c r="E5885"/>
      <c r="F5885"/>
      <c r="G5885"/>
      <c r="H5885"/>
    </row>
    <row r="5886" spans="1:8">
      <c r="A5886"/>
      <c r="C5886"/>
      <c r="D5886"/>
      <c r="E5886"/>
      <c r="F5886"/>
      <c r="G5886"/>
      <c r="H5886"/>
    </row>
    <row r="5887" spans="1:8">
      <c r="A5887"/>
      <c r="C5887"/>
      <c r="D5887"/>
      <c r="E5887"/>
      <c r="F5887"/>
      <c r="G5887"/>
      <c r="H5887"/>
    </row>
    <row r="5888" spans="1:8">
      <c r="A5888"/>
      <c r="C5888"/>
      <c r="D5888"/>
      <c r="E5888"/>
      <c r="F5888"/>
      <c r="G5888"/>
      <c r="H5888"/>
    </row>
    <row r="5889" spans="1:8">
      <c r="A5889"/>
      <c r="C5889"/>
      <c r="D5889"/>
      <c r="E5889"/>
      <c r="F5889"/>
      <c r="G5889"/>
      <c r="H5889"/>
    </row>
    <row r="5890" spans="1:8">
      <c r="A5890"/>
      <c r="C5890"/>
      <c r="D5890"/>
      <c r="E5890"/>
      <c r="F5890"/>
      <c r="G5890"/>
      <c r="H5890"/>
    </row>
    <row r="5891" spans="1:8">
      <c r="A5891"/>
      <c r="C5891"/>
      <c r="D5891"/>
      <c r="E5891"/>
      <c r="F5891"/>
      <c r="G5891"/>
      <c r="H5891"/>
    </row>
    <row r="5892" spans="1:8">
      <c r="A5892"/>
      <c r="C5892"/>
      <c r="D5892"/>
      <c r="E5892"/>
      <c r="F5892"/>
      <c r="G5892"/>
      <c r="H5892"/>
    </row>
    <row r="5893" spans="1:8">
      <c r="A5893"/>
      <c r="C5893"/>
      <c r="D5893"/>
      <c r="E5893"/>
      <c r="F5893"/>
      <c r="G5893"/>
      <c r="H5893"/>
    </row>
    <row r="5894" spans="1:8">
      <c r="A5894"/>
      <c r="C5894"/>
      <c r="D5894"/>
      <c r="E5894"/>
      <c r="F5894"/>
      <c r="G5894"/>
      <c r="H5894"/>
    </row>
    <row r="5895" spans="1:8">
      <c r="A5895"/>
      <c r="C5895"/>
      <c r="D5895"/>
      <c r="E5895"/>
      <c r="F5895"/>
      <c r="G5895"/>
      <c r="H5895"/>
    </row>
    <row r="5896" spans="1:8">
      <c r="A5896"/>
      <c r="C5896"/>
      <c r="D5896"/>
      <c r="E5896"/>
      <c r="F5896"/>
      <c r="G5896"/>
      <c r="H5896"/>
    </row>
    <row r="5897" spans="1:8">
      <c r="A5897"/>
      <c r="C5897"/>
      <c r="D5897"/>
      <c r="E5897"/>
      <c r="F5897"/>
      <c r="G5897"/>
      <c r="H5897"/>
    </row>
    <row r="5898" spans="1:8">
      <c r="A5898"/>
      <c r="C5898"/>
      <c r="D5898"/>
      <c r="E5898"/>
      <c r="F5898"/>
      <c r="G5898"/>
      <c r="H5898"/>
    </row>
    <row r="5899" spans="1:8">
      <c r="A5899"/>
      <c r="C5899"/>
      <c r="D5899"/>
      <c r="E5899"/>
      <c r="F5899"/>
      <c r="G5899"/>
      <c r="H5899"/>
    </row>
    <row r="5900" spans="1:8">
      <c r="A5900"/>
      <c r="C5900"/>
      <c r="D5900"/>
      <c r="E5900"/>
      <c r="F5900"/>
      <c r="G5900"/>
      <c r="H5900"/>
    </row>
    <row r="5901" spans="1:8">
      <c r="A5901"/>
      <c r="C5901"/>
      <c r="D5901"/>
      <c r="E5901"/>
      <c r="F5901"/>
      <c r="G5901"/>
      <c r="H5901"/>
    </row>
    <row r="5902" spans="1:8">
      <c r="A5902"/>
      <c r="C5902"/>
      <c r="D5902"/>
      <c r="E5902"/>
      <c r="F5902"/>
      <c r="G5902"/>
      <c r="H5902"/>
    </row>
    <row r="5903" spans="1:8">
      <c r="A5903"/>
      <c r="C5903"/>
      <c r="D5903"/>
      <c r="E5903"/>
      <c r="F5903"/>
      <c r="G5903"/>
      <c r="H5903"/>
    </row>
    <row r="5904" spans="1:8">
      <c r="A5904"/>
      <c r="C5904"/>
      <c r="D5904"/>
      <c r="E5904"/>
      <c r="F5904"/>
      <c r="G5904"/>
      <c r="H5904"/>
    </row>
    <row r="5905" spans="1:8">
      <c r="A5905"/>
      <c r="C5905"/>
      <c r="D5905"/>
      <c r="E5905"/>
      <c r="F5905"/>
      <c r="G5905"/>
      <c r="H5905"/>
    </row>
    <row r="5906" spans="1:8">
      <c r="A5906"/>
      <c r="C5906"/>
      <c r="D5906"/>
      <c r="E5906"/>
      <c r="F5906"/>
      <c r="G5906"/>
      <c r="H5906"/>
    </row>
    <row r="5907" spans="1:8">
      <c r="A5907"/>
      <c r="C5907"/>
      <c r="D5907"/>
      <c r="E5907"/>
      <c r="F5907"/>
      <c r="G5907"/>
      <c r="H5907"/>
    </row>
    <row r="5908" spans="1:8">
      <c r="A5908"/>
      <c r="C5908"/>
      <c r="D5908"/>
      <c r="E5908"/>
      <c r="F5908"/>
      <c r="G5908"/>
      <c r="H5908"/>
    </row>
    <row r="5909" spans="1:8">
      <c r="A5909"/>
      <c r="C5909"/>
      <c r="D5909"/>
      <c r="E5909"/>
      <c r="F5909"/>
      <c r="G5909"/>
      <c r="H5909"/>
    </row>
    <row r="5910" spans="1:8">
      <c r="A5910"/>
      <c r="C5910"/>
      <c r="D5910"/>
      <c r="E5910"/>
      <c r="F5910"/>
      <c r="G5910"/>
      <c r="H5910"/>
    </row>
    <row r="5911" spans="1:8">
      <c r="A5911"/>
      <c r="C5911"/>
      <c r="D5911"/>
      <c r="E5911"/>
      <c r="F5911"/>
      <c r="G5911"/>
      <c r="H5911"/>
    </row>
    <row r="5912" spans="1:8">
      <c r="A5912"/>
      <c r="C5912"/>
      <c r="D5912"/>
      <c r="E5912"/>
      <c r="F5912"/>
      <c r="G5912"/>
      <c r="H5912"/>
    </row>
    <row r="5913" spans="1:8">
      <c r="A5913"/>
      <c r="C5913"/>
      <c r="D5913"/>
      <c r="E5913"/>
      <c r="F5913"/>
      <c r="G5913"/>
      <c r="H5913"/>
    </row>
    <row r="5914" spans="1:8">
      <c r="A5914"/>
      <c r="C5914"/>
      <c r="D5914"/>
      <c r="E5914"/>
      <c r="F5914"/>
      <c r="G5914"/>
      <c r="H5914"/>
    </row>
    <row r="5915" spans="1:8">
      <c r="A5915"/>
      <c r="C5915"/>
      <c r="D5915"/>
      <c r="E5915"/>
      <c r="F5915"/>
      <c r="G5915"/>
      <c r="H5915"/>
    </row>
    <row r="5916" spans="1:8">
      <c r="A5916"/>
      <c r="C5916"/>
      <c r="D5916"/>
      <c r="E5916"/>
      <c r="F5916"/>
      <c r="G5916"/>
      <c r="H5916"/>
    </row>
    <row r="5917" spans="1:8">
      <c r="A5917"/>
      <c r="C5917"/>
      <c r="D5917"/>
      <c r="E5917"/>
      <c r="F5917"/>
      <c r="G5917"/>
      <c r="H5917"/>
    </row>
    <row r="5918" spans="1:8">
      <c r="A5918"/>
      <c r="C5918"/>
      <c r="D5918"/>
      <c r="E5918"/>
      <c r="F5918"/>
      <c r="G5918"/>
      <c r="H5918"/>
    </row>
    <row r="5919" spans="1:8">
      <c r="A5919"/>
      <c r="C5919"/>
      <c r="D5919"/>
      <c r="E5919"/>
      <c r="F5919"/>
      <c r="G5919"/>
      <c r="H5919"/>
    </row>
    <row r="5920" spans="1:8">
      <c r="A5920"/>
      <c r="C5920"/>
      <c r="D5920"/>
      <c r="E5920"/>
      <c r="F5920"/>
      <c r="G5920"/>
      <c r="H5920"/>
    </row>
    <row r="5921" spans="1:8">
      <c r="A5921"/>
      <c r="C5921"/>
      <c r="D5921"/>
      <c r="E5921"/>
      <c r="F5921"/>
      <c r="G5921"/>
      <c r="H5921"/>
    </row>
    <row r="5922" spans="1:8">
      <c r="A5922"/>
      <c r="C5922"/>
      <c r="D5922"/>
      <c r="E5922"/>
      <c r="F5922"/>
      <c r="G5922"/>
      <c r="H5922"/>
    </row>
    <row r="5923" spans="1:8">
      <c r="A5923"/>
      <c r="C5923"/>
      <c r="D5923"/>
      <c r="E5923"/>
      <c r="F5923"/>
      <c r="G5923"/>
      <c r="H5923"/>
    </row>
    <row r="5924" spans="1:8">
      <c r="A5924"/>
      <c r="C5924"/>
      <c r="D5924"/>
      <c r="E5924"/>
      <c r="F5924"/>
      <c r="G5924"/>
      <c r="H5924"/>
    </row>
    <row r="5925" spans="1:8">
      <c r="A5925"/>
      <c r="C5925"/>
      <c r="D5925"/>
      <c r="E5925"/>
      <c r="F5925"/>
      <c r="G5925"/>
      <c r="H5925"/>
    </row>
    <row r="5926" spans="1:8">
      <c r="A5926"/>
      <c r="C5926"/>
      <c r="D5926"/>
      <c r="E5926"/>
      <c r="F5926"/>
      <c r="G5926"/>
      <c r="H5926"/>
    </row>
    <row r="5927" spans="1:8">
      <c r="A5927"/>
      <c r="C5927"/>
      <c r="D5927"/>
      <c r="E5927"/>
      <c r="F5927"/>
      <c r="G5927"/>
      <c r="H5927"/>
    </row>
    <row r="5928" spans="1:8">
      <c r="A5928"/>
      <c r="C5928"/>
      <c r="D5928"/>
      <c r="E5928"/>
      <c r="F5928"/>
      <c r="G5928"/>
      <c r="H5928"/>
    </row>
    <row r="5929" spans="1:8">
      <c r="A5929"/>
      <c r="C5929"/>
      <c r="D5929"/>
      <c r="E5929"/>
      <c r="F5929"/>
      <c r="G5929"/>
      <c r="H5929"/>
    </row>
    <row r="5930" spans="1:8">
      <c r="A5930"/>
      <c r="C5930"/>
      <c r="D5930"/>
      <c r="E5930"/>
      <c r="F5930"/>
      <c r="G5930"/>
      <c r="H5930"/>
    </row>
    <row r="5931" spans="1:8">
      <c r="A5931"/>
      <c r="C5931"/>
      <c r="D5931"/>
      <c r="E5931"/>
      <c r="F5931"/>
      <c r="G5931"/>
      <c r="H5931"/>
    </row>
    <row r="5932" spans="1:8">
      <c r="A5932"/>
      <c r="C5932"/>
      <c r="D5932"/>
      <c r="E5932"/>
      <c r="F5932"/>
      <c r="G5932"/>
      <c r="H5932"/>
    </row>
    <row r="5933" spans="1:8">
      <c r="A5933"/>
      <c r="C5933"/>
      <c r="D5933"/>
      <c r="E5933"/>
      <c r="F5933"/>
      <c r="G5933"/>
      <c r="H5933"/>
    </row>
    <row r="5934" spans="1:8">
      <c r="A5934"/>
      <c r="C5934"/>
      <c r="D5934"/>
      <c r="E5934"/>
      <c r="F5934"/>
      <c r="G5934"/>
      <c r="H5934"/>
    </row>
    <row r="5935" spans="1:8">
      <c r="A5935"/>
      <c r="C5935"/>
      <c r="D5935"/>
      <c r="E5935"/>
      <c r="F5935"/>
      <c r="G5935"/>
      <c r="H5935"/>
    </row>
    <row r="5936" spans="1:8">
      <c r="A5936"/>
      <c r="C5936"/>
      <c r="D5936"/>
      <c r="E5936"/>
      <c r="F5936"/>
      <c r="G5936"/>
      <c r="H5936"/>
    </row>
    <row r="5937" spans="1:8">
      <c r="A5937"/>
      <c r="C5937"/>
      <c r="D5937"/>
      <c r="E5937"/>
      <c r="F5937"/>
      <c r="G5937"/>
      <c r="H5937"/>
    </row>
    <row r="5938" spans="1:8">
      <c r="A5938"/>
      <c r="C5938"/>
      <c r="D5938"/>
      <c r="E5938"/>
      <c r="F5938"/>
      <c r="G5938"/>
      <c r="H5938"/>
    </row>
    <row r="5939" spans="1:8">
      <c r="A5939"/>
      <c r="C5939"/>
      <c r="D5939"/>
      <c r="E5939"/>
      <c r="F5939"/>
      <c r="G5939"/>
      <c r="H5939"/>
    </row>
    <row r="5940" spans="1:8">
      <c r="A5940"/>
      <c r="C5940"/>
      <c r="D5940"/>
      <c r="E5940"/>
      <c r="F5940"/>
      <c r="G5940"/>
      <c r="H5940"/>
    </row>
    <row r="5941" spans="1:8">
      <c r="A5941"/>
      <c r="C5941"/>
      <c r="D5941"/>
      <c r="E5941"/>
      <c r="F5941"/>
      <c r="G5941"/>
      <c r="H5941"/>
    </row>
    <row r="5942" spans="1:8">
      <c r="A5942"/>
      <c r="C5942"/>
      <c r="D5942"/>
      <c r="E5942"/>
      <c r="F5942"/>
      <c r="G5942"/>
      <c r="H5942"/>
    </row>
    <row r="5943" spans="1:8">
      <c r="A5943"/>
      <c r="C5943"/>
      <c r="D5943"/>
      <c r="E5943"/>
      <c r="F5943"/>
      <c r="G5943"/>
      <c r="H5943"/>
    </row>
    <row r="5944" spans="1:8">
      <c r="A5944"/>
      <c r="C5944"/>
      <c r="D5944"/>
      <c r="E5944"/>
      <c r="F5944"/>
      <c r="G5944"/>
      <c r="H5944"/>
    </row>
    <row r="5945" spans="1:8">
      <c r="A5945"/>
      <c r="C5945"/>
      <c r="D5945"/>
      <c r="E5945"/>
      <c r="F5945"/>
      <c r="G5945"/>
      <c r="H5945"/>
    </row>
    <row r="5946" spans="1:8">
      <c r="A5946"/>
      <c r="C5946"/>
      <c r="D5946"/>
      <c r="E5946"/>
      <c r="F5946"/>
      <c r="G5946"/>
      <c r="H5946"/>
    </row>
    <row r="5947" spans="1:8">
      <c r="A5947"/>
      <c r="C5947"/>
      <c r="D5947"/>
      <c r="E5947"/>
      <c r="F5947"/>
      <c r="G5947"/>
      <c r="H5947"/>
    </row>
    <row r="5948" spans="1:8">
      <c r="A5948"/>
      <c r="C5948"/>
      <c r="D5948"/>
      <c r="E5948"/>
      <c r="F5948"/>
      <c r="G5948"/>
      <c r="H5948"/>
    </row>
    <row r="5949" spans="1:8">
      <c r="A5949"/>
      <c r="C5949"/>
      <c r="D5949"/>
      <c r="E5949"/>
      <c r="F5949"/>
      <c r="G5949"/>
      <c r="H5949"/>
    </row>
    <row r="5950" spans="1:8">
      <c r="A5950"/>
      <c r="C5950"/>
      <c r="D5950"/>
      <c r="E5950"/>
      <c r="F5950"/>
      <c r="G5950"/>
      <c r="H5950"/>
    </row>
    <row r="5951" spans="1:8">
      <c r="A5951"/>
      <c r="C5951"/>
      <c r="D5951"/>
      <c r="E5951"/>
      <c r="F5951"/>
      <c r="G5951"/>
      <c r="H5951"/>
    </row>
    <row r="5952" spans="1:8">
      <c r="A5952"/>
      <c r="C5952"/>
      <c r="D5952"/>
      <c r="E5952"/>
      <c r="F5952"/>
      <c r="G5952"/>
      <c r="H5952"/>
    </row>
    <row r="5953" spans="1:8">
      <c r="A5953"/>
      <c r="C5953"/>
      <c r="D5953"/>
      <c r="E5953"/>
      <c r="F5953"/>
      <c r="G5953"/>
      <c r="H5953"/>
    </row>
    <row r="5954" spans="1:8">
      <c r="A5954"/>
      <c r="C5954"/>
      <c r="D5954"/>
      <c r="E5954"/>
      <c r="F5954"/>
      <c r="G5954"/>
      <c r="H5954"/>
    </row>
    <row r="5955" spans="1:8">
      <c r="A5955"/>
      <c r="C5955"/>
      <c r="D5955"/>
      <c r="E5955"/>
      <c r="F5955"/>
      <c r="G5955"/>
      <c r="H5955"/>
    </row>
    <row r="5956" spans="1:8">
      <c r="A5956"/>
      <c r="C5956"/>
      <c r="D5956"/>
      <c r="E5956"/>
      <c r="F5956"/>
      <c r="G5956"/>
      <c r="H5956"/>
    </row>
    <row r="5957" spans="1:8">
      <c r="A5957"/>
      <c r="C5957"/>
      <c r="D5957"/>
      <c r="E5957"/>
      <c r="F5957"/>
      <c r="G5957"/>
      <c r="H5957"/>
    </row>
    <row r="5958" spans="1:8">
      <c r="A5958"/>
      <c r="C5958"/>
      <c r="D5958"/>
      <c r="E5958"/>
      <c r="F5958"/>
      <c r="G5958"/>
      <c r="H5958"/>
    </row>
    <row r="5959" spans="1:8">
      <c r="A5959"/>
      <c r="C5959"/>
      <c r="D5959"/>
      <c r="E5959"/>
      <c r="F5959"/>
      <c r="G5959"/>
      <c r="H5959"/>
    </row>
    <row r="5960" spans="1:8">
      <c r="A5960"/>
      <c r="C5960"/>
      <c r="D5960"/>
      <c r="E5960"/>
      <c r="F5960"/>
      <c r="G5960"/>
      <c r="H5960"/>
    </row>
    <row r="5961" spans="1:8">
      <c r="A5961"/>
      <c r="C5961"/>
      <c r="D5961"/>
      <c r="E5961"/>
      <c r="F5961"/>
      <c r="G5961"/>
      <c r="H5961"/>
    </row>
    <row r="5962" spans="1:8">
      <c r="A5962"/>
      <c r="C5962"/>
      <c r="D5962"/>
      <c r="E5962"/>
      <c r="F5962"/>
      <c r="G5962"/>
      <c r="H5962"/>
    </row>
    <row r="5963" spans="1:8">
      <c r="A5963"/>
      <c r="C5963"/>
      <c r="D5963"/>
      <c r="E5963"/>
      <c r="F5963"/>
      <c r="G5963"/>
      <c r="H5963"/>
    </row>
    <row r="5964" spans="1:8">
      <c r="A5964"/>
      <c r="C5964"/>
      <c r="D5964"/>
      <c r="E5964"/>
      <c r="F5964"/>
      <c r="G5964"/>
      <c r="H5964"/>
    </row>
    <row r="5965" spans="1:8">
      <c r="A5965"/>
      <c r="C5965"/>
      <c r="D5965"/>
      <c r="E5965"/>
      <c r="F5965"/>
      <c r="G5965"/>
      <c r="H5965"/>
    </row>
    <row r="5966" spans="1:8">
      <c r="A5966"/>
      <c r="C5966"/>
      <c r="D5966"/>
      <c r="E5966"/>
      <c r="F5966"/>
      <c r="G5966"/>
      <c r="H5966"/>
    </row>
    <row r="5967" spans="1:8">
      <c r="A5967"/>
      <c r="C5967"/>
      <c r="D5967"/>
      <c r="E5967"/>
      <c r="F5967"/>
      <c r="G5967"/>
      <c r="H5967"/>
    </row>
    <row r="5968" spans="1:8">
      <c r="A5968"/>
      <c r="C5968"/>
      <c r="D5968"/>
      <c r="E5968"/>
      <c r="F5968"/>
      <c r="G5968"/>
      <c r="H5968"/>
    </row>
    <row r="5969" spans="1:8">
      <c r="A5969"/>
      <c r="C5969"/>
      <c r="D5969"/>
      <c r="E5969"/>
      <c r="F5969"/>
      <c r="G5969"/>
      <c r="H5969"/>
    </row>
    <row r="5970" spans="1:8">
      <c r="A5970"/>
      <c r="C5970"/>
      <c r="D5970"/>
      <c r="E5970"/>
      <c r="F5970"/>
      <c r="G5970"/>
      <c r="H5970"/>
    </row>
    <row r="5971" spans="1:8">
      <c r="A5971"/>
      <c r="C5971"/>
      <c r="D5971"/>
      <c r="E5971"/>
      <c r="F5971"/>
      <c r="G5971"/>
      <c r="H5971"/>
    </row>
    <row r="5972" spans="1:8">
      <c r="A5972"/>
      <c r="C5972"/>
      <c r="D5972"/>
      <c r="E5972"/>
      <c r="F5972"/>
      <c r="G5972"/>
      <c r="H5972"/>
    </row>
    <row r="5973" spans="1:8">
      <c r="A5973"/>
      <c r="C5973"/>
      <c r="D5973"/>
      <c r="E5973"/>
      <c r="F5973"/>
      <c r="G5973"/>
      <c r="H5973"/>
    </row>
    <row r="5974" spans="1:8">
      <c r="A5974"/>
      <c r="C5974"/>
      <c r="D5974"/>
      <c r="E5974"/>
      <c r="F5974"/>
      <c r="G5974"/>
      <c r="H5974"/>
    </row>
    <row r="5975" spans="1:8">
      <c r="A5975"/>
      <c r="C5975"/>
      <c r="D5975"/>
      <c r="E5975"/>
      <c r="F5975"/>
      <c r="G5975"/>
      <c r="H5975"/>
    </row>
    <row r="5976" spans="1:8">
      <c r="A5976"/>
      <c r="C5976"/>
      <c r="D5976"/>
      <c r="E5976"/>
      <c r="F5976"/>
      <c r="G5976"/>
      <c r="H5976"/>
    </row>
    <row r="5977" spans="1:8">
      <c r="A5977"/>
      <c r="C5977"/>
      <c r="D5977"/>
      <c r="E5977"/>
      <c r="F5977"/>
      <c r="G5977"/>
      <c r="H5977"/>
    </row>
    <row r="5978" spans="1:8">
      <c r="A5978"/>
      <c r="C5978"/>
      <c r="D5978"/>
      <c r="E5978"/>
      <c r="F5978"/>
      <c r="G5978"/>
      <c r="H5978"/>
    </row>
    <row r="5979" spans="1:8">
      <c r="A5979"/>
      <c r="C5979"/>
      <c r="D5979"/>
      <c r="E5979"/>
      <c r="F5979"/>
      <c r="G5979"/>
      <c r="H5979"/>
    </row>
    <row r="5980" spans="1:8">
      <c r="A5980"/>
      <c r="C5980"/>
      <c r="D5980"/>
      <c r="E5980"/>
      <c r="F5980"/>
      <c r="G5980"/>
      <c r="H5980"/>
    </row>
    <row r="5981" spans="1:8">
      <c r="A5981"/>
      <c r="C5981"/>
      <c r="D5981"/>
      <c r="E5981"/>
      <c r="F5981"/>
      <c r="G5981"/>
      <c r="H5981"/>
    </row>
    <row r="5982" spans="1:8">
      <c r="A5982"/>
      <c r="C5982"/>
      <c r="D5982"/>
      <c r="E5982"/>
      <c r="F5982"/>
      <c r="G5982"/>
      <c r="H5982"/>
    </row>
    <row r="5983" spans="1:8">
      <c r="A5983"/>
      <c r="C5983"/>
      <c r="D5983"/>
      <c r="E5983"/>
      <c r="F5983"/>
      <c r="G5983"/>
      <c r="H5983"/>
    </row>
    <row r="5984" spans="1:8">
      <c r="A5984"/>
      <c r="C5984"/>
      <c r="D5984"/>
      <c r="E5984"/>
      <c r="F5984"/>
      <c r="G5984"/>
      <c r="H5984"/>
    </row>
    <row r="5985" spans="1:8">
      <c r="A5985"/>
      <c r="C5985"/>
      <c r="D5985"/>
      <c r="E5985"/>
      <c r="F5985"/>
      <c r="G5985"/>
      <c r="H5985"/>
    </row>
    <row r="5986" spans="1:8">
      <c r="A5986"/>
      <c r="C5986"/>
      <c r="D5986"/>
      <c r="E5986"/>
      <c r="F5986"/>
      <c r="G5986"/>
      <c r="H5986"/>
    </row>
    <row r="5987" spans="1:8">
      <c r="A5987"/>
      <c r="C5987"/>
      <c r="D5987"/>
      <c r="E5987"/>
      <c r="F5987"/>
      <c r="G5987"/>
      <c r="H5987"/>
    </row>
    <row r="5988" spans="1:8">
      <c r="A5988"/>
      <c r="C5988"/>
      <c r="D5988"/>
      <c r="E5988"/>
      <c r="F5988"/>
      <c r="G5988"/>
      <c r="H5988"/>
    </row>
    <row r="5989" spans="1:8">
      <c r="A5989"/>
      <c r="C5989"/>
      <c r="D5989"/>
      <c r="E5989"/>
      <c r="F5989"/>
      <c r="G5989"/>
      <c r="H5989"/>
    </row>
    <row r="5990" spans="1:8">
      <c r="A5990"/>
      <c r="C5990"/>
      <c r="D5990"/>
      <c r="E5990"/>
      <c r="F5990"/>
      <c r="G5990"/>
      <c r="H5990"/>
    </row>
    <row r="5991" spans="1:8">
      <c r="A5991"/>
      <c r="C5991"/>
      <c r="D5991"/>
      <c r="E5991"/>
      <c r="F5991"/>
      <c r="G5991"/>
      <c r="H5991"/>
    </row>
    <row r="5992" spans="1:8">
      <c r="A5992"/>
      <c r="C5992"/>
      <c r="D5992"/>
      <c r="E5992"/>
      <c r="F5992"/>
      <c r="G5992"/>
      <c r="H5992"/>
    </row>
    <row r="5993" spans="1:8">
      <c r="A5993"/>
      <c r="C5993"/>
      <c r="D5993"/>
      <c r="E5993"/>
      <c r="F5993"/>
      <c r="G5993"/>
      <c r="H5993"/>
    </row>
    <row r="5994" spans="1:8">
      <c r="A5994"/>
      <c r="C5994"/>
      <c r="D5994"/>
      <c r="E5994"/>
      <c r="F5994"/>
      <c r="G5994"/>
      <c r="H5994"/>
    </row>
    <row r="5995" spans="1:8">
      <c r="A5995"/>
      <c r="C5995"/>
      <c r="D5995"/>
      <c r="E5995"/>
      <c r="F5995"/>
      <c r="G5995"/>
      <c r="H5995"/>
    </row>
    <row r="5996" spans="1:8">
      <c r="A5996"/>
      <c r="C5996"/>
      <c r="D5996"/>
      <c r="E5996"/>
      <c r="F5996"/>
      <c r="G5996"/>
      <c r="H5996"/>
    </row>
    <row r="5997" spans="1:8">
      <c r="A5997"/>
      <c r="C5997"/>
      <c r="D5997"/>
      <c r="E5997"/>
      <c r="F5997"/>
      <c r="G5997"/>
      <c r="H5997"/>
    </row>
    <row r="5998" spans="1:8">
      <c r="A5998"/>
      <c r="C5998"/>
      <c r="D5998"/>
      <c r="E5998"/>
      <c r="F5998"/>
      <c r="G5998"/>
      <c r="H5998"/>
    </row>
    <row r="5999" spans="1:8">
      <c r="A5999"/>
      <c r="C5999"/>
      <c r="D5999"/>
      <c r="E5999"/>
      <c r="F5999"/>
      <c r="G5999"/>
      <c r="H5999"/>
    </row>
    <row r="6000" spans="1:8">
      <c r="A6000"/>
      <c r="C6000"/>
      <c r="D6000"/>
      <c r="E6000"/>
      <c r="F6000"/>
      <c r="G6000"/>
      <c r="H6000"/>
    </row>
    <row r="6001" spans="1:8">
      <c r="A6001"/>
      <c r="C6001"/>
      <c r="D6001"/>
      <c r="E6001"/>
      <c r="F6001"/>
      <c r="G6001"/>
      <c r="H6001"/>
    </row>
    <row r="6002" spans="1:8">
      <c r="A6002"/>
      <c r="C6002"/>
      <c r="D6002"/>
      <c r="E6002"/>
      <c r="F6002"/>
      <c r="G6002"/>
      <c r="H6002"/>
    </row>
    <row r="6003" spans="1:8">
      <c r="A6003"/>
      <c r="C6003"/>
      <c r="D6003"/>
      <c r="E6003"/>
      <c r="F6003"/>
      <c r="G6003"/>
      <c r="H6003"/>
    </row>
    <row r="6004" spans="1:8">
      <c r="A6004"/>
      <c r="C6004"/>
      <c r="D6004"/>
      <c r="E6004"/>
      <c r="F6004"/>
      <c r="G6004"/>
      <c r="H6004"/>
    </row>
    <row r="6005" spans="1:8">
      <c r="A6005"/>
      <c r="C6005"/>
      <c r="D6005"/>
      <c r="E6005"/>
      <c r="F6005"/>
      <c r="G6005"/>
      <c r="H6005"/>
    </row>
    <row r="6006" spans="1:8">
      <c r="A6006"/>
      <c r="C6006"/>
      <c r="D6006"/>
      <c r="E6006"/>
      <c r="F6006"/>
      <c r="G6006"/>
      <c r="H6006"/>
    </row>
    <row r="6007" spans="1:8">
      <c r="A6007"/>
      <c r="C6007"/>
      <c r="D6007"/>
      <c r="E6007"/>
      <c r="F6007"/>
      <c r="G6007"/>
      <c r="H6007"/>
    </row>
    <row r="6008" spans="1:8">
      <c r="A6008"/>
      <c r="C6008"/>
      <c r="D6008"/>
      <c r="E6008"/>
      <c r="F6008"/>
      <c r="G6008"/>
      <c r="H6008"/>
    </row>
    <row r="6009" spans="1:8">
      <c r="A6009"/>
      <c r="C6009"/>
      <c r="D6009"/>
      <c r="E6009"/>
      <c r="F6009"/>
      <c r="G6009"/>
      <c r="H6009"/>
    </row>
    <row r="6010" spans="1:8">
      <c r="A6010"/>
      <c r="C6010"/>
      <c r="D6010"/>
      <c r="E6010"/>
      <c r="F6010"/>
      <c r="G6010"/>
      <c r="H6010"/>
    </row>
    <row r="6011" spans="1:8">
      <c r="A6011"/>
      <c r="C6011"/>
      <c r="D6011"/>
      <c r="E6011"/>
      <c r="F6011"/>
      <c r="G6011"/>
      <c r="H6011"/>
    </row>
    <row r="6012" spans="1:8">
      <c r="A6012"/>
      <c r="C6012"/>
      <c r="D6012"/>
      <c r="E6012"/>
      <c r="F6012"/>
      <c r="G6012"/>
      <c r="H6012"/>
    </row>
    <row r="6013" spans="1:8">
      <c r="A6013"/>
      <c r="C6013"/>
      <c r="D6013"/>
      <c r="E6013"/>
      <c r="F6013"/>
      <c r="G6013"/>
      <c r="H6013"/>
    </row>
    <row r="6014" spans="1:8">
      <c r="A6014"/>
      <c r="C6014"/>
      <c r="D6014"/>
      <c r="E6014"/>
      <c r="F6014"/>
      <c r="G6014"/>
      <c r="H6014"/>
    </row>
    <row r="6015" spans="1:8">
      <c r="A6015"/>
      <c r="C6015"/>
      <c r="D6015"/>
      <c r="E6015"/>
      <c r="F6015"/>
      <c r="G6015"/>
      <c r="H6015"/>
    </row>
    <row r="6016" spans="1:8">
      <c r="A6016"/>
      <c r="C6016"/>
      <c r="D6016"/>
      <c r="E6016"/>
      <c r="F6016"/>
      <c r="G6016"/>
      <c r="H6016"/>
    </row>
    <row r="6017" spans="1:8">
      <c r="A6017"/>
      <c r="C6017"/>
      <c r="D6017"/>
      <c r="E6017"/>
      <c r="F6017"/>
      <c r="G6017"/>
      <c r="H6017"/>
    </row>
    <row r="6018" spans="1:8">
      <c r="A6018"/>
      <c r="C6018"/>
      <c r="D6018"/>
      <c r="E6018"/>
      <c r="F6018"/>
      <c r="G6018"/>
      <c r="H6018"/>
    </row>
    <row r="6019" spans="1:8">
      <c r="A6019"/>
      <c r="C6019"/>
      <c r="D6019"/>
      <c r="E6019"/>
      <c r="F6019"/>
      <c r="G6019"/>
      <c r="H6019"/>
    </row>
    <row r="6020" spans="1:8">
      <c r="A6020"/>
      <c r="C6020"/>
      <c r="D6020"/>
      <c r="E6020"/>
      <c r="F6020"/>
      <c r="G6020"/>
      <c r="H6020"/>
    </row>
    <row r="6021" spans="1:8">
      <c r="A6021"/>
      <c r="C6021"/>
      <c r="D6021"/>
      <c r="E6021"/>
      <c r="F6021"/>
      <c r="G6021"/>
      <c r="H6021"/>
    </row>
    <row r="6022" spans="1:8">
      <c r="A6022"/>
      <c r="C6022"/>
      <c r="D6022"/>
      <c r="E6022"/>
      <c r="F6022"/>
      <c r="G6022"/>
      <c r="H6022"/>
    </row>
    <row r="6023" spans="1:8">
      <c r="A6023"/>
      <c r="C6023"/>
      <c r="D6023"/>
      <c r="E6023"/>
      <c r="F6023"/>
      <c r="G6023"/>
      <c r="H6023"/>
    </row>
    <row r="6024" spans="1:8">
      <c r="A6024"/>
      <c r="C6024"/>
      <c r="D6024"/>
      <c r="E6024"/>
      <c r="F6024"/>
      <c r="G6024"/>
      <c r="H6024"/>
    </row>
    <row r="6025" spans="1:8">
      <c r="A6025"/>
      <c r="C6025"/>
      <c r="D6025"/>
      <c r="E6025"/>
      <c r="F6025"/>
      <c r="G6025"/>
      <c r="H6025"/>
    </row>
    <row r="6026" spans="1:8">
      <c r="A6026"/>
      <c r="C6026"/>
      <c r="D6026"/>
      <c r="E6026"/>
      <c r="F6026"/>
      <c r="G6026"/>
      <c r="H6026"/>
    </row>
    <row r="6027" spans="1:8">
      <c r="A6027"/>
      <c r="C6027"/>
      <c r="D6027"/>
      <c r="E6027"/>
      <c r="F6027"/>
      <c r="G6027"/>
      <c r="H6027"/>
    </row>
    <row r="6028" spans="1:8">
      <c r="A6028"/>
      <c r="C6028"/>
      <c r="D6028"/>
      <c r="E6028"/>
      <c r="F6028"/>
      <c r="G6028"/>
      <c r="H6028"/>
    </row>
    <row r="6029" spans="1:8">
      <c r="A6029"/>
      <c r="C6029"/>
      <c r="D6029"/>
      <c r="E6029"/>
      <c r="F6029"/>
      <c r="G6029"/>
      <c r="H6029"/>
    </row>
    <row r="6030" spans="1:8">
      <c r="A6030"/>
      <c r="C6030"/>
      <c r="D6030"/>
      <c r="E6030"/>
      <c r="F6030"/>
      <c r="G6030"/>
      <c r="H6030"/>
    </row>
    <row r="6031" spans="1:8">
      <c r="A6031"/>
      <c r="C6031"/>
      <c r="D6031"/>
      <c r="E6031"/>
      <c r="F6031"/>
      <c r="G6031"/>
      <c r="H6031"/>
    </row>
    <row r="6032" spans="1:8">
      <c r="A6032"/>
      <c r="C6032"/>
      <c r="D6032"/>
      <c r="E6032"/>
      <c r="F6032"/>
      <c r="G6032"/>
      <c r="H6032"/>
    </row>
    <row r="6033" spans="1:8">
      <c r="A6033"/>
      <c r="C6033"/>
      <c r="D6033"/>
      <c r="E6033"/>
      <c r="F6033"/>
      <c r="G6033"/>
      <c r="H6033"/>
    </row>
    <row r="6034" spans="1:8">
      <c r="A6034"/>
      <c r="C6034"/>
      <c r="D6034"/>
      <c r="E6034"/>
      <c r="F6034"/>
      <c r="G6034"/>
      <c r="H6034"/>
    </row>
    <row r="6035" spans="1:8">
      <c r="A6035"/>
      <c r="C6035"/>
      <c r="D6035"/>
      <c r="E6035"/>
      <c r="F6035"/>
      <c r="G6035"/>
      <c r="H6035"/>
    </row>
    <row r="6036" spans="1:8">
      <c r="A6036"/>
      <c r="C6036"/>
      <c r="D6036"/>
      <c r="E6036"/>
      <c r="F6036"/>
      <c r="G6036"/>
      <c r="H6036"/>
    </row>
    <row r="6037" spans="1:8">
      <c r="A6037"/>
      <c r="C6037"/>
      <c r="D6037"/>
      <c r="E6037"/>
      <c r="F6037"/>
      <c r="G6037"/>
      <c r="H6037"/>
    </row>
    <row r="6038" spans="1:8">
      <c r="A6038"/>
      <c r="C6038"/>
      <c r="D6038"/>
      <c r="E6038"/>
      <c r="F6038"/>
      <c r="G6038"/>
      <c r="H6038"/>
    </row>
    <row r="6039" spans="1:8">
      <c r="A6039"/>
      <c r="C6039"/>
      <c r="D6039"/>
      <c r="E6039"/>
      <c r="F6039"/>
      <c r="G6039"/>
      <c r="H6039"/>
    </row>
    <row r="6040" spans="1:8">
      <c r="A6040"/>
      <c r="C6040"/>
      <c r="D6040"/>
      <c r="E6040"/>
      <c r="F6040"/>
      <c r="G6040"/>
      <c r="H6040"/>
    </row>
    <row r="6041" spans="1:8">
      <c r="A6041"/>
      <c r="C6041"/>
      <c r="D6041"/>
      <c r="E6041"/>
      <c r="F6041"/>
      <c r="G6041"/>
      <c r="H6041"/>
    </row>
    <row r="6042" spans="1:8">
      <c r="A6042"/>
      <c r="C6042"/>
      <c r="D6042"/>
      <c r="E6042"/>
      <c r="F6042"/>
      <c r="G6042"/>
      <c r="H6042"/>
    </row>
    <row r="6043" spans="1:8">
      <c r="A6043"/>
      <c r="C6043"/>
      <c r="D6043"/>
      <c r="E6043"/>
      <c r="F6043"/>
      <c r="G6043"/>
      <c r="H6043"/>
    </row>
    <row r="6044" spans="1:8">
      <c r="A6044"/>
      <c r="C6044"/>
      <c r="D6044"/>
      <c r="E6044"/>
      <c r="F6044"/>
      <c r="G6044"/>
      <c r="H6044"/>
    </row>
    <row r="6045" spans="1:8">
      <c r="A6045"/>
      <c r="C6045"/>
      <c r="D6045"/>
      <c r="E6045"/>
      <c r="F6045"/>
      <c r="G6045"/>
      <c r="H6045"/>
    </row>
    <row r="6046" spans="1:8">
      <c r="A6046"/>
      <c r="C6046"/>
      <c r="D6046"/>
      <c r="E6046"/>
      <c r="F6046"/>
      <c r="G6046"/>
      <c r="H6046"/>
    </row>
    <row r="6047" spans="1:8">
      <c r="A6047"/>
      <c r="C6047"/>
      <c r="D6047"/>
      <c r="E6047"/>
      <c r="F6047"/>
      <c r="G6047"/>
      <c r="H6047"/>
    </row>
    <row r="6048" spans="1:8">
      <c r="A6048"/>
      <c r="C6048"/>
      <c r="D6048"/>
      <c r="E6048"/>
      <c r="F6048"/>
      <c r="G6048"/>
      <c r="H6048"/>
    </row>
    <row r="6049" spans="1:8">
      <c r="A6049"/>
      <c r="C6049"/>
      <c r="D6049"/>
      <c r="E6049"/>
      <c r="F6049"/>
      <c r="G6049"/>
      <c r="H6049"/>
    </row>
    <row r="6050" spans="1:8">
      <c r="A6050"/>
      <c r="C6050"/>
      <c r="D6050"/>
      <c r="E6050"/>
      <c r="F6050"/>
      <c r="G6050"/>
      <c r="H6050"/>
    </row>
    <row r="6051" spans="1:8">
      <c r="A6051"/>
      <c r="C6051"/>
      <c r="D6051"/>
      <c r="E6051"/>
      <c r="F6051"/>
      <c r="G6051"/>
      <c r="H6051"/>
    </row>
    <row r="6052" spans="1:8">
      <c r="A6052"/>
      <c r="C6052"/>
      <c r="D6052"/>
      <c r="E6052"/>
      <c r="F6052"/>
      <c r="G6052"/>
      <c r="H6052"/>
    </row>
    <row r="6053" spans="1:8">
      <c r="A6053"/>
      <c r="C6053"/>
      <c r="D6053"/>
      <c r="E6053"/>
      <c r="F6053"/>
      <c r="G6053"/>
      <c r="H6053"/>
    </row>
    <row r="6054" spans="1:8">
      <c r="A6054"/>
      <c r="C6054"/>
      <c r="D6054"/>
      <c r="E6054"/>
      <c r="F6054"/>
      <c r="G6054"/>
      <c r="H6054"/>
    </row>
    <row r="6055" spans="1:8">
      <c r="A6055"/>
      <c r="C6055"/>
      <c r="D6055"/>
      <c r="E6055"/>
      <c r="F6055"/>
      <c r="G6055"/>
      <c r="H6055"/>
    </row>
    <row r="6056" spans="1:8">
      <c r="A6056"/>
      <c r="C6056"/>
      <c r="D6056"/>
      <c r="E6056"/>
      <c r="F6056"/>
      <c r="G6056"/>
      <c r="H6056"/>
    </row>
    <row r="6057" spans="1:8">
      <c r="A6057"/>
      <c r="C6057"/>
      <c r="D6057"/>
      <c r="E6057"/>
      <c r="F6057"/>
      <c r="G6057"/>
      <c r="H6057"/>
    </row>
    <row r="6058" spans="1:8">
      <c r="A6058"/>
      <c r="C6058"/>
      <c r="D6058"/>
      <c r="E6058"/>
      <c r="F6058"/>
      <c r="G6058"/>
      <c r="H6058"/>
    </row>
    <row r="6059" spans="1:8">
      <c r="A6059"/>
      <c r="C6059"/>
      <c r="D6059"/>
      <c r="E6059"/>
      <c r="F6059"/>
      <c r="G6059"/>
      <c r="H6059"/>
    </row>
    <row r="6060" spans="1:8">
      <c r="A6060"/>
      <c r="C6060"/>
      <c r="D6060"/>
      <c r="E6060"/>
      <c r="F6060"/>
      <c r="G6060"/>
      <c r="H6060"/>
    </row>
    <row r="6061" spans="1:8">
      <c r="A6061"/>
      <c r="C6061"/>
      <c r="D6061"/>
      <c r="E6061"/>
      <c r="F6061"/>
      <c r="G6061"/>
      <c r="H6061"/>
    </row>
    <row r="6062" spans="1:8">
      <c r="A6062"/>
      <c r="C6062"/>
      <c r="D6062"/>
      <c r="E6062"/>
      <c r="F6062"/>
      <c r="G6062"/>
      <c r="H6062"/>
    </row>
    <row r="6063" spans="1:8">
      <c r="A6063"/>
      <c r="C6063"/>
      <c r="D6063"/>
      <c r="E6063"/>
      <c r="F6063"/>
      <c r="G6063"/>
      <c r="H6063"/>
    </row>
    <row r="6064" spans="1:8">
      <c r="A6064"/>
      <c r="C6064"/>
      <c r="D6064"/>
      <c r="E6064"/>
      <c r="F6064"/>
      <c r="G6064"/>
      <c r="H6064"/>
    </row>
    <row r="6065" spans="1:8">
      <c r="A6065"/>
      <c r="C6065"/>
      <c r="D6065"/>
      <c r="E6065"/>
      <c r="F6065"/>
      <c r="G6065"/>
      <c r="H6065"/>
    </row>
    <row r="6066" spans="1:8">
      <c r="A6066"/>
      <c r="C6066"/>
      <c r="D6066"/>
      <c r="E6066"/>
      <c r="F6066"/>
      <c r="G6066"/>
      <c r="H6066"/>
    </row>
    <row r="6067" spans="1:8">
      <c r="A6067"/>
      <c r="C6067"/>
      <c r="D6067"/>
      <c r="E6067"/>
      <c r="F6067"/>
      <c r="G6067"/>
      <c r="H6067"/>
    </row>
    <row r="6068" spans="1:8">
      <c r="A6068"/>
      <c r="C6068"/>
      <c r="D6068"/>
      <c r="E6068"/>
      <c r="F6068"/>
      <c r="G6068"/>
      <c r="H6068"/>
    </row>
    <row r="6069" spans="1:8">
      <c r="A6069"/>
      <c r="C6069"/>
      <c r="D6069"/>
      <c r="E6069"/>
      <c r="F6069"/>
      <c r="G6069"/>
      <c r="H6069"/>
    </row>
    <row r="6070" spans="1:8">
      <c r="A6070"/>
      <c r="C6070"/>
      <c r="D6070"/>
      <c r="E6070"/>
      <c r="F6070"/>
      <c r="G6070"/>
      <c r="H6070"/>
    </row>
    <row r="6071" spans="1:8">
      <c r="A6071"/>
      <c r="C6071"/>
      <c r="D6071"/>
      <c r="E6071"/>
      <c r="F6071"/>
      <c r="G6071"/>
      <c r="H6071"/>
    </row>
    <row r="6072" spans="1:8">
      <c r="A6072"/>
      <c r="C6072"/>
      <c r="D6072"/>
      <c r="E6072"/>
      <c r="F6072"/>
      <c r="G6072"/>
      <c r="H6072"/>
    </row>
    <row r="6073" spans="1:8">
      <c r="A6073"/>
      <c r="C6073"/>
      <c r="D6073"/>
      <c r="E6073"/>
      <c r="F6073"/>
      <c r="G6073"/>
      <c r="H6073"/>
    </row>
    <row r="6074" spans="1:8">
      <c r="A6074"/>
      <c r="C6074"/>
      <c r="D6074"/>
      <c r="E6074"/>
      <c r="F6074"/>
      <c r="G6074"/>
      <c r="H6074"/>
    </row>
    <row r="6075" spans="1:8">
      <c r="A6075"/>
      <c r="C6075"/>
      <c r="D6075"/>
      <c r="E6075"/>
      <c r="F6075"/>
      <c r="G6075"/>
      <c r="H6075"/>
    </row>
    <row r="6076" spans="1:8">
      <c r="A6076"/>
      <c r="C6076"/>
      <c r="D6076"/>
      <c r="E6076"/>
      <c r="F6076"/>
      <c r="G6076"/>
      <c r="H6076"/>
    </row>
    <row r="6077" spans="1:8">
      <c r="A6077"/>
      <c r="C6077"/>
      <c r="D6077"/>
      <c r="E6077"/>
      <c r="F6077"/>
      <c r="G6077"/>
      <c r="H6077"/>
    </row>
    <row r="6078" spans="1:8">
      <c r="A6078"/>
      <c r="C6078"/>
      <c r="D6078"/>
      <c r="E6078"/>
      <c r="F6078"/>
      <c r="G6078"/>
      <c r="H6078"/>
    </row>
    <row r="6079" spans="1:8">
      <c r="A6079"/>
      <c r="C6079"/>
      <c r="D6079"/>
      <c r="E6079"/>
      <c r="F6079"/>
      <c r="G6079"/>
      <c r="H6079"/>
    </row>
    <row r="6080" spans="1:8">
      <c r="A6080"/>
      <c r="C6080"/>
      <c r="D6080"/>
      <c r="E6080"/>
      <c r="F6080"/>
      <c r="G6080"/>
      <c r="H6080"/>
    </row>
    <row r="6081" spans="1:8">
      <c r="A6081"/>
      <c r="C6081"/>
      <c r="D6081"/>
      <c r="E6081"/>
      <c r="F6081"/>
      <c r="G6081"/>
      <c r="H6081"/>
    </row>
    <row r="6082" spans="1:8">
      <c r="A6082"/>
      <c r="C6082"/>
      <c r="D6082"/>
      <c r="E6082"/>
      <c r="F6082"/>
      <c r="G6082"/>
      <c r="H6082"/>
    </row>
    <row r="6083" spans="1:8">
      <c r="A6083"/>
      <c r="C6083"/>
      <c r="D6083"/>
      <c r="E6083"/>
      <c r="F6083"/>
      <c r="G6083"/>
      <c r="H6083"/>
    </row>
    <row r="6084" spans="1:8">
      <c r="A6084"/>
      <c r="C6084"/>
      <c r="D6084"/>
      <c r="E6084"/>
      <c r="F6084"/>
      <c r="G6084"/>
      <c r="H6084"/>
    </row>
    <row r="6085" spans="1:8">
      <c r="A6085"/>
      <c r="C6085"/>
      <c r="D6085"/>
      <c r="E6085"/>
      <c r="F6085"/>
      <c r="G6085"/>
      <c r="H6085"/>
    </row>
    <row r="6086" spans="1:8">
      <c r="A6086"/>
      <c r="C6086"/>
      <c r="D6086"/>
      <c r="E6086"/>
      <c r="F6086"/>
      <c r="G6086"/>
      <c r="H6086"/>
    </row>
    <row r="6087" spans="1:8">
      <c r="A6087"/>
      <c r="C6087"/>
      <c r="D6087"/>
      <c r="E6087"/>
      <c r="F6087"/>
      <c r="G6087"/>
      <c r="H6087"/>
    </row>
    <row r="6088" spans="1:8">
      <c r="A6088"/>
      <c r="C6088"/>
      <c r="D6088"/>
      <c r="E6088"/>
      <c r="F6088"/>
      <c r="G6088"/>
      <c r="H6088"/>
    </row>
    <row r="6089" spans="1:8">
      <c r="A6089"/>
      <c r="C6089"/>
      <c r="D6089"/>
      <c r="E6089"/>
      <c r="F6089"/>
      <c r="G6089"/>
      <c r="H6089"/>
    </row>
    <row r="6090" spans="1:8">
      <c r="A6090"/>
      <c r="C6090"/>
      <c r="D6090"/>
      <c r="E6090"/>
      <c r="F6090"/>
      <c r="G6090"/>
      <c r="H6090"/>
    </row>
    <row r="6091" spans="1:8">
      <c r="A6091"/>
      <c r="C6091"/>
      <c r="D6091"/>
      <c r="E6091"/>
      <c r="F6091"/>
      <c r="G6091"/>
      <c r="H6091"/>
    </row>
    <row r="6092" spans="1:8">
      <c r="A6092"/>
      <c r="C6092"/>
      <c r="D6092"/>
      <c r="E6092"/>
      <c r="F6092"/>
      <c r="G6092"/>
      <c r="H6092"/>
    </row>
    <row r="6093" spans="1:8">
      <c r="A6093"/>
      <c r="C6093"/>
      <c r="D6093"/>
      <c r="E6093"/>
      <c r="F6093"/>
      <c r="G6093"/>
      <c r="H6093"/>
    </row>
    <row r="6094" spans="1:8">
      <c r="A6094"/>
      <c r="C6094"/>
      <c r="D6094"/>
      <c r="E6094"/>
      <c r="F6094"/>
      <c r="G6094"/>
      <c r="H6094"/>
    </row>
    <row r="6095" spans="1:8">
      <c r="A6095"/>
      <c r="C6095"/>
      <c r="D6095"/>
      <c r="E6095"/>
      <c r="F6095"/>
      <c r="G6095"/>
      <c r="H6095"/>
    </row>
    <row r="6096" spans="1:8">
      <c r="A6096"/>
      <c r="C6096"/>
      <c r="D6096"/>
      <c r="E6096"/>
      <c r="F6096"/>
      <c r="G6096"/>
      <c r="H6096"/>
    </row>
    <row r="6097" spans="1:8">
      <c r="A6097"/>
      <c r="C6097"/>
      <c r="D6097"/>
      <c r="E6097"/>
      <c r="F6097"/>
      <c r="G6097"/>
      <c r="H6097"/>
    </row>
    <row r="6098" spans="1:8">
      <c r="A6098"/>
      <c r="C6098"/>
      <c r="D6098"/>
      <c r="E6098"/>
      <c r="F6098"/>
      <c r="G6098"/>
      <c r="H6098"/>
    </row>
    <row r="6099" spans="1:8">
      <c r="A6099"/>
      <c r="C6099"/>
      <c r="D6099"/>
      <c r="E6099"/>
      <c r="F6099"/>
      <c r="G6099"/>
      <c r="H6099"/>
    </row>
    <row r="6100" spans="1:8">
      <c r="A6100"/>
      <c r="C6100"/>
      <c r="D6100"/>
      <c r="E6100"/>
      <c r="F6100"/>
      <c r="G6100"/>
      <c r="H6100"/>
    </row>
    <row r="6101" spans="1:8">
      <c r="A6101"/>
      <c r="C6101"/>
      <c r="D6101"/>
      <c r="E6101"/>
      <c r="F6101"/>
      <c r="G6101"/>
      <c r="H6101"/>
    </row>
    <row r="6102" spans="1:8">
      <c r="A6102"/>
      <c r="C6102"/>
      <c r="D6102"/>
      <c r="E6102"/>
      <c r="F6102"/>
      <c r="G6102"/>
      <c r="H6102"/>
    </row>
    <row r="6103" spans="1:8">
      <c r="A6103"/>
      <c r="C6103"/>
      <c r="D6103"/>
      <c r="E6103"/>
      <c r="F6103"/>
      <c r="G6103"/>
      <c r="H6103"/>
    </row>
    <row r="6104" spans="1:8">
      <c r="A6104"/>
      <c r="C6104"/>
      <c r="D6104"/>
      <c r="E6104"/>
      <c r="F6104"/>
      <c r="G6104"/>
      <c r="H6104"/>
    </row>
    <row r="6105" spans="1:8">
      <c r="A6105"/>
      <c r="C6105"/>
      <c r="D6105"/>
      <c r="E6105"/>
      <c r="F6105"/>
      <c r="G6105"/>
      <c r="H6105"/>
    </row>
    <row r="6106" spans="1:8">
      <c r="A6106"/>
      <c r="C6106"/>
      <c r="D6106"/>
      <c r="E6106"/>
      <c r="F6106"/>
      <c r="G6106"/>
      <c r="H6106"/>
    </row>
    <row r="6107" spans="1:8">
      <c r="A6107"/>
      <c r="C6107"/>
      <c r="D6107"/>
      <c r="E6107"/>
      <c r="F6107"/>
      <c r="G6107"/>
      <c r="H6107"/>
    </row>
    <row r="6108" spans="1:8">
      <c r="A6108"/>
      <c r="C6108"/>
      <c r="D6108"/>
      <c r="E6108"/>
      <c r="F6108"/>
      <c r="G6108"/>
      <c r="H6108"/>
    </row>
    <row r="6109" spans="1:8">
      <c r="A6109"/>
      <c r="C6109"/>
      <c r="D6109"/>
      <c r="E6109"/>
      <c r="F6109"/>
      <c r="G6109"/>
      <c r="H6109"/>
    </row>
    <row r="6110" spans="1:8">
      <c r="A6110"/>
      <c r="C6110"/>
      <c r="D6110"/>
      <c r="E6110"/>
      <c r="F6110"/>
      <c r="G6110"/>
      <c r="H6110"/>
    </row>
    <row r="6111" spans="1:8">
      <c r="A6111"/>
      <c r="C6111"/>
      <c r="D6111"/>
      <c r="E6111"/>
      <c r="F6111"/>
      <c r="G6111"/>
      <c r="H6111"/>
    </row>
    <row r="6112" spans="1:8">
      <c r="A6112"/>
      <c r="C6112"/>
      <c r="D6112"/>
      <c r="E6112"/>
      <c r="F6112"/>
      <c r="G6112"/>
      <c r="H6112"/>
    </row>
    <row r="6113" spans="1:8">
      <c r="A6113"/>
      <c r="C6113"/>
      <c r="D6113"/>
      <c r="E6113"/>
      <c r="F6113"/>
      <c r="G6113"/>
      <c r="H6113"/>
    </row>
    <row r="6114" spans="1:8">
      <c r="A6114"/>
      <c r="C6114"/>
      <c r="D6114"/>
      <c r="E6114"/>
      <c r="F6114"/>
      <c r="G6114"/>
      <c r="H6114"/>
    </row>
    <row r="6115" spans="1:8">
      <c r="A6115"/>
      <c r="C6115"/>
      <c r="D6115"/>
      <c r="E6115"/>
      <c r="F6115"/>
      <c r="G6115"/>
      <c r="H6115"/>
    </row>
    <row r="6116" spans="1:8">
      <c r="A6116"/>
      <c r="C6116"/>
      <c r="D6116"/>
      <c r="E6116"/>
      <c r="F6116"/>
      <c r="G6116"/>
      <c r="H6116"/>
    </row>
    <row r="6117" spans="1:8">
      <c r="A6117"/>
      <c r="C6117"/>
      <c r="D6117"/>
      <c r="E6117"/>
      <c r="F6117"/>
      <c r="G6117"/>
      <c r="H6117"/>
    </row>
    <row r="6118" spans="1:8">
      <c r="A6118"/>
      <c r="C6118"/>
      <c r="D6118"/>
      <c r="E6118"/>
      <c r="F6118"/>
      <c r="G6118"/>
      <c r="H6118"/>
    </row>
    <row r="6119" spans="1:8">
      <c r="A6119"/>
      <c r="C6119"/>
      <c r="D6119"/>
      <c r="E6119"/>
      <c r="F6119"/>
      <c r="G6119"/>
      <c r="H6119"/>
    </row>
    <row r="6120" spans="1:8">
      <c r="A6120"/>
      <c r="C6120"/>
      <c r="D6120"/>
      <c r="E6120"/>
      <c r="F6120"/>
      <c r="G6120"/>
      <c r="H6120"/>
    </row>
    <row r="6121" spans="1:8">
      <c r="A6121"/>
      <c r="C6121"/>
      <c r="D6121"/>
      <c r="E6121"/>
      <c r="F6121"/>
      <c r="G6121"/>
      <c r="H6121"/>
    </row>
    <row r="6122" spans="1:8">
      <c r="A6122"/>
      <c r="C6122"/>
      <c r="D6122"/>
      <c r="E6122"/>
      <c r="F6122"/>
      <c r="G6122"/>
      <c r="H6122"/>
    </row>
    <row r="6123" spans="1:8">
      <c r="A6123"/>
      <c r="C6123"/>
      <c r="D6123"/>
      <c r="E6123"/>
      <c r="F6123"/>
      <c r="G6123"/>
      <c r="H6123"/>
    </row>
    <row r="6124" spans="1:8">
      <c r="A6124"/>
      <c r="C6124"/>
      <c r="D6124"/>
      <c r="E6124"/>
      <c r="F6124"/>
      <c r="G6124"/>
      <c r="H6124"/>
    </row>
    <row r="6125" spans="1:8">
      <c r="A6125"/>
      <c r="C6125"/>
      <c r="D6125"/>
      <c r="E6125"/>
      <c r="F6125"/>
      <c r="G6125"/>
      <c r="H6125"/>
    </row>
    <row r="6126" spans="1:8">
      <c r="A6126"/>
      <c r="C6126"/>
      <c r="D6126"/>
      <c r="E6126"/>
      <c r="F6126"/>
      <c r="G6126"/>
      <c r="H6126"/>
    </row>
    <row r="6127" spans="1:8">
      <c r="A6127"/>
      <c r="C6127"/>
      <c r="D6127"/>
      <c r="E6127"/>
      <c r="F6127"/>
      <c r="G6127"/>
      <c r="H6127"/>
    </row>
    <row r="6128" spans="1:8">
      <c r="A6128"/>
      <c r="C6128"/>
      <c r="D6128"/>
      <c r="E6128"/>
      <c r="F6128"/>
      <c r="G6128"/>
      <c r="H6128"/>
    </row>
    <row r="6129" spans="1:8">
      <c r="A6129"/>
      <c r="C6129"/>
      <c r="D6129"/>
      <c r="E6129"/>
      <c r="F6129"/>
      <c r="G6129"/>
      <c r="H6129"/>
    </row>
    <row r="6130" spans="1:8">
      <c r="A6130"/>
      <c r="C6130"/>
      <c r="D6130"/>
      <c r="E6130"/>
      <c r="F6130"/>
      <c r="G6130"/>
      <c r="H6130"/>
    </row>
    <row r="6131" spans="1:8">
      <c r="A6131"/>
      <c r="C6131"/>
      <c r="D6131"/>
      <c r="E6131"/>
      <c r="F6131"/>
      <c r="G6131"/>
      <c r="H6131"/>
    </row>
    <row r="6132" spans="1:8">
      <c r="A6132"/>
      <c r="C6132"/>
      <c r="D6132"/>
      <c r="E6132"/>
      <c r="F6132"/>
      <c r="G6132"/>
      <c r="H6132"/>
    </row>
    <row r="6133" spans="1:8">
      <c r="A6133"/>
      <c r="C6133"/>
      <c r="D6133"/>
      <c r="E6133"/>
      <c r="F6133"/>
      <c r="G6133"/>
      <c r="H6133"/>
    </row>
    <row r="6134" spans="1:8">
      <c r="A6134"/>
      <c r="C6134"/>
      <c r="D6134"/>
      <c r="E6134"/>
      <c r="F6134"/>
      <c r="G6134"/>
      <c r="H6134"/>
    </row>
    <row r="6135" spans="1:8">
      <c r="A6135"/>
      <c r="C6135"/>
      <c r="D6135"/>
      <c r="E6135"/>
      <c r="F6135"/>
      <c r="G6135"/>
      <c r="H6135"/>
    </row>
    <row r="6136" spans="1:8">
      <c r="A6136"/>
      <c r="C6136"/>
      <c r="D6136"/>
      <c r="E6136"/>
      <c r="F6136"/>
      <c r="G6136"/>
      <c r="H6136"/>
    </row>
    <row r="6137" spans="1:8">
      <c r="A6137"/>
      <c r="C6137"/>
      <c r="D6137"/>
      <c r="E6137"/>
      <c r="F6137"/>
      <c r="G6137"/>
      <c r="H6137"/>
    </row>
    <row r="6138" spans="1:8">
      <c r="A6138"/>
      <c r="C6138"/>
      <c r="D6138"/>
      <c r="E6138"/>
      <c r="F6138"/>
      <c r="G6138"/>
      <c r="H6138"/>
    </row>
    <row r="6139" spans="1:8">
      <c r="A6139"/>
      <c r="C6139"/>
      <c r="D6139"/>
      <c r="E6139"/>
      <c r="F6139"/>
      <c r="G6139"/>
      <c r="H6139"/>
    </row>
    <row r="6140" spans="1:8">
      <c r="A6140"/>
      <c r="C6140"/>
      <c r="D6140"/>
      <c r="E6140"/>
      <c r="F6140"/>
      <c r="G6140"/>
      <c r="H6140"/>
    </row>
    <row r="6141" spans="1:8">
      <c r="A6141"/>
      <c r="C6141"/>
      <c r="D6141"/>
      <c r="E6141"/>
      <c r="F6141"/>
      <c r="G6141"/>
      <c r="H6141"/>
    </row>
    <row r="6142" spans="1:8">
      <c r="A6142"/>
      <c r="C6142"/>
      <c r="D6142"/>
      <c r="E6142"/>
      <c r="F6142"/>
      <c r="G6142"/>
      <c r="H6142"/>
    </row>
    <row r="6143" spans="1:8">
      <c r="A6143"/>
      <c r="C6143"/>
      <c r="D6143"/>
      <c r="E6143"/>
      <c r="F6143"/>
      <c r="G6143"/>
      <c r="H6143"/>
    </row>
    <row r="6144" spans="1:8">
      <c r="A6144"/>
      <c r="C6144"/>
      <c r="D6144"/>
      <c r="E6144"/>
      <c r="F6144"/>
      <c r="G6144"/>
      <c r="H6144"/>
    </row>
    <row r="6145" spans="1:8">
      <c r="A6145"/>
      <c r="C6145"/>
      <c r="D6145"/>
      <c r="E6145"/>
      <c r="F6145"/>
      <c r="G6145"/>
      <c r="H6145"/>
    </row>
    <row r="6146" spans="1:8">
      <c r="A6146"/>
      <c r="C6146"/>
      <c r="D6146"/>
      <c r="E6146"/>
      <c r="F6146"/>
      <c r="G6146"/>
      <c r="H6146"/>
    </row>
    <row r="6147" spans="1:8">
      <c r="A6147"/>
      <c r="C6147"/>
      <c r="D6147"/>
      <c r="E6147"/>
      <c r="F6147"/>
      <c r="G6147"/>
      <c r="H6147"/>
    </row>
    <row r="6148" spans="1:8">
      <c r="A6148"/>
      <c r="C6148"/>
      <c r="D6148"/>
      <c r="E6148"/>
      <c r="F6148"/>
      <c r="G6148"/>
      <c r="H6148"/>
    </row>
    <row r="6149" spans="1:8">
      <c r="A6149"/>
      <c r="C6149"/>
      <c r="D6149"/>
      <c r="E6149"/>
      <c r="F6149"/>
      <c r="G6149"/>
      <c r="H6149"/>
    </row>
    <row r="6150" spans="1:8">
      <c r="A6150"/>
      <c r="C6150"/>
      <c r="D6150"/>
      <c r="E6150"/>
      <c r="F6150"/>
      <c r="G6150"/>
      <c r="H6150"/>
    </row>
    <row r="6151" spans="1:8">
      <c r="A6151"/>
      <c r="C6151"/>
      <c r="D6151"/>
      <c r="E6151"/>
      <c r="F6151"/>
      <c r="G6151"/>
      <c r="H6151"/>
    </row>
    <row r="6152" spans="1:8">
      <c r="A6152"/>
      <c r="C6152"/>
      <c r="D6152"/>
      <c r="E6152"/>
      <c r="F6152"/>
      <c r="G6152"/>
      <c r="H6152"/>
    </row>
    <row r="6153" spans="1:8">
      <c r="A6153"/>
      <c r="C6153"/>
      <c r="D6153"/>
      <c r="E6153"/>
      <c r="F6153"/>
      <c r="G6153"/>
      <c r="H6153"/>
    </row>
    <row r="6154" spans="1:8">
      <c r="A6154"/>
      <c r="C6154"/>
      <c r="D6154"/>
      <c r="E6154"/>
      <c r="F6154"/>
      <c r="G6154"/>
      <c r="H6154"/>
    </row>
    <row r="6155" spans="1:8">
      <c r="A6155"/>
      <c r="C6155"/>
      <c r="D6155"/>
      <c r="E6155"/>
      <c r="F6155"/>
      <c r="G6155"/>
      <c r="H6155"/>
    </row>
    <row r="6156" spans="1:8">
      <c r="A6156"/>
      <c r="C6156"/>
      <c r="D6156"/>
      <c r="E6156"/>
      <c r="F6156"/>
      <c r="G6156"/>
      <c r="H6156"/>
    </row>
    <row r="6157" spans="1:8">
      <c r="A6157"/>
      <c r="C6157"/>
      <c r="D6157"/>
      <c r="E6157"/>
      <c r="F6157"/>
      <c r="G6157"/>
      <c r="H6157"/>
    </row>
    <row r="6158" spans="1:8">
      <c r="A6158"/>
      <c r="C6158"/>
      <c r="D6158"/>
      <c r="E6158"/>
      <c r="F6158"/>
      <c r="G6158"/>
      <c r="H6158"/>
    </row>
    <row r="6159" spans="1:8">
      <c r="A6159"/>
      <c r="C6159"/>
      <c r="D6159"/>
      <c r="E6159"/>
      <c r="F6159"/>
      <c r="G6159"/>
      <c r="H6159"/>
    </row>
    <row r="6160" spans="1:8">
      <c r="A6160"/>
      <c r="C6160"/>
      <c r="D6160"/>
      <c r="E6160"/>
      <c r="F6160"/>
      <c r="G6160"/>
      <c r="H6160"/>
    </row>
    <row r="6161" spans="1:8">
      <c r="A6161"/>
      <c r="C6161"/>
      <c r="D6161"/>
      <c r="E6161"/>
      <c r="F6161"/>
      <c r="G6161"/>
      <c r="H6161"/>
    </row>
    <row r="6162" spans="1:8">
      <c r="A6162"/>
      <c r="C6162"/>
      <c r="D6162"/>
      <c r="E6162"/>
      <c r="F6162"/>
      <c r="G6162"/>
      <c r="H6162"/>
    </row>
    <row r="6163" spans="1:8">
      <c r="A6163"/>
      <c r="C6163"/>
      <c r="D6163"/>
      <c r="E6163"/>
      <c r="F6163"/>
      <c r="G6163"/>
      <c r="H6163"/>
    </row>
    <row r="6164" spans="1:8">
      <c r="A6164"/>
      <c r="C6164"/>
      <c r="D6164"/>
      <c r="E6164"/>
      <c r="F6164"/>
      <c r="G6164"/>
      <c r="H6164"/>
    </row>
    <row r="6165" spans="1:8">
      <c r="A6165"/>
      <c r="C6165"/>
      <c r="D6165"/>
      <c r="E6165"/>
      <c r="F6165"/>
      <c r="G6165"/>
      <c r="H6165"/>
    </row>
    <row r="6166" spans="1:8">
      <c r="A6166"/>
      <c r="C6166"/>
      <c r="D6166"/>
      <c r="E6166"/>
      <c r="F6166"/>
      <c r="G6166"/>
      <c r="H6166"/>
    </row>
    <row r="6167" spans="1:8">
      <c r="A6167"/>
      <c r="C6167"/>
      <c r="D6167"/>
      <c r="E6167"/>
      <c r="F6167"/>
      <c r="G6167"/>
      <c r="H6167"/>
    </row>
    <row r="6168" spans="1:8">
      <c r="A6168"/>
      <c r="C6168"/>
      <c r="D6168"/>
      <c r="E6168"/>
      <c r="F6168"/>
      <c r="G6168"/>
      <c r="H6168"/>
    </row>
    <row r="6169" spans="1:8">
      <c r="A6169"/>
      <c r="C6169"/>
      <c r="D6169"/>
      <c r="E6169"/>
      <c r="F6169"/>
      <c r="G6169"/>
      <c r="H6169"/>
    </row>
    <row r="6170" spans="1:8">
      <c r="A6170"/>
      <c r="C6170"/>
      <c r="D6170"/>
      <c r="E6170"/>
      <c r="F6170"/>
      <c r="G6170"/>
      <c r="H6170"/>
    </row>
    <row r="6171" spans="1:8">
      <c r="A6171"/>
      <c r="C6171"/>
      <c r="D6171"/>
      <c r="E6171"/>
      <c r="F6171"/>
      <c r="G6171"/>
      <c r="H6171"/>
    </row>
    <row r="6172" spans="1:8">
      <c r="A6172"/>
      <c r="C6172"/>
      <c r="D6172"/>
      <c r="E6172"/>
      <c r="F6172"/>
      <c r="G6172"/>
      <c r="H6172"/>
    </row>
    <row r="6173" spans="1:8">
      <c r="A6173"/>
      <c r="C6173"/>
      <c r="D6173"/>
      <c r="E6173"/>
      <c r="F6173"/>
      <c r="G6173"/>
      <c r="H6173"/>
    </row>
    <row r="6174" spans="1:8">
      <c r="A6174"/>
      <c r="C6174"/>
      <c r="D6174"/>
      <c r="E6174"/>
      <c r="F6174"/>
      <c r="G6174"/>
      <c r="H6174"/>
    </row>
    <row r="6175" spans="1:8">
      <c r="A6175"/>
      <c r="C6175"/>
      <c r="D6175"/>
      <c r="E6175"/>
      <c r="F6175"/>
      <c r="G6175"/>
      <c r="H6175"/>
    </row>
    <row r="6176" spans="1:8">
      <c r="A6176"/>
      <c r="C6176"/>
      <c r="D6176"/>
      <c r="E6176"/>
      <c r="F6176"/>
      <c r="G6176"/>
      <c r="H6176"/>
    </row>
    <row r="6177" spans="1:8">
      <c r="A6177"/>
      <c r="C6177"/>
      <c r="D6177"/>
      <c r="E6177"/>
      <c r="F6177"/>
      <c r="G6177"/>
      <c r="H6177"/>
    </row>
    <row r="6178" spans="1:8">
      <c r="A6178"/>
      <c r="C6178"/>
      <c r="D6178"/>
      <c r="E6178"/>
      <c r="F6178"/>
      <c r="G6178"/>
      <c r="H6178"/>
    </row>
    <row r="6179" spans="1:8">
      <c r="A6179"/>
      <c r="C6179"/>
      <c r="D6179"/>
      <c r="E6179"/>
      <c r="F6179"/>
      <c r="G6179"/>
      <c r="H6179"/>
    </row>
    <row r="6180" spans="1:8">
      <c r="A6180"/>
      <c r="C6180"/>
      <c r="D6180"/>
      <c r="E6180"/>
      <c r="F6180"/>
      <c r="G6180"/>
      <c r="H6180"/>
    </row>
    <row r="6181" spans="1:8">
      <c r="A6181"/>
      <c r="C6181"/>
      <c r="D6181"/>
      <c r="E6181"/>
      <c r="F6181"/>
      <c r="G6181"/>
      <c r="H6181"/>
    </row>
    <row r="6182" spans="1:8">
      <c r="A6182"/>
      <c r="C6182"/>
      <c r="D6182"/>
      <c r="E6182"/>
      <c r="F6182"/>
      <c r="G6182"/>
      <c r="H6182"/>
    </row>
    <row r="6183" spans="1:8">
      <c r="A6183"/>
      <c r="C6183"/>
      <c r="D6183"/>
      <c r="E6183"/>
      <c r="F6183"/>
      <c r="G6183"/>
      <c r="H6183"/>
    </row>
    <row r="6184" spans="1:8">
      <c r="A6184"/>
      <c r="C6184"/>
      <c r="D6184"/>
      <c r="E6184"/>
      <c r="F6184"/>
      <c r="G6184"/>
      <c r="H6184"/>
    </row>
    <row r="6185" spans="1:8">
      <c r="A6185"/>
      <c r="C6185"/>
      <c r="D6185"/>
      <c r="E6185"/>
      <c r="F6185"/>
      <c r="G6185"/>
      <c r="H6185"/>
    </row>
    <row r="6186" spans="1:8">
      <c r="A6186"/>
      <c r="C6186"/>
      <c r="D6186"/>
      <c r="E6186"/>
      <c r="F6186"/>
      <c r="G6186"/>
      <c r="H6186"/>
    </row>
    <row r="6187" spans="1:8">
      <c r="A6187"/>
      <c r="C6187"/>
      <c r="D6187"/>
      <c r="E6187"/>
      <c r="F6187"/>
      <c r="G6187"/>
      <c r="H6187"/>
    </row>
    <row r="6188" spans="1:8">
      <c r="A6188"/>
      <c r="C6188"/>
      <c r="D6188"/>
      <c r="E6188"/>
      <c r="F6188"/>
      <c r="G6188"/>
      <c r="H6188"/>
    </row>
    <row r="6189" spans="1:8">
      <c r="A6189"/>
      <c r="C6189"/>
      <c r="D6189"/>
      <c r="E6189"/>
      <c r="F6189"/>
      <c r="G6189"/>
      <c r="H6189"/>
    </row>
    <row r="6190" spans="1:8">
      <c r="A6190"/>
      <c r="C6190"/>
      <c r="D6190"/>
      <c r="E6190"/>
      <c r="F6190"/>
      <c r="G6190"/>
      <c r="H6190"/>
    </row>
    <row r="6191" spans="1:8">
      <c r="A6191"/>
      <c r="C6191"/>
      <c r="D6191"/>
      <c r="E6191"/>
      <c r="F6191"/>
      <c r="G6191"/>
      <c r="H6191"/>
    </row>
    <row r="6192" spans="1:8">
      <c r="A6192"/>
      <c r="C6192"/>
      <c r="D6192"/>
      <c r="E6192"/>
      <c r="F6192"/>
      <c r="G6192"/>
      <c r="H6192"/>
    </row>
    <row r="6193" spans="1:8">
      <c r="A6193"/>
      <c r="C6193"/>
      <c r="D6193"/>
      <c r="E6193"/>
      <c r="F6193"/>
      <c r="G6193"/>
      <c r="H6193"/>
    </row>
    <row r="6194" spans="1:8">
      <c r="A6194"/>
      <c r="C6194"/>
      <c r="D6194"/>
      <c r="E6194"/>
      <c r="F6194"/>
      <c r="G6194"/>
      <c r="H6194"/>
    </row>
    <row r="6195" spans="1:8">
      <c r="A6195"/>
      <c r="C6195"/>
      <c r="D6195"/>
      <c r="E6195"/>
      <c r="F6195"/>
      <c r="G6195"/>
      <c r="H6195"/>
    </row>
    <row r="6196" spans="1:8">
      <c r="A6196"/>
      <c r="C6196"/>
      <c r="D6196"/>
      <c r="E6196"/>
      <c r="F6196"/>
      <c r="G6196"/>
      <c r="H6196"/>
    </row>
    <row r="6197" spans="1:8">
      <c r="A6197"/>
      <c r="C6197"/>
      <c r="D6197"/>
      <c r="E6197"/>
      <c r="F6197"/>
      <c r="G6197"/>
      <c r="H6197"/>
    </row>
    <row r="6198" spans="1:8">
      <c r="A6198"/>
      <c r="C6198"/>
      <c r="D6198"/>
      <c r="E6198"/>
      <c r="F6198"/>
      <c r="G6198"/>
      <c r="H6198"/>
    </row>
    <row r="6199" spans="1:8">
      <c r="A6199"/>
      <c r="C6199"/>
      <c r="D6199"/>
      <c r="E6199"/>
      <c r="F6199"/>
      <c r="G6199"/>
      <c r="H6199"/>
    </row>
    <row r="6200" spans="1:8">
      <c r="A6200"/>
      <c r="C6200"/>
      <c r="D6200"/>
      <c r="E6200"/>
      <c r="F6200"/>
      <c r="G6200"/>
      <c r="H6200"/>
    </row>
    <row r="6201" spans="1:8">
      <c r="A6201"/>
      <c r="C6201"/>
      <c r="D6201"/>
      <c r="E6201"/>
      <c r="F6201"/>
      <c r="G6201"/>
      <c r="H6201"/>
    </row>
    <row r="6202" spans="1:8">
      <c r="A6202"/>
      <c r="C6202"/>
      <c r="D6202"/>
      <c r="E6202"/>
      <c r="F6202"/>
      <c r="G6202"/>
      <c r="H6202"/>
    </row>
    <row r="6203" spans="1:8">
      <c r="A6203"/>
      <c r="C6203"/>
      <c r="D6203"/>
      <c r="E6203"/>
      <c r="F6203"/>
      <c r="G6203"/>
      <c r="H6203"/>
    </row>
    <row r="6204" spans="1:8">
      <c r="A6204"/>
      <c r="C6204"/>
      <c r="D6204"/>
      <c r="E6204"/>
      <c r="F6204"/>
      <c r="G6204"/>
      <c r="H6204"/>
    </row>
    <row r="6205" spans="1:8">
      <c r="A6205"/>
      <c r="C6205"/>
      <c r="D6205"/>
      <c r="E6205"/>
      <c r="F6205"/>
      <c r="G6205"/>
      <c r="H6205"/>
    </row>
    <row r="6206" spans="1:8">
      <c r="A6206"/>
      <c r="C6206"/>
      <c r="D6206"/>
      <c r="E6206"/>
      <c r="F6206"/>
      <c r="G6206"/>
      <c r="H6206"/>
    </row>
    <row r="6207" spans="1:8">
      <c r="A6207"/>
      <c r="C6207"/>
      <c r="D6207"/>
      <c r="E6207"/>
      <c r="F6207"/>
      <c r="G6207"/>
      <c r="H6207"/>
    </row>
    <row r="6208" spans="1:8">
      <c r="A6208"/>
      <c r="C6208"/>
      <c r="D6208"/>
      <c r="E6208"/>
      <c r="F6208"/>
      <c r="G6208"/>
      <c r="H6208"/>
    </row>
    <row r="6209" spans="1:8">
      <c r="A6209"/>
      <c r="C6209"/>
      <c r="D6209"/>
      <c r="E6209"/>
      <c r="F6209"/>
      <c r="G6209"/>
      <c r="H6209"/>
    </row>
    <row r="6210" spans="1:8">
      <c r="A6210"/>
      <c r="C6210"/>
      <c r="D6210"/>
      <c r="E6210"/>
      <c r="F6210"/>
      <c r="G6210"/>
      <c r="H6210"/>
    </row>
    <row r="6211" spans="1:8">
      <c r="A6211"/>
      <c r="C6211"/>
      <c r="D6211"/>
      <c r="E6211"/>
      <c r="F6211"/>
      <c r="G6211"/>
      <c r="H6211"/>
    </row>
    <row r="6212" spans="1:8">
      <c r="A6212"/>
      <c r="C6212"/>
      <c r="D6212"/>
      <c r="E6212"/>
      <c r="F6212"/>
      <c r="G6212"/>
      <c r="H6212"/>
    </row>
    <row r="6213" spans="1:8">
      <c r="A6213"/>
      <c r="C6213"/>
      <c r="D6213"/>
      <c r="E6213"/>
      <c r="F6213"/>
      <c r="G6213"/>
      <c r="H6213"/>
    </row>
    <row r="6214" spans="1:8">
      <c r="A6214"/>
      <c r="C6214"/>
      <c r="D6214"/>
      <c r="E6214"/>
      <c r="F6214"/>
      <c r="G6214"/>
      <c r="H6214"/>
    </row>
    <row r="6215" spans="1:8">
      <c r="A6215"/>
      <c r="C6215"/>
      <c r="D6215"/>
      <c r="E6215"/>
      <c r="F6215"/>
      <c r="G6215"/>
      <c r="H6215"/>
    </row>
    <row r="6216" spans="1:8">
      <c r="A6216"/>
      <c r="C6216"/>
      <c r="D6216"/>
      <c r="E6216"/>
      <c r="F6216"/>
      <c r="G6216"/>
      <c r="H6216"/>
    </row>
    <row r="6217" spans="1:8">
      <c r="A6217"/>
      <c r="C6217"/>
      <c r="D6217"/>
      <c r="E6217"/>
      <c r="F6217"/>
      <c r="G6217"/>
      <c r="H6217"/>
    </row>
    <row r="6218" spans="1:8">
      <c r="A6218"/>
      <c r="C6218"/>
      <c r="D6218"/>
      <c r="E6218"/>
      <c r="F6218"/>
      <c r="G6218"/>
      <c r="H6218"/>
    </row>
    <row r="6219" spans="1:8">
      <c r="A6219"/>
      <c r="C6219"/>
      <c r="D6219"/>
      <c r="E6219"/>
      <c r="F6219"/>
      <c r="G6219"/>
      <c r="H6219"/>
    </row>
    <row r="6220" spans="1:8">
      <c r="A6220"/>
      <c r="C6220"/>
      <c r="D6220"/>
      <c r="E6220"/>
      <c r="F6220"/>
      <c r="G6220"/>
      <c r="H6220"/>
    </row>
    <row r="6221" spans="1:8">
      <c r="A6221"/>
      <c r="C6221"/>
      <c r="D6221"/>
      <c r="E6221"/>
      <c r="F6221"/>
      <c r="G6221"/>
      <c r="H6221"/>
    </row>
    <row r="6222" spans="1:8">
      <c r="A6222"/>
      <c r="C6222"/>
      <c r="D6222"/>
      <c r="E6222"/>
      <c r="F6222"/>
      <c r="G6222"/>
      <c r="H6222"/>
    </row>
    <row r="6223" spans="1:8">
      <c r="A6223"/>
      <c r="C6223"/>
      <c r="D6223"/>
      <c r="E6223"/>
      <c r="F6223"/>
      <c r="G6223"/>
      <c r="H6223"/>
    </row>
    <row r="6224" spans="1:8">
      <c r="A6224"/>
      <c r="C6224"/>
      <c r="D6224"/>
      <c r="E6224"/>
      <c r="F6224"/>
      <c r="G6224"/>
      <c r="H6224"/>
    </row>
    <row r="6225" spans="1:8">
      <c r="A6225"/>
      <c r="C6225"/>
      <c r="D6225"/>
      <c r="E6225"/>
      <c r="F6225"/>
      <c r="G6225"/>
      <c r="H6225"/>
    </row>
    <row r="6226" spans="1:8">
      <c r="A6226"/>
      <c r="C6226"/>
      <c r="D6226"/>
      <c r="E6226"/>
      <c r="F6226"/>
      <c r="G6226"/>
      <c r="H6226"/>
    </row>
    <row r="6227" spans="1:8">
      <c r="A6227"/>
      <c r="C6227"/>
      <c r="D6227"/>
      <c r="E6227"/>
      <c r="F6227"/>
      <c r="G6227"/>
      <c r="H6227"/>
    </row>
    <row r="6228" spans="1:8">
      <c r="A6228"/>
      <c r="C6228"/>
      <c r="D6228"/>
      <c r="E6228"/>
      <c r="F6228"/>
      <c r="G6228"/>
      <c r="H6228"/>
    </row>
    <row r="6229" spans="1:8">
      <c r="A6229"/>
      <c r="C6229"/>
      <c r="D6229"/>
      <c r="E6229"/>
      <c r="F6229"/>
      <c r="G6229"/>
      <c r="H6229"/>
    </row>
    <row r="6230" spans="1:8">
      <c r="A6230"/>
      <c r="C6230"/>
      <c r="D6230"/>
      <c r="E6230"/>
      <c r="F6230"/>
      <c r="G6230"/>
      <c r="H6230"/>
    </row>
    <row r="6231" spans="1:8">
      <c r="A6231"/>
      <c r="C6231"/>
      <c r="D6231"/>
      <c r="E6231"/>
      <c r="F6231"/>
      <c r="G6231"/>
      <c r="H6231"/>
    </row>
    <row r="6232" spans="1:8">
      <c r="A6232"/>
      <c r="C6232"/>
      <c r="D6232"/>
      <c r="E6232"/>
      <c r="F6232"/>
      <c r="G6232"/>
      <c r="H6232"/>
    </row>
    <row r="6233" spans="1:8">
      <c r="A6233"/>
      <c r="C6233"/>
      <c r="D6233"/>
      <c r="E6233"/>
      <c r="F6233"/>
      <c r="G6233"/>
      <c r="H6233"/>
    </row>
    <row r="6234" spans="1:8">
      <c r="A6234"/>
      <c r="C6234"/>
      <c r="D6234"/>
      <c r="E6234"/>
      <c r="F6234"/>
      <c r="G6234"/>
      <c r="H6234"/>
    </row>
    <row r="6235" spans="1:8">
      <c r="A6235"/>
      <c r="C6235"/>
      <c r="D6235"/>
      <c r="E6235"/>
      <c r="F6235"/>
      <c r="G6235"/>
      <c r="H6235"/>
    </row>
    <row r="6236" spans="1:8">
      <c r="A6236"/>
      <c r="C6236"/>
      <c r="D6236"/>
      <c r="E6236"/>
      <c r="F6236"/>
      <c r="G6236"/>
      <c r="H6236"/>
    </row>
    <row r="6237" spans="1:8">
      <c r="A6237"/>
      <c r="C6237"/>
      <c r="D6237"/>
      <c r="E6237"/>
      <c r="F6237"/>
      <c r="G6237"/>
      <c r="H6237"/>
    </row>
    <row r="6238" spans="1:8">
      <c r="A6238"/>
      <c r="C6238"/>
      <c r="D6238"/>
      <c r="E6238"/>
      <c r="F6238"/>
      <c r="G6238"/>
      <c r="H6238"/>
    </row>
    <row r="6239" spans="1:8">
      <c r="A6239"/>
      <c r="C6239"/>
      <c r="D6239"/>
      <c r="E6239"/>
      <c r="F6239"/>
      <c r="G6239"/>
      <c r="H6239"/>
    </row>
    <row r="6240" spans="1:8">
      <c r="A6240"/>
      <c r="C6240"/>
      <c r="D6240"/>
      <c r="E6240"/>
      <c r="F6240"/>
      <c r="G6240"/>
      <c r="H6240"/>
    </row>
    <row r="6241" spans="1:8">
      <c r="A6241"/>
      <c r="C6241"/>
      <c r="D6241"/>
      <c r="E6241"/>
      <c r="F6241"/>
      <c r="G6241"/>
      <c r="H6241"/>
    </row>
    <row r="6242" spans="1:8">
      <c r="A6242"/>
      <c r="C6242"/>
      <c r="D6242"/>
      <c r="E6242"/>
      <c r="F6242"/>
      <c r="G6242"/>
      <c r="H6242"/>
    </row>
    <row r="6243" spans="1:8">
      <c r="A6243"/>
      <c r="C6243"/>
      <c r="D6243"/>
      <c r="E6243"/>
      <c r="F6243"/>
      <c r="G6243"/>
      <c r="H6243"/>
    </row>
    <row r="6244" spans="1:8">
      <c r="A6244"/>
      <c r="C6244"/>
      <c r="D6244"/>
      <c r="E6244"/>
      <c r="F6244"/>
      <c r="G6244"/>
      <c r="H6244"/>
    </row>
    <row r="6245" spans="1:8">
      <c r="A6245"/>
      <c r="C6245"/>
      <c r="D6245"/>
      <c r="E6245"/>
      <c r="F6245"/>
      <c r="G6245"/>
      <c r="H6245"/>
    </row>
    <row r="6246" spans="1:8">
      <c r="A6246"/>
      <c r="C6246"/>
      <c r="D6246"/>
      <c r="E6246"/>
      <c r="F6246"/>
      <c r="G6246"/>
      <c r="H6246"/>
    </row>
    <row r="6247" spans="1:8">
      <c r="A6247"/>
      <c r="C6247"/>
      <c r="D6247"/>
      <c r="E6247"/>
      <c r="F6247"/>
      <c r="G6247"/>
      <c r="H6247"/>
    </row>
    <row r="6248" spans="1:8">
      <c r="A6248"/>
      <c r="C6248"/>
      <c r="D6248"/>
      <c r="E6248"/>
      <c r="F6248"/>
      <c r="G6248"/>
      <c r="H6248"/>
    </row>
    <row r="6249" spans="1:8">
      <c r="A6249"/>
      <c r="C6249"/>
      <c r="D6249"/>
      <c r="E6249"/>
      <c r="F6249"/>
      <c r="G6249"/>
      <c r="H6249"/>
    </row>
    <row r="6250" spans="1:8">
      <c r="A6250"/>
      <c r="C6250"/>
      <c r="D6250"/>
      <c r="E6250"/>
      <c r="F6250"/>
      <c r="G6250"/>
      <c r="H6250"/>
    </row>
    <row r="6251" spans="1:8">
      <c r="A6251"/>
      <c r="C6251"/>
      <c r="D6251"/>
      <c r="E6251"/>
      <c r="F6251"/>
      <c r="G6251"/>
      <c r="H6251"/>
    </row>
    <row r="6252" spans="1:8">
      <c r="A6252"/>
      <c r="C6252"/>
      <c r="D6252"/>
      <c r="E6252"/>
      <c r="F6252"/>
      <c r="G6252"/>
      <c r="H6252"/>
    </row>
    <row r="6253" spans="1:8">
      <c r="A6253"/>
      <c r="C6253"/>
      <c r="D6253"/>
      <c r="E6253"/>
      <c r="F6253"/>
      <c r="G6253"/>
      <c r="H6253"/>
    </row>
    <row r="6254" spans="1:8">
      <c r="A6254"/>
      <c r="C6254"/>
      <c r="D6254"/>
      <c r="E6254"/>
      <c r="F6254"/>
      <c r="G6254"/>
      <c r="H6254"/>
    </row>
    <row r="6255" spans="1:8">
      <c r="A6255"/>
      <c r="C6255"/>
      <c r="D6255"/>
      <c r="E6255"/>
      <c r="F6255"/>
      <c r="G6255"/>
      <c r="H6255"/>
    </row>
    <row r="6256" spans="1:8">
      <c r="A6256"/>
      <c r="C6256"/>
      <c r="D6256"/>
      <c r="E6256"/>
      <c r="F6256"/>
      <c r="G6256"/>
      <c r="H6256"/>
    </row>
    <row r="6257" spans="1:8">
      <c r="A6257"/>
      <c r="C6257"/>
      <c r="D6257"/>
      <c r="E6257"/>
      <c r="F6257"/>
      <c r="G6257"/>
      <c r="H6257"/>
    </row>
    <row r="6258" spans="1:8">
      <c r="A6258"/>
      <c r="C6258"/>
      <c r="D6258"/>
      <c r="E6258"/>
      <c r="F6258"/>
      <c r="G6258"/>
      <c r="H6258"/>
    </row>
    <row r="6259" spans="1:8">
      <c r="A6259"/>
      <c r="C6259"/>
      <c r="D6259"/>
      <c r="E6259"/>
      <c r="F6259"/>
      <c r="G6259"/>
      <c r="H6259"/>
    </row>
    <row r="6260" spans="1:8">
      <c r="A6260"/>
      <c r="C6260"/>
      <c r="D6260"/>
      <c r="E6260"/>
      <c r="F6260"/>
      <c r="G6260"/>
      <c r="H6260"/>
    </row>
    <row r="6261" spans="1:8">
      <c r="A6261"/>
      <c r="C6261"/>
      <c r="D6261"/>
      <c r="E6261"/>
      <c r="F6261"/>
      <c r="G6261"/>
      <c r="H6261"/>
    </row>
    <row r="6262" spans="1:8">
      <c r="A6262"/>
      <c r="C6262"/>
      <c r="D6262"/>
      <c r="E6262"/>
      <c r="F6262"/>
      <c r="G6262"/>
      <c r="H6262"/>
    </row>
    <row r="6263" spans="1:8">
      <c r="A6263"/>
      <c r="C6263"/>
      <c r="D6263"/>
      <c r="E6263"/>
      <c r="F6263"/>
      <c r="G6263"/>
      <c r="H6263"/>
    </row>
    <row r="6264" spans="1:8">
      <c r="A6264"/>
      <c r="C6264"/>
      <c r="D6264"/>
      <c r="E6264"/>
      <c r="F6264"/>
      <c r="G6264"/>
      <c r="H6264"/>
    </row>
    <row r="6265" spans="1:8">
      <c r="A6265"/>
      <c r="C6265"/>
      <c r="D6265"/>
      <c r="E6265"/>
      <c r="F6265"/>
      <c r="G6265"/>
      <c r="H6265"/>
    </row>
    <row r="6266" spans="1:8">
      <c r="A6266"/>
      <c r="C6266"/>
      <c r="D6266"/>
      <c r="E6266"/>
      <c r="F6266"/>
      <c r="G6266"/>
      <c r="H6266"/>
    </row>
    <row r="6267" spans="1:8">
      <c r="A6267"/>
      <c r="C6267"/>
      <c r="D6267"/>
      <c r="E6267"/>
      <c r="F6267"/>
      <c r="G6267"/>
      <c r="H6267"/>
    </row>
    <row r="6268" spans="1:8">
      <c r="A6268"/>
      <c r="C6268"/>
      <c r="D6268"/>
      <c r="E6268"/>
      <c r="F6268"/>
      <c r="G6268"/>
      <c r="H6268"/>
    </row>
    <row r="6269" spans="1:8">
      <c r="A6269"/>
      <c r="C6269"/>
      <c r="D6269"/>
      <c r="E6269"/>
      <c r="F6269"/>
      <c r="G6269"/>
      <c r="H6269"/>
    </row>
    <row r="6270" spans="1:8">
      <c r="A6270"/>
      <c r="C6270"/>
      <c r="D6270"/>
      <c r="E6270"/>
      <c r="F6270"/>
      <c r="G6270"/>
      <c r="H6270"/>
    </row>
    <row r="6271" spans="1:8">
      <c r="A6271"/>
      <c r="C6271"/>
      <c r="D6271"/>
      <c r="E6271"/>
      <c r="F6271"/>
      <c r="G6271"/>
      <c r="H6271"/>
    </row>
    <row r="6272" spans="1:8">
      <c r="A6272"/>
      <c r="C6272"/>
      <c r="D6272"/>
      <c r="E6272"/>
      <c r="F6272"/>
      <c r="G6272"/>
      <c r="H6272"/>
    </row>
    <row r="6273" spans="1:8">
      <c r="A6273"/>
      <c r="C6273"/>
      <c r="D6273"/>
      <c r="E6273"/>
      <c r="F6273"/>
      <c r="G6273"/>
      <c r="H6273"/>
    </row>
    <row r="6274" spans="1:8">
      <c r="A6274"/>
      <c r="C6274"/>
      <c r="D6274"/>
      <c r="E6274"/>
      <c r="F6274"/>
      <c r="G6274"/>
      <c r="H6274"/>
    </row>
    <row r="6275" spans="1:8">
      <c r="A6275"/>
      <c r="C6275"/>
      <c r="D6275"/>
      <c r="E6275"/>
      <c r="F6275"/>
      <c r="G6275"/>
      <c r="H6275"/>
    </row>
    <row r="6276" spans="1:8">
      <c r="A6276"/>
      <c r="C6276"/>
      <c r="D6276"/>
      <c r="E6276"/>
      <c r="F6276"/>
      <c r="G6276"/>
      <c r="H6276"/>
    </row>
    <row r="6277" spans="1:8">
      <c r="A6277"/>
      <c r="C6277"/>
      <c r="D6277"/>
      <c r="E6277"/>
      <c r="F6277"/>
      <c r="G6277"/>
      <c r="H6277"/>
    </row>
    <row r="6278" spans="1:8">
      <c r="A6278"/>
      <c r="C6278"/>
      <c r="D6278"/>
      <c r="E6278"/>
      <c r="F6278"/>
      <c r="G6278"/>
      <c r="H6278"/>
    </row>
    <row r="6279" spans="1:8">
      <c r="A6279"/>
      <c r="C6279"/>
      <c r="D6279"/>
      <c r="E6279"/>
      <c r="F6279"/>
      <c r="G6279"/>
      <c r="H6279"/>
    </row>
    <row r="6280" spans="1:8">
      <c r="A6280"/>
      <c r="C6280"/>
      <c r="D6280"/>
      <c r="E6280"/>
      <c r="F6280"/>
      <c r="G6280"/>
      <c r="H6280"/>
    </row>
    <row r="6281" spans="1:8">
      <c r="A6281"/>
      <c r="C6281"/>
      <c r="D6281"/>
      <c r="E6281"/>
      <c r="F6281"/>
      <c r="G6281"/>
      <c r="H6281"/>
    </row>
    <row r="6282" spans="1:8">
      <c r="A6282"/>
      <c r="C6282"/>
      <c r="D6282"/>
      <c r="E6282"/>
      <c r="F6282"/>
      <c r="G6282"/>
      <c r="H6282"/>
    </row>
    <row r="6283" spans="1:8">
      <c r="A6283"/>
      <c r="C6283"/>
      <c r="D6283"/>
      <c r="E6283"/>
      <c r="F6283"/>
      <c r="G6283"/>
      <c r="H6283"/>
    </row>
    <row r="6284" spans="1:8">
      <c r="A6284"/>
      <c r="C6284"/>
      <c r="D6284"/>
      <c r="E6284"/>
      <c r="F6284"/>
      <c r="G6284"/>
      <c r="H6284"/>
    </row>
    <row r="6285" spans="1:8">
      <c r="A6285"/>
      <c r="C6285"/>
      <c r="D6285"/>
      <c r="E6285"/>
      <c r="F6285"/>
      <c r="G6285"/>
      <c r="H6285"/>
    </row>
    <row r="6286" spans="1:8">
      <c r="A6286"/>
      <c r="C6286"/>
      <c r="D6286"/>
      <c r="E6286"/>
      <c r="F6286"/>
      <c r="G6286"/>
      <c r="H6286"/>
    </row>
    <row r="6287" spans="1:8">
      <c r="A6287"/>
      <c r="C6287"/>
      <c r="D6287"/>
      <c r="E6287"/>
      <c r="F6287"/>
      <c r="G6287"/>
      <c r="H6287"/>
    </row>
    <row r="6288" spans="1:8">
      <c r="A6288"/>
      <c r="C6288"/>
      <c r="D6288"/>
      <c r="E6288"/>
      <c r="F6288"/>
      <c r="G6288"/>
      <c r="H6288"/>
    </row>
    <row r="6289" spans="1:8">
      <c r="A6289"/>
      <c r="C6289"/>
      <c r="D6289"/>
      <c r="E6289"/>
      <c r="F6289"/>
      <c r="G6289"/>
      <c r="H6289"/>
    </row>
    <row r="6290" spans="1:8">
      <c r="A6290"/>
      <c r="C6290"/>
      <c r="D6290"/>
      <c r="E6290"/>
      <c r="F6290"/>
      <c r="G6290"/>
      <c r="H6290"/>
    </row>
    <row r="6291" spans="1:8">
      <c r="A6291"/>
      <c r="C6291"/>
      <c r="D6291"/>
      <c r="E6291"/>
      <c r="F6291"/>
      <c r="G6291"/>
      <c r="H6291"/>
    </row>
    <row r="6292" spans="1:8">
      <c r="A6292"/>
      <c r="C6292"/>
      <c r="D6292"/>
      <c r="E6292"/>
      <c r="F6292"/>
      <c r="G6292"/>
      <c r="H6292"/>
    </row>
    <row r="6293" spans="1:8">
      <c r="A6293"/>
      <c r="C6293"/>
      <c r="D6293"/>
      <c r="E6293"/>
      <c r="F6293"/>
      <c r="G6293"/>
      <c r="H6293"/>
    </row>
    <row r="6294" spans="1:8">
      <c r="A6294"/>
      <c r="C6294"/>
      <c r="D6294"/>
      <c r="E6294"/>
      <c r="F6294"/>
      <c r="G6294"/>
      <c r="H6294"/>
    </row>
    <row r="6295" spans="1:8">
      <c r="A6295"/>
      <c r="C6295"/>
      <c r="D6295"/>
      <c r="E6295"/>
      <c r="F6295"/>
      <c r="G6295"/>
      <c r="H6295"/>
    </row>
    <row r="6296" spans="1:8">
      <c r="A6296"/>
      <c r="C6296"/>
      <c r="D6296"/>
      <c r="E6296"/>
      <c r="F6296"/>
      <c r="G6296"/>
      <c r="H6296"/>
    </row>
    <row r="6297" spans="1:8">
      <c r="A6297"/>
      <c r="C6297"/>
      <c r="D6297"/>
      <c r="E6297"/>
      <c r="F6297"/>
      <c r="G6297"/>
      <c r="H6297"/>
    </row>
    <row r="6298" spans="1:8">
      <c r="A6298"/>
      <c r="C6298"/>
      <c r="D6298"/>
      <c r="E6298"/>
      <c r="F6298"/>
      <c r="G6298"/>
      <c r="H6298"/>
    </row>
    <row r="6299" spans="1:8">
      <c r="A6299"/>
      <c r="C6299"/>
      <c r="D6299"/>
      <c r="E6299"/>
      <c r="F6299"/>
      <c r="G6299"/>
      <c r="H6299"/>
    </row>
    <row r="6300" spans="1:8">
      <c r="A6300"/>
      <c r="C6300"/>
      <c r="D6300"/>
      <c r="E6300"/>
      <c r="F6300"/>
      <c r="G6300"/>
      <c r="H6300"/>
    </row>
    <row r="6301" spans="1:8">
      <c r="A6301"/>
      <c r="C6301"/>
      <c r="D6301"/>
      <c r="E6301"/>
      <c r="F6301"/>
      <c r="G6301"/>
      <c r="H6301"/>
    </row>
    <row r="6302" spans="1:8">
      <c r="A6302"/>
      <c r="C6302"/>
      <c r="D6302"/>
      <c r="E6302"/>
      <c r="F6302"/>
      <c r="G6302"/>
      <c r="H6302"/>
    </row>
    <row r="6303" spans="1:8">
      <c r="A6303"/>
      <c r="C6303"/>
      <c r="D6303"/>
      <c r="E6303"/>
      <c r="F6303"/>
      <c r="G6303"/>
      <c r="H6303"/>
    </row>
    <row r="6304" spans="1:8">
      <c r="A6304"/>
      <c r="C6304"/>
      <c r="D6304"/>
      <c r="E6304"/>
      <c r="F6304"/>
      <c r="G6304"/>
      <c r="H6304"/>
    </row>
    <row r="6305" spans="1:8">
      <c r="A6305"/>
      <c r="C6305"/>
      <c r="D6305"/>
      <c r="E6305"/>
      <c r="F6305"/>
      <c r="G6305"/>
      <c r="H6305"/>
    </row>
    <row r="6306" spans="1:8">
      <c r="A6306"/>
      <c r="C6306"/>
      <c r="D6306"/>
      <c r="E6306"/>
      <c r="F6306"/>
      <c r="G6306"/>
      <c r="H6306"/>
    </row>
    <row r="6307" spans="1:8">
      <c r="A6307"/>
      <c r="C6307"/>
      <c r="D6307"/>
      <c r="E6307"/>
      <c r="F6307"/>
      <c r="G6307"/>
      <c r="H6307"/>
    </row>
    <row r="6308" spans="1:8">
      <c r="A6308"/>
      <c r="C6308"/>
      <c r="D6308"/>
      <c r="E6308"/>
      <c r="F6308"/>
      <c r="G6308"/>
      <c r="H6308"/>
    </row>
    <row r="6309" spans="1:8">
      <c r="A6309"/>
      <c r="C6309"/>
      <c r="D6309"/>
      <c r="E6309"/>
      <c r="F6309"/>
      <c r="G6309"/>
      <c r="H6309"/>
    </row>
    <row r="6310" spans="1:8">
      <c r="A6310"/>
      <c r="C6310"/>
      <c r="D6310"/>
      <c r="E6310"/>
      <c r="F6310"/>
      <c r="G6310"/>
      <c r="H6310"/>
    </row>
    <row r="6311" spans="1:8">
      <c r="A6311"/>
      <c r="C6311"/>
      <c r="D6311"/>
      <c r="E6311"/>
      <c r="F6311"/>
      <c r="G6311"/>
      <c r="H6311"/>
    </row>
    <row r="6312" spans="1:8">
      <c r="A6312"/>
      <c r="C6312"/>
      <c r="D6312"/>
      <c r="E6312"/>
      <c r="F6312"/>
      <c r="G6312"/>
      <c r="H6312"/>
    </row>
    <row r="6313" spans="1:8">
      <c r="A6313"/>
      <c r="C6313"/>
      <c r="D6313"/>
      <c r="E6313"/>
      <c r="F6313"/>
      <c r="G6313"/>
      <c r="H6313"/>
    </row>
    <row r="6314" spans="1:8">
      <c r="A6314"/>
      <c r="C6314"/>
      <c r="D6314"/>
      <c r="E6314"/>
      <c r="F6314"/>
      <c r="G6314"/>
      <c r="H6314"/>
    </row>
    <row r="6315" spans="1:8">
      <c r="A6315"/>
      <c r="C6315"/>
      <c r="D6315"/>
      <c r="E6315"/>
      <c r="F6315"/>
      <c r="G6315"/>
      <c r="H6315"/>
    </row>
    <row r="6316" spans="1:8">
      <c r="A6316"/>
      <c r="C6316"/>
      <c r="D6316"/>
      <c r="E6316"/>
      <c r="F6316"/>
      <c r="G6316"/>
      <c r="H6316"/>
    </row>
    <row r="6317" spans="1:8">
      <c r="A6317"/>
      <c r="C6317"/>
      <c r="D6317"/>
      <c r="E6317"/>
      <c r="F6317"/>
      <c r="G6317"/>
      <c r="H6317"/>
    </row>
    <row r="6318" spans="1:8">
      <c r="A6318"/>
      <c r="C6318"/>
      <c r="D6318"/>
      <c r="E6318"/>
      <c r="F6318"/>
      <c r="G6318"/>
      <c r="H6318"/>
    </row>
    <row r="6319" spans="1:8">
      <c r="A6319"/>
      <c r="C6319"/>
      <c r="D6319"/>
      <c r="E6319"/>
      <c r="F6319"/>
      <c r="G6319"/>
      <c r="H6319"/>
    </row>
    <row r="6320" spans="1:8">
      <c r="A6320"/>
      <c r="C6320"/>
      <c r="D6320"/>
      <c r="E6320"/>
      <c r="F6320"/>
      <c r="G6320"/>
      <c r="H6320"/>
    </row>
    <row r="6321" spans="1:8">
      <c r="A6321"/>
      <c r="C6321"/>
      <c r="D6321"/>
      <c r="E6321"/>
      <c r="F6321"/>
      <c r="G6321"/>
      <c r="H6321"/>
    </row>
    <row r="6322" spans="1:8">
      <c r="A6322"/>
      <c r="C6322"/>
      <c r="D6322"/>
      <c r="E6322"/>
      <c r="F6322"/>
      <c r="G6322"/>
      <c r="H6322"/>
    </row>
    <row r="6323" spans="1:8">
      <c r="A6323"/>
      <c r="C6323"/>
      <c r="D6323"/>
      <c r="E6323"/>
      <c r="F6323"/>
      <c r="G6323"/>
      <c r="H6323"/>
    </row>
    <row r="6324" spans="1:8">
      <c r="A6324"/>
      <c r="C6324"/>
      <c r="D6324"/>
      <c r="E6324"/>
      <c r="F6324"/>
      <c r="G6324"/>
      <c r="H6324"/>
    </row>
    <row r="6325" spans="1:8">
      <c r="A6325"/>
      <c r="C6325"/>
      <c r="D6325"/>
      <c r="E6325"/>
      <c r="F6325"/>
      <c r="G6325"/>
      <c r="H6325"/>
    </row>
    <row r="6326" spans="1:8">
      <c r="A6326"/>
      <c r="C6326"/>
      <c r="D6326"/>
      <c r="E6326"/>
      <c r="F6326"/>
      <c r="G6326"/>
      <c r="H6326"/>
    </row>
    <row r="6327" spans="1:8">
      <c r="A6327"/>
      <c r="C6327"/>
      <c r="D6327"/>
      <c r="E6327"/>
      <c r="F6327"/>
      <c r="G6327"/>
      <c r="H6327"/>
    </row>
    <row r="6328" spans="1:8">
      <c r="A6328"/>
      <c r="C6328"/>
      <c r="D6328"/>
      <c r="E6328"/>
      <c r="F6328"/>
      <c r="G6328"/>
      <c r="H6328"/>
    </row>
    <row r="6329" spans="1:8">
      <c r="A6329"/>
      <c r="C6329"/>
      <c r="D6329"/>
      <c r="E6329"/>
      <c r="F6329"/>
      <c r="G6329"/>
      <c r="H6329"/>
    </row>
    <row r="6330" spans="1:8">
      <c r="A6330"/>
      <c r="C6330"/>
      <c r="D6330"/>
      <c r="E6330"/>
      <c r="F6330"/>
      <c r="G6330"/>
      <c r="H6330"/>
    </row>
    <row r="6331" spans="1:8">
      <c r="A6331"/>
      <c r="C6331"/>
      <c r="D6331"/>
      <c r="E6331"/>
      <c r="F6331"/>
      <c r="G6331"/>
      <c r="H6331"/>
    </row>
    <row r="6332" spans="1:8">
      <c r="A6332"/>
      <c r="C6332"/>
      <c r="D6332"/>
      <c r="E6332"/>
      <c r="F6332"/>
      <c r="G6332"/>
      <c r="H6332"/>
    </row>
    <row r="6333" spans="1:8">
      <c r="A6333"/>
      <c r="C6333"/>
      <c r="D6333"/>
      <c r="E6333"/>
      <c r="F6333"/>
      <c r="G6333"/>
      <c r="H6333"/>
    </row>
    <row r="6334" spans="1:8">
      <c r="A6334"/>
      <c r="C6334"/>
      <c r="D6334"/>
      <c r="E6334"/>
      <c r="F6334"/>
      <c r="G6334"/>
      <c r="H6334"/>
    </row>
    <row r="6335" spans="1:8">
      <c r="A6335"/>
      <c r="C6335"/>
      <c r="D6335"/>
      <c r="E6335"/>
      <c r="F6335"/>
      <c r="G6335"/>
      <c r="H6335"/>
    </row>
    <row r="6336" spans="1:8">
      <c r="A6336"/>
      <c r="C6336"/>
      <c r="D6336"/>
      <c r="E6336"/>
      <c r="F6336"/>
      <c r="G6336"/>
      <c r="H6336"/>
    </row>
    <row r="6337" spans="1:8">
      <c r="A6337"/>
      <c r="C6337"/>
      <c r="D6337"/>
      <c r="E6337"/>
      <c r="F6337"/>
      <c r="G6337"/>
      <c r="H6337"/>
    </row>
    <row r="6338" spans="1:8">
      <c r="A6338"/>
      <c r="C6338"/>
      <c r="D6338"/>
      <c r="E6338"/>
      <c r="F6338"/>
      <c r="G6338"/>
      <c r="H6338"/>
    </row>
    <row r="6339" spans="1:8">
      <c r="A6339"/>
      <c r="C6339"/>
      <c r="D6339"/>
      <c r="E6339"/>
      <c r="F6339"/>
      <c r="G6339"/>
      <c r="H6339"/>
    </row>
    <row r="6340" spans="1:8">
      <c r="A6340"/>
      <c r="C6340"/>
      <c r="D6340"/>
      <c r="E6340"/>
      <c r="F6340"/>
      <c r="G6340"/>
      <c r="H6340"/>
    </row>
    <row r="6341" spans="1:8">
      <c r="A6341"/>
      <c r="C6341"/>
      <c r="D6341"/>
      <c r="E6341"/>
      <c r="F6341"/>
      <c r="G6341"/>
      <c r="H6341"/>
    </row>
    <row r="6342" spans="1:8">
      <c r="A6342"/>
      <c r="C6342"/>
      <c r="D6342"/>
      <c r="E6342"/>
      <c r="F6342"/>
      <c r="G6342"/>
      <c r="H6342"/>
    </row>
    <row r="6343" spans="1:8">
      <c r="A6343"/>
      <c r="C6343"/>
      <c r="D6343"/>
      <c r="E6343"/>
      <c r="F6343"/>
      <c r="G6343"/>
      <c r="H6343"/>
    </row>
    <row r="6344" spans="1:8">
      <c r="A6344"/>
      <c r="C6344"/>
      <c r="D6344"/>
      <c r="E6344"/>
      <c r="F6344"/>
      <c r="G6344"/>
      <c r="H6344"/>
    </row>
    <row r="6345" spans="1:8">
      <c r="A6345"/>
      <c r="C6345"/>
      <c r="D6345"/>
      <c r="E6345"/>
      <c r="F6345"/>
      <c r="G6345"/>
      <c r="H6345"/>
    </row>
    <row r="6346" spans="1:8">
      <c r="A6346"/>
      <c r="C6346"/>
      <c r="D6346"/>
      <c r="E6346"/>
      <c r="F6346"/>
      <c r="G6346"/>
      <c r="H6346"/>
    </row>
    <row r="6347" spans="1:8">
      <c r="A6347"/>
      <c r="C6347"/>
      <c r="D6347"/>
      <c r="E6347"/>
      <c r="F6347"/>
      <c r="G6347"/>
      <c r="H6347"/>
    </row>
    <row r="6348" spans="1:8">
      <c r="A6348"/>
      <c r="C6348"/>
      <c r="D6348"/>
      <c r="E6348"/>
      <c r="F6348"/>
      <c r="G6348"/>
      <c r="H6348"/>
    </row>
    <row r="6349" spans="1:8">
      <c r="A6349"/>
      <c r="C6349"/>
      <c r="D6349"/>
      <c r="E6349"/>
      <c r="F6349"/>
      <c r="G6349"/>
      <c r="H6349"/>
    </row>
    <row r="6350" spans="1:8">
      <c r="A6350"/>
      <c r="C6350"/>
      <c r="D6350"/>
      <c r="E6350"/>
      <c r="F6350"/>
      <c r="G6350"/>
      <c r="H6350"/>
    </row>
    <row r="6351" spans="1:8">
      <c r="A6351"/>
      <c r="C6351"/>
      <c r="D6351"/>
      <c r="E6351"/>
      <c r="F6351"/>
      <c r="G6351"/>
      <c r="H6351"/>
    </row>
    <row r="6352" spans="1:8">
      <c r="A6352"/>
      <c r="C6352"/>
      <c r="D6352"/>
      <c r="E6352"/>
      <c r="F6352"/>
      <c r="G6352"/>
      <c r="H6352"/>
    </row>
    <row r="6353" spans="1:8">
      <c r="A6353"/>
      <c r="C6353"/>
      <c r="D6353"/>
      <c r="E6353"/>
      <c r="F6353"/>
      <c r="G6353"/>
      <c r="H6353"/>
    </row>
    <row r="6354" spans="1:8">
      <c r="A6354"/>
      <c r="C6354"/>
      <c r="D6354"/>
      <c r="E6354"/>
      <c r="F6354"/>
      <c r="G6354"/>
      <c r="H6354"/>
    </row>
    <row r="6355" spans="1:8">
      <c r="A6355"/>
      <c r="C6355"/>
      <c r="D6355"/>
      <c r="E6355"/>
      <c r="F6355"/>
      <c r="G6355"/>
      <c r="H6355"/>
    </row>
    <row r="6356" spans="1:8">
      <c r="A6356"/>
      <c r="C6356"/>
      <c r="D6356"/>
      <c r="E6356"/>
      <c r="F6356"/>
      <c r="G6356"/>
      <c r="H6356"/>
    </row>
    <row r="6357" spans="1:8">
      <c r="A6357"/>
      <c r="C6357"/>
      <c r="D6357"/>
      <c r="E6357"/>
      <c r="F6357"/>
      <c r="G6357"/>
      <c r="H6357"/>
    </row>
    <row r="6358" spans="1:8">
      <c r="A6358"/>
      <c r="C6358"/>
      <c r="D6358"/>
      <c r="E6358"/>
      <c r="F6358"/>
      <c r="G6358"/>
      <c r="H6358"/>
    </row>
    <row r="6359" spans="1:8">
      <c r="A6359"/>
      <c r="C6359"/>
      <c r="D6359"/>
      <c r="E6359"/>
      <c r="F6359"/>
      <c r="G6359"/>
      <c r="H6359"/>
    </row>
    <row r="6360" spans="1:8">
      <c r="A6360"/>
      <c r="C6360"/>
      <c r="D6360"/>
      <c r="E6360"/>
      <c r="F6360"/>
      <c r="G6360"/>
      <c r="H6360"/>
    </row>
    <row r="6361" spans="1:8">
      <c r="A6361"/>
      <c r="C6361"/>
      <c r="D6361"/>
      <c r="E6361"/>
      <c r="F6361"/>
      <c r="G6361"/>
      <c r="H6361"/>
    </row>
    <row r="6362" spans="1:8">
      <c r="A6362"/>
      <c r="C6362"/>
      <c r="D6362"/>
      <c r="E6362"/>
      <c r="F6362"/>
      <c r="G6362"/>
      <c r="H6362"/>
    </row>
    <row r="6363" spans="1:8">
      <c r="A6363"/>
      <c r="C6363"/>
      <c r="D6363"/>
      <c r="E6363"/>
      <c r="F6363"/>
      <c r="G6363"/>
      <c r="H6363"/>
    </row>
    <row r="6364" spans="1:8">
      <c r="A6364"/>
      <c r="C6364"/>
      <c r="D6364"/>
      <c r="E6364"/>
      <c r="F6364"/>
      <c r="G6364"/>
      <c r="H6364"/>
    </row>
    <row r="6365" spans="1:8">
      <c r="A6365"/>
      <c r="C6365"/>
      <c r="D6365"/>
      <c r="E6365"/>
      <c r="F6365"/>
      <c r="G6365"/>
      <c r="H6365"/>
    </row>
    <row r="6366" spans="1:8">
      <c r="A6366"/>
      <c r="C6366"/>
      <c r="D6366"/>
      <c r="E6366"/>
      <c r="F6366"/>
      <c r="G6366"/>
      <c r="H6366"/>
    </row>
    <row r="6367" spans="1:8">
      <c r="A6367"/>
      <c r="C6367"/>
      <c r="D6367"/>
      <c r="E6367"/>
      <c r="F6367"/>
      <c r="G6367"/>
      <c r="H6367"/>
    </row>
    <row r="6368" spans="1:8">
      <c r="A6368"/>
      <c r="C6368"/>
      <c r="D6368"/>
      <c r="E6368"/>
      <c r="F6368"/>
      <c r="G6368"/>
      <c r="H6368"/>
    </row>
    <row r="6369" spans="1:8">
      <c r="A6369"/>
      <c r="C6369"/>
      <c r="D6369"/>
      <c r="E6369"/>
      <c r="F6369"/>
      <c r="G6369"/>
      <c r="H6369"/>
    </row>
    <row r="6370" spans="1:8">
      <c r="A6370"/>
      <c r="C6370"/>
      <c r="D6370"/>
      <c r="E6370"/>
      <c r="F6370"/>
      <c r="G6370"/>
      <c r="H6370"/>
    </row>
    <row r="6371" spans="1:8">
      <c r="A6371"/>
      <c r="C6371"/>
      <c r="D6371"/>
      <c r="E6371"/>
      <c r="F6371"/>
      <c r="G6371"/>
      <c r="H6371"/>
    </row>
    <row r="6372" spans="1:8">
      <c r="A6372"/>
      <c r="C6372"/>
      <c r="D6372"/>
      <c r="E6372"/>
      <c r="F6372"/>
      <c r="G6372"/>
      <c r="H6372"/>
    </row>
    <row r="6373" spans="1:8">
      <c r="A6373"/>
      <c r="C6373"/>
      <c r="D6373"/>
      <c r="E6373"/>
      <c r="F6373"/>
      <c r="G6373"/>
      <c r="H6373"/>
    </row>
    <row r="6374" spans="1:8">
      <c r="A6374"/>
      <c r="C6374"/>
      <c r="D6374"/>
      <c r="E6374"/>
      <c r="F6374"/>
      <c r="G6374"/>
      <c r="H6374"/>
    </row>
    <row r="6375" spans="1:8">
      <c r="A6375"/>
      <c r="C6375"/>
      <c r="D6375"/>
      <c r="E6375"/>
      <c r="F6375"/>
      <c r="G6375"/>
      <c r="H6375"/>
    </row>
    <row r="6376" spans="1:8">
      <c r="A6376"/>
      <c r="C6376"/>
      <c r="D6376"/>
      <c r="E6376"/>
      <c r="F6376"/>
      <c r="G6376"/>
      <c r="H6376"/>
    </row>
    <row r="6377" spans="1:8">
      <c r="A6377"/>
      <c r="C6377"/>
      <c r="D6377"/>
      <c r="E6377"/>
      <c r="F6377"/>
      <c r="G6377"/>
      <c r="H6377"/>
    </row>
    <row r="6378" spans="1:8">
      <c r="A6378"/>
      <c r="C6378"/>
      <c r="D6378"/>
      <c r="E6378"/>
      <c r="F6378"/>
      <c r="G6378"/>
      <c r="H6378"/>
    </row>
    <row r="6379" spans="1:8">
      <c r="A6379"/>
      <c r="C6379"/>
      <c r="D6379"/>
      <c r="E6379"/>
      <c r="F6379"/>
      <c r="G6379"/>
      <c r="H6379"/>
    </row>
    <row r="6380" spans="1:8">
      <c r="A6380"/>
      <c r="C6380"/>
      <c r="D6380"/>
      <c r="E6380"/>
      <c r="F6380"/>
      <c r="G6380"/>
      <c r="H6380"/>
    </row>
    <row r="6381" spans="1:8">
      <c r="A6381"/>
      <c r="C6381"/>
      <c r="D6381"/>
      <c r="E6381"/>
      <c r="F6381"/>
      <c r="G6381"/>
      <c r="H6381"/>
    </row>
    <row r="6382" spans="1:8">
      <c r="A6382"/>
      <c r="C6382"/>
      <c r="D6382"/>
      <c r="E6382"/>
      <c r="F6382"/>
      <c r="G6382"/>
      <c r="H6382"/>
    </row>
    <row r="6383" spans="1:8">
      <c r="A6383"/>
      <c r="C6383"/>
      <c r="D6383"/>
      <c r="E6383"/>
      <c r="F6383"/>
      <c r="G6383"/>
      <c r="H6383"/>
    </row>
    <row r="6384" spans="1:8">
      <c r="A6384"/>
      <c r="C6384"/>
      <c r="D6384"/>
      <c r="E6384"/>
      <c r="F6384"/>
      <c r="G6384"/>
      <c r="H6384"/>
    </row>
    <row r="6385" spans="1:8">
      <c r="A6385"/>
      <c r="C6385"/>
      <c r="D6385"/>
      <c r="E6385"/>
      <c r="F6385"/>
      <c r="G6385"/>
      <c r="H6385"/>
    </row>
    <row r="6386" spans="1:8">
      <c r="A6386"/>
      <c r="C6386"/>
      <c r="D6386"/>
      <c r="E6386"/>
      <c r="F6386"/>
      <c r="G6386"/>
      <c r="H6386"/>
    </row>
    <row r="6387" spans="1:8">
      <c r="A6387"/>
      <c r="C6387"/>
      <c r="D6387"/>
      <c r="E6387"/>
      <c r="F6387"/>
      <c r="G6387"/>
      <c r="H6387"/>
    </row>
    <row r="6388" spans="1:8">
      <c r="A6388"/>
      <c r="C6388"/>
      <c r="D6388"/>
      <c r="E6388"/>
      <c r="F6388"/>
      <c r="G6388"/>
      <c r="H6388"/>
    </row>
    <row r="6389" spans="1:8">
      <c r="A6389"/>
      <c r="C6389"/>
      <c r="D6389"/>
      <c r="E6389"/>
      <c r="F6389"/>
      <c r="G6389"/>
      <c r="H6389"/>
    </row>
    <row r="6390" spans="1:8">
      <c r="A6390"/>
      <c r="C6390"/>
      <c r="D6390"/>
      <c r="E6390"/>
      <c r="F6390"/>
      <c r="G6390"/>
      <c r="H6390"/>
    </row>
    <row r="6391" spans="1:8">
      <c r="A6391"/>
      <c r="C6391"/>
      <c r="D6391"/>
      <c r="E6391"/>
      <c r="F6391"/>
      <c r="G6391"/>
      <c r="H6391"/>
    </row>
    <row r="6392" spans="1:8">
      <c r="A6392"/>
      <c r="C6392"/>
      <c r="D6392"/>
      <c r="E6392"/>
      <c r="F6392"/>
      <c r="G6392"/>
      <c r="H6392"/>
    </row>
    <row r="6393" spans="1:8">
      <c r="A6393"/>
      <c r="C6393"/>
      <c r="D6393"/>
      <c r="E6393"/>
      <c r="F6393"/>
      <c r="G6393"/>
      <c r="H6393"/>
    </row>
    <row r="6394" spans="1:8">
      <c r="A6394"/>
      <c r="C6394"/>
      <c r="D6394"/>
      <c r="E6394"/>
      <c r="F6394"/>
      <c r="G6394"/>
      <c r="H6394"/>
    </row>
    <row r="6395" spans="1:8">
      <c r="A6395"/>
      <c r="C6395"/>
      <c r="D6395"/>
      <c r="E6395"/>
      <c r="F6395"/>
      <c r="G6395"/>
      <c r="H6395"/>
    </row>
    <row r="6396" spans="1:8">
      <c r="A6396"/>
      <c r="C6396"/>
      <c r="D6396"/>
      <c r="E6396"/>
      <c r="F6396"/>
      <c r="G6396"/>
      <c r="H6396"/>
    </row>
    <row r="6397" spans="1:8">
      <c r="A6397"/>
      <c r="C6397"/>
      <c r="D6397"/>
      <c r="E6397"/>
      <c r="F6397"/>
      <c r="G6397"/>
      <c r="H6397"/>
    </row>
    <row r="6398" spans="1:8">
      <c r="A6398"/>
      <c r="C6398"/>
      <c r="D6398"/>
      <c r="E6398"/>
      <c r="F6398"/>
      <c r="G6398"/>
      <c r="H6398"/>
    </row>
    <row r="6399" spans="1:8">
      <c r="A6399"/>
      <c r="C6399"/>
      <c r="D6399"/>
      <c r="E6399"/>
      <c r="F6399"/>
      <c r="G6399"/>
      <c r="H6399"/>
    </row>
    <row r="6400" spans="1:8">
      <c r="A6400"/>
      <c r="C6400"/>
      <c r="D6400"/>
      <c r="E6400"/>
      <c r="F6400"/>
      <c r="G6400"/>
      <c r="H6400"/>
    </row>
    <row r="6401" spans="1:8">
      <c r="A6401"/>
      <c r="C6401"/>
      <c r="D6401"/>
      <c r="E6401"/>
      <c r="F6401"/>
      <c r="G6401"/>
      <c r="H6401"/>
    </row>
    <row r="6402" spans="1:8">
      <c r="A6402"/>
      <c r="C6402"/>
      <c r="D6402"/>
      <c r="E6402"/>
      <c r="F6402"/>
      <c r="G6402"/>
      <c r="H6402"/>
    </row>
    <row r="6403" spans="1:8">
      <c r="A6403"/>
      <c r="C6403"/>
      <c r="D6403"/>
      <c r="E6403"/>
      <c r="F6403"/>
      <c r="G6403"/>
      <c r="H6403"/>
    </row>
    <row r="6404" spans="1:8">
      <c r="A6404"/>
      <c r="C6404"/>
      <c r="D6404"/>
      <c r="E6404"/>
      <c r="F6404"/>
      <c r="G6404"/>
      <c r="H6404"/>
    </row>
    <row r="6405" spans="1:8">
      <c r="A6405"/>
      <c r="C6405"/>
      <c r="D6405"/>
      <c r="E6405"/>
      <c r="F6405"/>
      <c r="G6405"/>
      <c r="H6405"/>
    </row>
    <row r="6406" spans="1:8">
      <c r="A6406"/>
      <c r="C6406"/>
      <c r="D6406"/>
      <c r="E6406"/>
      <c r="F6406"/>
      <c r="G6406"/>
      <c r="H6406"/>
    </row>
    <row r="6407" spans="1:8">
      <c r="A6407"/>
      <c r="C6407"/>
      <c r="D6407"/>
      <c r="E6407"/>
      <c r="F6407"/>
      <c r="G6407"/>
      <c r="H6407"/>
    </row>
    <row r="6408" spans="1:8">
      <c r="A6408"/>
      <c r="C6408"/>
      <c r="D6408"/>
      <c r="E6408"/>
      <c r="F6408"/>
      <c r="G6408"/>
      <c r="H6408"/>
    </row>
    <row r="6409" spans="1:8">
      <c r="A6409"/>
      <c r="C6409"/>
      <c r="D6409"/>
      <c r="E6409"/>
      <c r="F6409"/>
      <c r="G6409"/>
      <c r="H6409"/>
    </row>
    <row r="6410" spans="1:8">
      <c r="A6410"/>
      <c r="C6410"/>
      <c r="D6410"/>
      <c r="E6410"/>
      <c r="F6410"/>
      <c r="G6410"/>
      <c r="H6410"/>
    </row>
    <row r="6411" spans="1:8">
      <c r="A6411"/>
      <c r="C6411"/>
      <c r="D6411"/>
      <c r="E6411"/>
      <c r="F6411"/>
      <c r="G6411"/>
      <c r="H6411"/>
    </row>
    <row r="6412" spans="1:8">
      <c r="A6412"/>
      <c r="C6412"/>
      <c r="D6412"/>
      <c r="E6412"/>
      <c r="F6412"/>
      <c r="G6412"/>
      <c r="H6412"/>
    </row>
    <row r="6413" spans="1:8">
      <c r="A6413"/>
      <c r="C6413"/>
      <c r="D6413"/>
      <c r="E6413"/>
      <c r="F6413"/>
      <c r="G6413"/>
      <c r="H6413"/>
    </row>
    <row r="6414" spans="1:8">
      <c r="A6414"/>
      <c r="C6414"/>
      <c r="D6414"/>
      <c r="E6414"/>
      <c r="F6414"/>
      <c r="G6414"/>
      <c r="H6414"/>
    </row>
    <row r="6415" spans="1:8">
      <c r="A6415"/>
      <c r="C6415"/>
      <c r="D6415"/>
      <c r="E6415"/>
      <c r="F6415"/>
      <c r="G6415"/>
      <c r="H6415"/>
    </row>
    <row r="6416" spans="1:8">
      <c r="A6416"/>
      <c r="C6416"/>
      <c r="D6416"/>
      <c r="E6416"/>
      <c r="F6416"/>
      <c r="G6416"/>
      <c r="H6416"/>
    </row>
    <row r="6417" spans="1:8">
      <c r="A6417"/>
      <c r="C6417"/>
      <c r="D6417"/>
      <c r="E6417"/>
      <c r="F6417"/>
      <c r="G6417"/>
      <c r="H6417"/>
    </row>
    <row r="6418" spans="1:8">
      <c r="A6418"/>
      <c r="C6418"/>
      <c r="D6418"/>
      <c r="E6418"/>
      <c r="F6418"/>
      <c r="G6418"/>
      <c r="H6418"/>
    </row>
    <row r="6419" spans="1:8">
      <c r="A6419"/>
      <c r="C6419"/>
      <c r="D6419"/>
      <c r="E6419"/>
      <c r="F6419"/>
      <c r="G6419"/>
      <c r="H6419"/>
    </row>
    <row r="6420" spans="1:8">
      <c r="A6420"/>
      <c r="C6420"/>
      <c r="D6420"/>
      <c r="E6420"/>
      <c r="F6420"/>
      <c r="G6420"/>
      <c r="H6420"/>
    </row>
    <row r="6421" spans="1:8">
      <c r="A6421"/>
      <c r="C6421"/>
      <c r="D6421"/>
      <c r="E6421"/>
      <c r="F6421"/>
      <c r="G6421"/>
      <c r="H6421"/>
    </row>
    <row r="6422" spans="1:8">
      <c r="A6422"/>
      <c r="C6422"/>
      <c r="D6422"/>
      <c r="E6422"/>
      <c r="F6422"/>
      <c r="G6422"/>
      <c r="H6422"/>
    </row>
    <row r="6423" spans="1:8">
      <c r="A6423"/>
      <c r="C6423"/>
      <c r="D6423"/>
      <c r="E6423"/>
      <c r="F6423"/>
      <c r="G6423"/>
      <c r="H6423"/>
    </row>
    <row r="6424" spans="1:8">
      <c r="A6424"/>
      <c r="C6424"/>
      <c r="D6424"/>
      <c r="E6424"/>
      <c r="F6424"/>
      <c r="G6424"/>
      <c r="H6424"/>
    </row>
    <row r="6425" spans="1:8">
      <c r="A6425"/>
      <c r="C6425"/>
      <c r="D6425"/>
      <c r="E6425"/>
      <c r="F6425"/>
      <c r="G6425"/>
      <c r="H6425"/>
    </row>
    <row r="6426" spans="1:8">
      <c r="A6426"/>
      <c r="C6426"/>
      <c r="D6426"/>
      <c r="E6426"/>
      <c r="F6426"/>
      <c r="G6426"/>
      <c r="H6426"/>
    </row>
    <row r="6427" spans="1:8">
      <c r="A6427"/>
      <c r="C6427"/>
      <c r="D6427"/>
      <c r="E6427"/>
      <c r="F6427"/>
      <c r="G6427"/>
      <c r="H6427"/>
    </row>
    <row r="6428" spans="1:8">
      <c r="A6428"/>
      <c r="C6428"/>
      <c r="D6428"/>
      <c r="E6428"/>
      <c r="F6428"/>
      <c r="G6428"/>
      <c r="H6428"/>
    </row>
    <row r="6429" spans="1:8">
      <c r="A6429"/>
      <c r="C6429"/>
      <c r="D6429"/>
      <c r="E6429"/>
      <c r="F6429"/>
      <c r="G6429"/>
      <c r="H6429"/>
    </row>
    <row r="6430" spans="1:8">
      <c r="A6430"/>
      <c r="C6430"/>
      <c r="D6430"/>
      <c r="E6430"/>
      <c r="F6430"/>
      <c r="G6430"/>
      <c r="H6430"/>
    </row>
    <row r="6431" spans="1:8">
      <c r="A6431"/>
      <c r="C6431"/>
      <c r="D6431"/>
      <c r="E6431"/>
      <c r="F6431"/>
      <c r="G6431"/>
      <c r="H6431"/>
    </row>
    <row r="6432" spans="1:8">
      <c r="A6432"/>
      <c r="C6432"/>
      <c r="D6432"/>
      <c r="E6432"/>
      <c r="F6432"/>
      <c r="G6432"/>
      <c r="H6432"/>
    </row>
    <row r="6433" spans="1:8">
      <c r="A6433"/>
      <c r="C6433"/>
      <c r="D6433"/>
      <c r="E6433"/>
      <c r="F6433"/>
      <c r="G6433"/>
      <c r="H6433"/>
    </row>
    <row r="6434" spans="1:8">
      <c r="A6434"/>
      <c r="C6434"/>
      <c r="D6434"/>
      <c r="E6434"/>
      <c r="F6434"/>
      <c r="G6434"/>
      <c r="H6434"/>
    </row>
    <row r="6435" spans="1:8">
      <c r="A6435"/>
      <c r="C6435"/>
      <c r="D6435"/>
      <c r="E6435"/>
      <c r="F6435"/>
      <c r="G6435"/>
      <c r="H6435"/>
    </row>
    <row r="6436" spans="1:8">
      <c r="A6436"/>
      <c r="C6436"/>
      <c r="D6436"/>
      <c r="E6436"/>
      <c r="F6436"/>
      <c r="G6436"/>
      <c r="H6436"/>
    </row>
    <row r="6437" spans="1:8">
      <c r="A6437"/>
      <c r="C6437"/>
      <c r="D6437"/>
      <c r="E6437"/>
      <c r="F6437"/>
      <c r="G6437"/>
      <c r="H6437"/>
    </row>
    <row r="6438" spans="1:8">
      <c r="A6438"/>
      <c r="C6438"/>
      <c r="D6438"/>
      <c r="E6438"/>
      <c r="F6438"/>
      <c r="G6438"/>
      <c r="H6438"/>
    </row>
    <row r="6439" spans="1:8">
      <c r="A6439"/>
      <c r="C6439"/>
      <c r="D6439"/>
      <c r="E6439"/>
      <c r="F6439"/>
      <c r="G6439"/>
      <c r="H6439"/>
    </row>
    <row r="6440" spans="1:8">
      <c r="A6440"/>
      <c r="C6440"/>
      <c r="D6440"/>
      <c r="E6440"/>
      <c r="F6440"/>
      <c r="G6440"/>
      <c r="H6440"/>
    </row>
    <row r="6441" spans="1:8">
      <c r="A6441"/>
      <c r="C6441"/>
      <c r="D6441"/>
      <c r="E6441"/>
      <c r="F6441"/>
      <c r="G6441"/>
      <c r="H6441"/>
    </row>
    <row r="6442" spans="1:8">
      <c r="A6442"/>
      <c r="C6442"/>
      <c r="D6442"/>
      <c r="E6442"/>
      <c r="F6442"/>
      <c r="G6442"/>
      <c r="H6442"/>
    </row>
    <row r="6443" spans="1:8">
      <c r="A6443"/>
      <c r="C6443"/>
      <c r="D6443"/>
      <c r="E6443"/>
      <c r="F6443"/>
      <c r="G6443"/>
      <c r="H6443"/>
    </row>
    <row r="6444" spans="1:8">
      <c r="A6444"/>
      <c r="C6444"/>
      <c r="D6444"/>
      <c r="E6444"/>
      <c r="F6444"/>
      <c r="G6444"/>
      <c r="H6444"/>
    </row>
    <row r="6445" spans="1:8">
      <c r="A6445"/>
      <c r="C6445"/>
      <c r="D6445"/>
      <c r="E6445"/>
      <c r="F6445"/>
      <c r="G6445"/>
      <c r="H6445"/>
    </row>
    <row r="6446" spans="1:8">
      <c r="A6446"/>
      <c r="C6446"/>
      <c r="D6446"/>
      <c r="E6446"/>
      <c r="F6446"/>
      <c r="G6446"/>
      <c r="H6446"/>
    </row>
    <row r="6447" spans="1:8">
      <c r="A6447"/>
      <c r="C6447"/>
      <c r="D6447"/>
      <c r="E6447"/>
      <c r="F6447"/>
      <c r="G6447"/>
      <c r="H6447"/>
    </row>
    <row r="6448" spans="1:8">
      <c r="A6448"/>
      <c r="C6448"/>
      <c r="D6448"/>
      <c r="E6448"/>
      <c r="F6448"/>
      <c r="G6448"/>
      <c r="H6448"/>
    </row>
    <row r="6449" spans="1:8">
      <c r="A6449"/>
      <c r="C6449"/>
      <c r="D6449"/>
      <c r="E6449"/>
      <c r="F6449"/>
      <c r="G6449"/>
      <c r="H6449"/>
    </row>
    <row r="6450" spans="1:8">
      <c r="A6450"/>
      <c r="C6450"/>
      <c r="D6450"/>
      <c r="E6450"/>
      <c r="F6450"/>
      <c r="G6450"/>
      <c r="H6450"/>
    </row>
    <row r="6451" spans="1:8">
      <c r="A6451"/>
      <c r="C6451"/>
      <c r="D6451"/>
      <c r="E6451"/>
      <c r="F6451"/>
      <c r="G6451"/>
      <c r="H6451"/>
    </row>
    <row r="6452" spans="1:8">
      <c r="A6452"/>
      <c r="C6452"/>
      <c r="D6452"/>
      <c r="E6452"/>
      <c r="F6452"/>
      <c r="G6452"/>
      <c r="H6452"/>
    </row>
    <row r="6453" spans="1:8">
      <c r="A6453"/>
      <c r="C6453"/>
      <c r="D6453"/>
      <c r="E6453"/>
      <c r="F6453"/>
      <c r="G6453"/>
      <c r="H6453"/>
    </row>
    <row r="6454" spans="1:8">
      <c r="A6454"/>
      <c r="C6454"/>
      <c r="D6454"/>
      <c r="E6454"/>
      <c r="F6454"/>
      <c r="G6454"/>
      <c r="H6454"/>
    </row>
    <row r="6455" spans="1:8">
      <c r="A6455"/>
      <c r="C6455"/>
      <c r="D6455"/>
      <c r="E6455"/>
      <c r="F6455"/>
      <c r="G6455"/>
      <c r="H6455"/>
    </row>
    <row r="6456" spans="1:8">
      <c r="A6456"/>
      <c r="C6456"/>
      <c r="D6456"/>
      <c r="E6456"/>
      <c r="F6456"/>
      <c r="G6456"/>
      <c r="H6456"/>
    </row>
    <row r="6457" spans="1:8">
      <c r="A6457"/>
      <c r="C6457"/>
      <c r="D6457"/>
      <c r="E6457"/>
      <c r="F6457"/>
      <c r="G6457"/>
      <c r="H6457"/>
    </row>
    <row r="6458" spans="1:8">
      <c r="A6458"/>
      <c r="C6458"/>
      <c r="D6458"/>
      <c r="E6458"/>
      <c r="F6458"/>
      <c r="G6458"/>
      <c r="H6458"/>
    </row>
    <row r="6459" spans="1:8">
      <c r="A6459"/>
      <c r="C6459"/>
      <c r="D6459"/>
      <c r="E6459"/>
      <c r="F6459"/>
      <c r="G6459"/>
      <c r="H6459"/>
    </row>
    <row r="6460" spans="1:8">
      <c r="A6460"/>
      <c r="C6460"/>
      <c r="D6460"/>
      <c r="E6460"/>
      <c r="F6460"/>
      <c r="G6460"/>
      <c r="H6460"/>
    </row>
    <row r="6461" spans="1:8">
      <c r="A6461"/>
      <c r="C6461"/>
      <c r="D6461"/>
      <c r="E6461"/>
      <c r="F6461"/>
      <c r="G6461"/>
      <c r="H6461"/>
    </row>
    <row r="6462" spans="1:8">
      <c r="A6462"/>
      <c r="C6462"/>
      <c r="D6462"/>
      <c r="E6462"/>
      <c r="F6462"/>
      <c r="G6462"/>
      <c r="H6462"/>
    </row>
    <row r="6463" spans="1:8">
      <c r="A6463"/>
      <c r="C6463"/>
      <c r="D6463"/>
      <c r="E6463"/>
      <c r="F6463"/>
      <c r="G6463"/>
      <c r="H6463"/>
    </row>
    <row r="6464" spans="1:8">
      <c r="A6464"/>
      <c r="C6464"/>
      <c r="D6464"/>
      <c r="E6464"/>
      <c r="F6464"/>
      <c r="G6464"/>
      <c r="H6464"/>
    </row>
    <row r="6465" spans="1:8">
      <c r="A6465"/>
      <c r="C6465"/>
      <c r="D6465"/>
      <c r="E6465"/>
      <c r="F6465"/>
      <c r="G6465"/>
      <c r="H6465"/>
    </row>
    <row r="6466" spans="1:8">
      <c r="A6466"/>
      <c r="C6466"/>
      <c r="D6466"/>
      <c r="E6466"/>
      <c r="F6466"/>
      <c r="G6466"/>
      <c r="H6466"/>
    </row>
    <row r="6467" spans="1:8">
      <c r="A6467"/>
      <c r="C6467"/>
      <c r="D6467"/>
      <c r="E6467"/>
      <c r="F6467"/>
      <c r="G6467"/>
      <c r="H6467"/>
    </row>
    <row r="6468" spans="1:8">
      <c r="A6468"/>
      <c r="C6468"/>
      <c r="D6468"/>
      <c r="E6468"/>
      <c r="F6468"/>
      <c r="G6468"/>
      <c r="H6468"/>
    </row>
    <row r="6469" spans="1:8">
      <c r="A6469"/>
      <c r="C6469"/>
      <c r="D6469"/>
      <c r="E6469"/>
      <c r="F6469"/>
      <c r="G6469"/>
      <c r="H6469"/>
    </row>
    <row r="6470" spans="1:8">
      <c r="A6470"/>
      <c r="C6470"/>
      <c r="D6470"/>
      <c r="E6470"/>
      <c r="F6470"/>
      <c r="G6470"/>
      <c r="H6470"/>
    </row>
    <row r="6471" spans="1:8">
      <c r="A6471"/>
      <c r="C6471"/>
      <c r="D6471"/>
      <c r="E6471"/>
      <c r="F6471"/>
      <c r="G6471"/>
      <c r="H6471"/>
    </row>
    <row r="6472" spans="1:8">
      <c r="A6472"/>
      <c r="C6472"/>
      <c r="D6472"/>
      <c r="E6472"/>
      <c r="F6472"/>
      <c r="G6472"/>
      <c r="H6472"/>
    </row>
    <row r="6473" spans="1:8">
      <c r="A6473"/>
      <c r="C6473"/>
      <c r="D6473"/>
      <c r="E6473"/>
      <c r="F6473"/>
      <c r="G6473"/>
      <c r="H6473"/>
    </row>
    <row r="6474" spans="1:8">
      <c r="A6474"/>
      <c r="C6474"/>
      <c r="D6474"/>
      <c r="E6474"/>
      <c r="F6474"/>
      <c r="G6474"/>
      <c r="H6474"/>
    </row>
    <row r="6475" spans="1:8">
      <c r="A6475"/>
      <c r="C6475"/>
      <c r="D6475"/>
      <c r="E6475"/>
      <c r="F6475"/>
      <c r="G6475"/>
      <c r="H6475"/>
    </row>
    <row r="6476" spans="1:8">
      <c r="A6476"/>
      <c r="C6476"/>
      <c r="D6476"/>
      <c r="E6476"/>
      <c r="F6476"/>
      <c r="G6476"/>
      <c r="H6476"/>
    </row>
    <row r="6477" spans="1:8">
      <c r="A6477"/>
      <c r="C6477"/>
      <c r="D6477"/>
      <c r="E6477"/>
      <c r="F6477"/>
      <c r="G6477"/>
      <c r="H6477"/>
    </row>
    <row r="6478" spans="1:8">
      <c r="A6478"/>
      <c r="C6478"/>
      <c r="D6478"/>
      <c r="E6478"/>
      <c r="F6478"/>
      <c r="G6478"/>
      <c r="H6478"/>
    </row>
    <row r="6479" spans="1:8">
      <c r="A6479"/>
      <c r="C6479"/>
      <c r="D6479"/>
      <c r="E6479"/>
      <c r="F6479"/>
      <c r="G6479"/>
      <c r="H6479"/>
    </row>
    <row r="6480" spans="1:8">
      <c r="A6480"/>
      <c r="C6480"/>
      <c r="D6480"/>
      <c r="E6480"/>
      <c r="F6480"/>
      <c r="G6480"/>
      <c r="H6480"/>
    </row>
    <row r="6481" spans="1:8">
      <c r="A6481"/>
      <c r="C6481"/>
      <c r="D6481"/>
      <c r="E6481"/>
      <c r="F6481"/>
      <c r="G6481"/>
      <c r="H6481"/>
    </row>
    <row r="6482" spans="1:8">
      <c r="A6482"/>
      <c r="C6482"/>
      <c r="D6482"/>
      <c r="E6482"/>
      <c r="F6482"/>
      <c r="G6482"/>
      <c r="H6482"/>
    </row>
    <row r="6483" spans="1:8">
      <c r="A6483"/>
      <c r="C6483"/>
      <c r="D6483"/>
      <c r="E6483"/>
      <c r="F6483"/>
      <c r="G6483"/>
      <c r="H6483"/>
    </row>
    <row r="6484" spans="1:8">
      <c r="A6484"/>
      <c r="C6484"/>
      <c r="D6484"/>
      <c r="E6484"/>
      <c r="F6484"/>
      <c r="G6484"/>
      <c r="H6484"/>
    </row>
    <row r="6485" spans="1:8">
      <c r="A6485"/>
      <c r="C6485"/>
      <c r="D6485"/>
      <c r="E6485"/>
      <c r="F6485"/>
      <c r="G6485"/>
      <c r="H6485"/>
    </row>
    <row r="6486" spans="1:8">
      <c r="A6486"/>
      <c r="C6486"/>
      <c r="D6486"/>
      <c r="E6486"/>
      <c r="F6486"/>
      <c r="G6486"/>
      <c r="H6486"/>
    </row>
    <row r="6487" spans="1:8">
      <c r="A6487"/>
      <c r="C6487"/>
      <c r="D6487"/>
      <c r="E6487"/>
      <c r="F6487"/>
      <c r="G6487"/>
      <c r="H6487"/>
    </row>
    <row r="6488" spans="1:8">
      <c r="A6488"/>
      <c r="C6488"/>
      <c r="D6488"/>
      <c r="E6488"/>
      <c r="F6488"/>
      <c r="G6488"/>
      <c r="H6488"/>
    </row>
    <row r="6489" spans="1:8">
      <c r="A6489"/>
      <c r="C6489"/>
      <c r="D6489"/>
      <c r="E6489"/>
      <c r="F6489"/>
      <c r="G6489"/>
      <c r="H6489"/>
    </row>
    <row r="6490" spans="1:8">
      <c r="A6490"/>
      <c r="C6490"/>
      <c r="D6490"/>
      <c r="E6490"/>
      <c r="F6490"/>
      <c r="G6490"/>
      <c r="H6490"/>
    </row>
    <row r="6491" spans="1:8">
      <c r="A6491"/>
      <c r="C6491"/>
      <c r="D6491"/>
      <c r="E6491"/>
      <c r="F6491"/>
      <c r="G6491"/>
      <c r="H6491"/>
    </row>
    <row r="6492" spans="1:8">
      <c r="A6492"/>
      <c r="C6492"/>
      <c r="D6492"/>
      <c r="E6492"/>
      <c r="F6492"/>
      <c r="G6492"/>
      <c r="H6492"/>
    </row>
    <row r="6493" spans="1:8">
      <c r="A6493"/>
      <c r="C6493"/>
      <c r="D6493"/>
      <c r="E6493"/>
      <c r="F6493"/>
      <c r="G6493"/>
      <c r="H6493"/>
    </row>
    <row r="6494" spans="1:8">
      <c r="A6494"/>
      <c r="C6494"/>
      <c r="D6494"/>
      <c r="E6494"/>
      <c r="F6494"/>
      <c r="G6494"/>
      <c r="H6494"/>
    </row>
    <row r="6495" spans="1:8">
      <c r="A6495"/>
      <c r="C6495"/>
      <c r="D6495"/>
      <c r="E6495"/>
      <c r="F6495"/>
      <c r="G6495"/>
      <c r="H6495"/>
    </row>
    <row r="6496" spans="1:8">
      <c r="A6496"/>
      <c r="C6496"/>
      <c r="D6496"/>
      <c r="E6496"/>
      <c r="F6496"/>
      <c r="G6496"/>
      <c r="H6496"/>
    </row>
    <row r="6497" spans="1:8">
      <c r="A6497"/>
      <c r="C6497"/>
      <c r="D6497"/>
      <c r="E6497"/>
      <c r="F6497"/>
      <c r="G6497"/>
      <c r="H6497"/>
    </row>
    <row r="6498" spans="1:8">
      <c r="A6498"/>
      <c r="C6498"/>
      <c r="D6498"/>
      <c r="E6498"/>
      <c r="F6498"/>
      <c r="G6498"/>
      <c r="H6498"/>
    </row>
    <row r="6499" spans="1:8">
      <c r="A6499"/>
      <c r="C6499"/>
      <c r="D6499"/>
      <c r="E6499"/>
      <c r="F6499"/>
      <c r="G6499"/>
      <c r="H6499"/>
    </row>
    <row r="6500" spans="1:8">
      <c r="A6500"/>
      <c r="C6500"/>
      <c r="D6500"/>
      <c r="E6500"/>
      <c r="F6500"/>
      <c r="G6500"/>
      <c r="H6500"/>
    </row>
    <row r="6501" spans="1:8">
      <c r="A6501"/>
      <c r="C6501"/>
      <c r="D6501"/>
      <c r="E6501"/>
      <c r="F6501"/>
      <c r="G6501"/>
      <c r="H6501"/>
    </row>
    <row r="6502" spans="1:8">
      <c r="A6502"/>
      <c r="C6502"/>
      <c r="D6502"/>
      <c r="E6502"/>
      <c r="F6502"/>
      <c r="G6502"/>
      <c r="H6502"/>
    </row>
    <row r="6503" spans="1:8">
      <c r="A6503"/>
      <c r="C6503"/>
      <c r="D6503"/>
      <c r="E6503"/>
      <c r="F6503"/>
      <c r="G6503"/>
      <c r="H6503"/>
    </row>
    <row r="6504" spans="1:8">
      <c r="A6504"/>
      <c r="C6504"/>
      <c r="D6504"/>
      <c r="E6504"/>
      <c r="F6504"/>
      <c r="G6504"/>
      <c r="H6504"/>
    </row>
    <row r="6505" spans="1:8">
      <c r="A6505"/>
      <c r="C6505"/>
      <c r="D6505"/>
      <c r="E6505"/>
      <c r="F6505"/>
      <c r="G6505"/>
      <c r="H6505"/>
    </row>
    <row r="6506" spans="1:8">
      <c r="A6506"/>
      <c r="C6506"/>
      <c r="D6506"/>
      <c r="E6506"/>
      <c r="F6506"/>
      <c r="G6506"/>
      <c r="H6506"/>
    </row>
    <row r="6507" spans="1:8">
      <c r="A6507"/>
      <c r="C6507"/>
      <c r="D6507"/>
      <c r="E6507"/>
      <c r="F6507"/>
      <c r="G6507"/>
      <c r="H6507"/>
    </row>
    <row r="6508" spans="1:8">
      <c r="A6508"/>
      <c r="C6508"/>
      <c r="D6508"/>
      <c r="E6508"/>
      <c r="F6508"/>
      <c r="G6508"/>
      <c r="H6508"/>
    </row>
    <row r="6509" spans="1:8">
      <c r="A6509"/>
      <c r="C6509"/>
      <c r="D6509"/>
      <c r="E6509"/>
      <c r="F6509"/>
      <c r="G6509"/>
      <c r="H6509"/>
    </row>
    <row r="6510" spans="1:8">
      <c r="A6510"/>
      <c r="C6510"/>
      <c r="D6510"/>
      <c r="E6510"/>
      <c r="F6510"/>
      <c r="G6510"/>
      <c r="H6510"/>
    </row>
    <row r="6511" spans="1:8">
      <c r="A6511"/>
      <c r="C6511"/>
      <c r="D6511"/>
      <c r="E6511"/>
      <c r="F6511"/>
      <c r="G6511"/>
      <c r="H6511"/>
    </row>
    <row r="6512" spans="1:8">
      <c r="A6512"/>
      <c r="C6512"/>
      <c r="D6512"/>
      <c r="E6512"/>
      <c r="F6512"/>
      <c r="G6512"/>
      <c r="H6512"/>
    </row>
    <row r="6513" spans="1:8">
      <c r="A6513"/>
      <c r="C6513"/>
      <c r="D6513"/>
      <c r="E6513"/>
      <c r="F6513"/>
      <c r="G6513"/>
      <c r="H6513"/>
    </row>
    <row r="6514" spans="1:8">
      <c r="A6514"/>
      <c r="C6514"/>
      <c r="D6514"/>
      <c r="E6514"/>
      <c r="F6514"/>
      <c r="G6514"/>
      <c r="H6514"/>
    </row>
    <row r="6515" spans="1:8">
      <c r="A6515"/>
      <c r="C6515"/>
      <c r="D6515"/>
      <c r="E6515"/>
      <c r="F6515"/>
      <c r="G6515"/>
      <c r="H6515"/>
    </row>
    <row r="6516" spans="1:8">
      <c r="A6516"/>
      <c r="C6516"/>
      <c r="D6516"/>
      <c r="E6516"/>
      <c r="F6516"/>
      <c r="G6516"/>
      <c r="H6516"/>
    </row>
    <row r="6517" spans="1:8">
      <c r="A6517"/>
      <c r="C6517"/>
      <c r="D6517"/>
      <c r="E6517"/>
      <c r="F6517"/>
      <c r="G6517"/>
      <c r="H6517"/>
    </row>
    <row r="6518" spans="1:8">
      <c r="A6518"/>
      <c r="C6518"/>
      <c r="D6518"/>
      <c r="E6518"/>
      <c r="F6518"/>
      <c r="G6518"/>
      <c r="H6518"/>
    </row>
    <row r="6519" spans="1:8">
      <c r="A6519"/>
      <c r="C6519"/>
      <c r="D6519"/>
      <c r="E6519"/>
      <c r="F6519"/>
      <c r="G6519"/>
      <c r="H6519"/>
    </row>
    <row r="6520" spans="1:8">
      <c r="A6520"/>
      <c r="C6520"/>
      <c r="D6520"/>
      <c r="E6520"/>
      <c r="F6520"/>
      <c r="G6520"/>
      <c r="H6520"/>
    </row>
    <row r="6521" spans="1:8">
      <c r="A6521"/>
      <c r="C6521"/>
      <c r="D6521"/>
      <c r="E6521"/>
      <c r="F6521"/>
      <c r="G6521"/>
      <c r="H6521"/>
    </row>
    <row r="6522" spans="1:8">
      <c r="A6522"/>
      <c r="C6522"/>
      <c r="D6522"/>
      <c r="E6522"/>
      <c r="F6522"/>
      <c r="G6522"/>
      <c r="H6522"/>
    </row>
    <row r="6523" spans="1:8">
      <c r="A6523"/>
      <c r="C6523"/>
      <c r="D6523"/>
      <c r="E6523"/>
      <c r="F6523"/>
      <c r="G6523"/>
      <c r="H6523"/>
    </row>
    <row r="6524" spans="1:8">
      <c r="A6524"/>
      <c r="C6524"/>
      <c r="D6524"/>
      <c r="E6524"/>
      <c r="F6524"/>
      <c r="G6524"/>
      <c r="H6524"/>
    </row>
    <row r="6525" spans="1:8">
      <c r="A6525"/>
      <c r="C6525"/>
      <c r="D6525"/>
      <c r="E6525"/>
      <c r="F6525"/>
      <c r="G6525"/>
      <c r="H6525"/>
    </row>
    <row r="6526" spans="1:8">
      <c r="A6526"/>
      <c r="C6526"/>
      <c r="D6526"/>
      <c r="E6526"/>
      <c r="F6526"/>
      <c r="G6526"/>
      <c r="H6526"/>
    </row>
    <row r="6527" spans="1:8">
      <c r="A6527"/>
      <c r="C6527"/>
      <c r="D6527"/>
      <c r="E6527"/>
      <c r="F6527"/>
      <c r="G6527"/>
      <c r="H6527"/>
    </row>
    <row r="6528" spans="1:8">
      <c r="A6528"/>
      <c r="C6528"/>
      <c r="D6528"/>
      <c r="E6528"/>
      <c r="F6528"/>
      <c r="G6528"/>
      <c r="H6528"/>
    </row>
    <row r="6529" spans="1:8">
      <c r="A6529"/>
      <c r="C6529"/>
      <c r="D6529"/>
      <c r="E6529"/>
      <c r="F6529"/>
      <c r="G6529"/>
      <c r="H6529"/>
    </row>
    <row r="6530" spans="1:8">
      <c r="A6530"/>
      <c r="C6530"/>
      <c r="D6530"/>
      <c r="E6530"/>
      <c r="F6530"/>
      <c r="G6530"/>
      <c r="H6530"/>
    </row>
    <row r="6531" spans="1:8">
      <c r="A6531"/>
      <c r="C6531"/>
      <c r="D6531"/>
      <c r="E6531"/>
      <c r="F6531"/>
      <c r="G6531"/>
      <c r="H6531"/>
    </row>
    <row r="6532" spans="1:8">
      <c r="A6532"/>
      <c r="C6532"/>
      <c r="D6532"/>
      <c r="E6532"/>
      <c r="F6532"/>
      <c r="G6532"/>
      <c r="H6532"/>
    </row>
    <row r="6533" spans="1:8">
      <c r="A6533"/>
      <c r="C6533"/>
      <c r="D6533"/>
      <c r="E6533"/>
      <c r="F6533"/>
      <c r="G6533"/>
      <c r="H6533"/>
    </row>
    <row r="6534" spans="1:8">
      <c r="A6534"/>
      <c r="C6534"/>
      <c r="D6534"/>
      <c r="E6534"/>
      <c r="F6534"/>
      <c r="G6534"/>
      <c r="H6534"/>
    </row>
    <row r="6535" spans="1:8">
      <c r="A6535"/>
      <c r="C6535"/>
      <c r="D6535"/>
      <c r="E6535"/>
      <c r="F6535"/>
      <c r="G6535"/>
      <c r="H6535"/>
    </row>
    <row r="6536" spans="1:8">
      <c r="A6536"/>
      <c r="C6536"/>
      <c r="D6536"/>
      <c r="E6536"/>
      <c r="F6536"/>
      <c r="G6536"/>
      <c r="H6536"/>
    </row>
    <row r="6537" spans="1:8">
      <c r="A6537"/>
      <c r="C6537"/>
      <c r="D6537"/>
      <c r="E6537"/>
      <c r="F6537"/>
      <c r="G6537"/>
      <c r="H6537"/>
    </row>
    <row r="6538" spans="1:8">
      <c r="A6538"/>
      <c r="C6538"/>
      <c r="D6538"/>
      <c r="E6538"/>
      <c r="F6538"/>
      <c r="G6538"/>
      <c r="H6538"/>
    </row>
    <row r="6539" spans="1:8">
      <c r="A6539"/>
      <c r="C6539"/>
      <c r="D6539"/>
      <c r="E6539"/>
      <c r="F6539"/>
      <c r="G6539"/>
      <c r="H6539"/>
    </row>
    <row r="6540" spans="1:8">
      <c r="A6540"/>
      <c r="C6540"/>
      <c r="D6540"/>
      <c r="E6540"/>
      <c r="F6540"/>
      <c r="G6540"/>
      <c r="H6540"/>
    </row>
    <row r="6541" spans="1:8">
      <c r="A6541"/>
      <c r="C6541"/>
      <c r="D6541"/>
      <c r="E6541"/>
      <c r="F6541"/>
      <c r="G6541"/>
      <c r="H6541"/>
    </row>
    <row r="6542" spans="1:8">
      <c r="A6542"/>
      <c r="C6542"/>
      <c r="D6542"/>
      <c r="E6542"/>
      <c r="F6542"/>
      <c r="G6542"/>
      <c r="H6542"/>
    </row>
    <row r="6543" spans="1:8">
      <c r="A6543"/>
      <c r="C6543"/>
      <c r="D6543"/>
      <c r="E6543"/>
      <c r="F6543"/>
      <c r="G6543"/>
      <c r="H6543"/>
    </row>
    <row r="6544" spans="1:8">
      <c r="A6544"/>
      <c r="C6544"/>
      <c r="D6544"/>
      <c r="E6544"/>
      <c r="F6544"/>
      <c r="G6544"/>
      <c r="H6544"/>
    </row>
    <row r="6545" spans="1:8">
      <c r="A6545"/>
      <c r="C6545"/>
      <c r="D6545"/>
      <c r="E6545"/>
      <c r="F6545"/>
      <c r="G6545"/>
      <c r="H6545"/>
    </row>
    <row r="6546" spans="1:8">
      <c r="A6546"/>
      <c r="C6546"/>
      <c r="D6546"/>
      <c r="E6546"/>
      <c r="F6546"/>
      <c r="G6546"/>
      <c r="H6546"/>
    </row>
    <row r="6547" spans="1:8">
      <c r="A6547"/>
      <c r="C6547"/>
      <c r="D6547"/>
      <c r="E6547"/>
      <c r="F6547"/>
      <c r="G6547"/>
      <c r="H6547"/>
    </row>
    <row r="6548" spans="1:8">
      <c r="A6548"/>
      <c r="C6548"/>
      <c r="D6548"/>
      <c r="E6548"/>
      <c r="F6548"/>
      <c r="G6548"/>
      <c r="H6548"/>
    </row>
    <row r="6549" spans="1:8">
      <c r="A6549"/>
      <c r="C6549"/>
      <c r="D6549"/>
      <c r="E6549"/>
      <c r="F6549"/>
      <c r="G6549"/>
      <c r="H6549"/>
    </row>
    <row r="6550" spans="1:8">
      <c r="A6550"/>
      <c r="C6550"/>
      <c r="D6550"/>
      <c r="E6550"/>
      <c r="F6550"/>
      <c r="G6550"/>
      <c r="H6550"/>
    </row>
    <row r="6551" spans="1:8">
      <c r="A6551"/>
      <c r="C6551"/>
      <c r="D6551"/>
      <c r="E6551"/>
      <c r="F6551"/>
      <c r="G6551"/>
      <c r="H6551"/>
    </row>
    <row r="6552" spans="1:8">
      <c r="A6552"/>
      <c r="C6552"/>
      <c r="D6552"/>
      <c r="E6552"/>
      <c r="F6552"/>
      <c r="G6552"/>
      <c r="H6552"/>
    </row>
    <row r="6553" spans="1:8">
      <c r="A6553"/>
      <c r="C6553"/>
      <c r="D6553"/>
      <c r="E6553"/>
      <c r="F6553"/>
      <c r="G6553"/>
      <c r="H6553"/>
    </row>
    <row r="6554" spans="1:8">
      <c r="A6554"/>
      <c r="C6554"/>
      <c r="D6554"/>
      <c r="E6554"/>
      <c r="F6554"/>
      <c r="G6554"/>
      <c r="H6554"/>
    </row>
    <row r="6555" spans="1:8">
      <c r="A6555"/>
      <c r="C6555"/>
      <c r="D6555"/>
      <c r="E6555"/>
      <c r="F6555"/>
      <c r="G6555"/>
      <c r="H6555"/>
    </row>
    <row r="6556" spans="1:8">
      <c r="A6556"/>
      <c r="C6556"/>
      <c r="D6556"/>
      <c r="E6556"/>
      <c r="F6556"/>
      <c r="G6556"/>
      <c r="H6556"/>
    </row>
    <row r="6557" spans="1:8">
      <c r="A6557"/>
      <c r="C6557"/>
      <c r="D6557"/>
      <c r="E6557"/>
      <c r="F6557"/>
      <c r="G6557"/>
      <c r="H6557"/>
    </row>
    <row r="6558" spans="1:8">
      <c r="A6558"/>
      <c r="C6558"/>
      <c r="D6558"/>
      <c r="E6558"/>
      <c r="F6558"/>
      <c r="G6558"/>
      <c r="H6558"/>
    </row>
    <row r="6559" spans="1:8">
      <c r="A6559"/>
      <c r="C6559"/>
      <c r="D6559"/>
      <c r="E6559"/>
      <c r="F6559"/>
      <c r="G6559"/>
      <c r="H6559"/>
    </row>
    <row r="6560" spans="1:8">
      <c r="A6560"/>
      <c r="C6560"/>
      <c r="D6560"/>
      <c r="E6560"/>
      <c r="F6560"/>
      <c r="G6560"/>
      <c r="H6560"/>
    </row>
    <row r="6561" spans="1:8">
      <c r="A6561"/>
      <c r="C6561"/>
      <c r="D6561"/>
      <c r="E6561"/>
      <c r="F6561"/>
      <c r="G6561"/>
      <c r="H6561"/>
    </row>
    <row r="6562" spans="1:8">
      <c r="A6562"/>
      <c r="C6562"/>
      <c r="D6562"/>
      <c r="E6562"/>
      <c r="F6562"/>
      <c r="G6562"/>
      <c r="H6562"/>
    </row>
    <row r="6563" spans="1:8">
      <c r="A6563"/>
      <c r="C6563"/>
      <c r="D6563"/>
      <c r="E6563"/>
      <c r="F6563"/>
      <c r="G6563"/>
      <c r="H6563"/>
    </row>
    <row r="6564" spans="1:8">
      <c r="A6564"/>
      <c r="C6564"/>
      <c r="D6564"/>
      <c r="E6564"/>
      <c r="F6564"/>
      <c r="G6564"/>
      <c r="H6564"/>
    </row>
    <row r="6565" spans="1:8">
      <c r="A6565"/>
      <c r="C6565"/>
      <c r="D6565"/>
      <c r="E6565"/>
      <c r="F6565"/>
      <c r="G6565"/>
      <c r="H6565"/>
    </row>
    <row r="6566" spans="1:8">
      <c r="A6566"/>
      <c r="C6566"/>
      <c r="D6566"/>
      <c r="E6566"/>
      <c r="F6566"/>
      <c r="G6566"/>
      <c r="H6566"/>
    </row>
    <row r="6567" spans="1:8">
      <c r="A6567"/>
      <c r="C6567"/>
      <c r="D6567"/>
      <c r="E6567"/>
      <c r="F6567"/>
      <c r="G6567"/>
      <c r="H6567"/>
    </row>
    <row r="6568" spans="1:8">
      <c r="A6568"/>
      <c r="C6568"/>
      <c r="D6568"/>
      <c r="E6568"/>
      <c r="F6568"/>
      <c r="G6568"/>
      <c r="H6568"/>
    </row>
    <row r="6569" spans="1:8">
      <c r="A6569"/>
      <c r="C6569"/>
      <c r="D6569"/>
      <c r="E6569"/>
      <c r="F6569"/>
      <c r="G6569"/>
      <c r="H6569"/>
    </row>
    <row r="6570" spans="1:8">
      <c r="A6570"/>
      <c r="C6570"/>
      <c r="D6570"/>
      <c r="E6570"/>
      <c r="F6570"/>
      <c r="G6570"/>
      <c r="H6570"/>
    </row>
    <row r="6571" spans="1:8">
      <c r="A6571"/>
      <c r="C6571"/>
      <c r="D6571"/>
      <c r="E6571"/>
      <c r="F6571"/>
      <c r="G6571"/>
      <c r="H6571"/>
    </row>
    <row r="6572" spans="1:8">
      <c r="A6572"/>
      <c r="C6572"/>
      <c r="D6572"/>
      <c r="E6572"/>
      <c r="F6572"/>
      <c r="G6572"/>
      <c r="H6572"/>
    </row>
    <row r="6573" spans="1:8">
      <c r="A6573"/>
      <c r="C6573"/>
      <c r="D6573"/>
      <c r="E6573"/>
      <c r="F6573"/>
      <c r="G6573"/>
      <c r="H6573"/>
    </row>
    <row r="6574" spans="1:8">
      <c r="A6574"/>
      <c r="C6574"/>
      <c r="D6574"/>
      <c r="E6574"/>
      <c r="F6574"/>
      <c r="G6574"/>
      <c r="H6574"/>
    </row>
    <row r="6575" spans="1:8">
      <c r="A6575"/>
      <c r="C6575"/>
      <c r="D6575"/>
      <c r="E6575"/>
      <c r="F6575"/>
      <c r="G6575"/>
      <c r="H6575"/>
    </row>
    <row r="6576" spans="1:8">
      <c r="A6576"/>
      <c r="C6576"/>
      <c r="D6576"/>
      <c r="E6576"/>
      <c r="F6576"/>
      <c r="G6576"/>
      <c r="H6576"/>
    </row>
    <row r="6577" spans="1:8">
      <c r="A6577"/>
      <c r="C6577"/>
      <c r="D6577"/>
      <c r="E6577"/>
      <c r="F6577"/>
      <c r="G6577"/>
      <c r="H6577"/>
    </row>
    <row r="6578" spans="1:8">
      <c r="A6578"/>
      <c r="C6578"/>
      <c r="D6578"/>
      <c r="E6578"/>
      <c r="F6578"/>
      <c r="G6578"/>
      <c r="H6578"/>
    </row>
    <row r="6579" spans="1:8">
      <c r="A6579"/>
      <c r="C6579"/>
      <c r="D6579"/>
      <c r="E6579"/>
      <c r="F6579"/>
      <c r="G6579"/>
      <c r="H6579"/>
    </row>
    <row r="6580" spans="1:8">
      <c r="A6580"/>
      <c r="C6580"/>
      <c r="D6580"/>
      <c r="E6580"/>
      <c r="F6580"/>
      <c r="G6580"/>
      <c r="H6580"/>
    </row>
    <row r="6581" spans="1:8">
      <c r="A6581"/>
      <c r="C6581"/>
      <c r="D6581"/>
      <c r="E6581"/>
      <c r="F6581"/>
      <c r="G6581"/>
      <c r="H6581"/>
    </row>
    <row r="6582" spans="1:8">
      <c r="A6582"/>
      <c r="C6582"/>
      <c r="D6582"/>
      <c r="E6582"/>
      <c r="F6582"/>
      <c r="G6582"/>
      <c r="H6582"/>
    </row>
    <row r="6583" spans="1:8">
      <c r="A6583"/>
      <c r="C6583"/>
      <c r="D6583"/>
      <c r="E6583"/>
      <c r="F6583"/>
      <c r="G6583"/>
      <c r="H6583"/>
    </row>
    <row r="6584" spans="1:8">
      <c r="A6584"/>
      <c r="C6584"/>
      <c r="D6584"/>
      <c r="E6584"/>
      <c r="F6584"/>
      <c r="G6584"/>
      <c r="H6584"/>
    </row>
    <row r="6585" spans="1:8">
      <c r="A6585"/>
      <c r="C6585"/>
      <c r="D6585"/>
      <c r="E6585"/>
      <c r="F6585"/>
      <c r="G6585"/>
      <c r="H6585"/>
    </row>
    <row r="6586" spans="1:8">
      <c r="A6586"/>
      <c r="C6586"/>
      <c r="D6586"/>
      <c r="E6586"/>
      <c r="F6586"/>
      <c r="G6586"/>
      <c r="H6586"/>
    </row>
    <row r="6587" spans="1:8">
      <c r="A6587"/>
      <c r="C6587"/>
      <c r="D6587"/>
      <c r="E6587"/>
      <c r="F6587"/>
      <c r="G6587"/>
      <c r="H6587"/>
    </row>
    <row r="6588" spans="1:8">
      <c r="A6588"/>
      <c r="C6588"/>
      <c r="D6588"/>
      <c r="E6588"/>
      <c r="F6588"/>
      <c r="G6588"/>
      <c r="H6588"/>
    </row>
    <row r="6589" spans="1:8">
      <c r="A6589"/>
      <c r="C6589"/>
      <c r="D6589"/>
      <c r="E6589"/>
      <c r="F6589"/>
      <c r="G6589"/>
      <c r="H6589"/>
    </row>
    <row r="6590" spans="1:8">
      <c r="A6590"/>
      <c r="C6590"/>
      <c r="D6590"/>
      <c r="E6590"/>
      <c r="F6590"/>
      <c r="G6590"/>
      <c r="H6590"/>
    </row>
    <row r="6591" spans="1:8">
      <c r="A6591"/>
      <c r="C6591"/>
      <c r="D6591"/>
      <c r="E6591"/>
      <c r="F6591"/>
      <c r="G6591"/>
      <c r="H6591"/>
    </row>
    <row r="6592" spans="1:8">
      <c r="A6592"/>
      <c r="C6592"/>
      <c r="D6592"/>
      <c r="E6592"/>
      <c r="F6592"/>
      <c r="G6592"/>
      <c r="H6592"/>
    </row>
    <row r="6593" spans="1:8">
      <c r="A6593"/>
      <c r="C6593"/>
      <c r="D6593"/>
      <c r="E6593"/>
      <c r="F6593"/>
      <c r="G6593"/>
      <c r="H6593"/>
    </row>
    <row r="6594" spans="1:8">
      <c r="A6594"/>
      <c r="C6594"/>
      <c r="D6594"/>
      <c r="E6594"/>
      <c r="F6594"/>
      <c r="G6594"/>
      <c r="H6594"/>
    </row>
    <row r="6595" spans="1:8">
      <c r="A6595"/>
      <c r="C6595"/>
      <c r="D6595"/>
      <c r="E6595"/>
      <c r="F6595"/>
      <c r="G6595"/>
      <c r="H6595"/>
    </row>
    <row r="6596" spans="1:8">
      <c r="A6596"/>
      <c r="C6596"/>
      <c r="D6596"/>
      <c r="E6596"/>
      <c r="F6596"/>
      <c r="G6596"/>
      <c r="H6596"/>
    </row>
    <row r="6597" spans="1:8">
      <c r="A6597"/>
      <c r="C6597"/>
      <c r="D6597"/>
      <c r="E6597"/>
      <c r="F6597"/>
      <c r="G6597"/>
      <c r="H6597"/>
    </row>
    <row r="6598" spans="1:8">
      <c r="A6598"/>
      <c r="C6598"/>
      <c r="D6598"/>
      <c r="E6598"/>
      <c r="F6598"/>
      <c r="G6598"/>
      <c r="H6598"/>
    </row>
    <row r="6599" spans="1:8">
      <c r="A6599"/>
      <c r="C6599"/>
      <c r="D6599"/>
      <c r="E6599"/>
      <c r="F6599"/>
      <c r="G6599"/>
      <c r="H6599"/>
    </row>
    <row r="6600" spans="1:8">
      <c r="A6600"/>
      <c r="C6600"/>
      <c r="D6600"/>
      <c r="E6600"/>
      <c r="F6600"/>
      <c r="G6600"/>
      <c r="H6600"/>
    </row>
    <row r="6601" spans="1:8">
      <c r="A6601"/>
      <c r="C6601"/>
      <c r="D6601"/>
      <c r="E6601"/>
      <c r="F6601"/>
      <c r="G6601"/>
      <c r="H6601"/>
    </row>
    <row r="6602" spans="1:8">
      <c r="A6602"/>
      <c r="C6602"/>
      <c r="D6602"/>
      <c r="E6602"/>
      <c r="F6602"/>
      <c r="G6602"/>
      <c r="H6602"/>
    </row>
    <row r="6603" spans="1:8">
      <c r="A6603"/>
      <c r="C6603"/>
      <c r="D6603"/>
      <c r="E6603"/>
      <c r="F6603"/>
      <c r="G6603"/>
      <c r="H6603"/>
    </row>
    <row r="6604" spans="1:8">
      <c r="A6604"/>
      <c r="C6604"/>
      <c r="D6604"/>
      <c r="E6604"/>
      <c r="F6604"/>
      <c r="G6604"/>
      <c r="H6604"/>
    </row>
    <row r="6605" spans="1:8">
      <c r="A6605"/>
      <c r="C6605"/>
      <c r="D6605"/>
      <c r="E6605"/>
      <c r="F6605"/>
      <c r="G6605"/>
      <c r="H6605"/>
    </row>
    <row r="6606" spans="1:8">
      <c r="A6606"/>
      <c r="C6606"/>
      <c r="D6606"/>
      <c r="E6606"/>
      <c r="F6606"/>
      <c r="G6606"/>
      <c r="H6606"/>
    </row>
    <row r="6607" spans="1:8">
      <c r="A6607"/>
      <c r="C6607"/>
      <c r="D6607"/>
      <c r="E6607"/>
      <c r="F6607"/>
      <c r="G6607"/>
      <c r="H6607"/>
    </row>
    <row r="6608" spans="1:8">
      <c r="A6608"/>
      <c r="C6608"/>
      <c r="D6608"/>
      <c r="E6608"/>
      <c r="F6608"/>
      <c r="G6608"/>
      <c r="H6608"/>
    </row>
    <row r="6609" spans="1:8">
      <c r="A6609"/>
      <c r="C6609"/>
      <c r="D6609"/>
      <c r="E6609"/>
      <c r="F6609"/>
      <c r="G6609"/>
      <c r="H6609"/>
    </row>
    <row r="6610" spans="1:8">
      <c r="A6610"/>
      <c r="C6610"/>
      <c r="D6610"/>
      <c r="E6610"/>
      <c r="F6610"/>
      <c r="G6610"/>
      <c r="H6610"/>
    </row>
    <row r="6611" spans="1:8">
      <c r="A6611"/>
      <c r="C6611"/>
      <c r="D6611"/>
      <c r="E6611"/>
      <c r="F6611"/>
      <c r="G6611"/>
      <c r="H6611"/>
    </row>
    <row r="6612" spans="1:8">
      <c r="A6612"/>
      <c r="C6612"/>
      <c r="D6612"/>
      <c r="E6612"/>
      <c r="F6612"/>
      <c r="G6612"/>
      <c r="H6612"/>
    </row>
    <row r="6613" spans="1:8">
      <c r="A6613"/>
      <c r="C6613"/>
      <c r="D6613"/>
      <c r="E6613"/>
      <c r="F6613"/>
      <c r="G6613"/>
      <c r="H6613"/>
    </row>
    <row r="6614" spans="1:8">
      <c r="A6614"/>
      <c r="C6614"/>
      <c r="D6614"/>
      <c r="E6614"/>
      <c r="F6614"/>
      <c r="G6614"/>
      <c r="H6614"/>
    </row>
    <row r="6615" spans="1:8">
      <c r="A6615"/>
      <c r="C6615"/>
      <c r="D6615"/>
      <c r="E6615"/>
      <c r="F6615"/>
      <c r="G6615"/>
      <c r="H6615"/>
    </row>
    <row r="6616" spans="1:8">
      <c r="A6616"/>
      <c r="C6616"/>
      <c r="D6616"/>
      <c r="E6616"/>
      <c r="F6616"/>
      <c r="G6616"/>
      <c r="H6616"/>
    </row>
    <row r="6617" spans="1:8">
      <c r="A6617"/>
      <c r="C6617"/>
      <c r="D6617"/>
      <c r="E6617"/>
      <c r="F6617"/>
      <c r="G6617"/>
      <c r="H6617"/>
    </row>
    <row r="6618" spans="1:8">
      <c r="A6618"/>
      <c r="C6618"/>
      <c r="D6618"/>
      <c r="E6618"/>
      <c r="F6618"/>
      <c r="G6618"/>
      <c r="H6618"/>
    </row>
    <row r="6619" spans="1:8">
      <c r="A6619"/>
      <c r="C6619"/>
      <c r="D6619"/>
      <c r="E6619"/>
      <c r="F6619"/>
      <c r="G6619"/>
      <c r="H6619"/>
    </row>
    <row r="6620" spans="1:8">
      <c r="A6620"/>
      <c r="C6620"/>
      <c r="D6620"/>
      <c r="E6620"/>
      <c r="F6620"/>
      <c r="G6620"/>
      <c r="H6620"/>
    </row>
    <row r="6621" spans="1:8">
      <c r="A6621"/>
      <c r="C6621"/>
      <c r="D6621"/>
      <c r="E6621"/>
      <c r="F6621"/>
      <c r="G6621"/>
      <c r="H6621"/>
    </row>
    <row r="6622" spans="1:8">
      <c r="A6622"/>
      <c r="C6622"/>
      <c r="D6622"/>
      <c r="E6622"/>
      <c r="F6622"/>
      <c r="G6622"/>
      <c r="H6622"/>
    </row>
    <row r="6623" spans="1:8">
      <c r="A6623"/>
      <c r="C6623"/>
      <c r="D6623"/>
      <c r="E6623"/>
      <c r="F6623"/>
      <c r="G6623"/>
      <c r="H6623"/>
    </row>
    <row r="6624" spans="1:8">
      <c r="A6624"/>
      <c r="C6624"/>
      <c r="D6624"/>
      <c r="E6624"/>
      <c r="F6624"/>
      <c r="G6624"/>
      <c r="H6624"/>
    </row>
    <row r="6625" spans="1:8">
      <c r="A6625"/>
      <c r="C6625"/>
      <c r="D6625"/>
      <c r="E6625"/>
      <c r="F6625"/>
      <c r="G6625"/>
      <c r="H6625"/>
    </row>
    <row r="6626" spans="1:8">
      <c r="A6626"/>
      <c r="C6626"/>
      <c r="D6626"/>
      <c r="E6626"/>
      <c r="F6626"/>
      <c r="G6626"/>
      <c r="H6626"/>
    </row>
    <row r="6627" spans="1:8">
      <c r="A6627"/>
      <c r="C6627"/>
      <c r="D6627"/>
      <c r="E6627"/>
      <c r="F6627"/>
      <c r="G6627"/>
      <c r="H6627"/>
    </row>
    <row r="6628" spans="1:8">
      <c r="A6628"/>
      <c r="C6628"/>
      <c r="D6628"/>
      <c r="E6628"/>
      <c r="F6628"/>
      <c r="G6628"/>
      <c r="H6628"/>
    </row>
    <row r="6629" spans="1:8">
      <c r="A6629"/>
      <c r="C6629"/>
      <c r="D6629"/>
      <c r="E6629"/>
      <c r="F6629"/>
      <c r="G6629"/>
      <c r="H6629"/>
    </row>
    <row r="6630" spans="1:8">
      <c r="A6630"/>
      <c r="C6630"/>
      <c r="D6630"/>
      <c r="E6630"/>
      <c r="F6630"/>
      <c r="G6630"/>
      <c r="H6630"/>
    </row>
    <row r="6631" spans="1:8">
      <c r="A6631"/>
      <c r="C6631"/>
      <c r="D6631"/>
      <c r="E6631"/>
      <c r="F6631"/>
      <c r="G6631"/>
      <c r="H6631"/>
    </row>
    <row r="6632" spans="1:8">
      <c r="A6632"/>
      <c r="C6632"/>
      <c r="D6632"/>
      <c r="E6632"/>
      <c r="F6632"/>
      <c r="G6632"/>
      <c r="H6632"/>
    </row>
    <row r="6633" spans="1:8">
      <c r="A6633"/>
      <c r="C6633"/>
      <c r="D6633"/>
      <c r="E6633"/>
      <c r="F6633"/>
      <c r="G6633"/>
      <c r="H6633"/>
    </row>
    <row r="6634" spans="1:8">
      <c r="A6634"/>
      <c r="C6634"/>
      <c r="D6634"/>
      <c r="E6634"/>
      <c r="F6634"/>
      <c r="G6634"/>
      <c r="H6634"/>
    </row>
    <row r="6635" spans="1:8">
      <c r="A6635"/>
      <c r="C6635"/>
      <c r="D6635"/>
      <c r="E6635"/>
      <c r="F6635"/>
      <c r="G6635"/>
      <c r="H6635"/>
    </row>
    <row r="6636" spans="1:8">
      <c r="A6636"/>
      <c r="C6636"/>
      <c r="D6636"/>
      <c r="E6636"/>
      <c r="F6636"/>
      <c r="G6636"/>
      <c r="H6636"/>
    </row>
    <row r="6637" spans="1:8">
      <c r="A6637"/>
      <c r="C6637"/>
      <c r="D6637"/>
      <c r="E6637"/>
      <c r="F6637"/>
      <c r="G6637"/>
      <c r="H6637"/>
    </row>
    <row r="6638" spans="1:8">
      <c r="A6638"/>
      <c r="C6638"/>
      <c r="D6638"/>
      <c r="E6638"/>
      <c r="F6638"/>
      <c r="G6638"/>
      <c r="H6638"/>
    </row>
    <row r="6639" spans="1:8">
      <c r="A6639"/>
      <c r="C6639"/>
      <c r="D6639"/>
      <c r="E6639"/>
      <c r="F6639"/>
      <c r="G6639"/>
      <c r="H6639"/>
    </row>
    <row r="6640" spans="1:8">
      <c r="A6640"/>
      <c r="C6640"/>
      <c r="D6640"/>
      <c r="E6640"/>
      <c r="F6640"/>
      <c r="G6640"/>
      <c r="H6640"/>
    </row>
    <row r="6641" spans="1:8">
      <c r="A6641"/>
      <c r="C6641"/>
      <c r="D6641"/>
      <c r="E6641"/>
      <c r="F6641"/>
      <c r="G6641"/>
      <c r="H6641"/>
    </row>
    <row r="6642" spans="1:8">
      <c r="A6642"/>
      <c r="C6642"/>
      <c r="D6642"/>
      <c r="E6642"/>
      <c r="F6642"/>
      <c r="G6642"/>
      <c r="H6642"/>
    </row>
    <row r="6643" spans="1:8">
      <c r="A6643"/>
      <c r="C6643"/>
      <c r="D6643"/>
      <c r="E6643"/>
      <c r="F6643"/>
      <c r="G6643"/>
      <c r="H6643"/>
    </row>
    <row r="6644" spans="1:8">
      <c r="A6644"/>
      <c r="C6644"/>
      <c r="D6644"/>
      <c r="E6644"/>
      <c r="F6644"/>
      <c r="G6644"/>
      <c r="H6644"/>
    </row>
    <row r="6645" spans="1:8">
      <c r="A6645"/>
      <c r="C6645"/>
      <c r="D6645"/>
      <c r="E6645"/>
      <c r="F6645"/>
      <c r="G6645"/>
      <c r="H6645"/>
    </row>
    <row r="6646" spans="1:8">
      <c r="A6646"/>
      <c r="C6646"/>
      <c r="D6646"/>
      <c r="E6646"/>
      <c r="F6646"/>
      <c r="G6646"/>
      <c r="H6646"/>
    </row>
    <row r="6647" spans="1:8">
      <c r="A6647"/>
      <c r="C6647"/>
      <c r="D6647"/>
      <c r="E6647"/>
      <c r="F6647"/>
      <c r="G6647"/>
      <c r="H6647"/>
    </row>
    <row r="6648" spans="1:8">
      <c r="A6648"/>
      <c r="C6648"/>
      <c r="D6648"/>
      <c r="E6648"/>
      <c r="F6648"/>
      <c r="G6648"/>
      <c r="H6648"/>
    </row>
    <row r="6649" spans="1:8">
      <c r="A6649"/>
      <c r="C6649"/>
      <c r="D6649"/>
      <c r="E6649"/>
      <c r="F6649"/>
      <c r="G6649"/>
      <c r="H6649"/>
    </row>
    <row r="6650" spans="1:8">
      <c r="A6650"/>
      <c r="C6650"/>
      <c r="D6650"/>
      <c r="E6650"/>
      <c r="F6650"/>
      <c r="G6650"/>
      <c r="H6650"/>
    </row>
    <row r="6651" spans="1:8">
      <c r="A6651"/>
      <c r="C6651"/>
      <c r="D6651"/>
      <c r="E6651"/>
      <c r="F6651"/>
      <c r="G6651"/>
      <c r="H6651"/>
    </row>
    <row r="6652" spans="1:8">
      <c r="A6652"/>
      <c r="C6652"/>
      <c r="D6652"/>
      <c r="E6652"/>
      <c r="F6652"/>
      <c r="G6652"/>
      <c r="H6652"/>
    </row>
    <row r="6653" spans="1:8">
      <c r="A6653"/>
      <c r="C6653"/>
      <c r="D6653"/>
      <c r="E6653"/>
      <c r="F6653"/>
      <c r="G6653"/>
      <c r="H6653"/>
    </row>
    <row r="6654" spans="1:8">
      <c r="A6654"/>
      <c r="C6654"/>
      <c r="D6654"/>
      <c r="E6654"/>
      <c r="F6654"/>
      <c r="G6654"/>
      <c r="H6654"/>
    </row>
    <row r="6655" spans="1:8">
      <c r="A6655"/>
      <c r="C6655"/>
      <c r="D6655"/>
      <c r="E6655"/>
      <c r="F6655"/>
      <c r="G6655"/>
      <c r="H6655"/>
    </row>
    <row r="6656" spans="1:8">
      <c r="A6656"/>
      <c r="C6656"/>
      <c r="D6656"/>
      <c r="E6656"/>
      <c r="F6656"/>
      <c r="G6656"/>
      <c r="H6656"/>
    </row>
    <row r="6657" spans="1:8">
      <c r="A6657"/>
      <c r="C6657"/>
      <c r="D6657"/>
      <c r="E6657"/>
      <c r="F6657"/>
      <c r="G6657"/>
      <c r="H6657"/>
    </row>
    <row r="6658" spans="1:8">
      <c r="A6658"/>
      <c r="C6658"/>
      <c r="D6658"/>
      <c r="E6658"/>
      <c r="F6658"/>
      <c r="G6658"/>
      <c r="H6658"/>
    </row>
    <row r="6659" spans="1:8">
      <c r="A6659"/>
      <c r="C6659"/>
      <c r="D6659"/>
      <c r="E6659"/>
      <c r="F6659"/>
      <c r="G6659"/>
      <c r="H6659"/>
    </row>
    <row r="6660" spans="1:8">
      <c r="A6660"/>
      <c r="C6660"/>
      <c r="D6660"/>
      <c r="E6660"/>
      <c r="F6660"/>
      <c r="G6660"/>
      <c r="H6660"/>
    </row>
    <row r="6661" spans="1:8">
      <c r="A6661"/>
      <c r="C6661"/>
      <c r="D6661"/>
      <c r="E6661"/>
      <c r="F6661"/>
      <c r="G6661"/>
      <c r="H6661"/>
    </row>
    <row r="6662" spans="1:8">
      <c r="A6662"/>
      <c r="C6662"/>
      <c r="D6662"/>
      <c r="E6662"/>
      <c r="F6662"/>
      <c r="G6662"/>
      <c r="H6662"/>
    </row>
    <row r="6663" spans="1:8">
      <c r="A6663"/>
      <c r="C6663"/>
      <c r="D6663"/>
      <c r="E6663"/>
      <c r="F6663"/>
      <c r="G6663"/>
      <c r="H6663"/>
    </row>
    <row r="6664" spans="1:8">
      <c r="A6664"/>
      <c r="C6664"/>
      <c r="D6664"/>
      <c r="E6664"/>
      <c r="F6664"/>
      <c r="G6664"/>
      <c r="H6664"/>
    </row>
    <row r="6665" spans="1:8">
      <c r="A6665"/>
      <c r="C6665"/>
      <c r="D6665"/>
      <c r="E6665"/>
      <c r="F6665"/>
      <c r="G6665"/>
      <c r="H6665"/>
    </row>
    <row r="6666" spans="1:8">
      <c r="A6666"/>
      <c r="C6666"/>
      <c r="D6666"/>
      <c r="E6666"/>
      <c r="F6666"/>
      <c r="G6666"/>
      <c r="H6666"/>
    </row>
    <row r="6667" spans="1:8">
      <c r="A6667"/>
      <c r="C6667"/>
      <c r="D6667"/>
      <c r="E6667"/>
      <c r="F6667"/>
      <c r="G6667"/>
      <c r="H6667"/>
    </row>
    <row r="6668" spans="1:8">
      <c r="A6668"/>
      <c r="C6668"/>
      <c r="D6668"/>
      <c r="E6668"/>
      <c r="F6668"/>
      <c r="G6668"/>
      <c r="H6668"/>
    </row>
    <row r="6669" spans="1:8">
      <c r="A6669"/>
      <c r="C6669"/>
      <c r="D6669"/>
      <c r="E6669"/>
      <c r="F6669"/>
      <c r="G6669"/>
      <c r="H6669"/>
    </row>
    <row r="6670" spans="1:8">
      <c r="A6670"/>
      <c r="C6670"/>
      <c r="D6670"/>
      <c r="E6670"/>
      <c r="F6670"/>
      <c r="G6670"/>
      <c r="H6670"/>
    </row>
    <row r="6671" spans="1:8">
      <c r="A6671"/>
      <c r="C6671"/>
      <c r="D6671"/>
      <c r="E6671"/>
      <c r="F6671"/>
      <c r="G6671"/>
      <c r="H6671"/>
    </row>
    <row r="6672" spans="1:8">
      <c r="A6672"/>
      <c r="C6672"/>
      <c r="D6672"/>
      <c r="E6672"/>
      <c r="F6672"/>
      <c r="G6672"/>
      <c r="H6672"/>
    </row>
    <row r="6673" spans="1:8">
      <c r="A6673"/>
      <c r="C6673"/>
      <c r="D6673"/>
      <c r="E6673"/>
      <c r="F6673"/>
      <c r="G6673"/>
      <c r="H6673"/>
    </row>
    <row r="6674" spans="1:8">
      <c r="A6674"/>
      <c r="C6674"/>
      <c r="D6674"/>
      <c r="E6674"/>
      <c r="F6674"/>
      <c r="G6674"/>
      <c r="H6674"/>
    </row>
    <row r="6675" spans="1:8">
      <c r="A6675"/>
      <c r="C6675"/>
      <c r="D6675"/>
      <c r="E6675"/>
      <c r="F6675"/>
      <c r="G6675"/>
      <c r="H6675"/>
    </row>
    <row r="6676" spans="1:8">
      <c r="A6676"/>
      <c r="C6676"/>
      <c r="D6676"/>
      <c r="E6676"/>
      <c r="F6676"/>
      <c r="G6676"/>
      <c r="H6676"/>
    </row>
    <row r="6677" spans="1:8">
      <c r="A6677"/>
      <c r="C6677"/>
      <c r="D6677"/>
      <c r="E6677"/>
      <c r="F6677"/>
      <c r="G6677"/>
      <c r="H6677"/>
    </row>
    <row r="6678" spans="1:8">
      <c r="A6678"/>
      <c r="C6678"/>
      <c r="D6678"/>
      <c r="E6678"/>
      <c r="F6678"/>
      <c r="G6678"/>
      <c r="H6678"/>
    </row>
    <row r="6679" spans="1:8">
      <c r="A6679"/>
      <c r="C6679"/>
      <c r="D6679"/>
      <c r="E6679"/>
      <c r="F6679"/>
      <c r="G6679"/>
      <c r="H6679"/>
    </row>
    <row r="6680" spans="1:8">
      <c r="A6680"/>
      <c r="C6680"/>
      <c r="D6680"/>
      <c r="E6680"/>
      <c r="F6680"/>
      <c r="G6680"/>
      <c r="H6680"/>
    </row>
    <row r="6681" spans="1:8">
      <c r="A6681"/>
      <c r="C6681"/>
      <c r="D6681"/>
      <c r="E6681"/>
      <c r="F6681"/>
      <c r="G6681"/>
      <c r="H6681"/>
    </row>
    <row r="6682" spans="1:8">
      <c r="A6682"/>
      <c r="C6682"/>
      <c r="D6682"/>
      <c r="E6682"/>
      <c r="F6682"/>
      <c r="G6682"/>
      <c r="H6682"/>
    </row>
    <row r="6683" spans="1:8">
      <c r="A6683"/>
      <c r="C6683"/>
      <c r="D6683"/>
      <c r="E6683"/>
      <c r="F6683"/>
      <c r="G6683"/>
      <c r="H6683"/>
    </row>
    <row r="6684" spans="1:8">
      <c r="A6684"/>
      <c r="C6684"/>
      <c r="D6684"/>
      <c r="E6684"/>
      <c r="F6684"/>
      <c r="G6684"/>
      <c r="H6684"/>
    </row>
    <row r="6685" spans="1:8">
      <c r="A6685"/>
      <c r="C6685"/>
      <c r="D6685"/>
      <c r="E6685"/>
      <c r="F6685"/>
      <c r="G6685"/>
      <c r="H6685"/>
    </row>
    <row r="6686" spans="1:8">
      <c r="A6686"/>
      <c r="C6686"/>
      <c r="D6686"/>
      <c r="E6686"/>
      <c r="F6686"/>
      <c r="G6686"/>
      <c r="H6686"/>
    </row>
    <row r="6687" spans="1:8">
      <c r="A6687"/>
      <c r="C6687"/>
      <c r="D6687"/>
      <c r="E6687"/>
      <c r="F6687"/>
      <c r="G6687"/>
      <c r="H6687"/>
    </row>
    <row r="6688" spans="1:8">
      <c r="A6688"/>
      <c r="C6688"/>
      <c r="D6688"/>
      <c r="E6688"/>
      <c r="F6688"/>
      <c r="G6688"/>
      <c r="H6688"/>
    </row>
    <row r="6689" spans="1:8">
      <c r="A6689"/>
      <c r="C6689"/>
      <c r="D6689"/>
      <c r="E6689"/>
      <c r="F6689"/>
      <c r="G6689"/>
      <c r="H6689"/>
    </row>
    <row r="6690" spans="1:8">
      <c r="A6690"/>
      <c r="C6690"/>
      <c r="D6690"/>
      <c r="E6690"/>
      <c r="F6690"/>
      <c r="G6690"/>
      <c r="H6690"/>
    </row>
    <row r="6691" spans="1:8">
      <c r="A6691"/>
      <c r="C6691"/>
      <c r="D6691"/>
      <c r="E6691"/>
      <c r="F6691"/>
      <c r="G6691"/>
      <c r="H6691"/>
    </row>
    <row r="6692" spans="1:8">
      <c r="A6692"/>
      <c r="C6692"/>
      <c r="D6692"/>
      <c r="E6692"/>
      <c r="F6692"/>
      <c r="G6692"/>
      <c r="H6692"/>
    </row>
    <row r="6693" spans="1:8">
      <c r="A6693"/>
      <c r="C6693"/>
      <c r="D6693"/>
      <c r="E6693"/>
      <c r="F6693"/>
      <c r="G6693"/>
      <c r="H6693"/>
    </row>
    <row r="6694" spans="1:8">
      <c r="A6694"/>
      <c r="C6694"/>
      <c r="D6694"/>
      <c r="E6694"/>
      <c r="F6694"/>
      <c r="G6694"/>
      <c r="H6694"/>
    </row>
    <row r="6695" spans="1:8">
      <c r="A6695"/>
      <c r="C6695"/>
      <c r="D6695"/>
      <c r="E6695"/>
      <c r="F6695"/>
      <c r="G6695"/>
      <c r="H6695"/>
    </row>
    <row r="6696" spans="1:8">
      <c r="A6696"/>
      <c r="C6696"/>
      <c r="D6696"/>
      <c r="E6696"/>
      <c r="F6696"/>
      <c r="G6696"/>
      <c r="H6696"/>
    </row>
    <row r="6697" spans="1:8">
      <c r="A6697"/>
      <c r="C6697"/>
      <c r="D6697"/>
      <c r="E6697"/>
      <c r="F6697"/>
      <c r="G6697"/>
      <c r="H6697"/>
    </row>
    <row r="6698" spans="1:8">
      <c r="A6698"/>
      <c r="C6698"/>
      <c r="D6698"/>
      <c r="E6698"/>
      <c r="F6698"/>
      <c r="G6698"/>
      <c r="H6698"/>
    </row>
    <row r="6699" spans="1:8">
      <c r="A6699"/>
      <c r="C6699"/>
      <c r="D6699"/>
      <c r="E6699"/>
      <c r="F6699"/>
      <c r="G6699"/>
      <c r="H6699"/>
    </row>
    <row r="6700" spans="1:8">
      <c r="A6700"/>
      <c r="C6700"/>
      <c r="D6700"/>
      <c r="E6700"/>
      <c r="F6700"/>
      <c r="G6700"/>
      <c r="H6700"/>
    </row>
    <row r="6701" spans="1:8">
      <c r="A6701"/>
      <c r="C6701"/>
      <c r="D6701"/>
      <c r="E6701"/>
      <c r="F6701"/>
      <c r="G6701"/>
      <c r="H6701"/>
    </row>
    <row r="6702" spans="1:8">
      <c r="A6702"/>
      <c r="C6702"/>
      <c r="D6702"/>
      <c r="E6702"/>
      <c r="F6702"/>
      <c r="G6702"/>
      <c r="H6702"/>
    </row>
    <row r="6703" spans="1:8">
      <c r="A6703"/>
      <c r="C6703"/>
      <c r="D6703"/>
      <c r="E6703"/>
      <c r="F6703"/>
      <c r="G6703"/>
      <c r="H6703"/>
    </row>
    <row r="6704" spans="1:8">
      <c r="A6704"/>
      <c r="C6704"/>
      <c r="D6704"/>
      <c r="E6704"/>
      <c r="F6704"/>
      <c r="G6704"/>
      <c r="H6704"/>
    </row>
    <row r="6705" spans="1:8">
      <c r="A6705"/>
      <c r="C6705"/>
      <c r="D6705"/>
      <c r="E6705"/>
      <c r="F6705"/>
      <c r="G6705"/>
      <c r="H6705"/>
    </row>
    <row r="6706" spans="1:8">
      <c r="A6706"/>
      <c r="C6706"/>
      <c r="D6706"/>
      <c r="E6706"/>
      <c r="F6706"/>
      <c r="G6706"/>
      <c r="H6706"/>
    </row>
    <row r="6707" spans="1:8">
      <c r="A6707"/>
      <c r="C6707"/>
      <c r="D6707"/>
      <c r="E6707"/>
      <c r="F6707"/>
      <c r="G6707"/>
      <c r="H6707"/>
    </row>
    <row r="6708" spans="1:8">
      <c r="A6708"/>
      <c r="C6708"/>
      <c r="D6708"/>
      <c r="E6708"/>
      <c r="F6708"/>
      <c r="G6708"/>
      <c r="H6708"/>
    </row>
    <row r="6709" spans="1:8">
      <c r="A6709"/>
      <c r="C6709"/>
      <c r="D6709"/>
      <c r="E6709"/>
      <c r="F6709"/>
      <c r="G6709"/>
      <c r="H6709"/>
    </row>
    <row r="6710" spans="1:8">
      <c r="A6710"/>
      <c r="C6710"/>
      <c r="D6710"/>
      <c r="E6710"/>
      <c r="F6710"/>
      <c r="G6710"/>
      <c r="H6710"/>
    </row>
    <row r="6711" spans="1:8">
      <c r="A6711"/>
      <c r="C6711"/>
      <c r="D6711"/>
      <c r="E6711"/>
      <c r="F6711"/>
      <c r="G6711"/>
      <c r="H6711"/>
    </row>
    <row r="6712" spans="1:8">
      <c r="A6712"/>
      <c r="C6712"/>
      <c r="D6712"/>
      <c r="E6712"/>
      <c r="F6712"/>
      <c r="G6712"/>
      <c r="H6712"/>
    </row>
    <row r="6713" spans="1:8">
      <c r="A6713"/>
      <c r="C6713"/>
      <c r="D6713"/>
      <c r="E6713"/>
      <c r="F6713"/>
      <c r="G6713"/>
      <c r="H6713"/>
    </row>
    <row r="6714" spans="1:8">
      <c r="A6714"/>
      <c r="C6714"/>
      <c r="D6714"/>
      <c r="E6714"/>
      <c r="F6714"/>
      <c r="G6714"/>
      <c r="H6714"/>
    </row>
    <row r="6715" spans="1:8">
      <c r="A6715"/>
      <c r="C6715"/>
      <c r="D6715"/>
      <c r="E6715"/>
      <c r="F6715"/>
      <c r="G6715"/>
      <c r="H6715"/>
    </row>
    <row r="6716" spans="1:8">
      <c r="A6716"/>
      <c r="C6716"/>
      <c r="D6716"/>
      <c r="E6716"/>
      <c r="F6716"/>
      <c r="G6716"/>
      <c r="H6716"/>
    </row>
    <row r="6717" spans="1:8">
      <c r="A6717"/>
      <c r="C6717"/>
      <c r="D6717"/>
      <c r="E6717"/>
      <c r="F6717"/>
      <c r="G6717"/>
      <c r="H6717"/>
    </row>
    <row r="6718" spans="1:8">
      <c r="A6718"/>
      <c r="C6718"/>
      <c r="D6718"/>
      <c r="E6718"/>
      <c r="F6718"/>
      <c r="G6718"/>
      <c r="H6718"/>
    </row>
    <row r="6719" spans="1:8">
      <c r="A6719"/>
      <c r="C6719"/>
      <c r="D6719"/>
      <c r="E6719"/>
      <c r="F6719"/>
      <c r="G6719"/>
      <c r="H6719"/>
    </row>
    <row r="6720" spans="1:8">
      <c r="A6720"/>
      <c r="C6720"/>
      <c r="D6720"/>
      <c r="E6720"/>
      <c r="F6720"/>
      <c r="G6720"/>
      <c r="H6720"/>
    </row>
    <row r="6721" spans="1:8">
      <c r="A6721"/>
      <c r="C6721"/>
      <c r="D6721"/>
      <c r="E6721"/>
      <c r="F6721"/>
      <c r="G6721"/>
      <c r="H6721"/>
    </row>
    <row r="6722" spans="1:8">
      <c r="A6722"/>
      <c r="C6722"/>
      <c r="D6722"/>
      <c r="E6722"/>
      <c r="F6722"/>
      <c r="G6722"/>
      <c r="H6722"/>
    </row>
    <row r="6723" spans="1:8">
      <c r="A6723"/>
      <c r="C6723"/>
      <c r="D6723"/>
      <c r="E6723"/>
      <c r="F6723"/>
      <c r="G6723"/>
      <c r="H6723"/>
    </row>
    <row r="6724" spans="1:8">
      <c r="A6724"/>
      <c r="C6724"/>
      <c r="D6724"/>
      <c r="E6724"/>
      <c r="F6724"/>
      <c r="G6724"/>
      <c r="H6724"/>
    </row>
    <row r="6725" spans="1:8">
      <c r="A6725"/>
      <c r="C6725"/>
      <c r="D6725"/>
      <c r="E6725"/>
      <c r="F6725"/>
      <c r="G6725"/>
      <c r="H6725"/>
    </row>
    <row r="6726" spans="1:8">
      <c r="A6726"/>
      <c r="C6726"/>
      <c r="D6726"/>
      <c r="E6726"/>
      <c r="F6726"/>
      <c r="G6726"/>
      <c r="H6726"/>
    </row>
    <row r="6727" spans="1:8">
      <c r="A6727"/>
      <c r="C6727"/>
      <c r="D6727"/>
      <c r="E6727"/>
      <c r="F6727"/>
      <c r="G6727"/>
      <c r="H6727"/>
    </row>
    <row r="6728" spans="1:8">
      <c r="A6728"/>
      <c r="C6728"/>
      <c r="D6728"/>
      <c r="E6728"/>
      <c r="F6728"/>
      <c r="G6728"/>
      <c r="H6728"/>
    </row>
    <row r="6729" spans="1:8">
      <c r="A6729"/>
      <c r="C6729"/>
      <c r="D6729"/>
      <c r="E6729"/>
      <c r="F6729"/>
      <c r="G6729"/>
      <c r="H6729"/>
    </row>
    <row r="6730" spans="1:8">
      <c r="A6730"/>
      <c r="C6730"/>
      <c r="D6730"/>
      <c r="E6730"/>
      <c r="F6730"/>
      <c r="G6730"/>
      <c r="H6730"/>
    </row>
    <row r="6731" spans="1:8">
      <c r="A6731"/>
      <c r="C6731"/>
      <c r="D6731"/>
      <c r="E6731"/>
      <c r="F6731"/>
      <c r="G6731"/>
      <c r="H6731"/>
    </row>
    <row r="6732" spans="1:8">
      <c r="A6732"/>
      <c r="C6732"/>
      <c r="D6732"/>
      <c r="E6732"/>
      <c r="F6732"/>
      <c r="G6732"/>
      <c r="H6732"/>
    </row>
    <row r="6733" spans="1:8">
      <c r="A6733"/>
      <c r="C6733"/>
      <c r="D6733"/>
      <c r="E6733"/>
      <c r="F6733"/>
      <c r="G6733"/>
      <c r="H6733"/>
    </row>
    <row r="6734" spans="1:8">
      <c r="A6734"/>
      <c r="C6734"/>
      <c r="D6734"/>
      <c r="E6734"/>
      <c r="F6734"/>
      <c r="G6734"/>
      <c r="H6734"/>
    </row>
    <row r="6735" spans="1:8">
      <c r="A6735"/>
      <c r="C6735"/>
      <c r="D6735"/>
      <c r="E6735"/>
      <c r="F6735"/>
      <c r="G6735"/>
      <c r="H6735"/>
    </row>
    <row r="6736" spans="1:8">
      <c r="A6736"/>
      <c r="C6736"/>
      <c r="D6736"/>
      <c r="E6736"/>
      <c r="F6736"/>
      <c r="G6736"/>
      <c r="H6736"/>
    </row>
    <row r="6737" spans="1:8">
      <c r="A6737"/>
      <c r="C6737"/>
      <c r="D6737"/>
      <c r="E6737"/>
      <c r="F6737"/>
      <c r="G6737"/>
      <c r="H6737"/>
    </row>
    <row r="6738" spans="1:8">
      <c r="A6738"/>
      <c r="C6738"/>
      <c r="D6738"/>
      <c r="E6738"/>
      <c r="F6738"/>
      <c r="G6738"/>
      <c r="H6738"/>
    </row>
    <row r="6739" spans="1:8">
      <c r="A6739"/>
      <c r="C6739"/>
      <c r="D6739"/>
      <c r="E6739"/>
      <c r="F6739"/>
      <c r="G6739"/>
      <c r="H6739"/>
    </row>
    <row r="6740" spans="1:8">
      <c r="A6740"/>
      <c r="C6740"/>
      <c r="D6740"/>
      <c r="E6740"/>
      <c r="F6740"/>
      <c r="G6740"/>
      <c r="H6740"/>
    </row>
    <row r="6741" spans="1:8">
      <c r="A6741"/>
      <c r="C6741"/>
      <c r="D6741"/>
      <c r="E6741"/>
      <c r="F6741"/>
      <c r="G6741"/>
      <c r="H6741"/>
    </row>
    <row r="6742" spans="1:8">
      <c r="A6742"/>
      <c r="C6742"/>
      <c r="D6742"/>
      <c r="E6742"/>
      <c r="F6742"/>
      <c r="G6742"/>
      <c r="H6742"/>
    </row>
    <row r="6743" spans="1:8">
      <c r="A6743"/>
      <c r="C6743"/>
      <c r="D6743"/>
      <c r="E6743"/>
      <c r="F6743"/>
      <c r="G6743"/>
      <c r="H6743"/>
    </row>
    <row r="6744" spans="1:8">
      <c r="A6744"/>
      <c r="C6744"/>
      <c r="D6744"/>
      <c r="E6744"/>
      <c r="F6744"/>
      <c r="G6744"/>
      <c r="H6744"/>
    </row>
    <row r="6745" spans="1:8">
      <c r="A6745"/>
      <c r="C6745"/>
      <c r="D6745"/>
      <c r="E6745"/>
      <c r="F6745"/>
      <c r="G6745"/>
      <c r="H6745"/>
    </row>
    <row r="6746" spans="1:8">
      <c r="A6746"/>
      <c r="C6746"/>
      <c r="D6746"/>
      <c r="E6746"/>
      <c r="F6746"/>
      <c r="G6746"/>
      <c r="H6746"/>
    </row>
    <row r="6747" spans="1:8">
      <c r="A6747"/>
      <c r="C6747"/>
      <c r="D6747"/>
      <c r="E6747"/>
      <c r="F6747"/>
      <c r="G6747"/>
      <c r="H6747"/>
    </row>
    <row r="6748" spans="1:8">
      <c r="A6748"/>
      <c r="C6748"/>
      <c r="D6748"/>
      <c r="E6748"/>
      <c r="F6748"/>
      <c r="G6748"/>
      <c r="H6748"/>
    </row>
    <row r="6749" spans="1:8">
      <c r="A6749"/>
      <c r="C6749"/>
      <c r="D6749"/>
      <c r="E6749"/>
      <c r="F6749"/>
      <c r="G6749"/>
      <c r="H6749"/>
    </row>
    <row r="6750" spans="1:8">
      <c r="A6750"/>
      <c r="C6750"/>
      <c r="D6750"/>
      <c r="E6750"/>
      <c r="F6750"/>
      <c r="G6750"/>
      <c r="H6750"/>
    </row>
    <row r="6751" spans="1:8">
      <c r="A6751"/>
      <c r="C6751"/>
      <c r="D6751"/>
      <c r="E6751"/>
      <c r="F6751"/>
      <c r="G6751"/>
      <c r="H6751"/>
    </row>
    <row r="6752" spans="1:8">
      <c r="A6752"/>
      <c r="C6752"/>
      <c r="D6752"/>
      <c r="E6752"/>
      <c r="F6752"/>
      <c r="G6752"/>
      <c r="H6752"/>
    </row>
    <row r="6753" spans="1:8">
      <c r="A6753"/>
      <c r="C6753"/>
      <c r="D6753"/>
      <c r="E6753"/>
      <c r="F6753"/>
      <c r="G6753"/>
      <c r="H6753"/>
    </row>
    <row r="6754" spans="1:8">
      <c r="A6754"/>
      <c r="C6754"/>
      <c r="D6754"/>
      <c r="E6754"/>
      <c r="F6754"/>
      <c r="G6754"/>
      <c r="H6754"/>
    </row>
    <row r="6755" spans="1:8">
      <c r="A6755"/>
      <c r="C6755"/>
      <c r="D6755"/>
      <c r="E6755"/>
      <c r="F6755"/>
      <c r="G6755"/>
      <c r="H6755"/>
    </row>
    <row r="6756" spans="1:8">
      <c r="A6756"/>
      <c r="C6756"/>
      <c r="D6756"/>
      <c r="E6756"/>
      <c r="F6756"/>
      <c r="G6756"/>
      <c r="H6756"/>
    </row>
    <row r="6757" spans="1:8">
      <c r="A6757"/>
      <c r="C6757"/>
      <c r="D6757"/>
      <c r="E6757"/>
      <c r="F6757"/>
      <c r="G6757"/>
      <c r="H6757"/>
    </row>
    <row r="6758" spans="1:8">
      <c r="A6758"/>
      <c r="C6758"/>
      <c r="D6758"/>
      <c r="E6758"/>
      <c r="F6758"/>
      <c r="G6758"/>
      <c r="H6758"/>
    </row>
    <row r="6759" spans="1:8">
      <c r="A6759"/>
      <c r="C6759"/>
      <c r="D6759"/>
      <c r="E6759"/>
      <c r="F6759"/>
      <c r="G6759"/>
      <c r="H6759"/>
    </row>
    <row r="6760" spans="1:8">
      <c r="A6760"/>
      <c r="C6760"/>
      <c r="D6760"/>
      <c r="E6760"/>
      <c r="F6760"/>
      <c r="G6760"/>
      <c r="H6760"/>
    </row>
    <row r="6761" spans="1:8">
      <c r="A6761"/>
      <c r="C6761"/>
      <c r="D6761"/>
      <c r="E6761"/>
      <c r="F6761"/>
      <c r="G6761"/>
      <c r="H6761"/>
    </row>
    <row r="6762" spans="1:8">
      <c r="A6762"/>
      <c r="C6762"/>
      <c r="D6762"/>
      <c r="E6762"/>
      <c r="F6762"/>
      <c r="G6762"/>
      <c r="H6762"/>
    </row>
    <row r="6763" spans="1:8">
      <c r="A6763"/>
      <c r="C6763"/>
      <c r="D6763"/>
      <c r="E6763"/>
      <c r="F6763"/>
      <c r="G6763"/>
      <c r="H6763"/>
    </row>
    <row r="6764" spans="1:8">
      <c r="A6764"/>
      <c r="C6764"/>
      <c r="D6764"/>
      <c r="E6764"/>
      <c r="F6764"/>
      <c r="G6764"/>
      <c r="H6764"/>
    </row>
    <row r="6765" spans="1:8">
      <c r="A6765"/>
      <c r="C6765"/>
      <c r="D6765"/>
      <c r="E6765"/>
      <c r="F6765"/>
      <c r="G6765"/>
      <c r="H6765"/>
    </row>
    <row r="6766" spans="1:8">
      <c r="A6766"/>
      <c r="C6766"/>
      <c r="D6766"/>
      <c r="E6766"/>
      <c r="F6766"/>
      <c r="G6766"/>
      <c r="H6766"/>
    </row>
    <row r="6767" spans="1:8">
      <c r="A6767"/>
      <c r="C6767"/>
      <c r="D6767"/>
      <c r="E6767"/>
      <c r="F6767"/>
      <c r="G6767"/>
      <c r="H6767"/>
    </row>
    <row r="6768" spans="1:8">
      <c r="A6768"/>
      <c r="C6768"/>
      <c r="D6768"/>
      <c r="E6768"/>
      <c r="F6768"/>
      <c r="G6768"/>
      <c r="H6768"/>
    </row>
    <row r="6769" spans="1:8">
      <c r="A6769"/>
      <c r="C6769"/>
      <c r="D6769"/>
      <c r="E6769"/>
      <c r="F6769"/>
      <c r="G6769"/>
      <c r="H6769"/>
    </row>
    <row r="6770" spans="1:8">
      <c r="A6770"/>
      <c r="C6770"/>
      <c r="D6770"/>
      <c r="E6770"/>
      <c r="F6770"/>
      <c r="G6770"/>
      <c r="H6770"/>
    </row>
    <row r="6771" spans="1:8">
      <c r="A6771"/>
      <c r="C6771"/>
      <c r="D6771"/>
      <c r="E6771"/>
      <c r="F6771"/>
      <c r="G6771"/>
      <c r="H6771"/>
    </row>
    <row r="6772" spans="1:8">
      <c r="A6772"/>
      <c r="C6772"/>
      <c r="D6772"/>
      <c r="E6772"/>
      <c r="F6772"/>
      <c r="G6772"/>
      <c r="H6772"/>
    </row>
    <row r="6773" spans="1:8">
      <c r="A6773"/>
      <c r="C6773"/>
      <c r="D6773"/>
      <c r="E6773"/>
      <c r="F6773"/>
      <c r="G6773"/>
      <c r="H6773"/>
    </row>
    <row r="6774" spans="1:8">
      <c r="A6774"/>
      <c r="C6774"/>
      <c r="D6774"/>
      <c r="E6774"/>
      <c r="F6774"/>
      <c r="G6774"/>
      <c r="H6774"/>
    </row>
    <row r="6775" spans="1:8">
      <c r="A6775"/>
      <c r="C6775"/>
      <c r="D6775"/>
      <c r="E6775"/>
      <c r="F6775"/>
      <c r="G6775"/>
      <c r="H6775"/>
    </row>
    <row r="6776" spans="1:8">
      <c r="A6776"/>
      <c r="C6776"/>
      <c r="D6776"/>
      <c r="E6776"/>
      <c r="F6776"/>
      <c r="G6776"/>
      <c r="H6776"/>
    </row>
    <row r="6777" spans="1:8">
      <c r="A6777"/>
      <c r="C6777"/>
      <c r="D6777"/>
      <c r="E6777"/>
      <c r="F6777"/>
      <c r="G6777"/>
      <c r="H6777"/>
    </row>
    <row r="6778" spans="1:8">
      <c r="A6778"/>
      <c r="C6778"/>
      <c r="D6778"/>
      <c r="E6778"/>
      <c r="F6778"/>
      <c r="G6778"/>
      <c r="H6778"/>
    </row>
    <row r="6779" spans="1:8">
      <c r="A6779"/>
      <c r="C6779"/>
      <c r="D6779"/>
      <c r="E6779"/>
      <c r="F6779"/>
      <c r="G6779"/>
      <c r="H6779"/>
    </row>
    <row r="6780" spans="1:8">
      <c r="A6780"/>
      <c r="C6780"/>
      <c r="D6780"/>
      <c r="E6780"/>
      <c r="F6780"/>
      <c r="G6780"/>
      <c r="H6780"/>
    </row>
    <row r="6781" spans="1:8">
      <c r="A6781"/>
      <c r="C6781"/>
      <c r="D6781"/>
      <c r="E6781"/>
      <c r="F6781"/>
      <c r="G6781"/>
      <c r="H6781"/>
    </row>
    <row r="6782" spans="1:8">
      <c r="A6782"/>
      <c r="C6782"/>
      <c r="D6782"/>
      <c r="E6782"/>
      <c r="F6782"/>
      <c r="G6782"/>
      <c r="H6782"/>
    </row>
    <row r="6783" spans="1:8">
      <c r="A6783"/>
      <c r="C6783"/>
      <c r="D6783"/>
      <c r="E6783"/>
      <c r="F6783"/>
      <c r="G6783"/>
      <c r="H6783"/>
    </row>
    <row r="6784" spans="1:8">
      <c r="A6784"/>
      <c r="C6784"/>
      <c r="D6784"/>
      <c r="E6784"/>
      <c r="F6784"/>
      <c r="G6784"/>
      <c r="H6784"/>
    </row>
    <row r="6785" spans="1:8">
      <c r="A6785"/>
      <c r="C6785"/>
      <c r="D6785"/>
      <c r="E6785"/>
      <c r="F6785"/>
      <c r="G6785"/>
      <c r="H6785"/>
    </row>
    <row r="6786" spans="1:8">
      <c r="A6786"/>
      <c r="C6786"/>
      <c r="D6786"/>
      <c r="E6786"/>
      <c r="F6786"/>
      <c r="G6786"/>
      <c r="H6786"/>
    </row>
    <row r="6787" spans="1:8">
      <c r="A6787"/>
      <c r="C6787"/>
      <c r="D6787"/>
      <c r="E6787"/>
      <c r="F6787"/>
      <c r="G6787"/>
      <c r="H6787"/>
    </row>
    <row r="6788" spans="1:8">
      <c r="A6788"/>
      <c r="C6788"/>
      <c r="D6788"/>
      <c r="E6788"/>
      <c r="F6788"/>
      <c r="G6788"/>
      <c r="H6788"/>
    </row>
    <row r="6789" spans="1:8">
      <c r="A6789"/>
      <c r="C6789"/>
      <c r="D6789"/>
      <c r="E6789"/>
      <c r="F6789"/>
      <c r="G6789"/>
      <c r="H6789"/>
    </row>
    <row r="6790" spans="1:8">
      <c r="A6790"/>
      <c r="C6790"/>
      <c r="D6790"/>
      <c r="E6790"/>
      <c r="F6790"/>
      <c r="G6790"/>
      <c r="H6790"/>
    </row>
    <row r="6791" spans="1:8">
      <c r="A6791"/>
      <c r="C6791"/>
      <c r="D6791"/>
      <c r="E6791"/>
      <c r="F6791"/>
      <c r="G6791"/>
      <c r="H6791"/>
    </row>
    <row r="6792" spans="1:8">
      <c r="A6792"/>
      <c r="C6792"/>
      <c r="D6792"/>
      <c r="E6792"/>
      <c r="F6792"/>
      <c r="G6792"/>
      <c r="H6792"/>
    </row>
    <row r="6793" spans="1:8">
      <c r="A6793"/>
      <c r="C6793"/>
      <c r="D6793"/>
      <c r="E6793"/>
      <c r="F6793"/>
      <c r="G6793"/>
      <c r="H6793"/>
    </row>
    <row r="6794" spans="1:8">
      <c r="A6794"/>
      <c r="C6794"/>
      <c r="D6794"/>
      <c r="E6794"/>
      <c r="F6794"/>
      <c r="G6794"/>
      <c r="H6794"/>
    </row>
    <row r="6795" spans="1:8">
      <c r="A6795"/>
      <c r="C6795"/>
      <c r="D6795"/>
      <c r="E6795"/>
      <c r="F6795"/>
      <c r="G6795"/>
      <c r="H6795"/>
    </row>
    <row r="6796" spans="1:8">
      <c r="A6796"/>
      <c r="C6796"/>
      <c r="D6796"/>
      <c r="E6796"/>
      <c r="F6796"/>
      <c r="G6796"/>
      <c r="H6796"/>
    </row>
    <row r="6797" spans="1:8">
      <c r="A6797"/>
      <c r="C6797"/>
      <c r="D6797"/>
      <c r="E6797"/>
      <c r="F6797"/>
      <c r="G6797"/>
      <c r="H6797"/>
    </row>
    <row r="6798" spans="1:8">
      <c r="A6798"/>
      <c r="C6798"/>
      <c r="D6798"/>
      <c r="E6798"/>
      <c r="F6798"/>
      <c r="G6798"/>
      <c r="H6798"/>
    </row>
    <row r="6799" spans="1:8">
      <c r="A6799"/>
      <c r="C6799"/>
      <c r="D6799"/>
      <c r="E6799"/>
      <c r="F6799"/>
      <c r="G6799"/>
      <c r="H6799"/>
    </row>
    <row r="6800" spans="1:8">
      <c r="A6800"/>
      <c r="C6800"/>
      <c r="D6800"/>
      <c r="E6800"/>
      <c r="F6800"/>
      <c r="G6800"/>
      <c r="H6800"/>
    </row>
    <row r="6801" spans="1:8">
      <c r="A6801"/>
      <c r="C6801"/>
      <c r="D6801"/>
      <c r="E6801"/>
      <c r="F6801"/>
      <c r="G6801"/>
      <c r="H6801"/>
    </row>
    <row r="6802" spans="1:8">
      <c r="A6802"/>
      <c r="C6802"/>
      <c r="D6802"/>
      <c r="E6802"/>
      <c r="F6802"/>
      <c r="G6802"/>
      <c r="H6802"/>
    </row>
    <row r="6803" spans="1:8">
      <c r="A6803"/>
      <c r="C6803"/>
      <c r="D6803"/>
      <c r="E6803"/>
      <c r="F6803"/>
      <c r="G6803"/>
      <c r="H6803"/>
    </row>
    <row r="6804" spans="1:8">
      <c r="A6804"/>
      <c r="C6804"/>
      <c r="D6804"/>
      <c r="E6804"/>
      <c r="F6804"/>
      <c r="G6804"/>
      <c r="H6804"/>
    </row>
    <row r="6805" spans="1:8">
      <c r="A6805"/>
      <c r="C6805"/>
      <c r="D6805"/>
      <c r="E6805"/>
      <c r="F6805"/>
      <c r="G6805"/>
      <c r="H6805"/>
    </row>
    <row r="6806" spans="1:8">
      <c r="A6806"/>
      <c r="C6806"/>
      <c r="D6806"/>
      <c r="E6806"/>
      <c r="F6806"/>
      <c r="G6806"/>
      <c r="H6806"/>
    </row>
    <row r="6807" spans="1:8">
      <c r="A6807"/>
      <c r="C6807"/>
      <c r="D6807"/>
      <c r="E6807"/>
      <c r="F6807"/>
      <c r="G6807"/>
      <c r="H6807"/>
    </row>
    <row r="6808" spans="1:8">
      <c r="A6808"/>
      <c r="C6808"/>
      <c r="D6808"/>
      <c r="E6808"/>
      <c r="F6808"/>
      <c r="G6808"/>
      <c r="H6808"/>
    </row>
    <row r="6809" spans="1:8">
      <c r="A6809"/>
      <c r="C6809"/>
      <c r="D6809"/>
      <c r="E6809"/>
      <c r="F6809"/>
      <c r="G6809"/>
      <c r="H6809"/>
    </row>
    <row r="6810" spans="1:8">
      <c r="A6810"/>
      <c r="C6810"/>
      <c r="D6810"/>
      <c r="E6810"/>
      <c r="F6810"/>
      <c r="G6810"/>
      <c r="H6810"/>
    </row>
    <row r="6811" spans="1:8">
      <c r="A6811"/>
      <c r="C6811"/>
      <c r="D6811"/>
      <c r="E6811"/>
      <c r="F6811"/>
      <c r="G6811"/>
      <c r="H6811"/>
    </row>
    <row r="6812" spans="1:8">
      <c r="A6812"/>
      <c r="C6812"/>
      <c r="D6812"/>
      <c r="E6812"/>
      <c r="F6812"/>
      <c r="G6812"/>
      <c r="H6812"/>
    </row>
    <row r="6813" spans="1:8">
      <c r="A6813"/>
      <c r="C6813"/>
      <c r="D6813"/>
      <c r="E6813"/>
      <c r="F6813"/>
      <c r="G6813"/>
      <c r="H6813"/>
    </row>
    <row r="6814" spans="1:8">
      <c r="A6814"/>
      <c r="C6814"/>
      <c r="D6814"/>
      <c r="E6814"/>
      <c r="F6814"/>
      <c r="G6814"/>
      <c r="H6814"/>
    </row>
    <row r="6815" spans="1:8">
      <c r="A6815"/>
      <c r="C6815"/>
      <c r="D6815"/>
      <c r="E6815"/>
      <c r="F6815"/>
      <c r="G6815"/>
      <c r="H6815"/>
    </row>
    <row r="6816" spans="1:8">
      <c r="A6816"/>
      <c r="C6816"/>
      <c r="D6816"/>
      <c r="E6816"/>
      <c r="F6816"/>
      <c r="G6816"/>
      <c r="H6816"/>
    </row>
    <row r="6817" spans="1:8">
      <c r="A6817"/>
      <c r="C6817"/>
      <c r="D6817"/>
      <c r="E6817"/>
      <c r="F6817"/>
      <c r="G6817"/>
      <c r="H6817"/>
    </row>
    <row r="6818" spans="1:8">
      <c r="A6818"/>
      <c r="C6818"/>
      <c r="D6818"/>
      <c r="E6818"/>
      <c r="F6818"/>
      <c r="G6818"/>
      <c r="H6818"/>
    </row>
    <row r="6819" spans="1:8">
      <c r="A6819"/>
      <c r="C6819"/>
      <c r="D6819"/>
      <c r="E6819"/>
      <c r="F6819"/>
      <c r="G6819"/>
      <c r="H6819"/>
    </row>
    <row r="6820" spans="1:8">
      <c r="A6820"/>
      <c r="C6820"/>
      <c r="D6820"/>
      <c r="E6820"/>
      <c r="F6820"/>
      <c r="G6820"/>
      <c r="H6820"/>
    </row>
    <row r="6821" spans="1:8">
      <c r="A6821"/>
      <c r="C6821"/>
      <c r="D6821"/>
      <c r="E6821"/>
      <c r="F6821"/>
      <c r="G6821"/>
      <c r="H6821"/>
    </row>
    <row r="6822" spans="1:8">
      <c r="A6822"/>
      <c r="C6822"/>
      <c r="D6822"/>
      <c r="E6822"/>
      <c r="F6822"/>
      <c r="G6822"/>
      <c r="H6822"/>
    </row>
    <row r="6823" spans="1:8">
      <c r="A6823"/>
      <c r="C6823"/>
      <c r="D6823"/>
      <c r="E6823"/>
      <c r="F6823"/>
      <c r="G6823"/>
      <c r="H6823"/>
    </row>
    <row r="6824" spans="1:8">
      <c r="A6824"/>
      <c r="C6824"/>
      <c r="D6824"/>
      <c r="E6824"/>
      <c r="F6824"/>
      <c r="G6824"/>
      <c r="H6824"/>
    </row>
    <row r="6825" spans="1:8">
      <c r="A6825"/>
      <c r="C6825"/>
      <c r="D6825"/>
      <c r="E6825"/>
      <c r="F6825"/>
      <c r="G6825"/>
      <c r="H6825"/>
    </row>
    <row r="6826" spans="1:8">
      <c r="A6826"/>
      <c r="C6826"/>
      <c r="D6826"/>
      <c r="E6826"/>
      <c r="F6826"/>
      <c r="G6826"/>
      <c r="H6826"/>
    </row>
    <row r="6827" spans="1:8">
      <c r="A6827"/>
      <c r="C6827"/>
      <c r="D6827"/>
      <c r="E6827"/>
      <c r="F6827"/>
      <c r="G6827"/>
      <c r="H6827"/>
    </row>
    <row r="6828" spans="1:8">
      <c r="A6828"/>
      <c r="C6828"/>
      <c r="D6828"/>
      <c r="E6828"/>
      <c r="F6828"/>
      <c r="G6828"/>
      <c r="H6828"/>
    </row>
    <row r="6829" spans="1:8">
      <c r="A6829"/>
      <c r="C6829"/>
      <c r="D6829"/>
      <c r="E6829"/>
      <c r="F6829"/>
      <c r="G6829"/>
      <c r="H6829"/>
    </row>
    <row r="6830" spans="1:8">
      <c r="A6830"/>
      <c r="C6830"/>
      <c r="D6830"/>
      <c r="E6830"/>
      <c r="F6830"/>
      <c r="G6830"/>
      <c r="H6830"/>
    </row>
    <row r="6831" spans="1:8">
      <c r="A6831"/>
      <c r="C6831"/>
      <c r="D6831"/>
      <c r="E6831"/>
      <c r="F6831"/>
      <c r="G6831"/>
      <c r="H6831"/>
    </row>
    <row r="6832" spans="1:8">
      <c r="A6832"/>
      <c r="C6832"/>
      <c r="D6832"/>
      <c r="E6832"/>
      <c r="F6832"/>
      <c r="G6832"/>
      <c r="H6832"/>
    </row>
    <row r="6833" spans="1:8">
      <c r="A6833"/>
      <c r="C6833"/>
      <c r="D6833"/>
      <c r="E6833"/>
      <c r="F6833"/>
      <c r="G6833"/>
      <c r="H6833"/>
    </row>
    <row r="6834" spans="1:8">
      <c r="A6834"/>
      <c r="C6834"/>
      <c r="D6834"/>
      <c r="E6834"/>
      <c r="F6834"/>
      <c r="G6834"/>
      <c r="H6834"/>
    </row>
    <row r="6835" spans="1:8">
      <c r="A6835"/>
      <c r="C6835"/>
      <c r="D6835"/>
      <c r="E6835"/>
      <c r="F6835"/>
      <c r="G6835"/>
      <c r="H6835"/>
    </row>
    <row r="6836" spans="1:8">
      <c r="A6836"/>
      <c r="C6836"/>
      <c r="D6836"/>
      <c r="E6836"/>
      <c r="F6836"/>
      <c r="G6836"/>
      <c r="H6836"/>
    </row>
    <row r="6837" spans="1:8">
      <c r="A6837"/>
      <c r="C6837"/>
      <c r="D6837"/>
      <c r="E6837"/>
      <c r="F6837"/>
      <c r="G6837"/>
      <c r="H6837"/>
    </row>
    <row r="6838" spans="1:8">
      <c r="A6838"/>
      <c r="C6838"/>
      <c r="D6838"/>
      <c r="E6838"/>
      <c r="F6838"/>
      <c r="G6838"/>
      <c r="H6838"/>
    </row>
    <row r="6839" spans="1:8">
      <c r="A6839"/>
      <c r="C6839"/>
      <c r="D6839"/>
      <c r="E6839"/>
      <c r="F6839"/>
      <c r="G6839"/>
      <c r="H6839"/>
    </row>
    <row r="6840" spans="1:8">
      <c r="A6840"/>
      <c r="C6840"/>
      <c r="D6840"/>
      <c r="E6840"/>
      <c r="F6840"/>
      <c r="G6840"/>
      <c r="H6840"/>
    </row>
    <row r="6841" spans="1:8">
      <c r="A6841"/>
      <c r="C6841"/>
      <c r="D6841"/>
      <c r="E6841"/>
      <c r="F6841"/>
      <c r="G6841"/>
      <c r="H6841"/>
    </row>
    <row r="6842" spans="1:8">
      <c r="A6842"/>
      <c r="C6842"/>
      <c r="D6842"/>
      <c r="E6842"/>
      <c r="F6842"/>
      <c r="G6842"/>
      <c r="H6842"/>
    </row>
    <row r="6843" spans="1:8">
      <c r="A6843"/>
      <c r="C6843"/>
      <c r="D6843"/>
      <c r="E6843"/>
      <c r="F6843"/>
      <c r="G6843"/>
      <c r="H6843"/>
    </row>
    <row r="6844" spans="1:8">
      <c r="A6844"/>
      <c r="C6844"/>
      <c r="D6844"/>
      <c r="E6844"/>
      <c r="F6844"/>
      <c r="G6844"/>
      <c r="H6844"/>
    </row>
    <row r="6845" spans="1:8">
      <c r="A6845"/>
      <c r="C6845"/>
      <c r="D6845"/>
      <c r="E6845"/>
      <c r="F6845"/>
      <c r="G6845"/>
      <c r="H6845"/>
    </row>
    <row r="6846" spans="1:8">
      <c r="A6846"/>
      <c r="C6846"/>
      <c r="D6846"/>
      <c r="E6846"/>
      <c r="F6846"/>
      <c r="G6846"/>
      <c r="H6846"/>
    </row>
    <row r="6847" spans="1:8">
      <c r="A6847"/>
      <c r="C6847"/>
      <c r="D6847"/>
      <c r="E6847"/>
      <c r="F6847"/>
      <c r="G6847"/>
      <c r="H6847"/>
    </row>
    <row r="6848" spans="1:8">
      <c r="A6848"/>
      <c r="C6848"/>
      <c r="D6848"/>
      <c r="E6848"/>
      <c r="F6848"/>
      <c r="G6848"/>
      <c r="H6848"/>
    </row>
    <row r="6849" spans="1:8">
      <c r="A6849"/>
      <c r="C6849"/>
      <c r="D6849"/>
      <c r="E6849"/>
      <c r="F6849"/>
      <c r="G6849"/>
      <c r="H6849"/>
    </row>
    <row r="6850" spans="1:8">
      <c r="A6850"/>
      <c r="C6850"/>
      <c r="D6850"/>
      <c r="E6850"/>
      <c r="F6850"/>
      <c r="G6850"/>
      <c r="H6850"/>
    </row>
    <row r="6851" spans="1:8">
      <c r="A6851"/>
      <c r="C6851"/>
      <c r="D6851"/>
      <c r="E6851"/>
      <c r="F6851"/>
      <c r="G6851"/>
      <c r="H6851"/>
    </row>
    <row r="6852" spans="1:8">
      <c r="A6852"/>
      <c r="C6852"/>
      <c r="D6852"/>
      <c r="E6852"/>
      <c r="F6852"/>
      <c r="G6852"/>
      <c r="H6852"/>
    </row>
    <row r="6853" spans="1:8">
      <c r="A6853"/>
      <c r="C6853"/>
      <c r="D6853"/>
      <c r="E6853"/>
      <c r="F6853"/>
      <c r="G6853"/>
      <c r="H6853"/>
    </row>
    <row r="6854" spans="1:8">
      <c r="A6854"/>
      <c r="C6854"/>
      <c r="D6854"/>
      <c r="E6854"/>
      <c r="F6854"/>
      <c r="G6854"/>
      <c r="H6854"/>
    </row>
    <row r="6855" spans="1:8">
      <c r="A6855"/>
      <c r="C6855"/>
      <c r="D6855"/>
      <c r="E6855"/>
      <c r="F6855"/>
      <c r="G6855"/>
      <c r="H6855"/>
    </row>
    <row r="6856" spans="1:8">
      <c r="A6856"/>
      <c r="C6856"/>
      <c r="D6856"/>
      <c r="E6856"/>
      <c r="F6856"/>
      <c r="G6856"/>
      <c r="H6856"/>
    </row>
    <row r="6857" spans="1:8">
      <c r="A6857"/>
      <c r="C6857"/>
      <c r="D6857"/>
      <c r="E6857"/>
      <c r="F6857"/>
      <c r="G6857"/>
      <c r="H6857"/>
    </row>
    <row r="6858" spans="1:8">
      <c r="A6858"/>
      <c r="C6858"/>
      <c r="D6858"/>
      <c r="E6858"/>
      <c r="F6858"/>
      <c r="G6858"/>
      <c r="H6858"/>
    </row>
    <row r="6859" spans="1:8">
      <c r="A6859"/>
      <c r="C6859"/>
      <c r="D6859"/>
      <c r="E6859"/>
      <c r="F6859"/>
      <c r="G6859"/>
      <c r="H6859"/>
    </row>
    <row r="6860" spans="1:8">
      <c r="A6860"/>
      <c r="C6860"/>
      <c r="D6860"/>
      <c r="E6860"/>
      <c r="F6860"/>
      <c r="G6860"/>
      <c r="H6860"/>
    </row>
    <row r="6861" spans="1:8">
      <c r="A6861"/>
      <c r="C6861"/>
      <c r="D6861"/>
      <c r="E6861"/>
      <c r="F6861"/>
      <c r="G6861"/>
      <c r="H6861"/>
    </row>
    <row r="6862" spans="1:8">
      <c r="A6862"/>
      <c r="C6862"/>
      <c r="D6862"/>
      <c r="E6862"/>
      <c r="F6862"/>
      <c r="G6862"/>
      <c r="H6862"/>
    </row>
    <row r="6863" spans="1:8">
      <c r="A6863"/>
      <c r="C6863"/>
      <c r="D6863"/>
      <c r="E6863"/>
      <c r="F6863"/>
      <c r="G6863"/>
      <c r="H6863"/>
    </row>
    <row r="6864" spans="1:8">
      <c r="A6864"/>
      <c r="C6864"/>
      <c r="D6864"/>
      <c r="E6864"/>
      <c r="F6864"/>
      <c r="G6864"/>
      <c r="H6864"/>
    </row>
    <row r="6865" spans="1:8">
      <c r="A6865"/>
      <c r="C6865"/>
      <c r="D6865"/>
      <c r="E6865"/>
      <c r="F6865"/>
      <c r="G6865"/>
      <c r="H6865"/>
    </row>
    <row r="6866" spans="1:8">
      <c r="A6866"/>
      <c r="C6866"/>
      <c r="D6866"/>
      <c r="E6866"/>
      <c r="F6866"/>
      <c r="G6866"/>
      <c r="H6866"/>
    </row>
    <row r="6867" spans="1:8">
      <c r="A6867"/>
      <c r="C6867"/>
      <c r="D6867"/>
      <c r="E6867"/>
      <c r="F6867"/>
      <c r="G6867"/>
      <c r="H6867"/>
    </row>
    <row r="6868" spans="1:8">
      <c r="A6868"/>
      <c r="C6868"/>
      <c r="D6868"/>
      <c r="E6868"/>
      <c r="F6868"/>
      <c r="G6868"/>
      <c r="H6868"/>
    </row>
    <row r="6869" spans="1:8">
      <c r="A6869"/>
      <c r="C6869"/>
      <c r="D6869"/>
      <c r="E6869"/>
      <c r="F6869"/>
      <c r="G6869"/>
      <c r="H6869"/>
    </row>
    <row r="6870" spans="1:8">
      <c r="A6870"/>
      <c r="C6870"/>
      <c r="D6870"/>
      <c r="E6870"/>
      <c r="F6870"/>
      <c r="G6870"/>
      <c r="H6870"/>
    </row>
    <row r="6871" spans="1:8">
      <c r="A6871"/>
      <c r="C6871"/>
      <c r="D6871"/>
      <c r="E6871"/>
      <c r="F6871"/>
      <c r="G6871"/>
      <c r="H6871"/>
    </row>
    <row r="6872" spans="1:8">
      <c r="A6872"/>
      <c r="C6872"/>
      <c r="D6872"/>
      <c r="E6872"/>
      <c r="F6872"/>
      <c r="G6872"/>
      <c r="H6872"/>
    </row>
    <row r="6873" spans="1:8">
      <c r="A6873"/>
      <c r="C6873"/>
      <c r="D6873"/>
      <c r="E6873"/>
      <c r="F6873"/>
      <c r="G6873"/>
      <c r="H6873"/>
    </row>
    <row r="6874" spans="1:8">
      <c r="A6874"/>
      <c r="C6874"/>
      <c r="D6874"/>
      <c r="E6874"/>
      <c r="F6874"/>
      <c r="G6874"/>
      <c r="H6874"/>
    </row>
    <row r="6875" spans="1:8">
      <c r="A6875"/>
      <c r="C6875"/>
      <c r="D6875"/>
      <c r="E6875"/>
      <c r="F6875"/>
      <c r="G6875"/>
      <c r="H6875"/>
    </row>
    <row r="6876" spans="1:8">
      <c r="A6876"/>
      <c r="C6876"/>
      <c r="D6876"/>
      <c r="E6876"/>
      <c r="F6876"/>
      <c r="G6876"/>
      <c r="H6876"/>
    </row>
    <row r="6877" spans="1:8">
      <c r="A6877"/>
      <c r="C6877"/>
      <c r="D6877"/>
      <c r="E6877"/>
      <c r="F6877"/>
      <c r="G6877"/>
      <c r="H6877"/>
    </row>
    <row r="6878" spans="1:8">
      <c r="A6878"/>
      <c r="C6878"/>
      <c r="D6878"/>
      <c r="E6878"/>
      <c r="F6878"/>
      <c r="G6878"/>
      <c r="H6878"/>
    </row>
    <row r="6879" spans="1:8">
      <c r="A6879"/>
      <c r="C6879"/>
      <c r="D6879"/>
      <c r="E6879"/>
      <c r="F6879"/>
      <c r="G6879"/>
      <c r="H6879"/>
    </row>
    <row r="6880" spans="1:8">
      <c r="A6880"/>
      <c r="C6880"/>
      <c r="D6880"/>
      <c r="E6880"/>
      <c r="F6880"/>
      <c r="G6880"/>
      <c r="H6880"/>
    </row>
    <row r="6881" spans="1:8">
      <c r="A6881"/>
      <c r="C6881"/>
      <c r="D6881"/>
      <c r="E6881"/>
      <c r="F6881"/>
      <c r="G6881"/>
      <c r="H6881"/>
    </row>
    <row r="6882" spans="1:8">
      <c r="A6882"/>
      <c r="C6882"/>
      <c r="D6882"/>
      <c r="E6882"/>
      <c r="F6882"/>
      <c r="G6882"/>
      <c r="H6882"/>
    </row>
    <row r="6883" spans="1:8">
      <c r="A6883"/>
      <c r="C6883"/>
      <c r="D6883"/>
      <c r="E6883"/>
      <c r="F6883"/>
      <c r="G6883"/>
      <c r="H6883"/>
    </row>
    <row r="6884" spans="1:8">
      <c r="A6884"/>
      <c r="C6884"/>
      <c r="D6884"/>
      <c r="E6884"/>
      <c r="F6884"/>
      <c r="G6884"/>
      <c r="H6884"/>
    </row>
    <row r="6885" spans="1:8">
      <c r="A6885"/>
      <c r="C6885"/>
      <c r="D6885"/>
      <c r="E6885"/>
      <c r="F6885"/>
      <c r="G6885"/>
      <c r="H6885"/>
    </row>
    <row r="6886" spans="1:8">
      <c r="A6886"/>
      <c r="C6886"/>
      <c r="D6886"/>
      <c r="E6886"/>
      <c r="F6886"/>
      <c r="G6886"/>
      <c r="H6886"/>
    </row>
    <row r="6887" spans="1:8">
      <c r="A6887"/>
      <c r="C6887"/>
      <c r="D6887"/>
      <c r="E6887"/>
      <c r="F6887"/>
      <c r="G6887"/>
      <c r="H6887"/>
    </row>
    <row r="6888" spans="1:8">
      <c r="A6888"/>
      <c r="C6888"/>
      <c r="D6888"/>
      <c r="E6888"/>
      <c r="F6888"/>
      <c r="G6888"/>
      <c r="H6888"/>
    </row>
    <row r="6889" spans="1:8">
      <c r="A6889"/>
      <c r="C6889"/>
      <c r="D6889"/>
      <c r="E6889"/>
      <c r="F6889"/>
      <c r="G6889"/>
      <c r="H6889"/>
    </row>
    <row r="6890" spans="1:8">
      <c r="A6890"/>
      <c r="C6890"/>
      <c r="D6890"/>
      <c r="E6890"/>
      <c r="F6890"/>
      <c r="G6890"/>
      <c r="H6890"/>
    </row>
    <row r="6891" spans="1:8">
      <c r="A6891"/>
      <c r="C6891"/>
      <c r="D6891"/>
      <c r="E6891"/>
      <c r="F6891"/>
      <c r="G6891"/>
      <c r="H6891"/>
    </row>
    <row r="6892" spans="1:8">
      <c r="A6892"/>
      <c r="C6892"/>
      <c r="D6892"/>
      <c r="E6892"/>
      <c r="F6892"/>
      <c r="G6892"/>
      <c r="H6892"/>
    </row>
    <row r="6893" spans="1:8">
      <c r="A6893"/>
      <c r="C6893"/>
      <c r="D6893"/>
      <c r="E6893"/>
      <c r="F6893"/>
      <c r="G6893"/>
      <c r="H6893"/>
    </row>
    <row r="6894" spans="1:8">
      <c r="A6894"/>
      <c r="C6894"/>
      <c r="D6894"/>
      <c r="E6894"/>
      <c r="F6894"/>
      <c r="G6894"/>
      <c r="H6894"/>
    </row>
    <row r="6895" spans="1:8">
      <c r="A6895"/>
      <c r="C6895"/>
      <c r="D6895"/>
      <c r="E6895"/>
      <c r="F6895"/>
      <c r="G6895"/>
      <c r="H6895"/>
    </row>
    <row r="6896" spans="1:8">
      <c r="A6896"/>
      <c r="C6896"/>
      <c r="D6896"/>
      <c r="E6896"/>
      <c r="F6896"/>
      <c r="G6896"/>
      <c r="H6896"/>
    </row>
    <row r="6897" spans="1:8">
      <c r="A6897"/>
      <c r="C6897"/>
      <c r="D6897"/>
      <c r="E6897"/>
      <c r="F6897"/>
      <c r="G6897"/>
      <c r="H6897"/>
    </row>
    <row r="6898" spans="1:8">
      <c r="A6898"/>
      <c r="C6898"/>
      <c r="D6898"/>
      <c r="E6898"/>
      <c r="F6898"/>
      <c r="G6898"/>
      <c r="H6898"/>
    </row>
    <row r="6899" spans="1:8">
      <c r="A6899"/>
      <c r="C6899"/>
      <c r="D6899"/>
      <c r="E6899"/>
      <c r="F6899"/>
      <c r="G6899"/>
      <c r="H6899"/>
    </row>
    <row r="6900" spans="1:8">
      <c r="A6900"/>
      <c r="C6900"/>
      <c r="D6900"/>
      <c r="E6900"/>
      <c r="F6900"/>
      <c r="G6900"/>
      <c r="H6900"/>
    </row>
    <row r="6901" spans="1:8">
      <c r="A6901"/>
      <c r="C6901"/>
      <c r="D6901"/>
      <c r="E6901"/>
      <c r="F6901"/>
      <c r="G6901"/>
      <c r="H6901"/>
    </row>
    <row r="6902" spans="1:8">
      <c r="A6902"/>
      <c r="C6902"/>
      <c r="D6902"/>
      <c r="E6902"/>
      <c r="F6902"/>
      <c r="G6902"/>
      <c r="H6902"/>
    </row>
    <row r="6903" spans="1:8">
      <c r="A6903"/>
      <c r="C6903"/>
      <c r="D6903"/>
      <c r="E6903"/>
      <c r="F6903"/>
      <c r="G6903"/>
      <c r="H6903"/>
    </row>
    <row r="6904" spans="1:8">
      <c r="A6904"/>
      <c r="C6904"/>
      <c r="D6904"/>
      <c r="E6904"/>
      <c r="F6904"/>
      <c r="G6904"/>
      <c r="H6904"/>
    </row>
    <row r="6905" spans="1:8">
      <c r="A6905"/>
      <c r="C6905"/>
      <c r="D6905"/>
      <c r="E6905"/>
      <c r="F6905"/>
      <c r="G6905"/>
      <c r="H6905"/>
    </row>
    <row r="6906" spans="1:8">
      <c r="A6906"/>
      <c r="C6906"/>
      <c r="D6906"/>
      <c r="E6906"/>
      <c r="F6906"/>
      <c r="G6906"/>
      <c r="H6906"/>
    </row>
    <row r="6907" spans="1:8">
      <c r="A6907"/>
      <c r="C6907"/>
      <c r="D6907"/>
      <c r="E6907"/>
      <c r="F6907"/>
      <c r="G6907"/>
      <c r="H6907"/>
    </row>
    <row r="6908" spans="1:8">
      <c r="A6908"/>
      <c r="C6908"/>
      <c r="D6908"/>
      <c r="E6908"/>
      <c r="F6908"/>
      <c r="G6908"/>
      <c r="H6908"/>
    </row>
    <row r="6909" spans="1:8">
      <c r="A6909"/>
      <c r="C6909"/>
      <c r="D6909"/>
      <c r="E6909"/>
      <c r="F6909"/>
      <c r="G6909"/>
      <c r="H6909"/>
    </row>
    <row r="6910" spans="1:8">
      <c r="A6910"/>
      <c r="C6910"/>
      <c r="D6910"/>
      <c r="E6910"/>
      <c r="F6910"/>
      <c r="G6910"/>
      <c r="H6910"/>
    </row>
    <row r="6911" spans="1:8">
      <c r="A6911"/>
      <c r="C6911"/>
      <c r="D6911"/>
      <c r="E6911"/>
      <c r="F6911"/>
      <c r="G6911"/>
      <c r="H6911"/>
    </row>
    <row r="6912" spans="1:8">
      <c r="A6912"/>
      <c r="C6912"/>
      <c r="D6912"/>
      <c r="E6912"/>
      <c r="F6912"/>
      <c r="G6912"/>
      <c r="H6912"/>
    </row>
    <row r="6913" spans="1:8">
      <c r="A6913"/>
      <c r="C6913"/>
      <c r="D6913"/>
      <c r="E6913"/>
      <c r="F6913"/>
      <c r="G6913"/>
      <c r="H6913"/>
    </row>
    <row r="6914" spans="1:8">
      <c r="A6914"/>
      <c r="C6914"/>
      <c r="D6914"/>
      <c r="E6914"/>
      <c r="F6914"/>
      <c r="G6914"/>
      <c r="H6914"/>
    </row>
    <row r="6915" spans="1:8">
      <c r="A6915"/>
      <c r="C6915"/>
      <c r="D6915"/>
      <c r="E6915"/>
      <c r="F6915"/>
      <c r="G6915"/>
      <c r="H6915"/>
    </row>
    <row r="6916" spans="1:8">
      <c r="A6916"/>
      <c r="C6916"/>
      <c r="D6916"/>
      <c r="E6916"/>
      <c r="F6916"/>
      <c r="G6916"/>
      <c r="H6916"/>
    </row>
    <row r="6917" spans="1:8">
      <c r="A6917"/>
      <c r="C6917"/>
      <c r="D6917"/>
      <c r="E6917"/>
      <c r="F6917"/>
      <c r="G6917"/>
      <c r="H6917"/>
    </row>
    <row r="6918" spans="1:8">
      <c r="A6918"/>
      <c r="C6918"/>
      <c r="D6918"/>
      <c r="E6918"/>
      <c r="F6918"/>
      <c r="G6918"/>
      <c r="H6918"/>
    </row>
    <row r="6919" spans="1:8">
      <c r="A6919"/>
      <c r="C6919"/>
      <c r="D6919"/>
      <c r="E6919"/>
      <c r="F6919"/>
      <c r="G6919"/>
      <c r="H6919"/>
    </row>
    <row r="6920" spans="1:8">
      <c r="A6920"/>
      <c r="C6920"/>
      <c r="D6920"/>
      <c r="E6920"/>
      <c r="F6920"/>
      <c r="G6920"/>
      <c r="H6920"/>
    </row>
    <row r="6921" spans="1:8">
      <c r="A6921"/>
      <c r="C6921"/>
      <c r="D6921"/>
      <c r="E6921"/>
      <c r="F6921"/>
      <c r="G6921"/>
      <c r="H6921"/>
    </row>
    <row r="6922" spans="1:8">
      <c r="A6922"/>
      <c r="C6922"/>
      <c r="D6922"/>
      <c r="E6922"/>
      <c r="F6922"/>
      <c r="G6922"/>
      <c r="H6922"/>
    </row>
    <row r="6923" spans="1:8">
      <c r="A6923"/>
      <c r="C6923"/>
      <c r="D6923"/>
      <c r="E6923"/>
      <c r="F6923"/>
      <c r="G6923"/>
      <c r="H6923"/>
    </row>
    <row r="6924" spans="1:8">
      <c r="A6924"/>
      <c r="C6924"/>
      <c r="D6924"/>
      <c r="E6924"/>
      <c r="F6924"/>
      <c r="G6924"/>
      <c r="H6924"/>
    </row>
    <row r="6925" spans="1:8">
      <c r="A6925"/>
      <c r="C6925"/>
      <c r="D6925"/>
      <c r="E6925"/>
      <c r="F6925"/>
      <c r="G6925"/>
      <c r="H6925"/>
    </row>
    <row r="6926" spans="1:8">
      <c r="A6926"/>
      <c r="C6926"/>
      <c r="D6926"/>
      <c r="E6926"/>
      <c r="F6926"/>
      <c r="G6926"/>
      <c r="H6926"/>
    </row>
    <row r="6927" spans="1:8">
      <c r="A6927"/>
      <c r="C6927"/>
      <c r="D6927"/>
      <c r="E6927"/>
      <c r="F6927"/>
      <c r="G6927"/>
      <c r="H6927"/>
    </row>
    <row r="6928" spans="1:8">
      <c r="A6928"/>
      <c r="C6928"/>
      <c r="D6928"/>
      <c r="E6928"/>
      <c r="F6928"/>
      <c r="G6928"/>
      <c r="H6928"/>
    </row>
    <row r="6929" spans="1:8">
      <c r="A6929"/>
      <c r="C6929"/>
      <c r="D6929"/>
      <c r="E6929"/>
      <c r="F6929"/>
      <c r="G6929"/>
      <c r="H6929"/>
    </row>
    <row r="6930" spans="1:8">
      <c r="A6930"/>
      <c r="C6930"/>
      <c r="D6930"/>
      <c r="E6930"/>
      <c r="F6930"/>
      <c r="G6930"/>
      <c r="H6930"/>
    </row>
    <row r="6931" spans="1:8">
      <c r="A6931"/>
      <c r="C6931"/>
      <c r="D6931"/>
      <c r="E6931"/>
      <c r="F6931"/>
      <c r="G6931"/>
      <c r="H6931"/>
    </row>
    <row r="6932" spans="1:8">
      <c r="A6932"/>
      <c r="C6932"/>
      <c r="D6932"/>
      <c r="E6932"/>
      <c r="F6932"/>
      <c r="G6932"/>
      <c r="H6932"/>
    </row>
    <row r="6933" spans="1:8">
      <c r="A6933"/>
      <c r="C6933"/>
      <c r="D6933"/>
      <c r="E6933"/>
      <c r="F6933"/>
      <c r="G6933"/>
      <c r="H6933"/>
    </row>
    <row r="6934" spans="1:8">
      <c r="A6934"/>
      <c r="C6934"/>
      <c r="D6934"/>
      <c r="E6934"/>
      <c r="F6934"/>
      <c r="G6934"/>
      <c r="H6934"/>
    </row>
    <row r="6935" spans="1:8">
      <c r="A6935"/>
      <c r="C6935"/>
      <c r="D6935"/>
      <c r="E6935"/>
      <c r="F6935"/>
      <c r="G6935"/>
      <c r="H6935"/>
    </row>
    <row r="6936" spans="1:8">
      <c r="A6936"/>
      <c r="C6936"/>
      <c r="D6936"/>
      <c r="E6936"/>
      <c r="F6936"/>
      <c r="G6936"/>
      <c r="H6936"/>
    </row>
    <row r="6937" spans="1:8">
      <c r="A6937"/>
      <c r="C6937"/>
      <c r="D6937"/>
      <c r="E6937"/>
      <c r="F6937"/>
      <c r="G6937"/>
      <c r="H6937"/>
    </row>
    <row r="6938" spans="1:8">
      <c r="A6938"/>
      <c r="C6938"/>
      <c r="D6938"/>
      <c r="E6938"/>
      <c r="F6938"/>
      <c r="G6938"/>
      <c r="H6938"/>
    </row>
    <row r="6939" spans="1:8">
      <c r="A6939"/>
      <c r="C6939"/>
      <c r="D6939"/>
      <c r="E6939"/>
      <c r="F6939"/>
      <c r="G6939"/>
      <c r="H6939"/>
    </row>
    <row r="6940" spans="1:8">
      <c r="A6940"/>
      <c r="C6940"/>
      <c r="D6940"/>
      <c r="E6940"/>
      <c r="F6940"/>
      <c r="G6940"/>
      <c r="H6940"/>
    </row>
    <row r="6941" spans="1:8">
      <c r="A6941"/>
      <c r="C6941"/>
      <c r="D6941"/>
      <c r="E6941"/>
      <c r="F6941"/>
      <c r="G6941"/>
      <c r="H6941"/>
    </row>
    <row r="6942" spans="1:8">
      <c r="A6942"/>
      <c r="C6942"/>
      <c r="D6942"/>
      <c r="E6942"/>
      <c r="F6942"/>
      <c r="G6942"/>
      <c r="H6942"/>
    </row>
    <row r="6943" spans="1:8">
      <c r="A6943"/>
      <c r="C6943"/>
      <c r="D6943"/>
      <c r="E6943"/>
      <c r="F6943"/>
      <c r="G6943"/>
      <c r="H6943"/>
    </row>
    <row r="6944" spans="1:8">
      <c r="A6944"/>
      <c r="C6944"/>
      <c r="D6944"/>
      <c r="E6944"/>
      <c r="F6944"/>
      <c r="G6944"/>
      <c r="H6944"/>
    </row>
    <row r="6945" spans="1:8">
      <c r="A6945"/>
      <c r="C6945"/>
      <c r="D6945"/>
      <c r="E6945"/>
      <c r="F6945"/>
      <c r="G6945"/>
      <c r="H6945"/>
    </row>
    <row r="6946" spans="1:8">
      <c r="A6946"/>
      <c r="C6946"/>
      <c r="D6946"/>
      <c r="E6946"/>
      <c r="F6946"/>
      <c r="G6946"/>
      <c r="H6946"/>
    </row>
    <row r="6947" spans="1:8">
      <c r="A6947"/>
      <c r="C6947"/>
      <c r="D6947"/>
      <c r="E6947"/>
      <c r="F6947"/>
      <c r="G6947"/>
      <c r="H6947"/>
    </row>
    <row r="6948" spans="1:8">
      <c r="A6948"/>
      <c r="C6948"/>
      <c r="D6948"/>
      <c r="E6948"/>
      <c r="F6948"/>
      <c r="G6948"/>
      <c r="H6948"/>
    </row>
    <row r="6949" spans="1:8">
      <c r="A6949"/>
      <c r="C6949"/>
      <c r="D6949"/>
      <c r="E6949"/>
      <c r="F6949"/>
      <c r="G6949"/>
      <c r="H6949"/>
    </row>
    <row r="6950" spans="1:8">
      <c r="A6950"/>
      <c r="C6950"/>
      <c r="D6950"/>
      <c r="E6950"/>
      <c r="F6950"/>
      <c r="G6950"/>
      <c r="H6950"/>
    </row>
    <row r="6951" spans="1:8">
      <c r="A6951"/>
      <c r="C6951"/>
      <c r="D6951"/>
      <c r="E6951"/>
      <c r="F6951"/>
      <c r="G6951"/>
      <c r="H6951"/>
    </row>
    <row r="6952" spans="1:8">
      <c r="A6952"/>
      <c r="C6952"/>
      <c r="D6952"/>
      <c r="E6952"/>
      <c r="F6952"/>
      <c r="G6952"/>
      <c r="H6952"/>
    </row>
    <row r="6953" spans="1:8">
      <c r="A6953"/>
      <c r="C6953"/>
      <c r="D6953"/>
      <c r="E6953"/>
      <c r="F6953"/>
      <c r="G6953"/>
      <c r="H6953"/>
    </row>
    <row r="6954" spans="1:8">
      <c r="A6954"/>
      <c r="C6954"/>
      <c r="D6954"/>
      <c r="E6954"/>
      <c r="F6954"/>
      <c r="G6954"/>
      <c r="H6954"/>
    </row>
    <row r="6955" spans="1:8">
      <c r="A6955"/>
      <c r="C6955"/>
      <c r="D6955"/>
      <c r="E6955"/>
      <c r="F6955"/>
      <c r="G6955"/>
      <c r="H6955"/>
    </row>
    <row r="6956" spans="1:8">
      <c r="A6956"/>
      <c r="C6956"/>
      <c r="D6956"/>
      <c r="E6956"/>
      <c r="F6956"/>
      <c r="G6956"/>
      <c r="H6956"/>
    </row>
    <row r="6957" spans="1:8">
      <c r="A6957"/>
      <c r="C6957"/>
      <c r="D6957"/>
      <c r="E6957"/>
      <c r="F6957"/>
      <c r="G6957"/>
      <c r="H6957"/>
    </row>
    <row r="6958" spans="1:8">
      <c r="A6958"/>
      <c r="C6958"/>
      <c r="D6958"/>
      <c r="E6958"/>
      <c r="F6958"/>
      <c r="G6958"/>
      <c r="H6958"/>
    </row>
    <row r="6959" spans="1:8">
      <c r="A6959"/>
      <c r="C6959"/>
      <c r="D6959"/>
      <c r="E6959"/>
      <c r="F6959"/>
      <c r="G6959"/>
      <c r="H6959"/>
    </row>
    <row r="6960" spans="1:8">
      <c r="A6960"/>
      <c r="C6960"/>
      <c r="D6960"/>
      <c r="E6960"/>
      <c r="F6960"/>
      <c r="G6960"/>
      <c r="H6960"/>
    </row>
    <row r="6961" spans="1:8">
      <c r="A6961"/>
      <c r="C6961"/>
      <c r="D6961"/>
      <c r="E6961"/>
      <c r="F6961"/>
      <c r="G6961"/>
      <c r="H6961"/>
    </row>
    <row r="6962" spans="1:8">
      <c r="A6962"/>
      <c r="C6962"/>
      <c r="D6962"/>
      <c r="E6962"/>
      <c r="F6962"/>
      <c r="G6962"/>
      <c r="H6962"/>
    </row>
    <row r="6963" spans="1:8">
      <c r="A6963"/>
      <c r="C6963"/>
      <c r="D6963"/>
      <c r="E6963"/>
      <c r="F6963"/>
      <c r="G6963"/>
      <c r="H6963"/>
    </row>
    <row r="6964" spans="1:8">
      <c r="A6964"/>
      <c r="C6964"/>
      <c r="D6964"/>
      <c r="E6964"/>
      <c r="F6964"/>
      <c r="G6964"/>
      <c r="H6964"/>
    </row>
    <row r="6965" spans="1:8">
      <c r="A6965"/>
      <c r="C6965"/>
      <c r="D6965"/>
      <c r="E6965"/>
      <c r="F6965"/>
      <c r="G6965"/>
      <c r="H6965"/>
    </row>
    <row r="6966" spans="1:8">
      <c r="A6966"/>
      <c r="C6966"/>
      <c r="D6966"/>
      <c r="E6966"/>
      <c r="F6966"/>
      <c r="G6966"/>
      <c r="H6966"/>
    </row>
    <row r="6967" spans="1:8">
      <c r="A6967"/>
      <c r="C6967"/>
      <c r="D6967"/>
      <c r="E6967"/>
      <c r="F6967"/>
      <c r="G6967"/>
      <c r="H6967"/>
    </row>
    <row r="6968" spans="1:8">
      <c r="A6968"/>
      <c r="C6968"/>
      <c r="D6968"/>
      <c r="E6968"/>
      <c r="F6968"/>
      <c r="G6968"/>
      <c r="H6968"/>
    </row>
    <row r="6969" spans="1:8">
      <c r="A6969"/>
      <c r="C6969"/>
      <c r="D6969"/>
      <c r="E6969"/>
      <c r="F6969"/>
      <c r="G6969"/>
      <c r="H6969"/>
    </row>
    <row r="6970" spans="1:8">
      <c r="A6970"/>
      <c r="C6970"/>
      <c r="D6970"/>
      <c r="E6970"/>
      <c r="F6970"/>
      <c r="G6970"/>
      <c r="H6970"/>
    </row>
    <row r="6971" spans="1:8">
      <c r="A6971"/>
      <c r="C6971"/>
      <c r="D6971"/>
      <c r="E6971"/>
      <c r="F6971"/>
      <c r="G6971"/>
      <c r="H6971"/>
    </row>
    <row r="6972" spans="1:8">
      <c r="A6972"/>
      <c r="C6972"/>
      <c r="D6972"/>
      <c r="E6972"/>
      <c r="F6972"/>
      <c r="G6972"/>
      <c r="H6972"/>
    </row>
    <row r="6973" spans="1:8">
      <c r="A6973"/>
      <c r="C6973"/>
      <c r="D6973"/>
      <c r="E6973"/>
      <c r="F6973"/>
      <c r="G6973"/>
      <c r="H6973"/>
    </row>
    <row r="6974" spans="1:8">
      <c r="A6974"/>
      <c r="C6974"/>
      <c r="D6974"/>
      <c r="E6974"/>
      <c r="F6974"/>
      <c r="G6974"/>
      <c r="H6974"/>
    </row>
    <row r="6975" spans="1:8">
      <c r="A6975"/>
      <c r="C6975"/>
      <c r="D6975"/>
      <c r="E6975"/>
      <c r="F6975"/>
      <c r="G6975"/>
      <c r="H6975"/>
    </row>
    <row r="6976" spans="1:8">
      <c r="A6976"/>
      <c r="C6976"/>
      <c r="D6976"/>
      <c r="E6976"/>
      <c r="F6976"/>
      <c r="G6976"/>
      <c r="H6976"/>
    </row>
    <row r="6977" spans="1:8">
      <c r="A6977"/>
      <c r="C6977"/>
      <c r="D6977"/>
      <c r="E6977"/>
      <c r="F6977"/>
      <c r="G6977"/>
      <c r="H6977"/>
    </row>
    <row r="6978" spans="1:8">
      <c r="A6978"/>
      <c r="C6978"/>
      <c r="D6978"/>
      <c r="E6978"/>
      <c r="F6978"/>
      <c r="G6978"/>
      <c r="H6978"/>
    </row>
    <row r="6979" spans="1:8">
      <c r="A6979"/>
      <c r="C6979"/>
      <c r="D6979"/>
      <c r="E6979"/>
      <c r="F6979"/>
      <c r="G6979"/>
      <c r="H6979"/>
    </row>
    <row r="6980" spans="1:8">
      <c r="A6980"/>
      <c r="C6980"/>
      <c r="D6980"/>
      <c r="E6980"/>
      <c r="F6980"/>
      <c r="G6980"/>
      <c r="H6980"/>
    </row>
    <row r="6981" spans="1:8">
      <c r="A6981"/>
      <c r="C6981"/>
      <c r="D6981"/>
      <c r="E6981"/>
      <c r="F6981"/>
      <c r="G6981"/>
      <c r="H6981"/>
    </row>
    <row r="6982" spans="1:8">
      <c r="A6982"/>
      <c r="C6982"/>
      <c r="D6982"/>
      <c r="E6982"/>
      <c r="F6982"/>
      <c r="G6982"/>
      <c r="H6982"/>
    </row>
    <row r="6983" spans="1:8">
      <c r="A6983"/>
      <c r="C6983"/>
      <c r="D6983"/>
      <c r="E6983"/>
      <c r="F6983"/>
      <c r="G6983"/>
      <c r="H6983"/>
    </row>
    <row r="6984" spans="1:8">
      <c r="A6984"/>
      <c r="C6984"/>
      <c r="D6984"/>
      <c r="E6984"/>
      <c r="F6984"/>
      <c r="G6984"/>
      <c r="H6984"/>
    </row>
    <row r="6985" spans="1:8">
      <c r="A6985"/>
      <c r="C6985"/>
      <c r="D6985"/>
      <c r="E6985"/>
      <c r="F6985"/>
      <c r="G6985"/>
      <c r="H6985"/>
    </row>
    <row r="6986" spans="1:8">
      <c r="A6986"/>
      <c r="C6986"/>
      <c r="D6986"/>
      <c r="E6986"/>
      <c r="F6986"/>
      <c r="G6986"/>
      <c r="H6986"/>
    </row>
    <row r="6987" spans="1:8">
      <c r="A6987"/>
      <c r="C6987"/>
      <c r="D6987"/>
      <c r="E6987"/>
      <c r="F6987"/>
      <c r="G6987"/>
      <c r="H6987"/>
    </row>
    <row r="6988" spans="1:8">
      <c r="A6988"/>
      <c r="C6988"/>
      <c r="D6988"/>
      <c r="E6988"/>
      <c r="F6988"/>
      <c r="G6988"/>
      <c r="H6988"/>
    </row>
    <row r="6989" spans="1:8">
      <c r="A6989"/>
      <c r="C6989"/>
      <c r="D6989"/>
      <c r="E6989"/>
      <c r="F6989"/>
      <c r="G6989"/>
      <c r="H6989"/>
    </row>
    <row r="6990" spans="1:8">
      <c r="A6990"/>
      <c r="C6990"/>
      <c r="D6990"/>
      <c r="E6990"/>
      <c r="F6990"/>
      <c r="G6990"/>
      <c r="H6990"/>
    </row>
    <row r="6991" spans="1:8">
      <c r="A6991"/>
      <c r="C6991"/>
      <c r="D6991"/>
      <c r="E6991"/>
      <c r="F6991"/>
      <c r="G6991"/>
      <c r="H6991"/>
    </row>
    <row r="6992" spans="1:8">
      <c r="A6992"/>
      <c r="C6992"/>
      <c r="D6992"/>
      <c r="E6992"/>
      <c r="F6992"/>
      <c r="G6992"/>
      <c r="H6992"/>
    </row>
    <row r="6993" spans="1:8">
      <c r="A6993"/>
      <c r="C6993"/>
      <c r="D6993"/>
      <c r="E6993"/>
      <c r="F6993"/>
      <c r="G6993"/>
      <c r="H6993"/>
    </row>
    <row r="6994" spans="1:8">
      <c r="A6994"/>
      <c r="C6994"/>
      <c r="D6994"/>
      <c r="E6994"/>
      <c r="F6994"/>
      <c r="G6994"/>
      <c r="H6994"/>
    </row>
    <row r="6995" spans="1:8">
      <c r="A6995"/>
      <c r="C6995"/>
      <c r="D6995"/>
      <c r="E6995"/>
      <c r="F6995"/>
      <c r="G6995"/>
      <c r="H6995"/>
    </row>
    <row r="6996" spans="1:8">
      <c r="A6996"/>
      <c r="C6996"/>
      <c r="D6996"/>
      <c r="E6996"/>
      <c r="F6996"/>
      <c r="G6996"/>
      <c r="H6996"/>
    </row>
    <row r="6997" spans="1:8">
      <c r="A6997"/>
      <c r="C6997"/>
      <c r="D6997"/>
      <c r="E6997"/>
      <c r="F6997"/>
      <c r="G6997"/>
      <c r="H6997"/>
    </row>
    <row r="6998" spans="1:8">
      <c r="A6998"/>
      <c r="C6998"/>
      <c r="D6998"/>
      <c r="E6998"/>
      <c r="F6998"/>
      <c r="G6998"/>
      <c r="H6998"/>
    </row>
    <row r="6999" spans="1:8">
      <c r="A6999"/>
      <c r="C6999"/>
      <c r="D6999"/>
      <c r="E6999"/>
      <c r="F6999"/>
      <c r="G6999"/>
      <c r="H6999"/>
    </row>
    <row r="7000" spans="1:8">
      <c r="A7000"/>
      <c r="C7000"/>
      <c r="D7000"/>
      <c r="E7000"/>
      <c r="F7000"/>
      <c r="G7000"/>
      <c r="H7000"/>
    </row>
    <row r="7001" spans="1:8">
      <c r="A7001"/>
      <c r="C7001"/>
      <c r="D7001"/>
      <c r="E7001"/>
      <c r="F7001"/>
      <c r="G7001"/>
      <c r="H7001"/>
    </row>
    <row r="7002" spans="1:8">
      <c r="A7002"/>
      <c r="C7002"/>
      <c r="D7002"/>
      <c r="E7002"/>
      <c r="F7002"/>
      <c r="G7002"/>
      <c r="H7002"/>
    </row>
    <row r="7003" spans="1:8">
      <c r="A7003"/>
      <c r="C7003"/>
      <c r="D7003"/>
      <c r="E7003"/>
      <c r="F7003"/>
      <c r="G7003"/>
      <c r="H7003"/>
    </row>
    <row r="7004" spans="1:8">
      <c r="A7004"/>
      <c r="C7004"/>
      <c r="D7004"/>
      <c r="E7004"/>
      <c r="F7004"/>
      <c r="G7004"/>
      <c r="H7004"/>
    </row>
    <row r="7005" spans="1:8">
      <c r="A7005"/>
      <c r="C7005"/>
      <c r="D7005"/>
      <c r="E7005"/>
      <c r="F7005"/>
      <c r="G7005"/>
      <c r="H7005"/>
    </row>
    <row r="7006" spans="1:8">
      <c r="A7006"/>
      <c r="C7006"/>
      <c r="D7006"/>
      <c r="E7006"/>
      <c r="F7006"/>
      <c r="G7006"/>
      <c r="H7006"/>
    </row>
    <row r="7007" spans="1:8">
      <c r="A7007"/>
      <c r="C7007"/>
      <c r="D7007"/>
      <c r="E7007"/>
      <c r="F7007"/>
      <c r="G7007"/>
      <c r="H7007"/>
    </row>
    <row r="7008" spans="1:8">
      <c r="A7008"/>
      <c r="C7008"/>
      <c r="D7008"/>
      <c r="E7008"/>
      <c r="F7008"/>
      <c r="G7008"/>
      <c r="H7008"/>
    </row>
    <row r="7009" spans="1:8">
      <c r="A7009"/>
      <c r="C7009"/>
      <c r="D7009"/>
      <c r="E7009"/>
      <c r="F7009"/>
      <c r="G7009"/>
      <c r="H7009"/>
    </row>
    <row r="7010" spans="1:8">
      <c r="A7010"/>
      <c r="C7010"/>
      <c r="D7010"/>
      <c r="E7010"/>
      <c r="F7010"/>
      <c r="G7010"/>
      <c r="H7010"/>
    </row>
    <row r="7011" spans="1:8">
      <c r="A7011"/>
      <c r="C7011"/>
      <c r="D7011"/>
      <c r="E7011"/>
      <c r="F7011"/>
      <c r="G7011"/>
      <c r="H7011"/>
    </row>
    <row r="7012" spans="1:8">
      <c r="A7012"/>
      <c r="C7012"/>
      <c r="D7012"/>
      <c r="E7012"/>
      <c r="F7012"/>
      <c r="G7012"/>
      <c r="H7012"/>
    </row>
    <row r="7013" spans="1:8">
      <c r="A7013"/>
      <c r="C7013"/>
      <c r="D7013"/>
      <c r="E7013"/>
      <c r="F7013"/>
      <c r="G7013"/>
      <c r="H7013"/>
    </row>
    <row r="7014" spans="1:8">
      <c r="A7014"/>
      <c r="C7014"/>
      <c r="D7014"/>
      <c r="E7014"/>
      <c r="F7014"/>
      <c r="G7014"/>
      <c r="H7014"/>
    </row>
    <row r="7015" spans="1:8">
      <c r="A7015"/>
      <c r="C7015"/>
      <c r="D7015"/>
      <c r="E7015"/>
      <c r="F7015"/>
      <c r="G7015"/>
      <c r="H7015"/>
    </row>
    <row r="7016" spans="1:8">
      <c r="A7016"/>
      <c r="C7016"/>
      <c r="D7016"/>
      <c r="E7016"/>
      <c r="F7016"/>
      <c r="G7016"/>
      <c r="H7016"/>
    </row>
    <row r="7017" spans="1:8">
      <c r="A7017"/>
      <c r="C7017"/>
      <c r="D7017"/>
      <c r="E7017"/>
      <c r="F7017"/>
      <c r="G7017"/>
      <c r="H7017"/>
    </row>
    <row r="7018" spans="1:8">
      <c r="A7018"/>
      <c r="C7018"/>
      <c r="D7018"/>
      <c r="E7018"/>
      <c r="F7018"/>
      <c r="G7018"/>
      <c r="H7018"/>
    </row>
    <row r="7019" spans="1:8">
      <c r="A7019"/>
      <c r="C7019"/>
      <c r="D7019"/>
      <c r="E7019"/>
      <c r="F7019"/>
      <c r="G7019"/>
      <c r="H7019"/>
    </row>
    <row r="7020" spans="1:8">
      <c r="A7020"/>
      <c r="C7020"/>
      <c r="D7020"/>
      <c r="E7020"/>
      <c r="F7020"/>
      <c r="G7020"/>
      <c r="H7020"/>
    </row>
    <row r="7021" spans="1:8">
      <c r="A7021"/>
      <c r="C7021"/>
      <c r="D7021"/>
      <c r="E7021"/>
      <c r="F7021"/>
      <c r="G7021"/>
      <c r="H7021"/>
    </row>
    <row r="7022" spans="1:8">
      <c r="A7022"/>
      <c r="C7022"/>
      <c r="D7022"/>
      <c r="E7022"/>
      <c r="F7022"/>
      <c r="G7022"/>
      <c r="H7022"/>
    </row>
    <row r="7023" spans="1:8">
      <c r="A7023"/>
      <c r="C7023"/>
      <c r="D7023"/>
      <c r="E7023"/>
      <c r="F7023"/>
      <c r="G7023"/>
      <c r="H7023"/>
    </row>
    <row r="7024" spans="1:8">
      <c r="A7024"/>
      <c r="C7024"/>
      <c r="D7024"/>
      <c r="E7024"/>
      <c r="F7024"/>
      <c r="G7024"/>
      <c r="H7024"/>
    </row>
    <row r="7025" spans="1:8">
      <c r="A7025"/>
      <c r="C7025"/>
      <c r="D7025"/>
      <c r="E7025"/>
      <c r="F7025"/>
      <c r="G7025"/>
      <c r="H7025"/>
    </row>
    <row r="7026" spans="1:8">
      <c r="A7026"/>
      <c r="C7026"/>
      <c r="D7026"/>
      <c r="E7026"/>
      <c r="F7026"/>
      <c r="G7026"/>
      <c r="H7026"/>
    </row>
    <row r="7027" spans="1:8">
      <c r="A7027"/>
      <c r="C7027"/>
      <c r="D7027"/>
      <c r="E7027"/>
      <c r="F7027"/>
      <c r="G7027"/>
      <c r="H7027"/>
    </row>
    <row r="7028" spans="1:8">
      <c r="A7028"/>
      <c r="C7028"/>
      <c r="D7028"/>
      <c r="E7028"/>
      <c r="F7028"/>
      <c r="G7028"/>
      <c r="H7028"/>
    </row>
    <row r="7029" spans="1:8">
      <c r="A7029"/>
      <c r="C7029"/>
      <c r="D7029"/>
      <c r="E7029"/>
      <c r="F7029"/>
      <c r="G7029"/>
      <c r="H7029"/>
    </row>
    <row r="7030" spans="1:8">
      <c r="A7030"/>
      <c r="C7030"/>
      <c r="D7030"/>
      <c r="E7030"/>
      <c r="F7030"/>
      <c r="G7030"/>
      <c r="H7030"/>
    </row>
    <row r="7031" spans="1:8">
      <c r="A7031"/>
      <c r="C7031"/>
      <c r="D7031"/>
      <c r="E7031"/>
      <c r="F7031"/>
      <c r="G7031"/>
      <c r="H7031"/>
    </row>
    <row r="7032" spans="1:8">
      <c r="A7032"/>
      <c r="C7032"/>
      <c r="D7032"/>
      <c r="E7032"/>
      <c r="F7032"/>
      <c r="G7032"/>
      <c r="H7032"/>
    </row>
    <row r="7033" spans="1:8">
      <c r="A7033"/>
      <c r="C7033"/>
      <c r="D7033"/>
      <c r="E7033"/>
      <c r="F7033"/>
      <c r="G7033"/>
      <c r="H7033"/>
    </row>
    <row r="7034" spans="1:8">
      <c r="A7034"/>
      <c r="C7034"/>
      <c r="D7034"/>
      <c r="E7034"/>
      <c r="F7034"/>
      <c r="G7034"/>
      <c r="H7034"/>
    </row>
    <row r="7035" spans="1:8">
      <c r="A7035"/>
      <c r="C7035"/>
      <c r="D7035"/>
      <c r="E7035"/>
      <c r="F7035"/>
      <c r="G7035"/>
      <c r="H7035"/>
    </row>
    <row r="7036" spans="1:8">
      <c r="A7036"/>
      <c r="C7036"/>
      <c r="D7036"/>
      <c r="E7036"/>
      <c r="F7036"/>
      <c r="G7036"/>
      <c r="H7036"/>
    </row>
    <row r="7037" spans="1:8">
      <c r="A7037"/>
      <c r="C7037"/>
      <c r="D7037"/>
      <c r="E7037"/>
      <c r="F7037"/>
      <c r="G7037"/>
      <c r="H7037"/>
    </row>
    <row r="7038" spans="1:8">
      <c r="A7038"/>
      <c r="C7038"/>
      <c r="D7038"/>
      <c r="E7038"/>
      <c r="F7038"/>
      <c r="G7038"/>
      <c r="H7038"/>
    </row>
    <row r="7039" spans="1:8">
      <c r="A7039"/>
      <c r="C7039"/>
      <c r="D7039"/>
      <c r="E7039"/>
      <c r="F7039"/>
      <c r="G7039"/>
      <c r="H7039"/>
    </row>
    <row r="7040" spans="1:8">
      <c r="A7040"/>
      <c r="C7040"/>
      <c r="D7040"/>
      <c r="E7040"/>
      <c r="F7040"/>
      <c r="G7040"/>
      <c r="H7040"/>
    </row>
    <row r="7041" spans="1:8">
      <c r="A7041"/>
      <c r="C7041"/>
      <c r="D7041"/>
      <c r="E7041"/>
      <c r="F7041"/>
      <c r="G7041"/>
      <c r="H7041"/>
    </row>
    <row r="7042" spans="1:8">
      <c r="A7042"/>
      <c r="C7042"/>
      <c r="D7042"/>
      <c r="E7042"/>
      <c r="F7042"/>
      <c r="G7042"/>
      <c r="H7042"/>
    </row>
    <row r="7043" spans="1:8">
      <c r="A7043"/>
      <c r="C7043"/>
      <c r="D7043"/>
      <c r="E7043"/>
      <c r="F7043"/>
      <c r="G7043"/>
      <c r="H7043"/>
    </row>
    <row r="7044" spans="1:8">
      <c r="A7044"/>
      <c r="C7044"/>
      <c r="D7044"/>
      <c r="E7044"/>
      <c r="F7044"/>
      <c r="G7044"/>
      <c r="H7044"/>
    </row>
    <row r="7045" spans="1:8">
      <c r="A7045"/>
      <c r="C7045"/>
      <c r="D7045"/>
      <c r="E7045"/>
      <c r="F7045"/>
      <c r="G7045"/>
      <c r="H7045"/>
    </row>
    <row r="7046" spans="1:8">
      <c r="A7046"/>
      <c r="C7046"/>
      <c r="D7046"/>
      <c r="E7046"/>
      <c r="F7046"/>
      <c r="G7046"/>
      <c r="H7046"/>
    </row>
    <row r="7047" spans="1:8">
      <c r="A7047"/>
      <c r="C7047"/>
      <c r="D7047"/>
      <c r="E7047"/>
      <c r="F7047"/>
      <c r="G7047"/>
      <c r="H7047"/>
    </row>
    <row r="7048" spans="1:8">
      <c r="A7048"/>
      <c r="C7048"/>
      <c r="D7048"/>
      <c r="E7048"/>
      <c r="F7048"/>
      <c r="G7048"/>
      <c r="H7048"/>
    </row>
    <row r="7049" spans="1:8">
      <c r="A7049"/>
      <c r="C7049"/>
      <c r="D7049"/>
      <c r="E7049"/>
      <c r="F7049"/>
      <c r="G7049"/>
      <c r="H7049"/>
    </row>
    <row r="7050" spans="1:8">
      <c r="A7050"/>
      <c r="C7050"/>
      <c r="D7050"/>
      <c r="E7050"/>
      <c r="F7050"/>
      <c r="G7050"/>
      <c r="H7050"/>
    </row>
    <row r="7051" spans="1:8">
      <c r="A7051"/>
      <c r="C7051"/>
      <c r="D7051"/>
      <c r="E7051"/>
      <c r="F7051"/>
      <c r="G7051"/>
      <c r="H7051"/>
    </row>
    <row r="7052" spans="1:8">
      <c r="A7052"/>
      <c r="C7052"/>
      <c r="D7052"/>
      <c r="E7052"/>
      <c r="F7052"/>
      <c r="G7052"/>
      <c r="H7052"/>
    </row>
    <row r="7053" spans="1:8">
      <c r="A7053"/>
      <c r="C7053"/>
      <c r="D7053"/>
      <c r="E7053"/>
      <c r="F7053"/>
      <c r="G7053"/>
      <c r="H7053"/>
    </row>
    <row r="7054" spans="1:8">
      <c r="A7054"/>
      <c r="C7054"/>
      <c r="D7054"/>
      <c r="E7054"/>
      <c r="F7054"/>
      <c r="G7054"/>
      <c r="H7054"/>
    </row>
    <row r="7055" spans="1:8">
      <c r="A7055"/>
      <c r="C7055"/>
      <c r="D7055"/>
      <c r="E7055"/>
      <c r="F7055"/>
      <c r="G7055"/>
      <c r="H7055"/>
    </row>
    <row r="7056" spans="1:8">
      <c r="A7056"/>
      <c r="C7056"/>
      <c r="D7056"/>
      <c r="E7056"/>
      <c r="F7056"/>
      <c r="G7056"/>
      <c r="H7056"/>
    </row>
    <row r="7057" spans="1:8">
      <c r="A7057"/>
      <c r="C7057"/>
      <c r="D7057"/>
      <c r="E7057"/>
      <c r="F7057"/>
      <c r="G7057"/>
      <c r="H7057"/>
    </row>
    <row r="7058" spans="1:8">
      <c r="A7058"/>
      <c r="C7058"/>
      <c r="D7058"/>
      <c r="E7058"/>
      <c r="F7058"/>
      <c r="G7058"/>
      <c r="H7058"/>
    </row>
    <row r="7059" spans="1:8">
      <c r="A7059"/>
      <c r="C7059"/>
      <c r="D7059"/>
      <c r="E7059"/>
      <c r="F7059"/>
      <c r="G7059"/>
      <c r="H7059"/>
    </row>
    <row r="7060" spans="1:8">
      <c r="A7060"/>
      <c r="C7060"/>
      <c r="D7060"/>
      <c r="E7060"/>
      <c r="F7060"/>
      <c r="G7060"/>
      <c r="H7060"/>
    </row>
    <row r="7061" spans="1:8">
      <c r="A7061"/>
      <c r="C7061"/>
      <c r="D7061"/>
      <c r="E7061"/>
      <c r="F7061"/>
      <c r="G7061"/>
      <c r="H7061"/>
    </row>
    <row r="7062" spans="1:8">
      <c r="A7062"/>
      <c r="C7062"/>
      <c r="D7062"/>
      <c r="E7062"/>
      <c r="F7062"/>
      <c r="G7062"/>
      <c r="H7062"/>
    </row>
    <row r="7063" spans="1:8">
      <c r="A7063"/>
      <c r="C7063"/>
      <c r="D7063"/>
      <c r="E7063"/>
      <c r="F7063"/>
      <c r="G7063"/>
      <c r="H7063"/>
    </row>
    <row r="7064" spans="1:8">
      <c r="A7064"/>
      <c r="C7064"/>
      <c r="D7064"/>
      <c r="E7064"/>
      <c r="F7064"/>
      <c r="G7064"/>
      <c r="H7064"/>
    </row>
    <row r="7065" spans="1:8">
      <c r="A7065"/>
      <c r="C7065"/>
      <c r="D7065"/>
      <c r="E7065"/>
      <c r="F7065"/>
      <c r="G7065"/>
      <c r="H7065"/>
    </row>
    <row r="7066" spans="1:8">
      <c r="A7066"/>
      <c r="C7066"/>
      <c r="D7066"/>
      <c r="E7066"/>
      <c r="F7066"/>
      <c r="G7066"/>
      <c r="H7066"/>
    </row>
    <row r="7067" spans="1:8">
      <c r="A7067"/>
      <c r="C7067"/>
      <c r="D7067"/>
      <c r="E7067"/>
      <c r="F7067"/>
      <c r="G7067"/>
      <c r="H7067"/>
    </row>
    <row r="7068" spans="1:8">
      <c r="A7068"/>
      <c r="C7068"/>
      <c r="D7068"/>
      <c r="E7068"/>
      <c r="F7068"/>
      <c r="G7068"/>
      <c r="H7068"/>
    </row>
    <row r="7069" spans="1:8">
      <c r="A7069"/>
      <c r="C7069"/>
      <c r="D7069"/>
      <c r="E7069"/>
      <c r="F7069"/>
      <c r="G7069"/>
      <c r="H7069"/>
    </row>
    <row r="7070" spans="1:8">
      <c r="A7070"/>
      <c r="C7070"/>
      <c r="D7070"/>
      <c r="E7070"/>
      <c r="F7070"/>
      <c r="G7070"/>
      <c r="H7070"/>
    </row>
    <row r="7071" spans="1:8">
      <c r="A7071"/>
      <c r="C7071"/>
      <c r="D7071"/>
      <c r="E7071"/>
      <c r="F7071"/>
      <c r="G7071"/>
      <c r="H7071"/>
    </row>
    <row r="7072" spans="1:8">
      <c r="A7072"/>
      <c r="C7072"/>
      <c r="D7072"/>
      <c r="E7072"/>
      <c r="F7072"/>
      <c r="G7072"/>
      <c r="H7072"/>
    </row>
    <row r="7073" spans="1:8">
      <c r="A7073"/>
      <c r="C7073"/>
      <c r="D7073"/>
      <c r="E7073"/>
      <c r="F7073"/>
      <c r="G7073"/>
      <c r="H7073"/>
    </row>
    <row r="7074" spans="1:8">
      <c r="A7074"/>
      <c r="C7074"/>
      <c r="D7074"/>
      <c r="E7074"/>
      <c r="F7074"/>
      <c r="G7074"/>
      <c r="H7074"/>
    </row>
    <row r="7075" spans="1:8">
      <c r="A7075"/>
      <c r="C7075"/>
      <c r="D7075"/>
      <c r="E7075"/>
      <c r="F7075"/>
      <c r="G7075"/>
      <c r="H7075"/>
    </row>
    <row r="7076" spans="1:8">
      <c r="A7076"/>
      <c r="C7076"/>
      <c r="D7076"/>
      <c r="E7076"/>
      <c r="F7076"/>
      <c r="G7076"/>
      <c r="H7076"/>
    </row>
    <row r="7077" spans="1:8">
      <c r="A7077"/>
      <c r="C7077"/>
      <c r="D7077"/>
      <c r="E7077"/>
      <c r="F7077"/>
      <c r="G7077"/>
      <c r="H7077"/>
    </row>
    <row r="7078" spans="1:8">
      <c r="A7078"/>
      <c r="C7078"/>
      <c r="D7078"/>
      <c r="E7078"/>
      <c r="F7078"/>
      <c r="G7078"/>
      <c r="H7078"/>
    </row>
    <row r="7079" spans="1:8">
      <c r="A7079"/>
      <c r="C7079"/>
      <c r="D7079"/>
      <c r="E7079"/>
      <c r="F7079"/>
      <c r="G7079"/>
      <c r="H7079"/>
    </row>
    <row r="7080" spans="1:8">
      <c r="A7080"/>
      <c r="C7080"/>
      <c r="D7080"/>
      <c r="E7080"/>
      <c r="F7080"/>
      <c r="G7080"/>
      <c r="H7080"/>
    </row>
    <row r="7081" spans="1:8">
      <c r="A7081"/>
      <c r="C7081"/>
      <c r="D7081"/>
      <c r="E7081"/>
      <c r="F7081"/>
      <c r="G7081"/>
      <c r="H7081"/>
    </row>
    <row r="7082" spans="1:8">
      <c r="A7082"/>
      <c r="C7082"/>
      <c r="D7082"/>
      <c r="E7082"/>
      <c r="F7082"/>
      <c r="G7082"/>
      <c r="H7082"/>
    </row>
    <row r="7083" spans="1:8">
      <c r="A7083"/>
      <c r="C7083"/>
      <c r="D7083"/>
      <c r="E7083"/>
      <c r="F7083"/>
      <c r="G7083"/>
      <c r="H7083"/>
    </row>
    <row r="7084" spans="1:8">
      <c r="A7084"/>
      <c r="C7084"/>
      <c r="D7084"/>
      <c r="E7084"/>
      <c r="F7084"/>
      <c r="G7084"/>
      <c r="H7084"/>
    </row>
    <row r="7085" spans="1:8">
      <c r="A7085"/>
      <c r="C7085"/>
      <c r="D7085"/>
      <c r="E7085"/>
      <c r="F7085"/>
      <c r="G7085"/>
      <c r="H7085"/>
    </row>
    <row r="7086" spans="1:8">
      <c r="A7086"/>
      <c r="C7086"/>
      <c r="D7086"/>
      <c r="E7086"/>
      <c r="F7086"/>
      <c r="G7086"/>
      <c r="H7086"/>
    </row>
    <row r="7087" spans="1:8">
      <c r="A7087"/>
      <c r="C7087"/>
      <c r="D7087"/>
      <c r="E7087"/>
      <c r="F7087"/>
      <c r="G7087"/>
      <c r="H7087"/>
    </row>
    <row r="7088" spans="1:8">
      <c r="A7088"/>
      <c r="C7088"/>
      <c r="D7088"/>
      <c r="E7088"/>
      <c r="F7088"/>
      <c r="G7088"/>
      <c r="H7088"/>
    </row>
    <row r="7089" spans="1:8">
      <c r="A7089"/>
      <c r="C7089"/>
      <c r="D7089"/>
      <c r="E7089"/>
      <c r="F7089"/>
      <c r="G7089"/>
      <c r="H7089"/>
    </row>
    <row r="7090" spans="1:8">
      <c r="A7090"/>
      <c r="C7090"/>
      <c r="D7090"/>
      <c r="E7090"/>
      <c r="F7090"/>
      <c r="G7090"/>
      <c r="H7090"/>
    </row>
    <row r="7091" spans="1:8">
      <c r="A7091"/>
      <c r="C7091"/>
      <c r="D7091"/>
      <c r="E7091"/>
      <c r="F7091"/>
      <c r="G7091"/>
      <c r="H7091"/>
    </row>
    <row r="7092" spans="1:8">
      <c r="A7092"/>
      <c r="C7092"/>
      <c r="D7092"/>
      <c r="E7092"/>
      <c r="F7092"/>
      <c r="G7092"/>
      <c r="H7092"/>
    </row>
    <row r="7093" spans="1:8">
      <c r="A7093"/>
      <c r="C7093"/>
      <c r="D7093"/>
      <c r="E7093"/>
      <c r="F7093"/>
      <c r="G7093"/>
      <c r="H7093"/>
    </row>
    <row r="7094" spans="1:8">
      <c r="A7094"/>
      <c r="C7094"/>
      <c r="D7094"/>
      <c r="E7094"/>
      <c r="F7094"/>
      <c r="G7094"/>
      <c r="H7094"/>
    </row>
    <row r="7095" spans="1:8">
      <c r="A7095"/>
      <c r="C7095"/>
      <c r="D7095"/>
      <c r="E7095"/>
      <c r="F7095"/>
      <c r="G7095"/>
      <c r="H7095"/>
    </row>
    <row r="7096" spans="1:8">
      <c r="A7096"/>
      <c r="C7096"/>
      <c r="D7096"/>
      <c r="E7096"/>
      <c r="F7096"/>
      <c r="G7096"/>
      <c r="H7096"/>
    </row>
    <row r="7097" spans="1:8">
      <c r="A7097"/>
      <c r="C7097"/>
      <c r="D7097"/>
      <c r="E7097"/>
      <c r="F7097"/>
      <c r="G7097"/>
      <c r="H7097"/>
    </row>
    <row r="7098" spans="1:8">
      <c r="A7098"/>
      <c r="C7098"/>
      <c r="D7098"/>
      <c r="E7098"/>
      <c r="F7098"/>
      <c r="G7098"/>
      <c r="H7098"/>
    </row>
    <row r="7099" spans="1:8">
      <c r="A7099"/>
      <c r="C7099"/>
      <c r="D7099"/>
      <c r="E7099"/>
      <c r="F7099"/>
      <c r="G7099"/>
      <c r="H7099"/>
    </row>
    <row r="7100" spans="1:8">
      <c r="A7100"/>
      <c r="C7100"/>
      <c r="D7100"/>
      <c r="E7100"/>
      <c r="F7100"/>
      <c r="G7100"/>
      <c r="H7100"/>
    </row>
    <row r="7101" spans="1:8">
      <c r="A7101"/>
      <c r="C7101"/>
      <c r="D7101"/>
      <c r="E7101"/>
      <c r="F7101"/>
      <c r="G7101"/>
      <c r="H7101"/>
    </row>
    <row r="7102" spans="1:8">
      <c r="A7102"/>
      <c r="C7102"/>
      <c r="D7102"/>
      <c r="E7102"/>
      <c r="F7102"/>
      <c r="G7102"/>
      <c r="H7102"/>
    </row>
    <row r="7103" spans="1:8">
      <c r="A7103"/>
      <c r="C7103"/>
      <c r="D7103"/>
      <c r="E7103"/>
      <c r="F7103"/>
      <c r="G7103"/>
      <c r="H7103"/>
    </row>
    <row r="7104" spans="1:8">
      <c r="A7104"/>
      <c r="C7104"/>
      <c r="D7104"/>
      <c r="E7104"/>
      <c r="F7104"/>
      <c r="G7104"/>
      <c r="H7104"/>
    </row>
    <row r="7105" spans="1:8">
      <c r="A7105"/>
      <c r="C7105"/>
      <c r="D7105"/>
      <c r="E7105"/>
      <c r="F7105"/>
      <c r="G7105"/>
      <c r="H7105"/>
    </row>
    <row r="7106" spans="1:8">
      <c r="A7106"/>
      <c r="C7106"/>
      <c r="D7106"/>
      <c r="E7106"/>
      <c r="F7106"/>
      <c r="G7106"/>
      <c r="H7106"/>
    </row>
    <row r="7107" spans="1:8">
      <c r="A7107"/>
      <c r="C7107"/>
      <c r="D7107"/>
      <c r="E7107"/>
      <c r="F7107"/>
      <c r="G7107"/>
      <c r="H7107"/>
    </row>
    <row r="7108" spans="1:8">
      <c r="A7108"/>
      <c r="C7108"/>
      <c r="D7108"/>
      <c r="E7108"/>
      <c r="F7108"/>
      <c r="G7108"/>
      <c r="H7108"/>
    </row>
    <row r="7109" spans="1:8">
      <c r="A7109"/>
      <c r="C7109"/>
      <c r="D7109"/>
      <c r="E7109"/>
      <c r="F7109"/>
      <c r="G7109"/>
      <c r="H7109"/>
    </row>
    <row r="7110" spans="1:8">
      <c r="A7110"/>
      <c r="C7110"/>
      <c r="D7110"/>
      <c r="E7110"/>
      <c r="F7110"/>
      <c r="G7110"/>
      <c r="H7110"/>
    </row>
    <row r="7111" spans="1:8">
      <c r="A7111"/>
      <c r="C7111"/>
      <c r="D7111"/>
      <c r="E7111"/>
      <c r="F7111"/>
      <c r="G7111"/>
      <c r="H7111"/>
    </row>
    <row r="7112" spans="1:8">
      <c r="A7112"/>
      <c r="C7112"/>
      <c r="D7112"/>
      <c r="E7112"/>
      <c r="F7112"/>
      <c r="G7112"/>
      <c r="H7112"/>
    </row>
    <row r="7113" spans="1:8">
      <c r="A7113"/>
      <c r="C7113"/>
      <c r="D7113"/>
      <c r="E7113"/>
      <c r="F7113"/>
      <c r="G7113"/>
      <c r="H7113"/>
    </row>
    <row r="7114" spans="1:8">
      <c r="A7114"/>
      <c r="C7114"/>
      <c r="D7114"/>
      <c r="E7114"/>
      <c r="F7114"/>
      <c r="G7114"/>
      <c r="H7114"/>
    </row>
    <row r="7115" spans="1:8">
      <c r="A7115"/>
      <c r="C7115"/>
      <c r="D7115"/>
      <c r="E7115"/>
      <c r="F7115"/>
      <c r="G7115"/>
      <c r="H7115"/>
    </row>
    <row r="7116" spans="1:8">
      <c r="A7116"/>
      <c r="C7116"/>
      <c r="D7116"/>
      <c r="E7116"/>
      <c r="F7116"/>
      <c r="G7116"/>
      <c r="H7116"/>
    </row>
    <row r="7117" spans="1:8">
      <c r="A7117"/>
      <c r="C7117"/>
      <c r="D7117"/>
      <c r="E7117"/>
      <c r="F7117"/>
      <c r="G7117"/>
      <c r="H7117"/>
    </row>
    <row r="7118" spans="1:8">
      <c r="A7118"/>
      <c r="C7118"/>
      <c r="D7118"/>
      <c r="E7118"/>
      <c r="F7118"/>
      <c r="G7118"/>
      <c r="H7118"/>
    </row>
    <row r="7119" spans="1:8">
      <c r="A7119"/>
      <c r="C7119"/>
      <c r="D7119"/>
      <c r="E7119"/>
      <c r="F7119"/>
      <c r="G7119"/>
      <c r="H7119"/>
    </row>
    <row r="7120" spans="1:8">
      <c r="A7120"/>
      <c r="C7120"/>
      <c r="D7120"/>
      <c r="E7120"/>
      <c r="F7120"/>
      <c r="G7120"/>
      <c r="H7120"/>
    </row>
    <row r="7121" spans="1:8">
      <c r="A7121"/>
      <c r="C7121"/>
      <c r="D7121"/>
      <c r="E7121"/>
      <c r="F7121"/>
      <c r="G7121"/>
      <c r="H7121"/>
    </row>
    <row r="7122" spans="1:8">
      <c r="A7122"/>
      <c r="C7122"/>
      <c r="D7122"/>
      <c r="E7122"/>
      <c r="F7122"/>
      <c r="G7122"/>
      <c r="H7122"/>
    </row>
    <row r="7123" spans="1:8">
      <c r="A7123"/>
      <c r="C7123"/>
      <c r="D7123"/>
      <c r="E7123"/>
      <c r="F7123"/>
      <c r="G7123"/>
      <c r="H7123"/>
    </row>
    <row r="7124" spans="1:8">
      <c r="A7124"/>
      <c r="C7124"/>
      <c r="D7124"/>
      <c r="E7124"/>
      <c r="F7124"/>
      <c r="G7124"/>
      <c r="H7124"/>
    </row>
    <row r="7125" spans="1:8">
      <c r="A7125"/>
      <c r="C7125"/>
      <c r="D7125"/>
      <c r="E7125"/>
      <c r="F7125"/>
      <c r="G7125"/>
      <c r="H7125"/>
    </row>
    <row r="7126" spans="1:8">
      <c r="A7126"/>
      <c r="C7126"/>
      <c r="D7126"/>
      <c r="E7126"/>
      <c r="F7126"/>
      <c r="G7126"/>
      <c r="H7126"/>
    </row>
    <row r="7127" spans="1:8">
      <c r="A7127"/>
      <c r="C7127"/>
      <c r="D7127"/>
      <c r="E7127"/>
      <c r="F7127"/>
      <c r="G7127"/>
      <c r="H7127"/>
    </row>
    <row r="7128" spans="1:8">
      <c r="A7128"/>
      <c r="C7128"/>
      <c r="D7128"/>
      <c r="E7128"/>
      <c r="F7128"/>
      <c r="G7128"/>
      <c r="H7128"/>
    </row>
    <row r="7129" spans="1:8">
      <c r="A7129"/>
      <c r="C7129"/>
      <c r="D7129"/>
      <c r="E7129"/>
      <c r="F7129"/>
      <c r="G7129"/>
      <c r="H7129"/>
    </row>
    <row r="7130" spans="1:8">
      <c r="A7130"/>
      <c r="C7130"/>
      <c r="D7130"/>
      <c r="E7130"/>
      <c r="F7130"/>
      <c r="G7130"/>
      <c r="H7130"/>
    </row>
    <row r="7131" spans="1:8">
      <c r="A7131"/>
      <c r="C7131"/>
      <c r="D7131"/>
      <c r="E7131"/>
      <c r="F7131"/>
      <c r="G7131"/>
      <c r="H7131"/>
    </row>
    <row r="7132" spans="1:8">
      <c r="A7132"/>
      <c r="C7132"/>
      <c r="D7132"/>
      <c r="E7132"/>
      <c r="F7132"/>
      <c r="G7132"/>
      <c r="H7132"/>
    </row>
    <row r="7133" spans="1:8">
      <c r="A7133"/>
      <c r="C7133"/>
      <c r="D7133"/>
      <c r="E7133"/>
      <c r="F7133"/>
      <c r="G7133"/>
      <c r="H7133"/>
    </row>
    <row r="7134" spans="1:8">
      <c r="A7134"/>
      <c r="C7134"/>
      <c r="D7134"/>
      <c r="E7134"/>
      <c r="F7134"/>
      <c r="G7134"/>
      <c r="H7134"/>
    </row>
    <row r="7135" spans="1:8">
      <c r="A7135"/>
      <c r="C7135"/>
      <c r="D7135"/>
      <c r="E7135"/>
      <c r="F7135"/>
      <c r="G7135"/>
      <c r="H7135"/>
    </row>
    <row r="7136" spans="1:8">
      <c r="A7136"/>
      <c r="C7136"/>
      <c r="D7136"/>
      <c r="E7136"/>
      <c r="F7136"/>
      <c r="G7136"/>
      <c r="H7136"/>
    </row>
    <row r="7137" spans="1:8">
      <c r="A7137"/>
      <c r="C7137"/>
      <c r="D7137"/>
      <c r="E7137"/>
      <c r="F7137"/>
      <c r="G7137"/>
      <c r="H7137"/>
    </row>
    <row r="7138" spans="1:8">
      <c r="A7138"/>
      <c r="C7138"/>
      <c r="D7138"/>
      <c r="E7138"/>
      <c r="F7138"/>
      <c r="G7138"/>
      <c r="H7138"/>
    </row>
    <row r="7139" spans="1:8">
      <c r="A7139"/>
      <c r="C7139"/>
      <c r="D7139"/>
      <c r="E7139"/>
      <c r="F7139"/>
      <c r="G7139"/>
      <c r="H7139"/>
    </row>
    <row r="7140" spans="1:8">
      <c r="A7140"/>
      <c r="C7140"/>
      <c r="D7140"/>
      <c r="E7140"/>
      <c r="F7140"/>
      <c r="G7140"/>
      <c r="H7140"/>
    </row>
    <row r="7141" spans="1:8">
      <c r="A7141"/>
      <c r="C7141"/>
      <c r="D7141"/>
      <c r="E7141"/>
      <c r="F7141"/>
      <c r="G7141"/>
      <c r="H7141"/>
    </row>
    <row r="7142" spans="1:8">
      <c r="A7142"/>
      <c r="C7142"/>
      <c r="D7142"/>
      <c r="E7142"/>
      <c r="F7142"/>
      <c r="G7142"/>
      <c r="H7142"/>
    </row>
    <row r="7143" spans="1:8">
      <c r="A7143"/>
      <c r="C7143"/>
      <c r="D7143"/>
      <c r="E7143"/>
      <c r="F7143"/>
      <c r="G7143"/>
      <c r="H7143"/>
    </row>
    <row r="7144" spans="1:8">
      <c r="A7144"/>
      <c r="C7144"/>
      <c r="D7144"/>
      <c r="E7144"/>
      <c r="F7144"/>
      <c r="G7144"/>
      <c r="H7144"/>
    </row>
    <row r="7145" spans="1:8">
      <c r="A7145"/>
      <c r="C7145"/>
      <c r="D7145"/>
      <c r="E7145"/>
      <c r="F7145"/>
      <c r="G7145"/>
      <c r="H7145"/>
    </row>
    <row r="7146" spans="1:8">
      <c r="A7146"/>
      <c r="C7146"/>
      <c r="D7146"/>
      <c r="E7146"/>
      <c r="F7146"/>
      <c r="G7146"/>
      <c r="H7146"/>
    </row>
    <row r="7147" spans="1:8">
      <c r="A7147"/>
      <c r="C7147"/>
      <c r="D7147"/>
      <c r="E7147"/>
      <c r="F7147"/>
      <c r="G7147"/>
      <c r="H7147"/>
    </row>
    <row r="7148" spans="1:8">
      <c r="A7148"/>
      <c r="C7148"/>
      <c r="D7148"/>
      <c r="E7148"/>
      <c r="F7148"/>
      <c r="G7148"/>
      <c r="H7148"/>
    </row>
    <row r="7149" spans="1:8">
      <c r="A7149"/>
      <c r="C7149"/>
      <c r="D7149"/>
      <c r="E7149"/>
      <c r="F7149"/>
      <c r="G7149"/>
      <c r="H7149"/>
    </row>
    <row r="7150" spans="1:8">
      <c r="A7150"/>
      <c r="C7150"/>
      <c r="D7150"/>
      <c r="E7150"/>
      <c r="F7150"/>
      <c r="G7150"/>
      <c r="H7150"/>
    </row>
    <row r="7151" spans="1:8">
      <c r="A7151"/>
      <c r="C7151"/>
      <c r="D7151"/>
      <c r="E7151"/>
      <c r="F7151"/>
      <c r="G7151"/>
      <c r="H7151"/>
    </row>
    <row r="7152" spans="1:8">
      <c r="A7152"/>
      <c r="C7152"/>
      <c r="D7152"/>
      <c r="E7152"/>
      <c r="F7152"/>
      <c r="G7152"/>
      <c r="H7152"/>
    </row>
    <row r="7153" spans="1:8">
      <c r="A7153"/>
      <c r="C7153"/>
      <c r="D7153"/>
      <c r="E7153"/>
      <c r="F7153"/>
      <c r="G7153"/>
      <c r="H7153"/>
    </row>
    <row r="7154" spans="1:8">
      <c r="A7154"/>
      <c r="C7154"/>
      <c r="D7154"/>
      <c r="E7154"/>
      <c r="F7154"/>
      <c r="G7154"/>
      <c r="H7154"/>
    </row>
    <row r="7155" spans="1:8">
      <c r="A7155"/>
      <c r="C7155"/>
      <c r="D7155"/>
      <c r="E7155"/>
      <c r="F7155"/>
      <c r="G7155"/>
      <c r="H7155"/>
    </row>
    <row r="7156" spans="1:8">
      <c r="A7156"/>
      <c r="C7156"/>
      <c r="D7156"/>
      <c r="E7156"/>
      <c r="F7156"/>
      <c r="G7156"/>
      <c r="H7156"/>
    </row>
    <row r="7157" spans="1:8">
      <c r="A7157"/>
      <c r="C7157"/>
      <c r="D7157"/>
      <c r="E7157"/>
      <c r="F7157"/>
      <c r="G7157"/>
      <c r="H7157"/>
    </row>
    <row r="7158" spans="1:8">
      <c r="A7158"/>
      <c r="C7158"/>
      <c r="D7158"/>
      <c r="E7158"/>
      <c r="F7158"/>
      <c r="G7158"/>
      <c r="H7158"/>
    </row>
    <row r="7159" spans="1:8">
      <c r="A7159"/>
      <c r="C7159"/>
      <c r="D7159"/>
      <c r="E7159"/>
      <c r="F7159"/>
      <c r="G7159"/>
      <c r="H7159"/>
    </row>
    <row r="7160" spans="1:8">
      <c r="A7160"/>
      <c r="C7160"/>
      <c r="D7160"/>
      <c r="E7160"/>
      <c r="F7160"/>
      <c r="G7160"/>
      <c r="H7160"/>
    </row>
    <row r="7161" spans="1:8">
      <c r="A7161"/>
      <c r="C7161"/>
      <c r="D7161"/>
      <c r="E7161"/>
      <c r="F7161"/>
      <c r="G7161"/>
      <c r="H7161"/>
    </row>
    <row r="7162" spans="1:8">
      <c r="A7162"/>
      <c r="C7162"/>
      <c r="D7162"/>
      <c r="E7162"/>
      <c r="F7162"/>
      <c r="G7162"/>
      <c r="H7162"/>
    </row>
    <row r="7163" spans="1:8">
      <c r="A7163"/>
      <c r="C7163"/>
      <c r="D7163"/>
      <c r="E7163"/>
      <c r="F7163"/>
      <c r="G7163"/>
      <c r="H7163"/>
    </row>
    <row r="7164" spans="1:8">
      <c r="A7164"/>
      <c r="C7164"/>
      <c r="D7164"/>
      <c r="E7164"/>
      <c r="F7164"/>
      <c r="G7164"/>
      <c r="H7164"/>
    </row>
    <row r="7165" spans="1:8">
      <c r="A7165"/>
      <c r="C7165"/>
      <c r="D7165"/>
      <c r="E7165"/>
      <c r="F7165"/>
      <c r="G7165"/>
      <c r="H7165"/>
    </row>
    <row r="7166" spans="1:8">
      <c r="A7166"/>
      <c r="C7166"/>
      <c r="D7166"/>
      <c r="E7166"/>
      <c r="F7166"/>
      <c r="G7166"/>
      <c r="H7166"/>
    </row>
    <row r="7167" spans="1:8">
      <c r="A7167"/>
      <c r="C7167"/>
      <c r="D7167"/>
      <c r="E7167"/>
      <c r="F7167"/>
      <c r="G7167"/>
      <c r="H7167"/>
    </row>
    <row r="7168" spans="1:8">
      <c r="A7168"/>
      <c r="C7168"/>
      <c r="D7168"/>
      <c r="E7168"/>
      <c r="F7168"/>
      <c r="G7168"/>
      <c r="H7168"/>
    </row>
    <row r="7169" spans="1:8">
      <c r="A7169"/>
      <c r="C7169"/>
      <c r="D7169"/>
      <c r="E7169"/>
      <c r="F7169"/>
      <c r="G7169"/>
      <c r="H7169"/>
    </row>
    <row r="7170" spans="1:8">
      <c r="A7170"/>
      <c r="C7170"/>
      <c r="D7170"/>
      <c r="E7170"/>
      <c r="F7170"/>
      <c r="G7170"/>
      <c r="H7170"/>
    </row>
    <row r="7171" spans="1:8">
      <c r="A7171"/>
      <c r="C7171"/>
      <c r="D7171"/>
      <c r="E7171"/>
      <c r="F7171"/>
      <c r="G7171"/>
      <c r="H7171"/>
    </row>
    <row r="7172" spans="1:8">
      <c r="A7172"/>
      <c r="C7172"/>
      <c r="D7172"/>
      <c r="E7172"/>
      <c r="F7172"/>
      <c r="G7172"/>
      <c r="H7172"/>
    </row>
    <row r="7173" spans="1:8">
      <c r="A7173"/>
      <c r="C7173"/>
      <c r="D7173"/>
      <c r="E7173"/>
      <c r="F7173"/>
      <c r="G7173"/>
      <c r="H7173"/>
    </row>
    <row r="7174" spans="1:8">
      <c r="A7174"/>
      <c r="C7174"/>
      <c r="D7174"/>
      <c r="E7174"/>
      <c r="F7174"/>
      <c r="G7174"/>
      <c r="H7174"/>
    </row>
    <row r="7175" spans="1:8">
      <c r="A7175"/>
      <c r="C7175"/>
      <c r="D7175"/>
      <c r="E7175"/>
      <c r="F7175"/>
      <c r="G7175"/>
      <c r="H7175"/>
    </row>
    <row r="7176" spans="1:8">
      <c r="A7176"/>
      <c r="C7176"/>
      <c r="D7176"/>
      <c r="E7176"/>
      <c r="F7176"/>
      <c r="G7176"/>
      <c r="H7176"/>
    </row>
    <row r="7177" spans="1:8">
      <c r="A7177"/>
      <c r="C7177"/>
      <c r="D7177"/>
      <c r="E7177"/>
      <c r="F7177"/>
      <c r="G7177"/>
      <c r="H7177"/>
    </row>
    <row r="7178" spans="1:8">
      <c r="A7178"/>
      <c r="C7178"/>
      <c r="D7178"/>
      <c r="E7178"/>
      <c r="F7178"/>
      <c r="G7178"/>
      <c r="H7178"/>
    </row>
    <row r="7179" spans="1:8">
      <c r="A7179"/>
      <c r="C7179"/>
      <c r="D7179"/>
      <c r="E7179"/>
      <c r="F7179"/>
      <c r="G7179"/>
      <c r="H7179"/>
    </row>
    <row r="7180" spans="1:8">
      <c r="A7180"/>
      <c r="C7180"/>
      <c r="D7180"/>
      <c r="E7180"/>
      <c r="F7180"/>
      <c r="G7180"/>
      <c r="H7180"/>
    </row>
    <row r="7181" spans="1:8">
      <c r="A7181"/>
      <c r="C7181"/>
      <c r="D7181"/>
      <c r="E7181"/>
      <c r="F7181"/>
      <c r="G7181"/>
      <c r="H7181"/>
    </row>
    <row r="7182" spans="1:8">
      <c r="A7182"/>
      <c r="C7182"/>
      <c r="D7182"/>
      <c r="E7182"/>
      <c r="F7182"/>
      <c r="G7182"/>
      <c r="H7182"/>
    </row>
    <row r="7183" spans="1:8">
      <c r="A7183"/>
      <c r="C7183"/>
      <c r="D7183"/>
      <c r="E7183"/>
      <c r="F7183"/>
      <c r="G7183"/>
      <c r="H7183"/>
    </row>
    <row r="7184" spans="1:8">
      <c r="A7184"/>
      <c r="C7184"/>
      <c r="D7184"/>
      <c r="E7184"/>
      <c r="F7184"/>
      <c r="G7184"/>
      <c r="H7184"/>
    </row>
    <row r="7185" spans="1:8">
      <c r="A7185"/>
      <c r="C7185"/>
      <c r="D7185"/>
      <c r="E7185"/>
      <c r="F7185"/>
      <c r="G7185"/>
      <c r="H7185"/>
    </row>
    <row r="7186" spans="1:8">
      <c r="A7186"/>
      <c r="C7186"/>
      <c r="D7186"/>
      <c r="E7186"/>
      <c r="F7186"/>
      <c r="G7186"/>
      <c r="H7186"/>
    </row>
    <row r="7187" spans="1:8">
      <c r="A7187"/>
      <c r="C7187"/>
      <c r="D7187"/>
      <c r="E7187"/>
      <c r="F7187"/>
      <c r="G7187"/>
      <c r="H7187"/>
    </row>
    <row r="7188" spans="1:8">
      <c r="A7188"/>
      <c r="C7188"/>
      <c r="D7188"/>
      <c r="E7188"/>
      <c r="F7188"/>
      <c r="G7188"/>
      <c r="H7188"/>
    </row>
    <row r="7189" spans="1:8">
      <c r="A7189"/>
      <c r="C7189"/>
      <c r="D7189"/>
      <c r="E7189"/>
      <c r="F7189"/>
      <c r="G7189"/>
      <c r="H7189"/>
    </row>
    <row r="7190" spans="1:8">
      <c r="A7190"/>
      <c r="C7190"/>
      <c r="D7190"/>
      <c r="E7190"/>
      <c r="F7190"/>
      <c r="G7190"/>
      <c r="H7190"/>
    </row>
    <row r="7191" spans="1:8">
      <c r="A7191"/>
      <c r="C7191"/>
      <c r="D7191"/>
      <c r="E7191"/>
      <c r="F7191"/>
      <c r="G7191"/>
      <c r="H7191"/>
    </row>
    <row r="7192" spans="1:8">
      <c r="A7192"/>
      <c r="C7192"/>
      <c r="D7192"/>
      <c r="E7192"/>
      <c r="F7192"/>
      <c r="G7192"/>
      <c r="H7192"/>
    </row>
    <row r="7193" spans="1:8">
      <c r="A7193"/>
      <c r="C7193"/>
      <c r="D7193"/>
      <c r="E7193"/>
      <c r="F7193"/>
      <c r="G7193"/>
      <c r="H7193"/>
    </row>
    <row r="7194" spans="1:8">
      <c r="A7194"/>
      <c r="C7194"/>
      <c r="D7194"/>
      <c r="E7194"/>
      <c r="F7194"/>
      <c r="G7194"/>
      <c r="H7194"/>
    </row>
    <row r="7195" spans="1:8">
      <c r="A7195"/>
      <c r="C7195"/>
      <c r="D7195"/>
      <c r="E7195"/>
      <c r="F7195"/>
      <c r="G7195"/>
      <c r="H7195"/>
    </row>
    <row r="7196" spans="1:8">
      <c r="A7196"/>
      <c r="C7196"/>
      <c r="D7196"/>
      <c r="E7196"/>
      <c r="F7196"/>
      <c r="G7196"/>
      <c r="H7196"/>
    </row>
    <row r="7197" spans="1:8">
      <c r="A7197"/>
      <c r="C7197"/>
      <c r="D7197"/>
      <c r="E7197"/>
      <c r="F7197"/>
      <c r="G7197"/>
      <c r="H7197"/>
    </row>
    <row r="7198" spans="1:8">
      <c r="A7198"/>
      <c r="C7198"/>
      <c r="D7198"/>
      <c r="E7198"/>
      <c r="F7198"/>
      <c r="G7198"/>
      <c r="H7198"/>
    </row>
    <row r="7199" spans="1:8">
      <c r="A7199"/>
      <c r="C7199"/>
      <c r="D7199"/>
      <c r="E7199"/>
      <c r="F7199"/>
      <c r="G7199"/>
      <c r="H7199"/>
    </row>
    <row r="7200" spans="1:8">
      <c r="A7200"/>
      <c r="C7200"/>
      <c r="D7200"/>
      <c r="E7200"/>
      <c r="F7200"/>
      <c r="G7200"/>
      <c r="H7200"/>
    </row>
    <row r="7201" spans="1:8">
      <c r="A7201"/>
      <c r="C7201"/>
      <c r="D7201"/>
      <c r="E7201"/>
      <c r="F7201"/>
      <c r="G7201"/>
      <c r="H7201"/>
    </row>
    <row r="7202" spans="1:8">
      <c r="A7202"/>
      <c r="C7202"/>
      <c r="D7202"/>
      <c r="E7202"/>
      <c r="F7202"/>
      <c r="G7202"/>
      <c r="H7202"/>
    </row>
    <row r="7203" spans="1:8">
      <c r="A7203"/>
      <c r="C7203"/>
      <c r="D7203"/>
      <c r="E7203"/>
      <c r="F7203"/>
      <c r="G7203"/>
      <c r="H7203"/>
    </row>
    <row r="7204" spans="1:8">
      <c r="A7204"/>
      <c r="C7204"/>
      <c r="D7204"/>
      <c r="E7204"/>
      <c r="F7204"/>
      <c r="G7204"/>
      <c r="H7204"/>
    </row>
    <row r="7205" spans="1:8">
      <c r="A7205"/>
      <c r="C7205"/>
      <c r="D7205"/>
      <c r="E7205"/>
      <c r="F7205"/>
      <c r="G7205"/>
      <c r="H7205"/>
    </row>
    <row r="7206" spans="1:8">
      <c r="A7206"/>
      <c r="C7206"/>
      <c r="D7206"/>
      <c r="E7206"/>
      <c r="F7206"/>
      <c r="G7206"/>
      <c r="H7206"/>
    </row>
    <row r="7207" spans="1:8">
      <c r="A7207"/>
      <c r="C7207"/>
      <c r="D7207"/>
      <c r="E7207"/>
      <c r="F7207"/>
      <c r="G7207"/>
      <c r="H7207"/>
    </row>
    <row r="7208" spans="1:8">
      <c r="A7208"/>
      <c r="C7208"/>
      <c r="D7208"/>
      <c r="E7208"/>
      <c r="F7208"/>
      <c r="G7208"/>
      <c r="H7208"/>
    </row>
    <row r="7209" spans="1:8">
      <c r="A7209"/>
      <c r="C7209"/>
      <c r="D7209"/>
      <c r="E7209"/>
      <c r="F7209"/>
      <c r="G7209"/>
      <c r="H7209"/>
    </row>
    <row r="7210" spans="1:8">
      <c r="A7210"/>
      <c r="C7210"/>
      <c r="D7210"/>
      <c r="E7210"/>
      <c r="F7210"/>
      <c r="G7210"/>
      <c r="H7210"/>
    </row>
    <row r="7211" spans="1:8">
      <c r="A7211"/>
      <c r="C7211"/>
      <c r="D7211"/>
      <c r="E7211"/>
      <c r="F7211"/>
      <c r="G7211"/>
      <c r="H7211"/>
    </row>
    <row r="7212" spans="1:8">
      <c r="A7212"/>
      <c r="C7212"/>
      <c r="D7212"/>
      <c r="E7212"/>
      <c r="F7212"/>
      <c r="G7212"/>
      <c r="H7212"/>
    </row>
    <row r="7213" spans="1:8">
      <c r="A7213"/>
      <c r="C7213"/>
      <c r="D7213"/>
      <c r="E7213"/>
      <c r="F7213"/>
      <c r="G7213"/>
      <c r="H7213"/>
    </row>
    <row r="7214" spans="1:8">
      <c r="A7214"/>
      <c r="C7214"/>
      <c r="D7214"/>
      <c r="E7214"/>
      <c r="F7214"/>
      <c r="G7214"/>
      <c r="H7214"/>
    </row>
    <row r="7215" spans="1:8">
      <c r="A7215"/>
      <c r="C7215"/>
      <c r="D7215"/>
      <c r="E7215"/>
      <c r="F7215"/>
      <c r="G7215"/>
      <c r="H7215"/>
    </row>
    <row r="7216" spans="1:8">
      <c r="A7216"/>
      <c r="C7216"/>
      <c r="D7216"/>
      <c r="E7216"/>
      <c r="F7216"/>
      <c r="G7216"/>
      <c r="H7216"/>
    </row>
    <row r="7217" spans="1:8">
      <c r="A7217"/>
      <c r="C7217"/>
      <c r="D7217"/>
      <c r="E7217"/>
      <c r="F7217"/>
      <c r="G7217"/>
      <c r="H7217"/>
    </row>
    <row r="7218" spans="1:8">
      <c r="A7218"/>
      <c r="C7218"/>
      <c r="D7218"/>
      <c r="E7218"/>
      <c r="F7218"/>
      <c r="G7218"/>
      <c r="H7218"/>
    </row>
    <row r="7219" spans="1:8">
      <c r="A7219"/>
      <c r="C7219"/>
      <c r="D7219"/>
      <c r="E7219"/>
      <c r="F7219"/>
      <c r="G7219"/>
      <c r="H7219"/>
    </row>
    <row r="7220" spans="1:8">
      <c r="A7220"/>
      <c r="C7220"/>
      <c r="D7220"/>
      <c r="E7220"/>
      <c r="F7220"/>
      <c r="G7220"/>
      <c r="H7220"/>
    </row>
    <row r="7221" spans="1:8">
      <c r="A7221"/>
      <c r="C7221"/>
      <c r="D7221"/>
      <c r="E7221"/>
      <c r="F7221"/>
      <c r="G7221"/>
      <c r="H7221"/>
    </row>
    <row r="7222" spans="1:8">
      <c r="A7222"/>
      <c r="C7222"/>
      <c r="D7222"/>
      <c r="E7222"/>
      <c r="F7222"/>
      <c r="G7222"/>
      <c r="H7222"/>
    </row>
    <row r="7223" spans="1:8">
      <c r="A7223"/>
      <c r="C7223"/>
      <c r="D7223"/>
      <c r="E7223"/>
      <c r="F7223"/>
      <c r="G7223"/>
      <c r="H7223"/>
    </row>
    <row r="7224" spans="1:8">
      <c r="A7224"/>
      <c r="C7224"/>
      <c r="D7224"/>
      <c r="E7224"/>
      <c r="F7224"/>
      <c r="G7224"/>
      <c r="H7224"/>
    </row>
    <row r="7225" spans="1:8">
      <c r="A7225"/>
      <c r="C7225"/>
      <c r="D7225"/>
      <c r="E7225"/>
      <c r="F7225"/>
      <c r="G7225"/>
      <c r="H7225"/>
    </row>
    <row r="7226" spans="1:8">
      <c r="A7226"/>
      <c r="C7226"/>
      <c r="D7226"/>
      <c r="E7226"/>
      <c r="F7226"/>
      <c r="G7226"/>
      <c r="H7226"/>
    </row>
    <row r="7227" spans="1:8">
      <c r="A7227"/>
      <c r="C7227"/>
      <c r="D7227"/>
      <c r="E7227"/>
      <c r="F7227"/>
      <c r="G7227"/>
      <c r="H7227"/>
    </row>
    <row r="7228" spans="1:8">
      <c r="A7228"/>
      <c r="C7228"/>
      <c r="D7228"/>
      <c r="E7228"/>
      <c r="F7228"/>
      <c r="G7228"/>
      <c r="H7228"/>
    </row>
    <row r="7229" spans="1:8">
      <c r="A7229"/>
      <c r="C7229"/>
      <c r="D7229"/>
      <c r="E7229"/>
      <c r="F7229"/>
      <c r="G7229"/>
      <c r="H7229"/>
    </row>
    <row r="7230" spans="1:8">
      <c r="A7230"/>
      <c r="C7230"/>
      <c r="D7230"/>
      <c r="E7230"/>
      <c r="F7230"/>
      <c r="G7230"/>
      <c r="H7230"/>
    </row>
    <row r="7231" spans="1:8">
      <c r="A7231"/>
      <c r="C7231"/>
      <c r="D7231"/>
      <c r="E7231"/>
      <c r="F7231"/>
      <c r="G7231"/>
      <c r="H7231"/>
    </row>
    <row r="7232" spans="1:8">
      <c r="A7232"/>
      <c r="C7232"/>
      <c r="D7232"/>
      <c r="E7232"/>
      <c r="F7232"/>
      <c r="G7232"/>
      <c r="H7232"/>
    </row>
    <row r="7233" spans="1:8">
      <c r="A7233"/>
      <c r="C7233"/>
      <c r="D7233"/>
      <c r="E7233"/>
      <c r="F7233"/>
      <c r="G7233"/>
      <c r="H7233"/>
    </row>
    <row r="7234" spans="1:8">
      <c r="A7234"/>
      <c r="C7234"/>
      <c r="D7234"/>
      <c r="E7234"/>
      <c r="F7234"/>
      <c r="G7234"/>
      <c r="H7234"/>
    </row>
    <row r="7235" spans="1:8">
      <c r="A7235"/>
      <c r="C7235"/>
      <c r="D7235"/>
      <c r="E7235"/>
      <c r="F7235"/>
      <c r="G7235"/>
      <c r="H7235"/>
    </row>
    <row r="7236" spans="1:8">
      <c r="A7236"/>
      <c r="C7236"/>
      <c r="D7236"/>
      <c r="E7236"/>
      <c r="F7236"/>
      <c r="G7236"/>
      <c r="H7236"/>
    </row>
    <row r="7237" spans="1:8">
      <c r="A7237"/>
      <c r="C7237"/>
      <c r="D7237"/>
      <c r="E7237"/>
      <c r="F7237"/>
      <c r="G7237"/>
      <c r="H7237"/>
    </row>
    <row r="7238" spans="1:8">
      <c r="A7238"/>
      <c r="C7238"/>
      <c r="D7238"/>
      <c r="E7238"/>
      <c r="F7238"/>
      <c r="G7238"/>
      <c r="H7238"/>
    </row>
    <row r="7239" spans="1:8">
      <c r="A7239"/>
      <c r="C7239"/>
      <c r="D7239"/>
      <c r="E7239"/>
      <c r="F7239"/>
      <c r="G7239"/>
      <c r="H7239"/>
    </row>
    <row r="7240" spans="1:8">
      <c r="A7240"/>
      <c r="C7240"/>
      <c r="D7240"/>
      <c r="E7240"/>
      <c r="F7240"/>
      <c r="G7240"/>
      <c r="H7240"/>
    </row>
    <row r="7241" spans="1:8">
      <c r="A7241"/>
      <c r="C7241"/>
      <c r="D7241"/>
      <c r="E7241"/>
      <c r="F7241"/>
      <c r="G7241"/>
      <c r="H7241"/>
    </row>
    <row r="7242" spans="1:8">
      <c r="A7242"/>
      <c r="C7242"/>
      <c r="D7242"/>
      <c r="E7242"/>
      <c r="F7242"/>
      <c r="G7242"/>
      <c r="H7242"/>
    </row>
    <row r="7243" spans="1:8">
      <c r="A7243"/>
      <c r="C7243"/>
      <c r="D7243"/>
      <c r="E7243"/>
      <c r="F7243"/>
      <c r="G7243"/>
      <c r="H7243"/>
    </row>
    <row r="7244" spans="1:8">
      <c r="A7244"/>
      <c r="C7244"/>
      <c r="D7244"/>
      <c r="E7244"/>
      <c r="F7244"/>
      <c r="G7244"/>
      <c r="H7244"/>
    </row>
    <row r="7245" spans="1:8">
      <c r="A7245"/>
      <c r="C7245"/>
      <c r="D7245"/>
      <c r="E7245"/>
      <c r="F7245"/>
      <c r="G7245"/>
      <c r="H7245"/>
    </row>
    <row r="7246" spans="1:8">
      <c r="A7246"/>
      <c r="C7246"/>
      <c r="D7246"/>
      <c r="E7246"/>
      <c r="F7246"/>
      <c r="G7246"/>
      <c r="H7246"/>
    </row>
    <row r="7247" spans="1:8">
      <c r="A7247"/>
      <c r="C7247"/>
      <c r="D7247"/>
      <c r="E7247"/>
      <c r="F7247"/>
      <c r="G7247"/>
      <c r="H7247"/>
    </row>
    <row r="7248" spans="1:8">
      <c r="A7248"/>
      <c r="C7248"/>
      <c r="D7248"/>
      <c r="E7248"/>
      <c r="F7248"/>
      <c r="G7248"/>
      <c r="H7248"/>
    </row>
    <row r="7249" spans="1:8">
      <c r="A7249"/>
      <c r="C7249"/>
      <c r="D7249"/>
      <c r="E7249"/>
      <c r="F7249"/>
      <c r="G7249"/>
      <c r="H7249"/>
    </row>
    <row r="7250" spans="1:8">
      <c r="A7250"/>
      <c r="C7250"/>
      <c r="D7250"/>
      <c r="E7250"/>
      <c r="F7250"/>
      <c r="G7250"/>
      <c r="H7250"/>
    </row>
    <row r="7251" spans="1:8">
      <c r="A7251"/>
      <c r="C7251"/>
      <c r="D7251"/>
      <c r="E7251"/>
      <c r="F7251"/>
      <c r="G7251"/>
      <c r="H7251"/>
    </row>
    <row r="7252" spans="1:8">
      <c r="A7252"/>
      <c r="C7252"/>
      <c r="D7252"/>
      <c r="E7252"/>
      <c r="F7252"/>
      <c r="G7252"/>
      <c r="H7252"/>
    </row>
    <row r="7253" spans="1:8">
      <c r="A7253"/>
      <c r="C7253"/>
      <c r="D7253"/>
      <c r="E7253"/>
      <c r="F7253"/>
      <c r="G7253"/>
      <c r="H7253"/>
    </row>
    <row r="7254" spans="1:8">
      <c r="A7254"/>
      <c r="C7254"/>
      <c r="D7254"/>
      <c r="E7254"/>
      <c r="F7254"/>
      <c r="G7254"/>
      <c r="H7254"/>
    </row>
    <row r="7255" spans="1:8">
      <c r="A7255"/>
      <c r="C7255"/>
      <c r="D7255"/>
      <c r="E7255"/>
      <c r="F7255"/>
      <c r="G7255"/>
      <c r="H7255"/>
    </row>
    <row r="7256" spans="1:8">
      <c r="A7256"/>
      <c r="C7256"/>
      <c r="D7256"/>
      <c r="E7256"/>
      <c r="F7256"/>
      <c r="G7256"/>
      <c r="H7256"/>
    </row>
    <row r="7257" spans="1:8">
      <c r="A7257"/>
      <c r="C7257"/>
      <c r="D7257"/>
      <c r="E7257"/>
      <c r="F7257"/>
      <c r="G7257"/>
      <c r="H7257"/>
    </row>
    <row r="7258" spans="1:8">
      <c r="A7258"/>
      <c r="C7258"/>
      <c r="D7258"/>
      <c r="E7258"/>
      <c r="F7258"/>
      <c r="G7258"/>
      <c r="H7258"/>
    </row>
    <row r="7259" spans="1:8">
      <c r="A7259"/>
      <c r="C7259"/>
      <c r="D7259"/>
      <c r="E7259"/>
      <c r="F7259"/>
      <c r="G7259"/>
      <c r="H7259"/>
    </row>
    <row r="7260" spans="1:8">
      <c r="A7260"/>
      <c r="C7260"/>
      <c r="D7260"/>
      <c r="E7260"/>
      <c r="F7260"/>
      <c r="G7260"/>
      <c r="H7260"/>
    </row>
    <row r="7261" spans="1:8">
      <c r="A7261"/>
      <c r="C7261"/>
      <c r="D7261"/>
      <c r="E7261"/>
      <c r="F7261"/>
      <c r="G7261"/>
      <c r="H7261"/>
    </row>
    <row r="7262" spans="1:8">
      <c r="A7262"/>
      <c r="C7262"/>
      <c r="D7262"/>
      <c r="E7262"/>
      <c r="F7262"/>
      <c r="G7262"/>
      <c r="H7262"/>
    </row>
    <row r="7263" spans="1:8">
      <c r="A7263"/>
      <c r="C7263"/>
      <c r="D7263"/>
      <c r="E7263"/>
      <c r="F7263"/>
      <c r="G7263"/>
      <c r="H7263"/>
    </row>
    <row r="7264" spans="1:8">
      <c r="A7264"/>
      <c r="C7264"/>
      <c r="D7264"/>
      <c r="E7264"/>
      <c r="F7264"/>
      <c r="G7264"/>
      <c r="H7264"/>
    </row>
    <row r="7265" spans="1:8">
      <c r="A7265"/>
      <c r="C7265"/>
      <c r="D7265"/>
      <c r="E7265"/>
      <c r="F7265"/>
      <c r="G7265"/>
      <c r="H7265"/>
    </row>
    <row r="7266" spans="1:8">
      <c r="A7266"/>
      <c r="C7266"/>
      <c r="D7266"/>
      <c r="E7266"/>
      <c r="F7266"/>
      <c r="G7266"/>
      <c r="H7266"/>
    </row>
    <row r="7267" spans="1:8">
      <c r="A7267"/>
      <c r="C7267"/>
      <c r="D7267"/>
      <c r="E7267"/>
      <c r="F7267"/>
      <c r="G7267"/>
      <c r="H7267"/>
    </row>
    <row r="7268" spans="1:8">
      <c r="A7268"/>
      <c r="C7268"/>
      <c r="D7268"/>
      <c r="E7268"/>
      <c r="F7268"/>
      <c r="G7268"/>
      <c r="H7268"/>
    </row>
    <row r="7269" spans="1:8">
      <c r="A7269"/>
      <c r="C7269"/>
      <c r="D7269"/>
      <c r="E7269"/>
      <c r="F7269"/>
      <c r="G7269"/>
      <c r="H7269"/>
    </row>
    <row r="7270" spans="1:8">
      <c r="A7270"/>
      <c r="C7270"/>
      <c r="D7270"/>
      <c r="E7270"/>
      <c r="F7270"/>
      <c r="G7270"/>
      <c r="H7270"/>
    </row>
    <row r="7271" spans="1:8">
      <c r="A7271"/>
      <c r="C7271"/>
      <c r="D7271"/>
      <c r="E7271"/>
      <c r="F7271"/>
      <c r="G7271"/>
      <c r="H7271"/>
    </row>
    <row r="7272" spans="1:8">
      <c r="A7272"/>
      <c r="C7272"/>
      <c r="D7272"/>
      <c r="E7272"/>
      <c r="F7272"/>
      <c r="G7272"/>
      <c r="H7272"/>
    </row>
    <row r="7273" spans="1:8">
      <c r="A7273"/>
      <c r="C7273"/>
      <c r="D7273"/>
      <c r="E7273"/>
      <c r="F7273"/>
      <c r="G7273"/>
      <c r="H7273"/>
    </row>
    <row r="7274" spans="1:8">
      <c r="A7274"/>
      <c r="C7274"/>
      <c r="D7274"/>
      <c r="E7274"/>
      <c r="F7274"/>
      <c r="G7274"/>
      <c r="H7274"/>
    </row>
    <row r="7275" spans="1:8">
      <c r="A7275"/>
      <c r="C7275"/>
      <c r="D7275"/>
      <c r="E7275"/>
      <c r="F7275"/>
      <c r="G7275"/>
      <c r="H7275"/>
    </row>
    <row r="7276" spans="1:8">
      <c r="A7276"/>
      <c r="C7276"/>
      <c r="D7276"/>
      <c r="E7276"/>
      <c r="F7276"/>
      <c r="G7276"/>
      <c r="H7276"/>
    </row>
    <row r="7277" spans="1:8">
      <c r="A7277"/>
      <c r="C7277"/>
      <c r="D7277"/>
      <c r="E7277"/>
      <c r="F7277"/>
      <c r="G7277"/>
      <c r="H7277"/>
    </row>
    <row r="7278" spans="1:8">
      <c r="A7278"/>
      <c r="C7278"/>
      <c r="D7278"/>
      <c r="E7278"/>
      <c r="F7278"/>
      <c r="G7278"/>
      <c r="H7278"/>
    </row>
    <row r="7279" spans="1:8">
      <c r="A7279"/>
      <c r="C7279"/>
      <c r="D7279"/>
      <c r="E7279"/>
      <c r="F7279"/>
      <c r="G7279"/>
      <c r="H7279"/>
    </row>
    <row r="7280" spans="1:8">
      <c r="A7280"/>
      <c r="C7280"/>
      <c r="D7280"/>
      <c r="E7280"/>
      <c r="F7280"/>
      <c r="G7280"/>
      <c r="H7280"/>
    </row>
    <row r="7281" spans="1:8">
      <c r="A7281"/>
      <c r="C7281"/>
      <c r="D7281"/>
      <c r="E7281"/>
      <c r="F7281"/>
      <c r="G7281"/>
      <c r="H7281"/>
    </row>
    <row r="7282" spans="1:8">
      <c r="A7282"/>
      <c r="C7282"/>
      <c r="D7282"/>
      <c r="E7282"/>
      <c r="F7282"/>
      <c r="G7282"/>
      <c r="H7282"/>
    </row>
    <row r="7283" spans="1:8">
      <c r="A7283"/>
      <c r="C7283"/>
      <c r="D7283"/>
      <c r="E7283"/>
      <c r="F7283"/>
      <c r="G7283"/>
      <c r="H7283"/>
    </row>
    <row r="7284" spans="1:8">
      <c r="A7284"/>
      <c r="C7284"/>
      <c r="D7284"/>
      <c r="E7284"/>
      <c r="F7284"/>
      <c r="G7284"/>
      <c r="H7284"/>
    </row>
    <row r="7285" spans="1:8">
      <c r="A7285"/>
      <c r="C7285"/>
      <c r="D7285"/>
      <c r="E7285"/>
      <c r="F7285"/>
      <c r="G7285"/>
      <c r="H7285"/>
    </row>
    <row r="7286" spans="1:8">
      <c r="A7286"/>
      <c r="C7286"/>
      <c r="D7286"/>
      <c r="E7286"/>
      <c r="F7286"/>
      <c r="G7286"/>
      <c r="H7286"/>
    </row>
    <row r="7287" spans="1:8">
      <c r="A7287"/>
      <c r="C7287"/>
      <c r="D7287"/>
      <c r="E7287"/>
      <c r="F7287"/>
      <c r="G7287"/>
      <c r="H7287"/>
    </row>
    <row r="7288" spans="1:8">
      <c r="A7288"/>
      <c r="C7288"/>
      <c r="D7288"/>
      <c r="E7288"/>
      <c r="F7288"/>
      <c r="G7288"/>
      <c r="H7288"/>
    </row>
    <row r="7289" spans="1:8">
      <c r="A7289"/>
      <c r="C7289"/>
      <c r="D7289"/>
      <c r="E7289"/>
      <c r="F7289"/>
      <c r="G7289"/>
      <c r="H7289"/>
    </row>
    <row r="7290" spans="1:8">
      <c r="A7290"/>
      <c r="C7290"/>
      <c r="D7290"/>
      <c r="E7290"/>
      <c r="F7290"/>
      <c r="G7290"/>
      <c r="H7290"/>
    </row>
    <row r="7291" spans="1:8">
      <c r="A7291"/>
      <c r="C7291"/>
      <c r="D7291"/>
      <c r="E7291"/>
      <c r="F7291"/>
      <c r="G7291"/>
      <c r="H7291"/>
    </row>
    <row r="7292" spans="1:8">
      <c r="A7292"/>
      <c r="C7292"/>
      <c r="D7292"/>
      <c r="E7292"/>
      <c r="F7292"/>
      <c r="G7292"/>
      <c r="H7292"/>
    </row>
    <row r="7293" spans="1:8">
      <c r="A7293"/>
      <c r="C7293"/>
      <c r="D7293"/>
      <c r="E7293"/>
      <c r="F7293"/>
      <c r="G7293"/>
      <c r="H7293"/>
    </row>
    <row r="7294" spans="1:8">
      <c r="A7294"/>
      <c r="C7294"/>
      <c r="D7294"/>
      <c r="E7294"/>
      <c r="F7294"/>
      <c r="G7294"/>
      <c r="H7294"/>
    </row>
    <row r="7295" spans="1:8">
      <c r="A7295"/>
      <c r="C7295"/>
      <c r="D7295"/>
      <c r="E7295"/>
      <c r="F7295"/>
      <c r="G7295"/>
      <c r="H7295"/>
    </row>
    <row r="7296" spans="1:8">
      <c r="A7296"/>
      <c r="C7296"/>
      <c r="D7296"/>
      <c r="E7296"/>
      <c r="F7296"/>
      <c r="G7296"/>
      <c r="H7296"/>
    </row>
    <row r="7297" spans="1:8">
      <c r="A7297"/>
      <c r="C7297"/>
      <c r="D7297"/>
      <c r="E7297"/>
      <c r="F7297"/>
      <c r="G7297"/>
      <c r="H7297"/>
    </row>
    <row r="7298" spans="1:8">
      <c r="A7298"/>
      <c r="C7298"/>
      <c r="D7298"/>
      <c r="E7298"/>
      <c r="F7298"/>
      <c r="G7298"/>
      <c r="H7298"/>
    </row>
    <row r="7299" spans="1:8">
      <c r="A7299"/>
      <c r="C7299"/>
      <c r="D7299"/>
      <c r="E7299"/>
      <c r="F7299"/>
      <c r="G7299"/>
      <c r="H7299"/>
    </row>
    <row r="7300" spans="1:8">
      <c r="A7300"/>
      <c r="C7300"/>
      <c r="D7300"/>
      <c r="E7300"/>
      <c r="F7300"/>
      <c r="G7300"/>
      <c r="H7300"/>
    </row>
    <row r="7301" spans="1:8">
      <c r="A7301"/>
      <c r="C7301"/>
      <c r="D7301"/>
      <c r="E7301"/>
      <c r="F7301"/>
      <c r="G7301"/>
      <c r="H7301"/>
    </row>
    <row r="7302" spans="1:8">
      <c r="A7302"/>
      <c r="C7302"/>
      <c r="D7302"/>
      <c r="E7302"/>
      <c r="F7302"/>
      <c r="G7302"/>
      <c r="H7302"/>
    </row>
    <row r="7303" spans="1:8">
      <c r="A7303"/>
      <c r="C7303"/>
      <c r="D7303"/>
      <c r="E7303"/>
      <c r="F7303"/>
      <c r="G7303"/>
      <c r="H7303"/>
    </row>
    <row r="7304" spans="1:8">
      <c r="A7304"/>
      <c r="C7304"/>
      <c r="D7304"/>
      <c r="E7304"/>
      <c r="F7304"/>
      <c r="G7304"/>
      <c r="H7304"/>
    </row>
    <row r="7305" spans="1:8">
      <c r="A7305"/>
      <c r="C7305"/>
      <c r="D7305"/>
      <c r="E7305"/>
      <c r="F7305"/>
      <c r="G7305"/>
      <c r="H7305"/>
    </row>
    <row r="7306" spans="1:8">
      <c r="A7306"/>
      <c r="C7306"/>
      <c r="D7306"/>
      <c r="E7306"/>
      <c r="F7306"/>
      <c r="G7306"/>
      <c r="H7306"/>
    </row>
    <row r="7307" spans="1:8">
      <c r="A7307"/>
      <c r="C7307"/>
      <c r="D7307"/>
      <c r="E7307"/>
      <c r="F7307"/>
      <c r="G7307"/>
      <c r="H7307"/>
    </row>
    <row r="7308" spans="1:8">
      <c r="A7308"/>
      <c r="C7308"/>
      <c r="D7308"/>
      <c r="E7308"/>
      <c r="F7308"/>
      <c r="G7308"/>
      <c r="H7308"/>
    </row>
    <row r="7309" spans="1:8">
      <c r="A7309"/>
      <c r="C7309"/>
      <c r="D7309"/>
      <c r="E7309"/>
      <c r="F7309"/>
      <c r="G7309"/>
      <c r="H7309"/>
    </row>
    <row r="7310" spans="1:8">
      <c r="A7310"/>
      <c r="C7310"/>
      <c r="D7310"/>
      <c r="E7310"/>
      <c r="F7310"/>
      <c r="G7310"/>
      <c r="H7310"/>
    </row>
    <row r="7311" spans="1:8">
      <c r="A7311"/>
      <c r="C7311"/>
      <c r="D7311"/>
      <c r="E7311"/>
      <c r="F7311"/>
      <c r="G7311"/>
      <c r="H7311"/>
    </row>
    <row r="7312" spans="1:8">
      <c r="A7312"/>
      <c r="C7312"/>
      <c r="D7312"/>
      <c r="E7312"/>
      <c r="F7312"/>
      <c r="G7312"/>
      <c r="H7312"/>
    </row>
    <row r="7313" spans="1:8">
      <c r="A7313"/>
      <c r="C7313"/>
      <c r="D7313"/>
      <c r="E7313"/>
      <c r="F7313"/>
      <c r="G7313"/>
      <c r="H7313"/>
    </row>
    <row r="7314" spans="1:8">
      <c r="A7314"/>
      <c r="C7314"/>
      <c r="D7314"/>
      <c r="E7314"/>
      <c r="F7314"/>
      <c r="G7314"/>
      <c r="H7314"/>
    </row>
    <row r="7315" spans="1:8">
      <c r="A7315"/>
      <c r="C7315"/>
      <c r="D7315"/>
      <c r="E7315"/>
      <c r="F7315"/>
      <c r="G7315"/>
      <c r="H7315"/>
    </row>
    <row r="7316" spans="1:8">
      <c r="A7316"/>
      <c r="C7316"/>
      <c r="D7316"/>
      <c r="E7316"/>
      <c r="F7316"/>
      <c r="G7316"/>
      <c r="H7316"/>
    </row>
    <row r="7317" spans="1:8">
      <c r="A7317"/>
      <c r="C7317"/>
      <c r="D7317"/>
      <c r="E7317"/>
      <c r="F7317"/>
      <c r="G7317"/>
      <c r="H7317"/>
    </row>
    <row r="7318" spans="1:8">
      <c r="A7318"/>
      <c r="C7318"/>
      <c r="D7318"/>
      <c r="E7318"/>
      <c r="F7318"/>
      <c r="G7318"/>
      <c r="H7318"/>
    </row>
    <row r="7319" spans="1:8">
      <c r="A7319"/>
      <c r="C7319"/>
      <c r="D7319"/>
      <c r="E7319"/>
      <c r="F7319"/>
      <c r="G7319"/>
      <c r="H7319"/>
    </row>
    <row r="7320" spans="1:8">
      <c r="A7320"/>
      <c r="C7320"/>
      <c r="D7320"/>
      <c r="E7320"/>
      <c r="F7320"/>
      <c r="G7320"/>
      <c r="H7320"/>
    </row>
    <row r="7321" spans="1:8">
      <c r="A7321"/>
      <c r="C7321"/>
      <c r="D7321"/>
      <c r="E7321"/>
      <c r="F7321"/>
      <c r="G7321"/>
      <c r="H7321"/>
    </row>
    <row r="7322" spans="1:8">
      <c r="A7322"/>
      <c r="C7322"/>
      <c r="D7322"/>
      <c r="E7322"/>
      <c r="F7322"/>
      <c r="G7322"/>
      <c r="H7322"/>
    </row>
    <row r="7323" spans="1:8">
      <c r="A7323"/>
      <c r="C7323"/>
      <c r="D7323"/>
      <c r="E7323"/>
      <c r="F7323"/>
      <c r="G7323"/>
      <c r="H7323"/>
    </row>
    <row r="7324" spans="1:8">
      <c r="A7324"/>
      <c r="C7324"/>
      <c r="D7324"/>
      <c r="E7324"/>
      <c r="F7324"/>
      <c r="G7324"/>
      <c r="H7324"/>
    </row>
    <row r="7325" spans="1:8">
      <c r="A7325"/>
      <c r="C7325"/>
      <c r="D7325"/>
      <c r="E7325"/>
      <c r="F7325"/>
      <c r="G7325"/>
      <c r="H7325"/>
    </row>
    <row r="7326" spans="1:8">
      <c r="A7326"/>
      <c r="C7326"/>
      <c r="D7326"/>
      <c r="E7326"/>
      <c r="F7326"/>
      <c r="G7326"/>
      <c r="H7326"/>
    </row>
    <row r="7327" spans="1:8">
      <c r="A7327"/>
      <c r="C7327"/>
      <c r="D7327"/>
      <c r="E7327"/>
      <c r="F7327"/>
      <c r="G7327"/>
      <c r="H7327"/>
    </row>
    <row r="7328" spans="1:8">
      <c r="A7328"/>
      <c r="C7328"/>
      <c r="D7328"/>
      <c r="E7328"/>
      <c r="F7328"/>
      <c r="G7328"/>
      <c r="H7328"/>
    </row>
    <row r="7329" spans="1:8">
      <c r="A7329"/>
      <c r="C7329"/>
      <c r="D7329"/>
      <c r="E7329"/>
      <c r="F7329"/>
      <c r="G7329"/>
      <c r="H7329"/>
    </row>
    <row r="7330" spans="1:8">
      <c r="A7330"/>
      <c r="C7330"/>
      <c r="D7330"/>
      <c r="E7330"/>
      <c r="F7330"/>
      <c r="G7330"/>
      <c r="H7330"/>
    </row>
    <row r="7331" spans="1:8">
      <c r="A7331"/>
      <c r="C7331"/>
      <c r="D7331"/>
      <c r="E7331"/>
      <c r="F7331"/>
      <c r="G7331"/>
      <c r="H7331"/>
    </row>
    <row r="7332" spans="1:8">
      <c r="A7332"/>
      <c r="C7332"/>
      <c r="D7332"/>
      <c r="E7332"/>
      <c r="F7332"/>
      <c r="G7332"/>
      <c r="H7332"/>
    </row>
    <row r="7333" spans="1:8">
      <c r="A7333"/>
      <c r="C7333"/>
      <c r="D7333"/>
      <c r="E7333"/>
      <c r="F7333"/>
      <c r="G7333"/>
      <c r="H7333"/>
    </row>
    <row r="7334" spans="1:8">
      <c r="A7334"/>
      <c r="C7334"/>
      <c r="D7334"/>
      <c r="E7334"/>
      <c r="F7334"/>
      <c r="G7334"/>
      <c r="H7334"/>
    </row>
    <row r="7335" spans="1:8">
      <c r="A7335"/>
      <c r="C7335"/>
      <c r="D7335"/>
      <c r="E7335"/>
      <c r="F7335"/>
      <c r="G7335"/>
      <c r="H7335"/>
    </row>
    <row r="7336" spans="1:8">
      <c r="A7336"/>
      <c r="C7336"/>
      <c r="D7336"/>
      <c r="E7336"/>
      <c r="F7336"/>
      <c r="G7336"/>
      <c r="H7336"/>
    </row>
    <row r="7337" spans="1:8">
      <c r="A7337"/>
      <c r="C7337"/>
      <c r="D7337"/>
      <c r="E7337"/>
      <c r="F7337"/>
      <c r="G7337"/>
      <c r="H7337"/>
    </row>
    <row r="7338" spans="1:8">
      <c r="A7338"/>
      <c r="C7338"/>
      <c r="D7338"/>
      <c r="E7338"/>
      <c r="F7338"/>
      <c r="G7338"/>
      <c r="H7338"/>
    </row>
    <row r="7339" spans="1:8">
      <c r="A7339"/>
      <c r="C7339"/>
      <c r="D7339"/>
      <c r="E7339"/>
      <c r="F7339"/>
      <c r="G7339"/>
      <c r="H7339"/>
    </row>
    <row r="7340" spans="1:8">
      <c r="A7340"/>
      <c r="C7340"/>
      <c r="D7340"/>
      <c r="E7340"/>
      <c r="F7340"/>
      <c r="G7340"/>
      <c r="H7340"/>
    </row>
    <row r="7341" spans="1:8">
      <c r="A7341"/>
      <c r="C7341"/>
      <c r="D7341"/>
      <c r="E7341"/>
      <c r="F7341"/>
      <c r="G7341"/>
      <c r="H7341"/>
    </row>
    <row r="7342" spans="1:8">
      <c r="A7342"/>
      <c r="C7342"/>
      <c r="D7342"/>
      <c r="E7342"/>
      <c r="F7342"/>
      <c r="G7342"/>
      <c r="H7342"/>
    </row>
    <row r="7343" spans="1:8">
      <c r="A7343"/>
      <c r="C7343"/>
      <c r="D7343"/>
      <c r="E7343"/>
      <c r="F7343"/>
      <c r="G7343"/>
      <c r="H7343"/>
    </row>
    <row r="7344" spans="1:8">
      <c r="A7344"/>
      <c r="C7344"/>
      <c r="D7344"/>
      <c r="E7344"/>
      <c r="F7344"/>
      <c r="G7344"/>
      <c r="H7344"/>
    </row>
    <row r="7345" spans="1:8">
      <c r="A7345"/>
      <c r="C7345"/>
      <c r="D7345"/>
      <c r="E7345"/>
      <c r="F7345"/>
      <c r="G7345"/>
      <c r="H7345"/>
    </row>
    <row r="7346" spans="1:8">
      <c r="A7346"/>
      <c r="C7346"/>
      <c r="D7346"/>
      <c r="E7346"/>
      <c r="F7346"/>
      <c r="G7346"/>
      <c r="H7346"/>
    </row>
    <row r="7347" spans="1:8">
      <c r="A7347"/>
      <c r="C7347"/>
      <c r="D7347"/>
      <c r="E7347"/>
      <c r="F7347"/>
      <c r="G7347"/>
      <c r="H7347"/>
    </row>
    <row r="7348" spans="1:8">
      <c r="A7348"/>
      <c r="C7348"/>
      <c r="D7348"/>
      <c r="E7348"/>
      <c r="F7348"/>
      <c r="G7348"/>
      <c r="H7348"/>
    </row>
    <row r="7349" spans="1:8">
      <c r="A7349"/>
      <c r="C7349"/>
      <c r="D7349"/>
      <c r="E7349"/>
      <c r="F7349"/>
      <c r="G7349"/>
      <c r="H7349"/>
    </row>
    <row r="7350" spans="1:8">
      <c r="A7350"/>
      <c r="C7350"/>
      <c r="D7350"/>
      <c r="E7350"/>
      <c r="F7350"/>
      <c r="G7350"/>
      <c r="H7350"/>
    </row>
    <row r="7351" spans="1:8">
      <c r="A7351"/>
      <c r="C7351"/>
      <c r="D7351"/>
      <c r="E7351"/>
      <c r="F7351"/>
      <c r="G7351"/>
      <c r="H7351"/>
    </row>
    <row r="7352" spans="1:8">
      <c r="A7352"/>
      <c r="C7352"/>
      <c r="D7352"/>
      <c r="E7352"/>
      <c r="F7352"/>
      <c r="G7352"/>
      <c r="H7352"/>
    </row>
    <row r="7353" spans="1:8">
      <c r="A7353"/>
      <c r="C7353"/>
      <c r="D7353"/>
      <c r="E7353"/>
      <c r="F7353"/>
      <c r="G7353"/>
      <c r="H7353"/>
    </row>
    <row r="7354" spans="1:8">
      <c r="A7354"/>
      <c r="C7354"/>
      <c r="D7354"/>
      <c r="E7354"/>
      <c r="F7354"/>
      <c r="G7354"/>
      <c r="H7354"/>
    </row>
    <row r="7355" spans="1:8">
      <c r="A7355"/>
      <c r="C7355"/>
      <c r="D7355"/>
      <c r="E7355"/>
      <c r="F7355"/>
      <c r="G7355"/>
      <c r="H7355"/>
    </row>
    <row r="7356" spans="1:8">
      <c r="A7356"/>
      <c r="C7356"/>
      <c r="D7356"/>
      <c r="E7356"/>
      <c r="F7356"/>
      <c r="G7356"/>
      <c r="H7356"/>
    </row>
    <row r="7357" spans="1:8">
      <c r="A7357"/>
      <c r="C7357"/>
      <c r="D7357"/>
      <c r="E7357"/>
      <c r="F7357"/>
      <c r="G7357"/>
      <c r="H7357"/>
    </row>
    <row r="7358" spans="1:8">
      <c r="A7358"/>
      <c r="C7358"/>
      <c r="D7358"/>
      <c r="E7358"/>
      <c r="F7358"/>
      <c r="G7358"/>
      <c r="H7358"/>
    </row>
    <row r="7359" spans="1:8">
      <c r="A7359"/>
      <c r="C7359"/>
      <c r="D7359"/>
      <c r="E7359"/>
      <c r="F7359"/>
      <c r="G7359"/>
      <c r="H7359"/>
    </row>
    <row r="7360" spans="1:8">
      <c r="A7360"/>
      <c r="C7360"/>
      <c r="D7360"/>
      <c r="E7360"/>
      <c r="F7360"/>
      <c r="G7360"/>
      <c r="H7360"/>
    </row>
    <row r="7361" spans="1:8">
      <c r="A7361"/>
      <c r="C7361"/>
      <c r="D7361"/>
      <c r="E7361"/>
      <c r="F7361"/>
      <c r="G7361"/>
      <c r="H7361"/>
    </row>
    <row r="7362" spans="1:8">
      <c r="A7362"/>
      <c r="C7362"/>
      <c r="D7362"/>
      <c r="E7362"/>
      <c r="F7362"/>
      <c r="G7362"/>
      <c r="H7362"/>
    </row>
    <row r="7363" spans="1:8">
      <c r="A7363"/>
      <c r="C7363"/>
      <c r="D7363"/>
      <c r="E7363"/>
      <c r="F7363"/>
      <c r="G7363"/>
      <c r="H7363"/>
    </row>
    <row r="7364" spans="1:8">
      <c r="A7364"/>
      <c r="C7364"/>
      <c r="D7364"/>
      <c r="E7364"/>
      <c r="F7364"/>
      <c r="G7364"/>
      <c r="H7364"/>
    </row>
    <row r="7365" spans="1:8">
      <c r="A7365"/>
      <c r="C7365"/>
      <c r="D7365"/>
      <c r="E7365"/>
      <c r="F7365"/>
      <c r="G7365"/>
      <c r="H7365"/>
    </row>
    <row r="7366" spans="1:8">
      <c r="A7366"/>
      <c r="C7366"/>
      <c r="D7366"/>
      <c r="E7366"/>
      <c r="F7366"/>
      <c r="G7366"/>
      <c r="H7366"/>
    </row>
    <row r="7367" spans="1:8">
      <c r="A7367"/>
      <c r="C7367"/>
      <c r="D7367"/>
      <c r="E7367"/>
      <c r="F7367"/>
      <c r="G7367"/>
      <c r="H7367"/>
    </row>
    <row r="7368" spans="1:8">
      <c r="A7368"/>
      <c r="C7368"/>
      <c r="D7368"/>
      <c r="E7368"/>
      <c r="F7368"/>
      <c r="G7368"/>
      <c r="H7368"/>
    </row>
    <row r="7369" spans="1:8">
      <c r="A7369"/>
      <c r="C7369"/>
      <c r="D7369"/>
      <c r="E7369"/>
      <c r="F7369"/>
      <c r="G7369"/>
      <c r="H7369"/>
    </row>
    <row r="7370" spans="1:8">
      <c r="A7370"/>
      <c r="C7370"/>
      <c r="D7370"/>
      <c r="E7370"/>
      <c r="F7370"/>
      <c r="G7370"/>
      <c r="H7370"/>
    </row>
    <row r="7371" spans="1:8">
      <c r="A7371"/>
      <c r="C7371"/>
      <c r="D7371"/>
      <c r="E7371"/>
      <c r="F7371"/>
      <c r="G7371"/>
      <c r="H7371"/>
    </row>
    <row r="7372" spans="1:8">
      <c r="A7372"/>
      <c r="C7372"/>
      <c r="D7372"/>
      <c r="E7372"/>
      <c r="F7372"/>
      <c r="G7372"/>
      <c r="H7372"/>
    </row>
    <row r="7373" spans="1:8">
      <c r="A7373"/>
      <c r="C7373"/>
      <c r="D7373"/>
      <c r="E7373"/>
      <c r="F7373"/>
      <c r="G7373"/>
      <c r="H7373"/>
    </row>
    <row r="7374" spans="1:8">
      <c r="A7374"/>
      <c r="C7374"/>
      <c r="D7374"/>
      <c r="E7374"/>
      <c r="F7374"/>
      <c r="G7374"/>
      <c r="H7374"/>
    </row>
    <row r="7375" spans="1:8">
      <c r="A7375"/>
      <c r="C7375"/>
      <c r="D7375"/>
      <c r="E7375"/>
      <c r="F7375"/>
      <c r="G7375"/>
      <c r="H7375"/>
    </row>
    <row r="7376" spans="1:8">
      <c r="A7376"/>
      <c r="C7376"/>
      <c r="D7376"/>
      <c r="E7376"/>
      <c r="F7376"/>
      <c r="G7376"/>
      <c r="H7376"/>
    </row>
    <row r="7377" spans="1:8">
      <c r="A7377"/>
      <c r="C7377"/>
      <c r="D7377"/>
      <c r="E7377"/>
      <c r="F7377"/>
      <c r="G7377"/>
      <c r="H7377"/>
    </row>
    <row r="7378" spans="1:8">
      <c r="A7378"/>
      <c r="C7378"/>
      <c r="D7378"/>
      <c r="E7378"/>
      <c r="F7378"/>
      <c r="G7378"/>
      <c r="H7378"/>
    </row>
    <row r="7379" spans="1:8">
      <c r="A7379"/>
      <c r="C7379"/>
      <c r="D7379"/>
      <c r="E7379"/>
      <c r="F7379"/>
      <c r="G7379"/>
      <c r="H7379"/>
    </row>
    <row r="7380" spans="1:8">
      <c r="A7380"/>
      <c r="C7380"/>
      <c r="D7380"/>
      <c r="E7380"/>
      <c r="F7380"/>
      <c r="G7380"/>
      <c r="H7380"/>
    </row>
    <row r="7381" spans="1:8">
      <c r="A7381"/>
      <c r="C7381"/>
      <c r="D7381"/>
      <c r="E7381"/>
      <c r="F7381"/>
      <c r="G7381"/>
      <c r="H7381"/>
    </row>
    <row r="7382" spans="1:8">
      <c r="A7382"/>
      <c r="C7382"/>
      <c r="D7382"/>
      <c r="E7382"/>
      <c r="F7382"/>
      <c r="G7382"/>
      <c r="H7382"/>
    </row>
    <row r="7383" spans="1:8">
      <c r="A7383"/>
      <c r="C7383"/>
      <c r="D7383"/>
      <c r="E7383"/>
      <c r="F7383"/>
      <c r="G7383"/>
      <c r="H7383"/>
    </row>
    <row r="7384" spans="1:8">
      <c r="A7384"/>
      <c r="C7384"/>
      <c r="D7384"/>
      <c r="E7384"/>
      <c r="F7384"/>
      <c r="G7384"/>
      <c r="H7384"/>
    </row>
    <row r="7385" spans="1:8">
      <c r="A7385"/>
      <c r="C7385"/>
      <c r="D7385"/>
      <c r="E7385"/>
      <c r="F7385"/>
      <c r="G7385"/>
      <c r="H7385"/>
    </row>
    <row r="7386" spans="1:8">
      <c r="A7386"/>
      <c r="C7386"/>
      <c r="D7386"/>
      <c r="E7386"/>
      <c r="F7386"/>
      <c r="G7386"/>
      <c r="H7386"/>
    </row>
    <row r="7387" spans="1:8">
      <c r="A7387"/>
      <c r="C7387"/>
      <c r="D7387"/>
      <c r="E7387"/>
      <c r="F7387"/>
      <c r="G7387"/>
      <c r="H7387"/>
    </row>
    <row r="7388" spans="1:8">
      <c r="A7388"/>
      <c r="C7388"/>
      <c r="D7388"/>
      <c r="E7388"/>
      <c r="F7388"/>
      <c r="G7388"/>
      <c r="H7388"/>
    </row>
    <row r="7389" spans="1:8">
      <c r="A7389"/>
      <c r="C7389"/>
      <c r="D7389"/>
      <c r="E7389"/>
      <c r="F7389"/>
      <c r="G7389"/>
      <c r="H7389"/>
    </row>
    <row r="7390" spans="1:8">
      <c r="A7390"/>
      <c r="C7390"/>
      <c r="D7390"/>
      <c r="E7390"/>
      <c r="F7390"/>
      <c r="G7390"/>
      <c r="H7390"/>
    </row>
    <row r="7391" spans="1:8">
      <c r="A7391"/>
      <c r="C7391"/>
      <c r="D7391"/>
      <c r="E7391"/>
      <c r="F7391"/>
      <c r="G7391"/>
      <c r="H7391"/>
    </row>
    <row r="7392" spans="1:8">
      <c r="A7392"/>
      <c r="C7392"/>
      <c r="D7392"/>
      <c r="E7392"/>
      <c r="F7392"/>
      <c r="G7392"/>
      <c r="H7392"/>
    </row>
    <row r="7393" spans="1:8">
      <c r="A7393"/>
      <c r="C7393"/>
      <c r="D7393"/>
      <c r="E7393"/>
      <c r="F7393"/>
      <c r="G7393"/>
      <c r="H7393"/>
    </row>
    <row r="7394" spans="1:8">
      <c r="A7394"/>
      <c r="C7394"/>
      <c r="D7394"/>
      <c r="E7394"/>
      <c r="F7394"/>
      <c r="G7394"/>
      <c r="H7394"/>
    </row>
    <row r="7395" spans="1:8">
      <c r="A7395"/>
      <c r="C7395"/>
      <c r="D7395"/>
      <c r="E7395"/>
      <c r="F7395"/>
      <c r="G7395"/>
      <c r="H7395"/>
    </row>
    <row r="7396" spans="1:8">
      <c r="A7396"/>
      <c r="C7396"/>
      <c r="D7396"/>
      <c r="E7396"/>
      <c r="F7396"/>
      <c r="G7396"/>
      <c r="H7396"/>
    </row>
    <row r="7397" spans="1:8">
      <c r="A7397"/>
      <c r="C7397"/>
      <c r="D7397"/>
      <c r="E7397"/>
      <c r="F7397"/>
      <c r="G7397"/>
      <c r="H7397"/>
    </row>
    <row r="7398" spans="1:8">
      <c r="A7398"/>
      <c r="C7398"/>
      <c r="D7398"/>
      <c r="E7398"/>
      <c r="F7398"/>
      <c r="G7398"/>
      <c r="H7398"/>
    </row>
    <row r="7399" spans="1:8">
      <c r="A7399"/>
      <c r="C7399"/>
      <c r="D7399"/>
      <c r="E7399"/>
      <c r="F7399"/>
      <c r="G7399"/>
      <c r="H7399"/>
    </row>
    <row r="7400" spans="1:8">
      <c r="A7400"/>
      <c r="C7400"/>
      <c r="D7400"/>
      <c r="E7400"/>
      <c r="F7400"/>
      <c r="G7400"/>
      <c r="H7400"/>
    </row>
    <row r="7401" spans="1:8">
      <c r="A7401"/>
      <c r="C7401"/>
      <c r="D7401"/>
      <c r="E7401"/>
      <c r="F7401"/>
      <c r="G7401"/>
      <c r="H7401"/>
    </row>
    <row r="7402" spans="1:8">
      <c r="A7402"/>
      <c r="C7402"/>
      <c r="D7402"/>
      <c r="E7402"/>
      <c r="F7402"/>
      <c r="G7402"/>
      <c r="H7402"/>
    </row>
    <row r="7403" spans="1:8">
      <c r="A7403"/>
      <c r="C7403"/>
      <c r="D7403"/>
      <c r="E7403"/>
      <c r="F7403"/>
      <c r="G7403"/>
      <c r="H7403"/>
    </row>
    <row r="7404" spans="1:8">
      <c r="A7404"/>
      <c r="C7404"/>
      <c r="D7404"/>
      <c r="E7404"/>
      <c r="F7404"/>
      <c r="G7404"/>
      <c r="H7404"/>
    </row>
    <row r="7405" spans="1:8">
      <c r="A7405"/>
      <c r="C7405"/>
      <c r="D7405"/>
      <c r="E7405"/>
      <c r="F7405"/>
      <c r="G7405"/>
      <c r="H7405"/>
    </row>
    <row r="7406" spans="1:8">
      <c r="A7406"/>
      <c r="C7406"/>
      <c r="D7406"/>
      <c r="E7406"/>
      <c r="F7406"/>
      <c r="G7406"/>
      <c r="H7406"/>
    </row>
    <row r="7407" spans="1:8">
      <c r="A7407"/>
      <c r="C7407"/>
      <c r="D7407"/>
      <c r="E7407"/>
      <c r="F7407"/>
      <c r="G7407"/>
      <c r="H7407"/>
    </row>
    <row r="7408" spans="1:8">
      <c r="A7408"/>
      <c r="C7408"/>
      <c r="D7408"/>
      <c r="E7408"/>
      <c r="F7408"/>
      <c r="G7408"/>
      <c r="H7408"/>
    </row>
    <row r="7409" spans="1:8">
      <c r="A7409"/>
      <c r="C7409"/>
      <c r="D7409"/>
      <c r="E7409"/>
      <c r="F7409"/>
      <c r="G7409"/>
      <c r="H7409"/>
    </row>
    <row r="7410" spans="1:8">
      <c r="A7410"/>
      <c r="C7410"/>
      <c r="D7410"/>
      <c r="E7410"/>
      <c r="F7410"/>
      <c r="G7410"/>
      <c r="H7410"/>
    </row>
    <row r="7411" spans="1:8">
      <c r="A7411"/>
      <c r="C7411"/>
      <c r="D7411"/>
      <c r="E7411"/>
      <c r="F7411"/>
      <c r="G7411"/>
      <c r="H7411"/>
    </row>
    <row r="7412" spans="1:8">
      <c r="A7412"/>
      <c r="C7412"/>
      <c r="D7412"/>
      <c r="E7412"/>
      <c r="F7412"/>
      <c r="G7412"/>
      <c r="H7412"/>
    </row>
    <row r="7413" spans="1:8">
      <c r="A7413"/>
      <c r="C7413"/>
      <c r="D7413"/>
      <c r="E7413"/>
      <c r="F7413"/>
      <c r="G7413"/>
      <c r="H7413"/>
    </row>
    <row r="7414" spans="1:8">
      <c r="A7414"/>
      <c r="C7414"/>
      <c r="D7414"/>
      <c r="E7414"/>
      <c r="F7414"/>
      <c r="G7414"/>
      <c r="H7414"/>
    </row>
    <row r="7415" spans="1:8">
      <c r="A7415"/>
      <c r="C7415"/>
      <c r="D7415"/>
      <c r="E7415"/>
      <c r="F7415"/>
      <c r="G7415"/>
      <c r="H7415"/>
    </row>
    <row r="7416" spans="1:8">
      <c r="A7416"/>
      <c r="C7416"/>
      <c r="D7416"/>
      <c r="E7416"/>
      <c r="F7416"/>
      <c r="G7416"/>
      <c r="H7416"/>
    </row>
    <row r="7417" spans="1:8">
      <c r="A7417"/>
      <c r="C7417"/>
      <c r="D7417"/>
      <c r="E7417"/>
      <c r="F7417"/>
      <c r="G7417"/>
      <c r="H7417"/>
    </row>
    <row r="7418" spans="1:8">
      <c r="A7418"/>
      <c r="C7418"/>
      <c r="D7418"/>
      <c r="E7418"/>
      <c r="F7418"/>
      <c r="G7418"/>
      <c r="H7418"/>
    </row>
    <row r="7419" spans="1:8">
      <c r="A7419"/>
      <c r="C7419"/>
      <c r="D7419"/>
      <c r="E7419"/>
      <c r="F7419"/>
      <c r="G7419"/>
      <c r="H7419"/>
    </row>
    <row r="7420" spans="1:8">
      <c r="A7420"/>
      <c r="C7420"/>
      <c r="D7420"/>
      <c r="E7420"/>
      <c r="F7420"/>
      <c r="G7420"/>
      <c r="H7420"/>
    </row>
    <row r="7421" spans="1:8">
      <c r="A7421"/>
      <c r="C7421"/>
      <c r="D7421"/>
      <c r="E7421"/>
      <c r="F7421"/>
      <c r="G7421"/>
      <c r="H7421"/>
    </row>
    <row r="7422" spans="1:8">
      <c r="A7422"/>
      <c r="C7422"/>
      <c r="D7422"/>
      <c r="E7422"/>
      <c r="F7422"/>
      <c r="G7422"/>
      <c r="H7422"/>
    </row>
    <row r="7423" spans="1:8">
      <c r="A7423"/>
      <c r="C7423"/>
      <c r="D7423"/>
      <c r="E7423"/>
      <c r="F7423"/>
      <c r="G7423"/>
      <c r="H7423"/>
    </row>
    <row r="7424" spans="1:8">
      <c r="A7424"/>
      <c r="C7424"/>
      <c r="D7424"/>
      <c r="E7424"/>
      <c r="F7424"/>
      <c r="G7424"/>
      <c r="H7424"/>
    </row>
    <row r="7425" spans="1:8">
      <c r="A7425"/>
      <c r="C7425"/>
      <c r="D7425"/>
      <c r="E7425"/>
      <c r="F7425"/>
      <c r="G7425"/>
      <c r="H7425"/>
    </row>
    <row r="7426" spans="1:8">
      <c r="A7426"/>
      <c r="C7426"/>
      <c r="D7426"/>
      <c r="E7426"/>
      <c r="F7426"/>
      <c r="G7426"/>
      <c r="H7426"/>
    </row>
    <row r="7427" spans="1:8">
      <c r="A7427"/>
      <c r="C7427"/>
      <c r="D7427"/>
      <c r="E7427"/>
      <c r="F7427"/>
      <c r="G7427"/>
      <c r="H7427"/>
    </row>
    <row r="7428" spans="1:8">
      <c r="A7428"/>
      <c r="C7428"/>
      <c r="D7428"/>
      <c r="E7428"/>
      <c r="F7428"/>
      <c r="G7428"/>
      <c r="H7428"/>
    </row>
    <row r="7429" spans="1:8">
      <c r="A7429"/>
      <c r="C7429"/>
      <c r="D7429"/>
      <c r="E7429"/>
      <c r="F7429"/>
      <c r="G7429"/>
      <c r="H7429"/>
    </row>
    <row r="7430" spans="1:8">
      <c r="A7430"/>
      <c r="C7430"/>
      <c r="D7430"/>
      <c r="E7430"/>
      <c r="F7430"/>
      <c r="G7430"/>
      <c r="H7430"/>
    </row>
    <row r="7431" spans="1:8">
      <c r="A7431"/>
      <c r="C7431"/>
      <c r="D7431"/>
      <c r="E7431"/>
      <c r="F7431"/>
      <c r="G7431"/>
      <c r="H7431"/>
    </row>
    <row r="7432" spans="1:8">
      <c r="A7432"/>
      <c r="C7432"/>
      <c r="D7432"/>
      <c r="E7432"/>
      <c r="F7432"/>
      <c r="G7432"/>
      <c r="H7432"/>
    </row>
    <row r="7433" spans="1:8">
      <c r="A7433"/>
      <c r="C7433"/>
      <c r="D7433"/>
      <c r="E7433"/>
      <c r="F7433"/>
      <c r="G7433"/>
      <c r="H7433"/>
    </row>
    <row r="7434" spans="1:8">
      <c r="A7434"/>
      <c r="C7434"/>
      <c r="D7434"/>
      <c r="E7434"/>
      <c r="F7434"/>
      <c r="G7434"/>
      <c r="H7434"/>
    </row>
    <row r="7435" spans="1:8">
      <c r="A7435"/>
      <c r="C7435"/>
      <c r="D7435"/>
      <c r="E7435"/>
      <c r="F7435"/>
      <c r="G7435"/>
      <c r="H7435"/>
    </row>
    <row r="7436" spans="1:8">
      <c r="A7436"/>
      <c r="C7436"/>
      <c r="D7436"/>
      <c r="E7436"/>
      <c r="F7436"/>
      <c r="G7436"/>
      <c r="H7436"/>
    </row>
    <row r="7437" spans="1:8">
      <c r="A7437"/>
      <c r="C7437"/>
      <c r="D7437"/>
      <c r="E7437"/>
      <c r="F7437"/>
      <c r="G7437"/>
      <c r="H7437"/>
    </row>
    <row r="7438" spans="1:8">
      <c r="A7438"/>
      <c r="C7438"/>
      <c r="D7438"/>
      <c r="E7438"/>
      <c r="F7438"/>
      <c r="G7438"/>
      <c r="H7438"/>
    </row>
    <row r="7439" spans="1:8">
      <c r="A7439"/>
      <c r="C7439"/>
      <c r="D7439"/>
      <c r="E7439"/>
      <c r="F7439"/>
      <c r="G7439"/>
      <c r="H7439"/>
    </row>
    <row r="7440" spans="1:8">
      <c r="A7440"/>
      <c r="C7440"/>
      <c r="D7440"/>
      <c r="E7440"/>
      <c r="F7440"/>
      <c r="G7440"/>
      <c r="H7440"/>
    </row>
    <row r="7441" spans="1:8">
      <c r="A7441"/>
      <c r="C7441"/>
      <c r="D7441"/>
      <c r="E7441"/>
      <c r="F7441"/>
      <c r="G7441"/>
      <c r="H7441"/>
    </row>
    <row r="7442" spans="1:8">
      <c r="A7442"/>
      <c r="C7442"/>
      <c r="D7442"/>
      <c r="E7442"/>
      <c r="F7442"/>
      <c r="G7442"/>
      <c r="H7442"/>
    </row>
    <row r="7443" spans="1:8">
      <c r="A7443"/>
      <c r="C7443"/>
      <c r="D7443"/>
      <c r="E7443"/>
      <c r="F7443"/>
      <c r="G7443"/>
      <c r="H7443"/>
    </row>
    <row r="7444" spans="1:8">
      <c r="A7444"/>
      <c r="C7444"/>
      <c r="D7444"/>
      <c r="E7444"/>
      <c r="F7444"/>
      <c r="G7444"/>
      <c r="H7444"/>
    </row>
    <row r="7445" spans="1:8">
      <c r="A7445"/>
      <c r="C7445"/>
      <c r="D7445"/>
      <c r="E7445"/>
      <c r="F7445"/>
      <c r="G7445"/>
      <c r="H7445"/>
    </row>
    <row r="7446" spans="1:8">
      <c r="A7446"/>
      <c r="C7446"/>
      <c r="D7446"/>
      <c r="E7446"/>
      <c r="F7446"/>
      <c r="G7446"/>
      <c r="H7446"/>
    </row>
    <row r="7447" spans="1:8">
      <c r="A7447"/>
      <c r="C7447"/>
      <c r="D7447"/>
      <c r="E7447"/>
      <c r="F7447"/>
      <c r="G7447"/>
      <c r="H7447"/>
    </row>
    <row r="7448" spans="1:8">
      <c r="A7448"/>
      <c r="C7448"/>
      <c r="D7448"/>
      <c r="E7448"/>
      <c r="F7448"/>
      <c r="G7448"/>
      <c r="H7448"/>
    </row>
    <row r="7449" spans="1:8">
      <c r="A7449"/>
      <c r="C7449"/>
      <c r="D7449"/>
      <c r="E7449"/>
      <c r="F7449"/>
      <c r="G7449"/>
      <c r="H7449"/>
    </row>
    <row r="7450" spans="1:8">
      <c r="A7450"/>
      <c r="C7450"/>
      <c r="D7450"/>
      <c r="E7450"/>
      <c r="F7450"/>
      <c r="G7450"/>
      <c r="H7450"/>
    </row>
    <row r="7451" spans="1:8">
      <c r="A7451"/>
      <c r="C7451"/>
      <c r="D7451"/>
      <c r="E7451"/>
      <c r="F7451"/>
      <c r="G7451"/>
      <c r="H7451"/>
    </row>
    <row r="7452" spans="1:8">
      <c r="A7452"/>
      <c r="C7452"/>
      <c r="D7452"/>
      <c r="E7452"/>
      <c r="F7452"/>
      <c r="G7452"/>
      <c r="H7452"/>
    </row>
    <row r="7453" spans="1:8">
      <c r="A7453"/>
      <c r="C7453"/>
      <c r="D7453"/>
      <c r="E7453"/>
      <c r="F7453"/>
      <c r="G7453"/>
      <c r="H7453"/>
    </row>
    <row r="7454" spans="1:8">
      <c r="A7454"/>
      <c r="C7454"/>
      <c r="D7454"/>
      <c r="E7454"/>
      <c r="F7454"/>
      <c r="G7454"/>
      <c r="H7454"/>
    </row>
    <row r="7455" spans="1:8">
      <c r="A7455"/>
      <c r="C7455"/>
      <c r="D7455"/>
      <c r="E7455"/>
      <c r="F7455"/>
      <c r="G7455"/>
      <c r="H7455"/>
    </row>
    <row r="7456" spans="1:8">
      <c r="A7456"/>
      <c r="C7456"/>
      <c r="D7456"/>
      <c r="E7456"/>
      <c r="F7456"/>
      <c r="G7456"/>
      <c r="H7456"/>
    </row>
    <row r="7457" spans="1:8">
      <c r="A7457"/>
      <c r="C7457"/>
      <c r="D7457"/>
      <c r="E7457"/>
      <c r="F7457"/>
      <c r="G7457"/>
      <c r="H7457"/>
    </row>
    <row r="7458" spans="1:8">
      <c r="A7458"/>
      <c r="C7458"/>
      <c r="D7458"/>
      <c r="E7458"/>
      <c r="F7458"/>
      <c r="G7458"/>
      <c r="H7458"/>
    </row>
    <row r="7459" spans="1:8">
      <c r="A7459"/>
      <c r="C7459"/>
      <c r="D7459"/>
      <c r="E7459"/>
      <c r="F7459"/>
      <c r="G7459"/>
      <c r="H7459"/>
    </row>
    <row r="7460" spans="1:8">
      <c r="A7460"/>
      <c r="C7460"/>
      <c r="D7460"/>
      <c r="E7460"/>
      <c r="F7460"/>
      <c r="G7460"/>
      <c r="H7460"/>
    </row>
    <row r="7461" spans="1:8">
      <c r="A7461"/>
      <c r="C7461"/>
      <c r="D7461"/>
      <c r="E7461"/>
      <c r="F7461"/>
      <c r="G7461"/>
      <c r="H7461"/>
    </row>
    <row r="7462" spans="1:8">
      <c r="A7462"/>
      <c r="C7462"/>
      <c r="D7462"/>
      <c r="E7462"/>
      <c r="F7462"/>
      <c r="G7462"/>
      <c r="H7462"/>
    </row>
    <row r="7463" spans="1:8">
      <c r="A7463"/>
      <c r="C7463"/>
      <c r="D7463"/>
      <c r="E7463"/>
      <c r="F7463"/>
      <c r="G7463"/>
      <c r="H7463"/>
    </row>
    <row r="7464" spans="1:8">
      <c r="A7464"/>
      <c r="C7464"/>
      <c r="D7464"/>
      <c r="E7464"/>
      <c r="F7464"/>
      <c r="G7464"/>
      <c r="H7464"/>
    </row>
    <row r="7465" spans="1:8">
      <c r="A7465"/>
      <c r="C7465"/>
      <c r="D7465"/>
      <c r="E7465"/>
      <c r="F7465"/>
      <c r="G7465"/>
      <c r="H7465"/>
    </row>
    <row r="7466" spans="1:8">
      <c r="A7466"/>
      <c r="C7466"/>
      <c r="D7466"/>
      <c r="E7466"/>
      <c r="F7466"/>
      <c r="G7466"/>
      <c r="H7466"/>
    </row>
    <row r="7467" spans="1:8">
      <c r="A7467"/>
      <c r="C7467"/>
      <c r="D7467"/>
      <c r="E7467"/>
      <c r="F7467"/>
      <c r="G7467"/>
      <c r="H7467"/>
    </row>
    <row r="7468" spans="1:8">
      <c r="A7468"/>
      <c r="C7468"/>
      <c r="D7468"/>
      <c r="E7468"/>
      <c r="F7468"/>
      <c r="G7468"/>
      <c r="H7468"/>
    </row>
    <row r="7469" spans="1:8">
      <c r="A7469"/>
      <c r="C7469"/>
      <c r="D7469"/>
      <c r="E7469"/>
      <c r="F7469"/>
      <c r="G7469"/>
      <c r="H7469"/>
    </row>
    <row r="7470" spans="1:8">
      <c r="A7470"/>
      <c r="C7470"/>
      <c r="D7470"/>
      <c r="E7470"/>
      <c r="F7470"/>
      <c r="G7470"/>
      <c r="H7470"/>
    </row>
    <row r="7471" spans="1:8">
      <c r="A7471"/>
      <c r="C7471"/>
      <c r="D7471"/>
      <c r="E7471"/>
      <c r="F7471"/>
      <c r="G7471"/>
      <c r="H7471"/>
    </row>
    <row r="7472" spans="1:8">
      <c r="A7472"/>
      <c r="C7472"/>
      <c r="D7472"/>
      <c r="E7472"/>
      <c r="F7472"/>
      <c r="G7472"/>
      <c r="H7472"/>
    </row>
    <row r="7473" spans="1:8">
      <c r="A7473"/>
      <c r="C7473"/>
      <c r="D7473"/>
      <c r="E7473"/>
      <c r="F7473"/>
      <c r="G7473"/>
      <c r="H7473"/>
    </row>
    <row r="7474" spans="1:8">
      <c r="A7474"/>
      <c r="C7474"/>
      <c r="D7474"/>
      <c r="E7474"/>
      <c r="F7474"/>
      <c r="G7474"/>
      <c r="H7474"/>
    </row>
    <row r="7475" spans="1:8">
      <c r="A7475"/>
      <c r="C7475"/>
      <c r="D7475"/>
      <c r="E7475"/>
      <c r="F7475"/>
      <c r="G7475"/>
      <c r="H7475"/>
    </row>
    <row r="7476" spans="1:8">
      <c r="A7476"/>
      <c r="C7476"/>
      <c r="D7476"/>
      <c r="E7476"/>
      <c r="F7476"/>
      <c r="G7476"/>
      <c r="H7476"/>
    </row>
    <row r="7477" spans="1:8">
      <c r="A7477"/>
      <c r="C7477"/>
      <c r="D7477"/>
      <c r="E7477"/>
      <c r="F7477"/>
      <c r="G7477"/>
      <c r="H7477"/>
    </row>
    <row r="7478" spans="1:8">
      <c r="A7478"/>
      <c r="C7478"/>
      <c r="D7478"/>
      <c r="E7478"/>
      <c r="F7478"/>
      <c r="G7478"/>
      <c r="H7478"/>
    </row>
    <row r="7479" spans="1:8">
      <c r="A7479"/>
      <c r="C7479"/>
      <c r="D7479"/>
      <c r="E7479"/>
      <c r="F7479"/>
      <c r="G7479"/>
      <c r="H7479"/>
    </row>
    <row r="7480" spans="1:8">
      <c r="A7480"/>
      <c r="C7480"/>
      <c r="D7480"/>
      <c r="E7480"/>
      <c r="F7480"/>
      <c r="G7480"/>
      <c r="H7480"/>
    </row>
    <row r="7481" spans="1:8">
      <c r="A7481"/>
      <c r="C7481"/>
      <c r="D7481"/>
      <c r="E7481"/>
      <c r="F7481"/>
      <c r="G7481"/>
      <c r="H7481"/>
    </row>
    <row r="7482" spans="1:8">
      <c r="A7482"/>
      <c r="C7482"/>
      <c r="D7482"/>
      <c r="E7482"/>
      <c r="F7482"/>
      <c r="G7482"/>
      <c r="H7482"/>
    </row>
    <row r="7483" spans="1:8">
      <c r="A7483"/>
      <c r="C7483"/>
      <c r="D7483"/>
      <c r="E7483"/>
      <c r="F7483"/>
      <c r="G7483"/>
      <c r="H7483"/>
    </row>
    <row r="7484" spans="1:8">
      <c r="A7484"/>
      <c r="C7484"/>
      <c r="D7484"/>
      <c r="E7484"/>
      <c r="F7484"/>
      <c r="G7484"/>
      <c r="H7484"/>
    </row>
    <row r="7485" spans="1:8">
      <c r="A7485"/>
      <c r="C7485"/>
      <c r="D7485"/>
      <c r="E7485"/>
      <c r="F7485"/>
      <c r="G7485"/>
      <c r="H7485"/>
    </row>
    <row r="7486" spans="1:8">
      <c r="A7486"/>
      <c r="C7486"/>
      <c r="D7486"/>
      <c r="E7486"/>
      <c r="F7486"/>
      <c r="G7486"/>
      <c r="H7486"/>
    </row>
    <row r="7487" spans="1:8">
      <c r="A7487"/>
      <c r="C7487"/>
      <c r="D7487"/>
      <c r="E7487"/>
      <c r="F7487"/>
      <c r="G7487"/>
      <c r="H7487"/>
    </row>
    <row r="7488" spans="1:8">
      <c r="A7488"/>
      <c r="C7488"/>
      <c r="D7488"/>
      <c r="E7488"/>
      <c r="F7488"/>
      <c r="G7488"/>
      <c r="H7488"/>
    </row>
    <row r="7489" spans="1:8">
      <c r="A7489"/>
      <c r="C7489"/>
      <c r="D7489"/>
      <c r="E7489"/>
      <c r="F7489"/>
      <c r="G7489"/>
      <c r="H7489"/>
    </row>
    <row r="7490" spans="1:8">
      <c r="A7490"/>
      <c r="C7490"/>
      <c r="D7490"/>
      <c r="E7490"/>
      <c r="F7490"/>
      <c r="G7490"/>
      <c r="H7490"/>
    </row>
    <row r="7491" spans="1:8">
      <c r="A7491"/>
      <c r="C7491"/>
      <c r="D7491"/>
      <c r="E7491"/>
      <c r="F7491"/>
      <c r="G7491"/>
      <c r="H7491"/>
    </row>
    <row r="7492" spans="1:8">
      <c r="A7492"/>
      <c r="C7492"/>
      <c r="D7492"/>
      <c r="E7492"/>
      <c r="F7492"/>
      <c r="G7492"/>
      <c r="H7492"/>
    </row>
    <row r="7493" spans="1:8">
      <c r="A7493"/>
      <c r="C7493"/>
      <c r="D7493"/>
      <c r="E7493"/>
      <c r="F7493"/>
      <c r="G7493"/>
      <c r="H7493"/>
    </row>
    <row r="7494" spans="1:8">
      <c r="A7494"/>
      <c r="C7494"/>
      <c r="D7494"/>
      <c r="E7494"/>
      <c r="F7494"/>
      <c r="G7494"/>
      <c r="H7494"/>
    </row>
    <row r="7495" spans="1:8">
      <c r="A7495"/>
      <c r="C7495"/>
      <c r="D7495"/>
      <c r="E7495"/>
      <c r="F7495"/>
      <c r="G7495"/>
      <c r="H7495"/>
    </row>
    <row r="7496" spans="1:8">
      <c r="A7496"/>
      <c r="C7496"/>
      <c r="D7496"/>
      <c r="E7496"/>
      <c r="F7496"/>
      <c r="G7496"/>
      <c r="H7496"/>
    </row>
    <row r="7497" spans="1:8">
      <c r="A7497"/>
      <c r="C7497"/>
      <c r="D7497"/>
      <c r="E7497"/>
      <c r="F7497"/>
      <c r="G7497"/>
      <c r="H7497"/>
    </row>
    <row r="7498" spans="1:8">
      <c r="A7498"/>
      <c r="C7498"/>
      <c r="D7498"/>
      <c r="E7498"/>
      <c r="F7498"/>
      <c r="G7498"/>
      <c r="H7498"/>
    </row>
    <row r="7499" spans="1:8">
      <c r="A7499"/>
      <c r="C7499"/>
      <c r="D7499"/>
      <c r="E7499"/>
      <c r="F7499"/>
      <c r="G7499"/>
      <c r="H7499"/>
    </row>
    <row r="7500" spans="1:8">
      <c r="A7500"/>
      <c r="C7500"/>
      <c r="D7500"/>
      <c r="E7500"/>
      <c r="F7500"/>
      <c r="G7500"/>
      <c r="H7500"/>
    </row>
    <row r="7501" spans="1:8">
      <c r="A7501"/>
      <c r="C7501"/>
      <c r="D7501"/>
      <c r="E7501"/>
      <c r="F7501"/>
      <c r="G7501"/>
      <c r="H7501"/>
    </row>
    <row r="7502" spans="1:8">
      <c r="A7502"/>
      <c r="C7502"/>
      <c r="D7502"/>
      <c r="E7502"/>
      <c r="F7502"/>
      <c r="G7502"/>
      <c r="H7502"/>
    </row>
    <row r="7503" spans="1:8">
      <c r="A7503"/>
      <c r="C7503"/>
      <c r="D7503"/>
      <c r="E7503"/>
      <c r="F7503"/>
      <c r="G7503"/>
      <c r="H7503"/>
    </row>
    <row r="7504" spans="1:8">
      <c r="A7504"/>
      <c r="C7504"/>
      <c r="D7504"/>
      <c r="E7504"/>
      <c r="F7504"/>
      <c r="G7504"/>
      <c r="H7504"/>
    </row>
    <row r="7505" spans="1:8">
      <c r="A7505"/>
      <c r="C7505"/>
      <c r="D7505"/>
      <c r="E7505"/>
      <c r="F7505"/>
      <c r="G7505"/>
      <c r="H7505"/>
    </row>
    <row r="7506" spans="1:8">
      <c r="A7506"/>
      <c r="C7506"/>
      <c r="D7506"/>
      <c r="E7506"/>
      <c r="F7506"/>
      <c r="G7506"/>
      <c r="H7506"/>
    </row>
    <row r="7507" spans="1:8">
      <c r="A7507"/>
      <c r="C7507"/>
      <c r="D7507"/>
      <c r="E7507"/>
      <c r="F7507"/>
      <c r="G7507"/>
      <c r="H7507"/>
    </row>
    <row r="7508" spans="1:8">
      <c r="A7508"/>
      <c r="C7508"/>
      <c r="D7508"/>
      <c r="E7508"/>
      <c r="F7508"/>
      <c r="G7508"/>
      <c r="H7508"/>
    </row>
    <row r="7509" spans="1:8">
      <c r="A7509"/>
      <c r="C7509"/>
      <c r="D7509"/>
      <c r="E7509"/>
      <c r="F7509"/>
      <c r="G7509"/>
      <c r="H7509"/>
    </row>
    <row r="7510" spans="1:8">
      <c r="A7510"/>
      <c r="C7510"/>
      <c r="D7510"/>
      <c r="E7510"/>
      <c r="F7510"/>
      <c r="G7510"/>
      <c r="H7510"/>
    </row>
    <row r="7511" spans="1:8">
      <c r="A7511"/>
      <c r="C7511"/>
      <c r="D7511"/>
      <c r="E7511"/>
      <c r="F7511"/>
      <c r="G7511"/>
      <c r="H7511"/>
    </row>
    <row r="7512" spans="1:8">
      <c r="A7512"/>
      <c r="C7512"/>
      <c r="D7512"/>
      <c r="E7512"/>
      <c r="F7512"/>
      <c r="G7512"/>
      <c r="H7512"/>
    </row>
    <row r="7513" spans="1:8">
      <c r="A7513"/>
      <c r="C7513"/>
      <c r="D7513"/>
      <c r="E7513"/>
      <c r="F7513"/>
      <c r="G7513"/>
      <c r="H7513"/>
    </row>
    <row r="7514" spans="1:8">
      <c r="A7514"/>
      <c r="C7514"/>
      <c r="D7514"/>
      <c r="E7514"/>
      <c r="F7514"/>
      <c r="G7514"/>
      <c r="H7514"/>
    </row>
    <row r="7515" spans="1:8">
      <c r="A7515"/>
      <c r="C7515"/>
      <c r="D7515"/>
      <c r="E7515"/>
      <c r="F7515"/>
      <c r="G7515"/>
      <c r="H7515"/>
    </row>
    <row r="7516" spans="1:8">
      <c r="A7516"/>
      <c r="C7516"/>
      <c r="D7516"/>
      <c r="E7516"/>
      <c r="F7516"/>
      <c r="G7516"/>
      <c r="H7516"/>
    </row>
    <row r="7517" spans="1:8">
      <c r="A7517"/>
      <c r="C7517"/>
      <c r="D7517"/>
      <c r="E7517"/>
      <c r="F7517"/>
      <c r="G7517"/>
      <c r="H7517"/>
    </row>
    <row r="7518" spans="1:8">
      <c r="A7518"/>
      <c r="C7518"/>
      <c r="D7518"/>
      <c r="E7518"/>
      <c r="F7518"/>
      <c r="G7518"/>
      <c r="H7518"/>
    </row>
    <row r="7519" spans="1:8">
      <c r="A7519"/>
      <c r="C7519"/>
      <c r="D7519"/>
      <c r="E7519"/>
      <c r="F7519"/>
      <c r="G7519"/>
      <c r="H7519"/>
    </row>
    <row r="7520" spans="1:8">
      <c r="A7520"/>
      <c r="C7520"/>
      <c r="D7520"/>
      <c r="E7520"/>
      <c r="F7520"/>
      <c r="G7520"/>
      <c r="H7520"/>
    </row>
    <row r="7521" spans="1:8">
      <c r="A7521"/>
      <c r="C7521"/>
      <c r="D7521"/>
      <c r="E7521"/>
      <c r="F7521"/>
      <c r="G7521"/>
      <c r="H7521"/>
    </row>
    <row r="7522" spans="1:8">
      <c r="A7522"/>
      <c r="C7522"/>
      <c r="D7522"/>
      <c r="E7522"/>
      <c r="F7522"/>
      <c r="G7522"/>
      <c r="H7522"/>
    </row>
    <row r="7523" spans="1:8">
      <c r="A7523"/>
      <c r="C7523"/>
      <c r="D7523"/>
      <c r="E7523"/>
      <c r="F7523"/>
      <c r="G7523"/>
      <c r="H7523"/>
    </row>
    <row r="7524" spans="1:8">
      <c r="A7524"/>
      <c r="C7524"/>
      <c r="D7524"/>
      <c r="E7524"/>
      <c r="F7524"/>
      <c r="G7524"/>
      <c r="H7524"/>
    </row>
    <row r="7525" spans="1:8">
      <c r="A7525"/>
      <c r="C7525"/>
      <c r="D7525"/>
      <c r="E7525"/>
      <c r="F7525"/>
      <c r="G7525"/>
      <c r="H7525"/>
    </row>
    <row r="7526" spans="1:8">
      <c r="A7526"/>
      <c r="C7526"/>
      <c r="D7526"/>
      <c r="E7526"/>
      <c r="F7526"/>
      <c r="G7526"/>
      <c r="H7526"/>
    </row>
    <row r="7527" spans="1:8">
      <c r="A7527"/>
      <c r="C7527"/>
      <c r="D7527"/>
      <c r="E7527"/>
      <c r="F7527"/>
      <c r="G7527"/>
      <c r="H7527"/>
    </row>
    <row r="7528" spans="1:8">
      <c r="A7528"/>
      <c r="C7528"/>
      <c r="D7528"/>
      <c r="E7528"/>
      <c r="F7528"/>
      <c r="G7528"/>
      <c r="H7528"/>
    </row>
    <row r="7529" spans="1:8">
      <c r="A7529"/>
      <c r="C7529"/>
      <c r="D7529"/>
      <c r="E7529"/>
      <c r="F7529"/>
      <c r="G7529"/>
      <c r="H7529"/>
    </row>
    <row r="7530" spans="1:8">
      <c r="A7530"/>
      <c r="C7530"/>
      <c r="D7530"/>
      <c r="E7530"/>
      <c r="F7530"/>
      <c r="G7530"/>
      <c r="H7530"/>
    </row>
    <row r="7531" spans="1:8">
      <c r="A7531"/>
      <c r="C7531"/>
      <c r="D7531"/>
      <c r="E7531"/>
      <c r="F7531"/>
      <c r="G7531"/>
      <c r="H7531"/>
    </row>
    <row r="7532" spans="1:8">
      <c r="A7532"/>
      <c r="C7532"/>
      <c r="D7532"/>
      <c r="E7532"/>
      <c r="F7532"/>
      <c r="G7532"/>
      <c r="H7532"/>
    </row>
    <row r="7533" spans="1:8">
      <c r="A7533"/>
      <c r="C7533"/>
      <c r="D7533"/>
      <c r="E7533"/>
      <c r="F7533"/>
      <c r="G7533"/>
      <c r="H7533"/>
    </row>
    <row r="7534" spans="1:8">
      <c r="A7534"/>
      <c r="C7534"/>
      <c r="D7534"/>
      <c r="E7534"/>
      <c r="F7534"/>
      <c r="G7534"/>
      <c r="H7534"/>
    </row>
    <row r="7535" spans="1:8">
      <c r="A7535"/>
      <c r="C7535"/>
      <c r="D7535"/>
      <c r="E7535"/>
      <c r="F7535"/>
      <c r="G7535"/>
      <c r="H7535"/>
    </row>
    <row r="7536" spans="1:8">
      <c r="A7536"/>
      <c r="C7536"/>
      <c r="D7536"/>
      <c r="E7536"/>
      <c r="F7536"/>
      <c r="G7536"/>
      <c r="H7536"/>
    </row>
    <row r="7537" spans="1:8">
      <c r="A7537"/>
      <c r="C7537"/>
      <c r="D7537"/>
      <c r="E7537"/>
      <c r="F7537"/>
      <c r="G7537"/>
      <c r="H7537"/>
    </row>
    <row r="7538" spans="1:8">
      <c r="A7538"/>
      <c r="C7538"/>
      <c r="D7538"/>
      <c r="E7538"/>
      <c r="F7538"/>
      <c r="G7538"/>
      <c r="H7538"/>
    </row>
    <row r="7539" spans="1:8">
      <c r="A7539"/>
      <c r="C7539"/>
      <c r="D7539"/>
      <c r="E7539"/>
      <c r="F7539"/>
      <c r="G7539"/>
      <c r="H7539"/>
    </row>
    <row r="7540" spans="1:8">
      <c r="A7540"/>
      <c r="C7540"/>
      <c r="D7540"/>
      <c r="E7540"/>
      <c r="F7540"/>
      <c r="G7540"/>
      <c r="H7540"/>
    </row>
    <row r="7541" spans="1:8">
      <c r="A7541"/>
      <c r="C7541"/>
      <c r="D7541"/>
      <c r="E7541"/>
      <c r="F7541"/>
      <c r="G7541"/>
      <c r="H7541"/>
    </row>
    <row r="7542" spans="1:8">
      <c r="A7542"/>
      <c r="C7542"/>
      <c r="D7542"/>
      <c r="E7542"/>
      <c r="F7542"/>
      <c r="G7542"/>
      <c r="H7542"/>
    </row>
    <row r="7543" spans="1:8">
      <c r="A7543"/>
      <c r="C7543"/>
      <c r="D7543"/>
      <c r="E7543"/>
      <c r="F7543"/>
      <c r="G7543"/>
      <c r="H7543"/>
    </row>
    <row r="7544" spans="1:8">
      <c r="A7544"/>
      <c r="C7544"/>
      <c r="D7544"/>
      <c r="E7544"/>
      <c r="F7544"/>
      <c r="G7544"/>
      <c r="H7544"/>
    </row>
    <row r="7545" spans="1:8">
      <c r="A7545"/>
      <c r="C7545"/>
      <c r="D7545"/>
      <c r="E7545"/>
      <c r="F7545"/>
      <c r="G7545"/>
      <c r="H7545"/>
    </row>
    <row r="7546" spans="1:8">
      <c r="A7546"/>
      <c r="C7546"/>
      <c r="D7546"/>
      <c r="E7546"/>
      <c r="F7546"/>
      <c r="G7546"/>
      <c r="H7546"/>
    </row>
    <row r="7547" spans="1:8">
      <c r="A7547"/>
      <c r="C7547"/>
      <c r="D7547"/>
      <c r="E7547"/>
      <c r="F7547"/>
      <c r="G7547"/>
      <c r="H7547"/>
    </row>
    <row r="7548" spans="1:8">
      <c r="A7548"/>
      <c r="C7548"/>
      <c r="D7548"/>
      <c r="E7548"/>
      <c r="F7548"/>
      <c r="G7548"/>
      <c r="H7548"/>
    </row>
    <row r="7549" spans="1:8">
      <c r="A7549"/>
      <c r="C7549"/>
      <c r="D7549"/>
      <c r="E7549"/>
      <c r="F7549"/>
      <c r="G7549"/>
      <c r="H7549"/>
    </row>
    <row r="7550" spans="1:8">
      <c r="A7550"/>
      <c r="C7550"/>
      <c r="D7550"/>
      <c r="E7550"/>
      <c r="F7550"/>
      <c r="G7550"/>
      <c r="H7550"/>
    </row>
    <row r="7551" spans="1:8">
      <c r="A7551"/>
      <c r="C7551"/>
      <c r="D7551"/>
      <c r="E7551"/>
      <c r="F7551"/>
      <c r="G7551"/>
      <c r="H7551"/>
    </row>
    <row r="7552" spans="1:8">
      <c r="A7552"/>
      <c r="C7552"/>
      <c r="D7552"/>
      <c r="E7552"/>
      <c r="F7552"/>
      <c r="G7552"/>
      <c r="H7552"/>
    </row>
    <row r="7553" spans="1:8">
      <c r="A7553"/>
      <c r="C7553"/>
      <c r="D7553"/>
      <c r="E7553"/>
      <c r="F7553"/>
      <c r="G7553"/>
      <c r="H7553"/>
    </row>
    <row r="7554" spans="1:8">
      <c r="A7554"/>
      <c r="C7554"/>
      <c r="D7554"/>
      <c r="E7554"/>
      <c r="F7554"/>
      <c r="G7554"/>
      <c r="H7554"/>
    </row>
    <row r="7555" spans="1:8">
      <c r="A7555"/>
      <c r="C7555"/>
      <c r="D7555"/>
      <c r="E7555"/>
      <c r="F7555"/>
      <c r="G7555"/>
      <c r="H7555"/>
    </row>
    <row r="7556" spans="1:8">
      <c r="A7556"/>
      <c r="C7556"/>
      <c r="D7556"/>
      <c r="E7556"/>
      <c r="F7556"/>
      <c r="G7556"/>
      <c r="H7556"/>
    </row>
    <row r="7557" spans="1:8">
      <c r="A7557"/>
      <c r="C7557"/>
      <c r="D7557"/>
      <c r="E7557"/>
      <c r="F7557"/>
      <c r="G7557"/>
      <c r="H7557"/>
    </row>
    <row r="7558" spans="1:8">
      <c r="A7558"/>
      <c r="C7558"/>
      <c r="D7558"/>
      <c r="E7558"/>
      <c r="F7558"/>
      <c r="G7558"/>
      <c r="H7558"/>
    </row>
    <row r="7559" spans="1:8">
      <c r="A7559"/>
      <c r="C7559"/>
      <c r="D7559"/>
      <c r="E7559"/>
      <c r="F7559"/>
      <c r="G7559"/>
      <c r="H7559"/>
    </row>
    <row r="7560" spans="1:8">
      <c r="A7560"/>
      <c r="C7560"/>
      <c r="D7560"/>
      <c r="E7560"/>
      <c r="F7560"/>
      <c r="G7560"/>
      <c r="H7560"/>
    </row>
    <row r="7561" spans="1:8">
      <c r="A7561"/>
      <c r="C7561"/>
      <c r="D7561"/>
      <c r="E7561"/>
      <c r="F7561"/>
      <c r="G7561"/>
      <c r="H7561"/>
    </row>
    <row r="7562" spans="1:8">
      <c r="A7562"/>
      <c r="C7562"/>
      <c r="D7562"/>
      <c r="E7562"/>
      <c r="F7562"/>
      <c r="G7562"/>
      <c r="H7562"/>
    </row>
    <row r="7563" spans="1:8">
      <c r="A7563"/>
      <c r="C7563"/>
      <c r="D7563"/>
      <c r="E7563"/>
      <c r="F7563"/>
      <c r="G7563"/>
      <c r="H7563"/>
    </row>
    <row r="7564" spans="1:8">
      <c r="A7564"/>
      <c r="C7564"/>
      <c r="D7564"/>
      <c r="E7564"/>
      <c r="F7564"/>
      <c r="G7564"/>
      <c r="H7564"/>
    </row>
    <row r="7565" spans="1:8">
      <c r="A7565"/>
      <c r="C7565"/>
      <c r="D7565"/>
      <c r="E7565"/>
      <c r="F7565"/>
      <c r="G7565"/>
      <c r="H7565"/>
    </row>
    <row r="7566" spans="1:8">
      <c r="A7566"/>
      <c r="C7566"/>
      <c r="D7566"/>
      <c r="E7566"/>
      <c r="F7566"/>
      <c r="G7566"/>
      <c r="H7566"/>
    </row>
    <row r="7567" spans="1:8">
      <c r="A7567"/>
      <c r="C7567"/>
      <c r="D7567"/>
      <c r="E7567"/>
      <c r="F7567"/>
      <c r="G7567"/>
      <c r="H7567"/>
    </row>
    <row r="7568" spans="1:8">
      <c r="A7568"/>
      <c r="C7568"/>
      <c r="D7568"/>
      <c r="E7568"/>
      <c r="F7568"/>
      <c r="G7568"/>
      <c r="H7568"/>
    </row>
    <row r="7569" spans="1:8">
      <c r="A7569"/>
      <c r="C7569"/>
      <c r="D7569"/>
      <c r="E7569"/>
      <c r="F7569"/>
      <c r="G7569"/>
      <c r="H7569"/>
    </row>
    <row r="7570" spans="1:8">
      <c r="A7570"/>
      <c r="C7570"/>
      <c r="D7570"/>
      <c r="E7570"/>
      <c r="F7570"/>
      <c r="G7570"/>
      <c r="H7570"/>
    </row>
    <row r="7571" spans="1:8">
      <c r="A7571"/>
      <c r="C7571"/>
      <c r="D7571"/>
      <c r="E7571"/>
      <c r="F7571"/>
      <c r="G7571"/>
      <c r="H7571"/>
    </row>
    <row r="7572" spans="1:8">
      <c r="A7572"/>
      <c r="C7572"/>
      <c r="D7572"/>
      <c r="E7572"/>
      <c r="F7572"/>
      <c r="G7572"/>
      <c r="H7572"/>
    </row>
    <row r="7573" spans="1:8">
      <c r="A7573"/>
      <c r="C7573"/>
      <c r="D7573"/>
      <c r="E7573"/>
      <c r="F7573"/>
      <c r="G7573"/>
      <c r="H7573"/>
    </row>
    <row r="7574" spans="1:8">
      <c r="A7574"/>
      <c r="C7574"/>
      <c r="D7574"/>
      <c r="E7574"/>
      <c r="F7574"/>
      <c r="G7574"/>
      <c r="H7574"/>
    </row>
    <row r="7575" spans="1:8">
      <c r="A7575"/>
      <c r="C7575"/>
      <c r="D7575"/>
      <c r="E7575"/>
      <c r="F7575"/>
      <c r="G7575"/>
      <c r="H7575"/>
    </row>
    <row r="7576" spans="1:8">
      <c r="A7576"/>
      <c r="C7576"/>
      <c r="D7576"/>
      <c r="E7576"/>
      <c r="F7576"/>
      <c r="G7576"/>
      <c r="H7576"/>
    </row>
    <row r="7577" spans="1:8">
      <c r="A7577"/>
      <c r="C7577"/>
      <c r="D7577"/>
      <c r="E7577"/>
      <c r="F7577"/>
      <c r="G7577"/>
      <c r="H7577"/>
    </row>
    <row r="7578" spans="1:8">
      <c r="A7578"/>
      <c r="C7578"/>
      <c r="D7578"/>
      <c r="E7578"/>
      <c r="F7578"/>
      <c r="G7578"/>
      <c r="H7578"/>
    </row>
    <row r="7579" spans="1:8">
      <c r="A7579"/>
      <c r="C7579"/>
      <c r="D7579"/>
      <c r="E7579"/>
      <c r="F7579"/>
      <c r="G7579"/>
      <c r="H7579"/>
    </row>
    <row r="7580" spans="1:8">
      <c r="A7580"/>
      <c r="C7580"/>
      <c r="D7580"/>
      <c r="E7580"/>
      <c r="F7580"/>
      <c r="G7580"/>
      <c r="H7580"/>
    </row>
    <row r="7581" spans="1:8">
      <c r="A7581"/>
      <c r="C7581"/>
      <c r="D7581"/>
      <c r="E7581"/>
      <c r="F7581"/>
      <c r="G7581"/>
      <c r="H7581"/>
    </row>
    <row r="7582" spans="1:8">
      <c r="A7582"/>
      <c r="C7582"/>
      <c r="D7582"/>
      <c r="E7582"/>
      <c r="F7582"/>
      <c r="G7582"/>
      <c r="H7582"/>
    </row>
    <row r="7583" spans="1:8">
      <c r="A7583"/>
      <c r="C7583"/>
      <c r="D7583"/>
      <c r="E7583"/>
      <c r="F7583"/>
      <c r="G7583"/>
      <c r="H7583"/>
    </row>
    <row r="7584" spans="1:8">
      <c r="A7584"/>
      <c r="C7584"/>
      <c r="D7584"/>
      <c r="E7584"/>
      <c r="F7584"/>
      <c r="G7584"/>
      <c r="H7584"/>
    </row>
    <row r="7585" spans="1:8">
      <c r="A7585"/>
      <c r="C7585"/>
      <c r="D7585"/>
      <c r="E7585"/>
      <c r="F7585"/>
      <c r="G7585"/>
      <c r="H7585"/>
    </row>
    <row r="7586" spans="1:8">
      <c r="A7586"/>
      <c r="C7586"/>
      <c r="D7586"/>
      <c r="E7586"/>
      <c r="F7586"/>
      <c r="G7586"/>
      <c r="H7586"/>
    </row>
    <row r="7587" spans="1:8">
      <c r="A7587"/>
      <c r="C7587"/>
      <c r="D7587"/>
      <c r="E7587"/>
      <c r="F7587"/>
      <c r="G7587"/>
      <c r="H7587"/>
    </row>
    <row r="7588" spans="1:8">
      <c r="A7588"/>
      <c r="C7588"/>
      <c r="D7588"/>
      <c r="E7588"/>
      <c r="F7588"/>
      <c r="G7588"/>
      <c r="H7588"/>
    </row>
    <row r="7589" spans="1:8">
      <c r="A7589"/>
      <c r="C7589"/>
      <c r="D7589"/>
      <c r="E7589"/>
      <c r="F7589"/>
      <c r="G7589"/>
      <c r="H7589"/>
    </row>
    <row r="7590" spans="1:8">
      <c r="A7590"/>
      <c r="C7590"/>
      <c r="D7590"/>
      <c r="E7590"/>
      <c r="F7590"/>
      <c r="G7590"/>
      <c r="H7590"/>
    </row>
    <row r="7591" spans="1:8">
      <c r="A7591"/>
      <c r="C7591"/>
      <c r="D7591"/>
      <c r="E7591"/>
      <c r="F7591"/>
      <c r="G7591"/>
      <c r="H7591"/>
    </row>
    <row r="7592" spans="1:8">
      <c r="A7592"/>
      <c r="C7592"/>
      <c r="D7592"/>
      <c r="E7592"/>
      <c r="F7592"/>
      <c r="G7592"/>
      <c r="H7592"/>
    </row>
    <row r="7593" spans="1:8">
      <c r="A7593"/>
      <c r="C7593"/>
      <c r="D7593"/>
      <c r="E7593"/>
      <c r="F7593"/>
      <c r="G7593"/>
      <c r="H7593"/>
    </row>
    <row r="7594" spans="1:8">
      <c r="A7594"/>
      <c r="C7594"/>
      <c r="D7594"/>
      <c r="E7594"/>
      <c r="F7594"/>
      <c r="G7594"/>
      <c r="H7594"/>
    </row>
    <row r="7595" spans="1:8">
      <c r="A7595"/>
      <c r="C7595"/>
      <c r="D7595"/>
      <c r="E7595"/>
      <c r="F7595"/>
      <c r="G7595"/>
      <c r="H7595"/>
    </row>
    <row r="7596" spans="1:8">
      <c r="A7596"/>
      <c r="C7596"/>
      <c r="D7596"/>
      <c r="E7596"/>
      <c r="F7596"/>
      <c r="G7596"/>
      <c r="H7596"/>
    </row>
    <row r="7597" spans="1:8">
      <c r="A7597"/>
      <c r="C7597"/>
      <c r="D7597"/>
      <c r="E7597"/>
      <c r="F7597"/>
      <c r="G7597"/>
      <c r="H7597"/>
    </row>
    <row r="7598" spans="1:8">
      <c r="A7598"/>
      <c r="C7598"/>
      <c r="D7598"/>
      <c r="E7598"/>
      <c r="F7598"/>
      <c r="G7598"/>
      <c r="H7598"/>
    </row>
    <row r="7599" spans="1:8">
      <c r="A7599"/>
      <c r="C7599"/>
      <c r="D7599"/>
      <c r="E7599"/>
      <c r="F7599"/>
      <c r="G7599"/>
      <c r="H7599"/>
    </row>
    <row r="7600" spans="1:8">
      <c r="A7600"/>
      <c r="C7600"/>
      <c r="D7600"/>
      <c r="E7600"/>
      <c r="F7600"/>
      <c r="G7600"/>
      <c r="H7600"/>
    </row>
    <row r="7601" spans="1:8">
      <c r="A7601"/>
      <c r="C7601"/>
      <c r="D7601"/>
      <c r="E7601"/>
      <c r="F7601"/>
      <c r="G7601"/>
      <c r="H7601"/>
    </row>
    <row r="7602" spans="1:8">
      <c r="A7602"/>
      <c r="C7602"/>
      <c r="D7602"/>
      <c r="E7602"/>
      <c r="F7602"/>
      <c r="G7602"/>
      <c r="H7602"/>
    </row>
    <row r="7603" spans="1:8">
      <c r="A7603"/>
      <c r="C7603"/>
      <c r="D7603"/>
      <c r="E7603"/>
      <c r="F7603"/>
      <c r="G7603"/>
      <c r="H7603"/>
    </row>
    <row r="7604" spans="1:8">
      <c r="A7604"/>
      <c r="C7604"/>
      <c r="D7604"/>
      <c r="E7604"/>
      <c r="F7604"/>
      <c r="G7604"/>
      <c r="H7604"/>
    </row>
    <row r="7605" spans="1:8">
      <c r="A7605"/>
      <c r="C7605"/>
      <c r="D7605"/>
      <c r="E7605"/>
      <c r="F7605"/>
      <c r="G7605"/>
      <c r="H7605"/>
    </row>
    <row r="7606" spans="1:8">
      <c r="A7606"/>
      <c r="C7606"/>
      <c r="D7606"/>
      <c r="E7606"/>
      <c r="F7606"/>
      <c r="G7606"/>
      <c r="H7606"/>
    </row>
    <row r="7607" spans="1:8">
      <c r="A7607"/>
      <c r="C7607"/>
      <c r="D7607"/>
      <c r="E7607"/>
      <c r="F7607"/>
      <c r="G7607"/>
      <c r="H7607"/>
    </row>
    <row r="7608" spans="1:8">
      <c r="A7608"/>
      <c r="C7608"/>
      <c r="D7608"/>
      <c r="E7608"/>
      <c r="F7608"/>
      <c r="G7608"/>
      <c r="H7608"/>
    </row>
    <row r="7609" spans="1:8">
      <c r="A7609"/>
      <c r="C7609"/>
      <c r="D7609"/>
      <c r="E7609"/>
      <c r="F7609"/>
      <c r="G7609"/>
      <c r="H7609"/>
    </row>
    <row r="7610" spans="1:8">
      <c r="A7610"/>
      <c r="C7610"/>
      <c r="D7610"/>
      <c r="E7610"/>
      <c r="F7610"/>
      <c r="G7610"/>
      <c r="H7610"/>
    </row>
    <row r="7611" spans="1:8">
      <c r="A7611"/>
      <c r="C7611"/>
      <c r="D7611"/>
      <c r="E7611"/>
      <c r="F7611"/>
      <c r="G7611"/>
      <c r="H7611"/>
    </row>
    <row r="7612" spans="1:8">
      <c r="A7612"/>
      <c r="C7612"/>
      <c r="D7612"/>
      <c r="E7612"/>
      <c r="F7612"/>
      <c r="G7612"/>
      <c r="H7612"/>
    </row>
    <row r="7613" spans="1:8">
      <c r="A7613"/>
      <c r="C7613"/>
      <c r="D7613"/>
      <c r="E7613"/>
      <c r="F7613"/>
      <c r="G7613"/>
      <c r="H7613"/>
    </row>
    <row r="7614" spans="1:8">
      <c r="A7614"/>
      <c r="C7614"/>
      <c r="D7614"/>
      <c r="E7614"/>
      <c r="F7614"/>
      <c r="G7614"/>
      <c r="H7614"/>
    </row>
    <row r="7615" spans="1:8">
      <c r="A7615"/>
      <c r="C7615"/>
      <c r="D7615"/>
      <c r="E7615"/>
      <c r="F7615"/>
      <c r="G7615"/>
      <c r="H7615"/>
    </row>
    <row r="7616" spans="1:8">
      <c r="A7616"/>
      <c r="C7616"/>
      <c r="D7616"/>
      <c r="E7616"/>
      <c r="F7616"/>
      <c r="G7616"/>
      <c r="H7616"/>
    </row>
    <row r="7617" spans="1:8">
      <c r="A7617"/>
      <c r="C7617"/>
      <c r="D7617"/>
      <c r="E7617"/>
      <c r="F7617"/>
      <c r="G7617"/>
      <c r="H7617"/>
    </row>
    <row r="7618" spans="1:8">
      <c r="A7618"/>
      <c r="C7618"/>
      <c r="D7618"/>
      <c r="E7618"/>
      <c r="F7618"/>
      <c r="G7618"/>
      <c r="H7618"/>
    </row>
    <row r="7619" spans="1:8">
      <c r="A7619"/>
      <c r="C7619"/>
      <c r="D7619"/>
      <c r="E7619"/>
      <c r="F7619"/>
      <c r="G7619"/>
      <c r="H7619"/>
    </row>
    <row r="7620" spans="1:8">
      <c r="A7620"/>
      <c r="C7620"/>
      <c r="D7620"/>
      <c r="E7620"/>
      <c r="F7620"/>
      <c r="G7620"/>
      <c r="H7620"/>
    </row>
    <row r="7621" spans="1:8">
      <c r="A7621"/>
      <c r="C7621"/>
      <c r="D7621"/>
      <c r="E7621"/>
      <c r="F7621"/>
      <c r="G7621"/>
      <c r="H7621"/>
    </row>
    <row r="7622" spans="1:8">
      <c r="A7622"/>
      <c r="C7622"/>
      <c r="D7622"/>
      <c r="E7622"/>
      <c r="F7622"/>
      <c r="G7622"/>
      <c r="H7622"/>
    </row>
    <row r="7623" spans="1:8">
      <c r="A7623"/>
      <c r="C7623"/>
      <c r="D7623"/>
      <c r="E7623"/>
      <c r="F7623"/>
      <c r="G7623"/>
      <c r="H7623"/>
    </row>
    <row r="7624" spans="1:8">
      <c r="A7624"/>
      <c r="C7624"/>
      <c r="D7624"/>
      <c r="E7624"/>
      <c r="F7624"/>
      <c r="G7624"/>
      <c r="H7624"/>
    </row>
    <row r="7625" spans="1:8">
      <c r="A7625"/>
      <c r="C7625"/>
      <c r="D7625"/>
      <c r="E7625"/>
      <c r="F7625"/>
      <c r="G7625"/>
      <c r="H7625"/>
    </row>
    <row r="7626" spans="1:8">
      <c r="A7626"/>
      <c r="C7626"/>
      <c r="D7626"/>
      <c r="E7626"/>
      <c r="F7626"/>
      <c r="G7626"/>
      <c r="H7626"/>
    </row>
    <row r="7627" spans="1:8">
      <c r="A7627"/>
      <c r="C7627"/>
      <c r="D7627"/>
      <c r="E7627"/>
      <c r="F7627"/>
      <c r="G7627"/>
      <c r="H7627"/>
    </row>
    <row r="7628" spans="1:8">
      <c r="A7628"/>
      <c r="C7628"/>
      <c r="D7628"/>
      <c r="E7628"/>
      <c r="F7628"/>
      <c r="G7628"/>
      <c r="H7628"/>
    </row>
    <row r="7629" spans="1:8">
      <c r="A7629"/>
      <c r="C7629"/>
      <c r="D7629"/>
      <c r="E7629"/>
      <c r="F7629"/>
      <c r="G7629"/>
      <c r="H7629"/>
    </row>
    <row r="7630" spans="1:8">
      <c r="A7630"/>
      <c r="C7630"/>
      <c r="D7630"/>
      <c r="E7630"/>
      <c r="F7630"/>
      <c r="G7630"/>
      <c r="H7630"/>
    </row>
    <row r="7631" spans="1:8">
      <c r="A7631"/>
      <c r="C7631"/>
      <c r="D7631"/>
      <c r="E7631"/>
      <c r="F7631"/>
      <c r="G7631"/>
      <c r="H7631"/>
    </row>
    <row r="7632" spans="1:8">
      <c r="A7632"/>
      <c r="C7632"/>
      <c r="D7632"/>
      <c r="E7632"/>
      <c r="F7632"/>
      <c r="G7632"/>
      <c r="H7632"/>
    </row>
    <row r="7633" spans="1:8">
      <c r="A7633"/>
      <c r="C7633"/>
      <c r="D7633"/>
      <c r="E7633"/>
      <c r="F7633"/>
      <c r="G7633"/>
      <c r="H7633"/>
    </row>
    <row r="7634" spans="1:8">
      <c r="A7634"/>
      <c r="C7634"/>
      <c r="D7634"/>
      <c r="E7634"/>
      <c r="F7634"/>
      <c r="G7634"/>
      <c r="H7634"/>
    </row>
    <row r="7635" spans="1:8">
      <c r="A7635"/>
      <c r="C7635"/>
      <c r="D7635"/>
      <c r="E7635"/>
      <c r="F7635"/>
      <c r="G7635"/>
      <c r="H7635"/>
    </row>
    <row r="7636" spans="1:8">
      <c r="A7636"/>
      <c r="C7636"/>
      <c r="D7636"/>
      <c r="E7636"/>
      <c r="F7636"/>
      <c r="G7636"/>
      <c r="H7636"/>
    </row>
    <row r="7637" spans="1:8">
      <c r="A7637"/>
      <c r="C7637"/>
      <c r="D7637"/>
      <c r="E7637"/>
      <c r="F7637"/>
      <c r="G7637"/>
      <c r="H7637"/>
    </row>
    <row r="7638" spans="1:8">
      <c r="A7638"/>
      <c r="C7638"/>
      <c r="D7638"/>
      <c r="E7638"/>
      <c r="F7638"/>
      <c r="G7638"/>
      <c r="H7638"/>
    </row>
    <row r="7639" spans="1:8">
      <c r="A7639"/>
      <c r="C7639"/>
      <c r="D7639"/>
      <c r="E7639"/>
      <c r="F7639"/>
      <c r="G7639"/>
      <c r="H7639"/>
    </row>
    <row r="7640" spans="1:8">
      <c r="A7640"/>
      <c r="C7640"/>
      <c r="D7640"/>
      <c r="E7640"/>
      <c r="F7640"/>
      <c r="G7640"/>
      <c r="H7640"/>
    </row>
    <row r="7641" spans="1:8">
      <c r="A7641"/>
      <c r="C7641"/>
      <c r="D7641"/>
      <c r="E7641"/>
      <c r="F7641"/>
      <c r="G7641"/>
      <c r="H7641"/>
    </row>
    <row r="7642" spans="1:8">
      <c r="A7642"/>
      <c r="C7642"/>
      <c r="D7642"/>
      <c r="E7642"/>
      <c r="F7642"/>
      <c r="G7642"/>
      <c r="H7642"/>
    </row>
    <row r="7643" spans="1:8">
      <c r="A7643"/>
      <c r="C7643"/>
      <c r="D7643"/>
      <c r="E7643"/>
      <c r="F7643"/>
      <c r="G7643"/>
      <c r="H7643"/>
    </row>
    <row r="7644" spans="1:8">
      <c r="A7644"/>
      <c r="C7644"/>
      <c r="D7644"/>
      <c r="E7644"/>
      <c r="F7644"/>
      <c r="G7644"/>
      <c r="H7644"/>
    </row>
    <row r="7645" spans="1:8">
      <c r="A7645"/>
      <c r="C7645"/>
      <c r="D7645"/>
      <c r="E7645"/>
      <c r="F7645"/>
      <c r="G7645"/>
      <c r="H7645"/>
    </row>
    <row r="7646" spans="1:8">
      <c r="A7646"/>
      <c r="C7646"/>
      <c r="D7646"/>
      <c r="E7646"/>
      <c r="F7646"/>
      <c r="G7646"/>
      <c r="H7646"/>
    </row>
    <row r="7647" spans="1:8">
      <c r="A7647"/>
      <c r="C7647"/>
      <c r="D7647"/>
      <c r="E7647"/>
      <c r="F7647"/>
      <c r="G7647"/>
      <c r="H7647"/>
    </row>
    <row r="7648" spans="1:8">
      <c r="A7648"/>
      <c r="C7648"/>
      <c r="D7648"/>
      <c r="E7648"/>
      <c r="F7648"/>
      <c r="G7648"/>
      <c r="H7648"/>
    </row>
    <row r="7649" spans="1:8">
      <c r="A7649"/>
      <c r="C7649"/>
      <c r="D7649"/>
      <c r="E7649"/>
      <c r="F7649"/>
      <c r="G7649"/>
      <c r="H7649"/>
    </row>
    <row r="7650" spans="1:8">
      <c r="A7650"/>
      <c r="C7650"/>
      <c r="D7650"/>
      <c r="E7650"/>
      <c r="F7650"/>
      <c r="G7650"/>
      <c r="H7650"/>
    </row>
    <row r="7651" spans="1:8">
      <c r="A7651"/>
      <c r="C7651"/>
      <c r="D7651"/>
      <c r="E7651"/>
      <c r="F7651"/>
      <c r="G7651"/>
      <c r="H7651"/>
    </row>
    <row r="7652" spans="1:8">
      <c r="A7652"/>
      <c r="C7652"/>
      <c r="D7652"/>
      <c r="E7652"/>
      <c r="F7652"/>
      <c r="G7652"/>
      <c r="H7652"/>
    </row>
    <row r="7653" spans="1:8">
      <c r="A7653"/>
      <c r="C7653"/>
      <c r="D7653"/>
      <c r="E7653"/>
      <c r="F7653"/>
      <c r="G7653"/>
      <c r="H7653"/>
    </row>
    <row r="7654" spans="1:8">
      <c r="A7654"/>
      <c r="C7654"/>
      <c r="D7654"/>
      <c r="E7654"/>
      <c r="F7654"/>
      <c r="G7654"/>
      <c r="H7654"/>
    </row>
    <row r="7655" spans="1:8">
      <c r="A7655"/>
      <c r="C7655"/>
      <c r="D7655"/>
      <c r="E7655"/>
      <c r="F7655"/>
      <c r="G7655"/>
      <c r="H7655"/>
    </row>
    <row r="7656" spans="1:8">
      <c r="A7656"/>
      <c r="C7656"/>
      <c r="D7656"/>
      <c r="E7656"/>
      <c r="F7656"/>
      <c r="G7656"/>
      <c r="H7656"/>
    </row>
    <row r="7657" spans="1:8">
      <c r="A7657"/>
      <c r="C7657"/>
      <c r="D7657"/>
      <c r="E7657"/>
      <c r="F7657"/>
      <c r="G7657"/>
      <c r="H7657"/>
    </row>
    <row r="7658" spans="1:8">
      <c r="A7658"/>
      <c r="C7658"/>
      <c r="D7658"/>
      <c r="E7658"/>
      <c r="F7658"/>
      <c r="G7658"/>
      <c r="H7658"/>
    </row>
    <row r="7659" spans="1:8">
      <c r="A7659"/>
      <c r="C7659"/>
      <c r="D7659"/>
      <c r="E7659"/>
      <c r="F7659"/>
      <c r="G7659"/>
      <c r="H7659"/>
    </row>
    <row r="7660" spans="1:8">
      <c r="A7660"/>
      <c r="C7660"/>
      <c r="D7660"/>
      <c r="E7660"/>
      <c r="F7660"/>
      <c r="G7660"/>
      <c r="H7660"/>
    </row>
    <row r="7661" spans="1:8">
      <c r="A7661"/>
      <c r="C7661"/>
      <c r="D7661"/>
      <c r="E7661"/>
      <c r="F7661"/>
      <c r="G7661"/>
      <c r="H7661"/>
    </row>
    <row r="7662" spans="1:8">
      <c r="A7662"/>
      <c r="C7662"/>
      <c r="D7662"/>
      <c r="E7662"/>
      <c r="F7662"/>
      <c r="G7662"/>
      <c r="H7662"/>
    </row>
    <row r="7663" spans="1:8">
      <c r="A7663"/>
      <c r="C7663"/>
      <c r="D7663"/>
      <c r="E7663"/>
      <c r="F7663"/>
      <c r="G7663"/>
      <c r="H7663"/>
    </row>
    <row r="7664" spans="1:8">
      <c r="A7664"/>
      <c r="C7664"/>
      <c r="D7664"/>
      <c r="E7664"/>
      <c r="F7664"/>
      <c r="G7664"/>
      <c r="H7664"/>
    </row>
    <row r="7665" spans="1:8">
      <c r="A7665"/>
      <c r="C7665"/>
      <c r="D7665"/>
      <c r="E7665"/>
      <c r="F7665"/>
      <c r="G7665"/>
      <c r="H7665"/>
    </row>
    <row r="7666" spans="1:8">
      <c r="A7666"/>
      <c r="C7666"/>
      <c r="D7666"/>
      <c r="E7666"/>
      <c r="F7666"/>
      <c r="G7666"/>
      <c r="H7666"/>
    </row>
    <row r="7667" spans="1:8">
      <c r="A7667"/>
      <c r="C7667"/>
      <c r="D7667"/>
      <c r="E7667"/>
      <c r="F7667"/>
      <c r="G7667"/>
      <c r="H7667"/>
    </row>
    <row r="7668" spans="1:8">
      <c r="A7668"/>
      <c r="C7668"/>
      <c r="D7668"/>
      <c r="E7668"/>
      <c r="F7668"/>
      <c r="G7668"/>
      <c r="H7668"/>
    </row>
    <row r="7669" spans="1:8">
      <c r="A7669"/>
      <c r="C7669"/>
      <c r="D7669"/>
      <c r="E7669"/>
      <c r="F7669"/>
      <c r="G7669"/>
      <c r="H7669"/>
    </row>
    <row r="7670" spans="1:8">
      <c r="A7670"/>
      <c r="C7670"/>
      <c r="D7670"/>
      <c r="E7670"/>
      <c r="F7670"/>
      <c r="G7670"/>
      <c r="H7670"/>
    </row>
    <row r="7671" spans="1:8">
      <c r="A7671"/>
      <c r="C7671"/>
      <c r="D7671"/>
      <c r="E7671"/>
      <c r="F7671"/>
      <c r="G7671"/>
      <c r="H7671"/>
    </row>
    <row r="7672" spans="1:8">
      <c r="A7672"/>
      <c r="C7672"/>
      <c r="D7672"/>
      <c r="E7672"/>
      <c r="F7672"/>
      <c r="G7672"/>
      <c r="H7672"/>
    </row>
    <row r="7673" spans="1:8">
      <c r="A7673"/>
      <c r="C7673"/>
      <c r="D7673"/>
      <c r="E7673"/>
      <c r="F7673"/>
      <c r="G7673"/>
      <c r="H7673"/>
    </row>
    <row r="7674" spans="1:8">
      <c r="A7674"/>
      <c r="C7674"/>
      <c r="D7674"/>
      <c r="E7674"/>
      <c r="F7674"/>
      <c r="G7674"/>
      <c r="H7674"/>
    </row>
    <row r="7675" spans="1:8">
      <c r="A7675"/>
      <c r="C7675"/>
      <c r="D7675"/>
      <c r="E7675"/>
      <c r="F7675"/>
      <c r="G7675"/>
      <c r="H7675"/>
    </row>
    <row r="7676" spans="1:8">
      <c r="A7676"/>
      <c r="C7676"/>
      <c r="D7676"/>
      <c r="E7676"/>
      <c r="F7676"/>
      <c r="G7676"/>
      <c r="H7676"/>
    </row>
    <row r="7677" spans="1:8">
      <c r="A7677"/>
      <c r="C7677"/>
      <c r="D7677"/>
      <c r="E7677"/>
      <c r="F7677"/>
      <c r="G7677"/>
      <c r="H7677"/>
    </row>
    <row r="7678" spans="1:8">
      <c r="A7678"/>
      <c r="C7678"/>
      <c r="D7678"/>
      <c r="E7678"/>
      <c r="F7678"/>
      <c r="G7678"/>
      <c r="H7678"/>
    </row>
    <row r="7679" spans="1:8">
      <c r="A7679"/>
      <c r="C7679"/>
      <c r="D7679"/>
      <c r="E7679"/>
      <c r="F7679"/>
      <c r="G7679"/>
      <c r="H7679"/>
    </row>
    <row r="7680" spans="1:8">
      <c r="A7680"/>
      <c r="C7680"/>
      <c r="D7680"/>
      <c r="E7680"/>
      <c r="F7680"/>
      <c r="G7680"/>
      <c r="H7680"/>
    </row>
    <row r="7681" spans="1:8">
      <c r="A7681"/>
      <c r="C7681"/>
      <c r="D7681"/>
      <c r="E7681"/>
      <c r="F7681"/>
      <c r="G7681"/>
      <c r="H7681"/>
    </row>
    <row r="7682" spans="1:8">
      <c r="A7682"/>
      <c r="C7682"/>
      <c r="D7682"/>
      <c r="E7682"/>
      <c r="F7682"/>
      <c r="G7682"/>
      <c r="H7682"/>
    </row>
    <row r="7683" spans="1:8">
      <c r="A7683"/>
      <c r="C7683"/>
      <c r="D7683"/>
      <c r="E7683"/>
      <c r="F7683"/>
      <c r="G7683"/>
      <c r="H7683"/>
    </row>
    <row r="7684" spans="1:8">
      <c r="A7684"/>
      <c r="C7684"/>
      <c r="D7684"/>
      <c r="E7684"/>
      <c r="F7684"/>
      <c r="G7684"/>
      <c r="H7684"/>
    </row>
    <row r="7685" spans="1:8">
      <c r="A7685"/>
      <c r="C7685"/>
      <c r="D7685"/>
      <c r="E7685"/>
      <c r="F7685"/>
      <c r="G7685"/>
      <c r="H7685"/>
    </row>
    <row r="7686" spans="1:8">
      <c r="A7686"/>
      <c r="C7686"/>
      <c r="D7686"/>
      <c r="E7686"/>
      <c r="F7686"/>
      <c r="G7686"/>
      <c r="H7686"/>
    </row>
    <row r="7687" spans="1:8">
      <c r="A7687"/>
      <c r="C7687"/>
      <c r="D7687"/>
      <c r="E7687"/>
      <c r="F7687"/>
      <c r="G7687"/>
      <c r="H7687"/>
    </row>
    <row r="7688" spans="1:8">
      <c r="A7688"/>
      <c r="C7688"/>
      <c r="D7688"/>
      <c r="E7688"/>
      <c r="F7688"/>
      <c r="G7688"/>
      <c r="H7688"/>
    </row>
    <row r="7689" spans="1:8">
      <c r="A7689"/>
      <c r="C7689"/>
      <c r="D7689"/>
      <c r="E7689"/>
      <c r="F7689"/>
      <c r="G7689"/>
      <c r="H7689"/>
    </row>
    <row r="7690" spans="1:8">
      <c r="A7690"/>
      <c r="C7690"/>
      <c r="D7690"/>
      <c r="E7690"/>
      <c r="F7690"/>
      <c r="G7690"/>
      <c r="H7690"/>
    </row>
    <row r="7691" spans="1:8">
      <c r="A7691"/>
      <c r="C7691"/>
      <c r="D7691"/>
      <c r="E7691"/>
      <c r="F7691"/>
      <c r="G7691"/>
      <c r="H7691"/>
    </row>
    <row r="7692" spans="1:8">
      <c r="A7692"/>
      <c r="C7692"/>
      <c r="D7692"/>
      <c r="E7692"/>
      <c r="F7692"/>
      <c r="G7692"/>
      <c r="H7692"/>
    </row>
    <row r="7693" spans="1:8">
      <c r="A7693"/>
      <c r="C7693"/>
      <c r="D7693"/>
      <c r="E7693"/>
      <c r="F7693"/>
      <c r="G7693"/>
      <c r="H7693"/>
    </row>
    <row r="7694" spans="1:8">
      <c r="A7694"/>
      <c r="C7694"/>
      <c r="D7694"/>
      <c r="E7694"/>
      <c r="F7694"/>
      <c r="G7694"/>
      <c r="H7694"/>
    </row>
    <row r="7695" spans="1:8">
      <c r="A7695"/>
      <c r="C7695"/>
      <c r="D7695"/>
      <c r="E7695"/>
      <c r="F7695"/>
      <c r="G7695"/>
      <c r="H7695"/>
    </row>
    <row r="7696" spans="1:8">
      <c r="A7696"/>
      <c r="C7696"/>
      <c r="D7696"/>
      <c r="E7696"/>
      <c r="F7696"/>
      <c r="G7696"/>
      <c r="H7696"/>
    </row>
    <row r="7697" spans="1:8">
      <c r="A7697"/>
      <c r="C7697"/>
      <c r="D7697"/>
      <c r="E7697"/>
      <c r="F7697"/>
      <c r="G7697"/>
      <c r="H7697"/>
    </row>
    <row r="7698" spans="1:8">
      <c r="A7698"/>
      <c r="C7698"/>
      <c r="D7698"/>
      <c r="E7698"/>
      <c r="F7698"/>
      <c r="G7698"/>
      <c r="H7698"/>
    </row>
    <row r="7699" spans="1:8">
      <c r="A7699"/>
      <c r="C7699"/>
      <c r="D7699"/>
      <c r="E7699"/>
      <c r="F7699"/>
      <c r="G7699"/>
      <c r="H7699"/>
    </row>
    <row r="7700" spans="1:8">
      <c r="A7700"/>
      <c r="C7700"/>
      <c r="D7700"/>
      <c r="E7700"/>
      <c r="F7700"/>
      <c r="G7700"/>
      <c r="H7700"/>
    </row>
    <row r="7701" spans="1:8">
      <c r="A7701"/>
      <c r="C7701"/>
      <c r="D7701"/>
      <c r="E7701"/>
      <c r="F7701"/>
      <c r="G7701"/>
      <c r="H7701"/>
    </row>
    <row r="7702" spans="1:8">
      <c r="A7702"/>
      <c r="C7702"/>
      <c r="D7702"/>
      <c r="E7702"/>
      <c r="F7702"/>
      <c r="G7702"/>
      <c r="H7702"/>
    </row>
    <row r="7703" spans="1:8">
      <c r="A7703"/>
      <c r="C7703"/>
      <c r="D7703"/>
      <c r="E7703"/>
      <c r="F7703"/>
      <c r="G7703"/>
      <c r="H7703"/>
    </row>
    <row r="7704" spans="1:8">
      <c r="A7704"/>
      <c r="C7704"/>
      <c r="D7704"/>
      <c r="E7704"/>
      <c r="F7704"/>
      <c r="G7704"/>
      <c r="H7704"/>
    </row>
    <row r="7705" spans="1:8">
      <c r="A7705"/>
      <c r="C7705"/>
      <c r="D7705"/>
      <c r="E7705"/>
      <c r="F7705"/>
      <c r="G7705"/>
      <c r="H7705"/>
    </row>
    <row r="7706" spans="1:8">
      <c r="A7706"/>
      <c r="C7706"/>
      <c r="D7706"/>
      <c r="E7706"/>
      <c r="F7706"/>
      <c r="G7706"/>
      <c r="H7706"/>
    </row>
    <row r="7707" spans="1:8">
      <c r="A7707"/>
      <c r="C7707"/>
      <c r="D7707"/>
      <c r="E7707"/>
      <c r="F7707"/>
      <c r="G7707"/>
      <c r="H7707"/>
    </row>
    <row r="7708" spans="1:8">
      <c r="A7708"/>
      <c r="C7708"/>
      <c r="D7708"/>
      <c r="E7708"/>
      <c r="F7708"/>
      <c r="G7708"/>
      <c r="H7708"/>
    </row>
    <row r="7709" spans="1:8">
      <c r="A7709"/>
      <c r="C7709"/>
      <c r="D7709"/>
      <c r="E7709"/>
      <c r="F7709"/>
      <c r="G7709"/>
      <c r="H7709"/>
    </row>
    <row r="7710" spans="1:8">
      <c r="A7710"/>
      <c r="C7710"/>
      <c r="D7710"/>
      <c r="E7710"/>
      <c r="F7710"/>
      <c r="G7710"/>
      <c r="H7710"/>
    </row>
    <row r="7711" spans="1:8">
      <c r="A7711"/>
      <c r="C7711"/>
      <c r="D7711"/>
      <c r="E7711"/>
      <c r="F7711"/>
      <c r="G7711"/>
      <c r="H7711"/>
    </row>
    <row r="7712" spans="1:8">
      <c r="A7712"/>
      <c r="C7712"/>
      <c r="D7712"/>
      <c r="E7712"/>
      <c r="F7712"/>
      <c r="G7712"/>
      <c r="H7712"/>
    </row>
    <row r="7713" spans="1:8">
      <c r="A7713"/>
      <c r="C7713"/>
      <c r="D7713"/>
      <c r="E7713"/>
      <c r="F7713"/>
      <c r="G7713"/>
      <c r="H7713"/>
    </row>
    <row r="7714" spans="1:8">
      <c r="A7714"/>
      <c r="C7714"/>
      <c r="D7714"/>
      <c r="E7714"/>
      <c r="F7714"/>
      <c r="G7714"/>
      <c r="H7714"/>
    </row>
    <row r="7715" spans="1:8">
      <c r="A7715"/>
      <c r="C7715"/>
      <c r="D7715"/>
      <c r="E7715"/>
      <c r="F7715"/>
      <c r="G7715"/>
      <c r="H7715"/>
    </row>
    <row r="7716" spans="1:8">
      <c r="A7716"/>
      <c r="C7716"/>
      <c r="D7716"/>
      <c r="E7716"/>
      <c r="F7716"/>
      <c r="G7716"/>
      <c r="H7716"/>
    </row>
    <row r="7717" spans="1:8">
      <c r="A7717"/>
      <c r="C7717"/>
      <c r="D7717"/>
      <c r="E7717"/>
      <c r="F7717"/>
      <c r="G7717"/>
      <c r="H7717"/>
    </row>
    <row r="7718" spans="1:8">
      <c r="A7718"/>
      <c r="C7718"/>
      <c r="D7718"/>
      <c r="E7718"/>
      <c r="F7718"/>
      <c r="G7718"/>
      <c r="H7718"/>
    </row>
    <row r="7719" spans="1:8">
      <c r="A7719"/>
      <c r="C7719"/>
      <c r="D7719"/>
      <c r="E7719"/>
      <c r="F7719"/>
      <c r="G7719"/>
      <c r="H7719"/>
    </row>
    <row r="7720" spans="1:8">
      <c r="A7720"/>
      <c r="C7720"/>
      <c r="D7720"/>
      <c r="E7720"/>
      <c r="F7720"/>
      <c r="G7720"/>
      <c r="H7720"/>
    </row>
    <row r="7721" spans="1:8">
      <c r="A7721"/>
      <c r="C7721"/>
      <c r="D7721"/>
      <c r="E7721"/>
      <c r="F7721"/>
      <c r="G7721"/>
      <c r="H7721"/>
    </row>
    <row r="7722" spans="1:8">
      <c r="A7722"/>
      <c r="C7722"/>
      <c r="D7722"/>
      <c r="E7722"/>
      <c r="F7722"/>
      <c r="G7722"/>
      <c r="H7722"/>
    </row>
    <row r="7723" spans="1:8">
      <c r="A7723"/>
      <c r="C7723"/>
      <c r="D7723"/>
      <c r="E7723"/>
      <c r="F7723"/>
      <c r="G7723"/>
      <c r="H7723"/>
    </row>
    <row r="7724" spans="1:8">
      <c r="A7724"/>
      <c r="C7724"/>
      <c r="D7724"/>
      <c r="E7724"/>
      <c r="F7724"/>
      <c r="G7724"/>
      <c r="H7724"/>
    </row>
    <row r="7725" spans="1:8">
      <c r="A7725"/>
      <c r="C7725"/>
      <c r="D7725"/>
      <c r="E7725"/>
      <c r="F7725"/>
      <c r="G7725"/>
      <c r="H7725"/>
    </row>
    <row r="7726" spans="1:8">
      <c r="A7726"/>
      <c r="C7726"/>
      <c r="D7726"/>
      <c r="E7726"/>
      <c r="F7726"/>
      <c r="G7726"/>
      <c r="H7726"/>
    </row>
    <row r="7727" spans="1:8">
      <c r="A7727"/>
      <c r="C7727"/>
      <c r="D7727"/>
      <c r="E7727"/>
      <c r="F7727"/>
      <c r="G7727"/>
      <c r="H7727"/>
    </row>
    <row r="7728" spans="1:8">
      <c r="A7728"/>
      <c r="C7728"/>
      <c r="D7728"/>
      <c r="E7728"/>
      <c r="F7728"/>
      <c r="G7728"/>
      <c r="H7728"/>
    </row>
    <row r="7729" spans="1:8">
      <c r="A7729"/>
      <c r="C7729"/>
      <c r="D7729"/>
      <c r="E7729"/>
      <c r="F7729"/>
      <c r="G7729"/>
      <c r="H7729"/>
    </row>
    <row r="7730" spans="1:8">
      <c r="A7730"/>
      <c r="C7730"/>
      <c r="D7730"/>
      <c r="E7730"/>
      <c r="F7730"/>
      <c r="G7730"/>
      <c r="H7730"/>
    </row>
    <row r="7731" spans="1:8">
      <c r="A7731"/>
      <c r="C7731"/>
      <c r="D7731"/>
      <c r="E7731"/>
      <c r="F7731"/>
      <c r="G7731"/>
      <c r="H7731"/>
    </row>
    <row r="7732" spans="1:8">
      <c r="A7732"/>
      <c r="C7732"/>
      <c r="D7732"/>
      <c r="E7732"/>
      <c r="F7732"/>
      <c r="G7732"/>
      <c r="H7732"/>
    </row>
    <row r="7733" spans="1:8">
      <c r="A7733"/>
      <c r="C7733"/>
      <c r="D7733"/>
      <c r="E7733"/>
      <c r="F7733"/>
      <c r="G7733"/>
      <c r="H7733"/>
    </row>
    <row r="7734" spans="1:8">
      <c r="A7734"/>
      <c r="C7734"/>
      <c r="D7734"/>
      <c r="E7734"/>
      <c r="F7734"/>
      <c r="G7734"/>
      <c r="H7734"/>
    </row>
    <row r="7735" spans="1:8">
      <c r="A7735"/>
      <c r="C7735"/>
      <c r="D7735"/>
      <c r="E7735"/>
      <c r="F7735"/>
      <c r="G7735"/>
      <c r="H7735"/>
    </row>
    <row r="7736" spans="1:8">
      <c r="A7736"/>
      <c r="C7736"/>
      <c r="D7736"/>
      <c r="E7736"/>
      <c r="F7736"/>
      <c r="G7736"/>
      <c r="H7736"/>
    </row>
    <row r="7737" spans="1:8">
      <c r="A7737"/>
      <c r="C7737"/>
      <c r="D7737"/>
      <c r="E7737"/>
      <c r="F7737"/>
      <c r="G7737"/>
      <c r="H7737"/>
    </row>
    <row r="7738" spans="1:8">
      <c r="A7738"/>
      <c r="C7738"/>
      <c r="D7738"/>
      <c r="E7738"/>
      <c r="F7738"/>
      <c r="G7738"/>
      <c r="H7738"/>
    </row>
    <row r="7739" spans="1:8">
      <c r="A7739"/>
      <c r="C7739"/>
      <c r="D7739"/>
      <c r="E7739"/>
      <c r="F7739"/>
      <c r="G7739"/>
      <c r="H7739"/>
    </row>
    <row r="7740" spans="1:8">
      <c r="A7740"/>
      <c r="C7740"/>
      <c r="D7740"/>
      <c r="E7740"/>
      <c r="F7740"/>
      <c r="G7740"/>
      <c r="H7740"/>
    </row>
    <row r="7741" spans="1:8">
      <c r="A7741"/>
      <c r="C7741"/>
      <c r="D7741"/>
      <c r="E7741"/>
      <c r="F7741"/>
      <c r="G7741"/>
      <c r="H7741"/>
    </row>
    <row r="7742" spans="1:8">
      <c r="A7742"/>
      <c r="C7742"/>
      <c r="D7742"/>
      <c r="E7742"/>
      <c r="F7742"/>
      <c r="G7742"/>
      <c r="H7742"/>
    </row>
    <row r="7743" spans="1:8">
      <c r="A7743"/>
      <c r="C7743"/>
      <c r="D7743"/>
      <c r="E7743"/>
      <c r="F7743"/>
      <c r="G7743"/>
      <c r="H7743"/>
    </row>
    <row r="7744" spans="1:8">
      <c r="A7744"/>
      <c r="C7744"/>
      <c r="D7744"/>
      <c r="E7744"/>
      <c r="F7744"/>
      <c r="G7744"/>
      <c r="H7744"/>
    </row>
    <row r="7745" spans="1:8">
      <c r="A7745"/>
      <c r="C7745"/>
      <c r="D7745"/>
      <c r="E7745"/>
      <c r="F7745"/>
      <c r="G7745"/>
      <c r="H7745"/>
    </row>
    <row r="7746" spans="1:8">
      <c r="A7746"/>
      <c r="C7746"/>
      <c r="D7746"/>
      <c r="E7746"/>
      <c r="F7746"/>
      <c r="G7746"/>
      <c r="H7746"/>
    </row>
    <row r="7747" spans="1:8">
      <c r="A7747"/>
      <c r="C7747"/>
      <c r="D7747"/>
      <c r="E7747"/>
      <c r="F7747"/>
      <c r="G7747"/>
      <c r="H7747"/>
    </row>
    <row r="7748" spans="1:8">
      <c r="A7748"/>
      <c r="C7748"/>
      <c r="D7748"/>
      <c r="E7748"/>
      <c r="F7748"/>
      <c r="G7748"/>
      <c r="H7748"/>
    </row>
    <row r="7749" spans="1:8">
      <c r="A7749"/>
      <c r="C7749"/>
      <c r="D7749"/>
      <c r="E7749"/>
      <c r="F7749"/>
      <c r="G7749"/>
      <c r="H7749"/>
    </row>
    <row r="7750" spans="1:8">
      <c r="A7750"/>
      <c r="C7750"/>
      <c r="D7750"/>
      <c r="E7750"/>
      <c r="F7750"/>
      <c r="G7750"/>
      <c r="H7750"/>
    </row>
    <row r="7751" spans="1:8">
      <c r="A7751"/>
      <c r="C7751"/>
      <c r="D7751"/>
      <c r="E7751"/>
      <c r="F7751"/>
      <c r="G7751"/>
      <c r="H7751"/>
    </row>
    <row r="7752" spans="1:8">
      <c r="A7752"/>
      <c r="C7752"/>
      <c r="D7752"/>
      <c r="E7752"/>
      <c r="F7752"/>
      <c r="G7752"/>
      <c r="H7752"/>
    </row>
    <row r="7753" spans="1:8">
      <c r="A7753"/>
      <c r="C7753"/>
      <c r="D7753"/>
      <c r="E7753"/>
      <c r="F7753"/>
      <c r="G7753"/>
      <c r="H7753"/>
    </row>
    <row r="7754" spans="1:8">
      <c r="A7754"/>
      <c r="C7754"/>
      <c r="D7754"/>
      <c r="E7754"/>
      <c r="F7754"/>
      <c r="G7754"/>
      <c r="H7754"/>
    </row>
    <row r="7755" spans="1:8">
      <c r="A7755"/>
      <c r="C7755"/>
      <c r="D7755"/>
      <c r="E7755"/>
      <c r="F7755"/>
      <c r="G7755"/>
      <c r="H7755"/>
    </row>
    <row r="7756" spans="1:8">
      <c r="A7756"/>
      <c r="C7756"/>
      <c r="D7756"/>
      <c r="E7756"/>
      <c r="F7756"/>
      <c r="G7756"/>
      <c r="H7756"/>
    </row>
    <row r="7757" spans="1:8">
      <c r="A7757"/>
      <c r="C7757"/>
      <c r="D7757"/>
      <c r="E7757"/>
      <c r="F7757"/>
      <c r="G7757"/>
      <c r="H7757"/>
    </row>
    <row r="7758" spans="1:8">
      <c r="A7758"/>
      <c r="C7758"/>
      <c r="D7758"/>
      <c r="E7758"/>
      <c r="F7758"/>
      <c r="G7758"/>
      <c r="H7758"/>
    </row>
    <row r="7759" spans="1:8">
      <c r="A7759"/>
      <c r="C7759"/>
      <c r="D7759"/>
      <c r="E7759"/>
      <c r="F7759"/>
      <c r="G7759"/>
      <c r="H7759"/>
    </row>
    <row r="7760" spans="1:8">
      <c r="A7760"/>
      <c r="C7760"/>
      <c r="D7760"/>
      <c r="E7760"/>
      <c r="F7760"/>
      <c r="G7760"/>
      <c r="H7760"/>
    </row>
    <row r="7761" spans="1:8">
      <c r="A7761"/>
      <c r="C7761"/>
      <c r="D7761"/>
      <c r="E7761"/>
      <c r="F7761"/>
      <c r="G7761"/>
      <c r="H7761"/>
    </row>
    <row r="7762" spans="1:8">
      <c r="A7762"/>
      <c r="C7762"/>
      <c r="D7762"/>
      <c r="E7762"/>
      <c r="F7762"/>
      <c r="G7762"/>
      <c r="H7762"/>
    </row>
    <row r="7763" spans="1:8">
      <c r="A7763"/>
      <c r="C7763"/>
      <c r="D7763"/>
      <c r="E7763"/>
      <c r="F7763"/>
      <c r="G7763"/>
      <c r="H7763"/>
    </row>
    <row r="7764" spans="1:8">
      <c r="A7764"/>
      <c r="C7764"/>
      <c r="D7764"/>
      <c r="E7764"/>
      <c r="F7764"/>
      <c r="G7764"/>
      <c r="H7764"/>
    </row>
    <row r="7765" spans="1:8">
      <c r="A7765"/>
      <c r="C7765"/>
      <c r="D7765"/>
      <c r="E7765"/>
      <c r="F7765"/>
      <c r="G7765"/>
      <c r="H7765"/>
    </row>
    <row r="7766" spans="1:8">
      <c r="A7766"/>
      <c r="C7766"/>
      <c r="D7766"/>
      <c r="E7766"/>
      <c r="F7766"/>
      <c r="G7766"/>
      <c r="H7766"/>
    </row>
    <row r="7767" spans="1:8">
      <c r="A7767"/>
      <c r="C7767"/>
      <c r="D7767"/>
      <c r="E7767"/>
      <c r="F7767"/>
      <c r="G7767"/>
      <c r="H7767"/>
    </row>
    <row r="7768" spans="1:8">
      <c r="A7768"/>
      <c r="C7768"/>
      <c r="D7768"/>
      <c r="E7768"/>
      <c r="F7768"/>
      <c r="G7768"/>
      <c r="H7768"/>
    </row>
    <row r="7769" spans="1:8">
      <c r="A7769"/>
      <c r="C7769"/>
      <c r="D7769"/>
      <c r="E7769"/>
      <c r="F7769"/>
      <c r="G7769"/>
      <c r="H7769"/>
    </row>
    <row r="7770" spans="1:8">
      <c r="A7770"/>
      <c r="C7770"/>
      <c r="D7770"/>
      <c r="E7770"/>
      <c r="F7770"/>
      <c r="G7770"/>
      <c r="H7770"/>
    </row>
    <row r="7771" spans="1:8">
      <c r="A7771"/>
      <c r="C7771"/>
      <c r="D7771"/>
      <c r="E7771"/>
      <c r="F7771"/>
      <c r="G7771"/>
      <c r="H7771"/>
    </row>
    <row r="7772" spans="1:8">
      <c r="A7772"/>
      <c r="C7772"/>
      <c r="D7772"/>
      <c r="E7772"/>
      <c r="F7772"/>
      <c r="G7772"/>
      <c r="H7772"/>
    </row>
    <row r="7773" spans="1:8">
      <c r="A7773"/>
      <c r="C7773"/>
      <c r="D7773"/>
      <c r="E7773"/>
      <c r="F7773"/>
      <c r="G7773"/>
      <c r="H7773"/>
    </row>
    <row r="7774" spans="1:8">
      <c r="A7774"/>
      <c r="C7774"/>
      <c r="D7774"/>
      <c r="E7774"/>
      <c r="F7774"/>
      <c r="G7774"/>
      <c r="H7774"/>
    </row>
    <row r="7775" spans="1:8">
      <c r="A7775"/>
      <c r="C7775"/>
      <c r="D7775"/>
      <c r="E7775"/>
      <c r="F7775"/>
      <c r="G7775"/>
      <c r="H7775"/>
    </row>
    <row r="7776" spans="1:8">
      <c r="A7776"/>
      <c r="C7776"/>
      <c r="D7776"/>
      <c r="E7776"/>
      <c r="F7776"/>
      <c r="G7776"/>
      <c r="H7776"/>
    </row>
    <row r="7777" spans="1:8">
      <c r="A7777"/>
      <c r="C7777"/>
      <c r="D7777"/>
      <c r="E7777"/>
      <c r="F7777"/>
      <c r="G7777"/>
      <c r="H7777"/>
    </row>
    <row r="7778" spans="1:8">
      <c r="A7778"/>
      <c r="C7778"/>
      <c r="D7778"/>
      <c r="E7778"/>
      <c r="F7778"/>
      <c r="G7778"/>
      <c r="H7778"/>
    </row>
    <row r="7779" spans="1:8">
      <c r="A7779"/>
      <c r="C7779"/>
      <c r="D7779"/>
      <c r="E7779"/>
      <c r="F7779"/>
      <c r="G7779"/>
      <c r="H7779"/>
    </row>
    <row r="7780" spans="1:8">
      <c r="A7780"/>
      <c r="C7780"/>
      <c r="D7780"/>
      <c r="E7780"/>
      <c r="F7780"/>
      <c r="G7780"/>
      <c r="H7780"/>
    </row>
    <row r="7781" spans="1:8">
      <c r="A7781"/>
      <c r="C7781"/>
      <c r="D7781"/>
      <c r="E7781"/>
      <c r="F7781"/>
      <c r="G7781"/>
      <c r="H7781"/>
    </row>
    <row r="7782" spans="1:8">
      <c r="A7782"/>
      <c r="C7782"/>
      <c r="D7782"/>
      <c r="E7782"/>
      <c r="F7782"/>
      <c r="G7782"/>
      <c r="H7782"/>
    </row>
    <row r="7783" spans="1:8">
      <c r="A7783"/>
      <c r="C7783"/>
      <c r="D7783"/>
      <c r="E7783"/>
      <c r="F7783"/>
      <c r="G7783"/>
      <c r="H7783"/>
    </row>
    <row r="7784" spans="1:8">
      <c r="A7784"/>
      <c r="C7784"/>
      <c r="D7784"/>
      <c r="E7784"/>
      <c r="F7784"/>
      <c r="G7784"/>
      <c r="H7784"/>
    </row>
    <row r="7785" spans="1:8">
      <c r="A7785"/>
      <c r="C7785"/>
      <c r="D7785"/>
      <c r="E7785"/>
      <c r="F7785"/>
      <c r="G7785"/>
      <c r="H7785"/>
    </row>
    <row r="7786" spans="1:8">
      <c r="A7786"/>
      <c r="C7786"/>
      <c r="D7786"/>
      <c r="E7786"/>
      <c r="F7786"/>
      <c r="G7786"/>
      <c r="H7786"/>
    </row>
    <row r="7787" spans="1:8">
      <c r="A7787"/>
      <c r="C7787"/>
      <c r="D7787"/>
      <c r="E7787"/>
      <c r="F7787"/>
      <c r="G7787"/>
      <c r="H7787"/>
    </row>
    <row r="7788" spans="1:8">
      <c r="A7788"/>
      <c r="C7788"/>
      <c r="D7788"/>
      <c r="E7788"/>
      <c r="F7788"/>
      <c r="G7788"/>
      <c r="H7788"/>
    </row>
    <row r="7789" spans="1:8">
      <c r="A7789"/>
      <c r="C7789"/>
      <c r="D7789"/>
      <c r="E7789"/>
      <c r="F7789"/>
      <c r="G7789"/>
      <c r="H7789"/>
    </row>
    <row r="7790" spans="1:8">
      <c r="A7790"/>
      <c r="C7790"/>
      <c r="D7790"/>
      <c r="E7790"/>
      <c r="F7790"/>
      <c r="G7790"/>
      <c r="H7790"/>
    </row>
    <row r="7791" spans="1:8">
      <c r="A7791"/>
      <c r="C7791"/>
      <c r="D7791"/>
      <c r="E7791"/>
      <c r="F7791"/>
      <c r="G7791"/>
      <c r="H7791"/>
    </row>
    <row r="7792" spans="1:8">
      <c r="A7792"/>
      <c r="C7792"/>
      <c r="D7792"/>
      <c r="E7792"/>
      <c r="F7792"/>
      <c r="G7792"/>
      <c r="H7792"/>
    </row>
    <row r="7793" spans="1:8">
      <c r="A7793"/>
      <c r="C7793"/>
      <c r="D7793"/>
      <c r="E7793"/>
      <c r="F7793"/>
      <c r="G7793"/>
      <c r="H7793"/>
    </row>
    <row r="7794" spans="1:8">
      <c r="A7794"/>
      <c r="C7794"/>
      <c r="D7794"/>
      <c r="E7794"/>
      <c r="F7794"/>
      <c r="G7794"/>
      <c r="H7794"/>
    </row>
    <row r="7795" spans="1:8">
      <c r="A7795"/>
      <c r="C7795"/>
      <c r="D7795"/>
      <c r="E7795"/>
      <c r="F7795"/>
      <c r="G7795"/>
      <c r="H7795"/>
    </row>
    <row r="7796" spans="1:8">
      <c r="A7796"/>
      <c r="C7796"/>
      <c r="D7796"/>
      <c r="E7796"/>
      <c r="F7796"/>
      <c r="G7796"/>
      <c r="H7796"/>
    </row>
    <row r="7797" spans="1:8">
      <c r="A7797"/>
      <c r="C7797"/>
      <c r="D7797"/>
      <c r="E7797"/>
      <c r="F7797"/>
      <c r="G7797"/>
      <c r="H7797"/>
    </row>
    <row r="7798" spans="1:8">
      <c r="A7798"/>
      <c r="C7798"/>
      <c r="D7798"/>
      <c r="E7798"/>
      <c r="F7798"/>
      <c r="G7798"/>
      <c r="H7798"/>
    </row>
    <row r="7799" spans="1:8">
      <c r="A7799"/>
      <c r="C7799"/>
      <c r="D7799"/>
      <c r="E7799"/>
      <c r="F7799"/>
      <c r="G7799"/>
      <c r="H7799"/>
    </row>
    <row r="7800" spans="1:8">
      <c r="A7800"/>
      <c r="C7800"/>
      <c r="D7800"/>
      <c r="E7800"/>
      <c r="F7800"/>
      <c r="G7800"/>
      <c r="H7800"/>
    </row>
    <row r="7801" spans="1:8">
      <c r="A7801"/>
      <c r="C7801"/>
      <c r="D7801"/>
      <c r="E7801"/>
      <c r="F7801"/>
      <c r="G7801"/>
      <c r="H7801"/>
    </row>
    <row r="7802" spans="1:8">
      <c r="A7802"/>
      <c r="C7802"/>
      <c r="D7802"/>
      <c r="E7802"/>
      <c r="F7802"/>
      <c r="G7802"/>
      <c r="H7802"/>
    </row>
    <row r="7803" spans="1:8">
      <c r="A7803"/>
      <c r="C7803"/>
      <c r="D7803"/>
      <c r="E7803"/>
      <c r="F7803"/>
      <c r="G7803"/>
      <c r="H7803"/>
    </row>
    <row r="7804" spans="1:8">
      <c r="A7804"/>
      <c r="C7804"/>
      <c r="D7804"/>
      <c r="E7804"/>
      <c r="F7804"/>
      <c r="G7804"/>
      <c r="H7804"/>
    </row>
    <row r="7805" spans="1:8">
      <c r="A7805"/>
      <c r="C7805"/>
      <c r="D7805"/>
      <c r="E7805"/>
      <c r="F7805"/>
      <c r="G7805"/>
      <c r="H7805"/>
    </row>
    <row r="7806" spans="1:8">
      <c r="A7806"/>
      <c r="C7806"/>
      <c r="D7806"/>
      <c r="E7806"/>
      <c r="F7806"/>
      <c r="G7806"/>
      <c r="H7806"/>
    </row>
    <row r="7807" spans="1:8">
      <c r="A7807"/>
      <c r="C7807"/>
      <c r="D7807"/>
      <c r="E7807"/>
      <c r="F7807"/>
      <c r="G7807"/>
      <c r="H7807"/>
    </row>
    <row r="7808" spans="1:8">
      <c r="A7808"/>
      <c r="C7808"/>
      <c r="D7808"/>
      <c r="E7808"/>
      <c r="F7808"/>
      <c r="G7808"/>
      <c r="H7808"/>
    </row>
    <row r="7809" spans="1:8">
      <c r="A7809"/>
      <c r="C7809"/>
      <c r="D7809"/>
      <c r="E7809"/>
      <c r="F7809"/>
      <c r="G7809"/>
      <c r="H7809"/>
    </row>
    <row r="7810" spans="1:8">
      <c r="A7810"/>
      <c r="C7810"/>
      <c r="D7810"/>
      <c r="E7810"/>
      <c r="F7810"/>
      <c r="G7810"/>
      <c r="H7810"/>
    </row>
    <row r="7811" spans="1:8">
      <c r="A7811"/>
      <c r="C7811"/>
      <c r="D7811"/>
      <c r="E7811"/>
      <c r="F7811"/>
      <c r="G7811"/>
      <c r="H7811"/>
    </row>
    <row r="7812" spans="1:8">
      <c r="A7812"/>
      <c r="C7812"/>
      <c r="D7812"/>
      <c r="E7812"/>
      <c r="F7812"/>
      <c r="G7812"/>
      <c r="H7812"/>
    </row>
    <row r="7813" spans="1:8">
      <c r="A7813"/>
      <c r="C7813"/>
      <c r="D7813"/>
      <c r="E7813"/>
      <c r="F7813"/>
      <c r="G7813"/>
      <c r="H7813"/>
    </row>
    <row r="7814" spans="1:8">
      <c r="A7814"/>
      <c r="C7814"/>
      <c r="D7814"/>
      <c r="E7814"/>
      <c r="F7814"/>
      <c r="G7814"/>
      <c r="H7814"/>
    </row>
    <row r="7815" spans="1:8">
      <c r="A7815"/>
      <c r="C7815"/>
      <c r="D7815"/>
      <c r="E7815"/>
      <c r="F7815"/>
      <c r="G7815"/>
      <c r="H7815"/>
    </row>
    <row r="7816" spans="1:8">
      <c r="A7816"/>
      <c r="C7816"/>
      <c r="D7816"/>
      <c r="E7816"/>
      <c r="F7816"/>
      <c r="G7816"/>
      <c r="H7816"/>
    </row>
    <row r="7817" spans="1:8">
      <c r="A7817"/>
      <c r="C7817"/>
      <c r="D7817"/>
      <c r="E7817"/>
      <c r="F7817"/>
      <c r="G7817"/>
      <c r="H7817"/>
    </row>
    <row r="7818" spans="1:8">
      <c r="A7818"/>
      <c r="C7818"/>
      <c r="D7818"/>
      <c r="E7818"/>
      <c r="F7818"/>
      <c r="G7818"/>
      <c r="H7818"/>
    </row>
    <row r="7819" spans="1:8">
      <c r="A7819"/>
      <c r="C7819"/>
      <c r="D7819"/>
      <c r="E7819"/>
      <c r="F7819"/>
      <c r="G7819"/>
      <c r="H7819"/>
    </row>
    <row r="7820" spans="1:8">
      <c r="A7820"/>
      <c r="C7820"/>
      <c r="D7820"/>
      <c r="E7820"/>
      <c r="F7820"/>
      <c r="G7820"/>
      <c r="H7820"/>
    </row>
    <row r="7821" spans="1:8">
      <c r="A7821"/>
      <c r="C7821"/>
      <c r="D7821"/>
      <c r="E7821"/>
      <c r="F7821"/>
      <c r="G7821"/>
      <c r="H7821"/>
    </row>
    <row r="7822" spans="1:8">
      <c r="A7822"/>
      <c r="C7822"/>
      <c r="D7822"/>
      <c r="E7822"/>
      <c r="F7822"/>
      <c r="G7822"/>
      <c r="H7822"/>
    </row>
    <row r="7823" spans="1:8">
      <c r="A7823"/>
      <c r="C7823"/>
      <c r="D7823"/>
      <c r="E7823"/>
      <c r="F7823"/>
      <c r="G7823"/>
      <c r="H7823"/>
    </row>
    <row r="7824" spans="1:8">
      <c r="A7824"/>
      <c r="C7824"/>
      <c r="D7824"/>
      <c r="E7824"/>
      <c r="F7824"/>
      <c r="G7824"/>
      <c r="H7824"/>
    </row>
    <row r="7825" spans="1:8">
      <c r="A7825"/>
      <c r="C7825"/>
      <c r="D7825"/>
      <c r="E7825"/>
      <c r="F7825"/>
      <c r="G7825"/>
      <c r="H7825"/>
    </row>
    <row r="7826" spans="1:8">
      <c r="A7826"/>
      <c r="C7826"/>
      <c r="D7826"/>
      <c r="E7826"/>
      <c r="F7826"/>
      <c r="G7826"/>
      <c r="H7826"/>
    </row>
    <row r="7827" spans="1:8">
      <c r="A7827"/>
      <c r="C7827"/>
      <c r="D7827"/>
      <c r="E7827"/>
      <c r="F7827"/>
      <c r="G7827"/>
      <c r="H7827"/>
    </row>
    <row r="7828" spans="1:8">
      <c r="A7828"/>
      <c r="C7828"/>
      <c r="D7828"/>
      <c r="E7828"/>
      <c r="F7828"/>
      <c r="G7828"/>
      <c r="H7828"/>
    </row>
    <row r="7829" spans="1:8">
      <c r="A7829"/>
      <c r="C7829"/>
      <c r="D7829"/>
      <c r="E7829"/>
      <c r="F7829"/>
      <c r="G7829"/>
      <c r="H7829"/>
    </row>
    <row r="7830" spans="1:8">
      <c r="A7830"/>
      <c r="C7830"/>
      <c r="D7830"/>
      <c r="E7830"/>
      <c r="F7830"/>
      <c r="G7830"/>
      <c r="H7830"/>
    </row>
    <row r="7831" spans="1:8">
      <c r="A7831"/>
      <c r="C7831"/>
      <c r="D7831"/>
      <c r="E7831"/>
      <c r="F7831"/>
      <c r="G7831"/>
      <c r="H7831"/>
    </row>
    <row r="7832" spans="1:8">
      <c r="A7832"/>
      <c r="C7832"/>
      <c r="D7832"/>
      <c r="E7832"/>
      <c r="F7832"/>
      <c r="G7832"/>
      <c r="H7832"/>
    </row>
    <row r="7833" spans="1:8">
      <c r="A7833"/>
      <c r="C7833"/>
      <c r="D7833"/>
      <c r="E7833"/>
      <c r="F7833"/>
      <c r="G7833"/>
      <c r="H7833"/>
    </row>
    <row r="7834" spans="1:8">
      <c r="A7834"/>
      <c r="C7834"/>
      <c r="D7834"/>
      <c r="E7834"/>
      <c r="F7834"/>
      <c r="G7834"/>
      <c r="H7834"/>
    </row>
    <row r="7835" spans="1:8">
      <c r="A7835"/>
      <c r="C7835"/>
      <c r="D7835"/>
      <c r="E7835"/>
      <c r="F7835"/>
      <c r="G7835"/>
      <c r="H7835"/>
    </row>
    <row r="7836" spans="1:8">
      <c r="A7836"/>
      <c r="C7836"/>
      <c r="D7836"/>
      <c r="E7836"/>
      <c r="F7836"/>
      <c r="G7836"/>
      <c r="H7836"/>
    </row>
    <row r="7837" spans="1:8">
      <c r="A7837"/>
      <c r="C7837"/>
      <c r="D7837"/>
      <c r="E7837"/>
      <c r="F7837"/>
      <c r="G7837"/>
      <c r="H7837"/>
    </row>
    <row r="7838" spans="1:8">
      <c r="A7838"/>
      <c r="C7838"/>
      <c r="D7838"/>
      <c r="E7838"/>
      <c r="F7838"/>
      <c r="G7838"/>
      <c r="H7838"/>
    </row>
    <row r="7839" spans="1:8">
      <c r="A7839"/>
      <c r="C7839"/>
      <c r="D7839"/>
      <c r="E7839"/>
      <c r="F7839"/>
      <c r="G7839"/>
      <c r="H7839"/>
    </row>
    <row r="7840" spans="1:8">
      <c r="A7840"/>
      <c r="C7840"/>
      <c r="D7840"/>
      <c r="E7840"/>
      <c r="F7840"/>
      <c r="G7840"/>
      <c r="H7840"/>
    </row>
    <row r="7841" spans="1:8">
      <c r="A7841"/>
      <c r="C7841"/>
      <c r="D7841"/>
      <c r="E7841"/>
      <c r="F7841"/>
      <c r="G7841"/>
      <c r="H7841"/>
    </row>
    <row r="7842" spans="1:8">
      <c r="A7842"/>
      <c r="C7842"/>
      <c r="D7842"/>
      <c r="E7842"/>
      <c r="F7842"/>
      <c r="G7842"/>
      <c r="H7842"/>
    </row>
    <row r="7843" spans="1:8">
      <c r="A7843"/>
      <c r="C7843"/>
      <c r="D7843"/>
      <c r="E7843"/>
      <c r="F7843"/>
      <c r="G7843"/>
      <c r="H7843"/>
    </row>
    <row r="7844" spans="1:8">
      <c r="A7844"/>
      <c r="C7844"/>
      <c r="D7844"/>
      <c r="E7844"/>
      <c r="F7844"/>
      <c r="G7844"/>
      <c r="H7844"/>
    </row>
    <row r="7845" spans="1:8">
      <c r="A7845"/>
      <c r="C7845"/>
      <c r="D7845"/>
      <c r="E7845"/>
      <c r="F7845"/>
      <c r="G7845"/>
      <c r="H7845"/>
    </row>
    <row r="7846" spans="1:8">
      <c r="A7846"/>
      <c r="C7846"/>
      <c r="D7846"/>
      <c r="E7846"/>
      <c r="F7846"/>
      <c r="G7846"/>
      <c r="H7846"/>
    </row>
    <row r="7847" spans="1:8">
      <c r="A7847"/>
      <c r="C7847"/>
      <c r="D7847"/>
      <c r="E7847"/>
      <c r="F7847"/>
      <c r="G7847"/>
      <c r="H7847"/>
    </row>
    <row r="7848" spans="1:8">
      <c r="A7848"/>
      <c r="C7848"/>
      <c r="D7848"/>
      <c r="E7848"/>
      <c r="F7848"/>
      <c r="G7848"/>
      <c r="H7848"/>
    </row>
    <row r="7849" spans="1:8">
      <c r="A7849"/>
      <c r="C7849"/>
      <c r="D7849"/>
      <c r="E7849"/>
      <c r="F7849"/>
      <c r="G7849"/>
      <c r="H7849"/>
    </row>
    <row r="7850" spans="1:8">
      <c r="A7850"/>
      <c r="C7850"/>
      <c r="D7850"/>
      <c r="E7850"/>
      <c r="F7850"/>
      <c r="G7850"/>
      <c r="H7850"/>
    </row>
    <row r="7851" spans="1:8">
      <c r="A7851"/>
      <c r="C7851"/>
      <c r="D7851"/>
      <c r="E7851"/>
      <c r="F7851"/>
      <c r="G7851"/>
      <c r="H7851"/>
    </row>
    <row r="7852" spans="1:8">
      <c r="A7852"/>
      <c r="C7852"/>
      <c r="D7852"/>
      <c r="E7852"/>
      <c r="F7852"/>
      <c r="G7852"/>
      <c r="H7852"/>
    </row>
    <row r="7853" spans="1:8">
      <c r="A7853"/>
      <c r="C7853"/>
      <c r="D7853"/>
      <c r="E7853"/>
      <c r="F7853"/>
      <c r="G7853"/>
      <c r="H7853"/>
    </row>
    <row r="7854" spans="1:8">
      <c r="A7854"/>
      <c r="C7854"/>
      <c r="D7854"/>
      <c r="E7854"/>
      <c r="F7854"/>
      <c r="G7854"/>
      <c r="H7854"/>
    </row>
    <row r="7855" spans="1:8">
      <c r="A7855"/>
      <c r="C7855"/>
      <c r="D7855"/>
      <c r="E7855"/>
      <c r="F7855"/>
      <c r="G7855"/>
      <c r="H7855"/>
    </row>
    <row r="7856" spans="1:8">
      <c r="A7856"/>
      <c r="C7856"/>
      <c r="D7856"/>
      <c r="E7856"/>
      <c r="F7856"/>
      <c r="G7856"/>
      <c r="H7856"/>
    </row>
    <row r="7857" spans="1:8">
      <c r="A7857"/>
      <c r="C7857"/>
      <c r="D7857"/>
      <c r="E7857"/>
      <c r="F7857"/>
      <c r="G7857"/>
      <c r="H7857"/>
    </row>
    <row r="7858" spans="1:8">
      <c r="A7858"/>
      <c r="C7858"/>
      <c r="D7858"/>
      <c r="E7858"/>
      <c r="F7858"/>
      <c r="G7858"/>
      <c r="H7858"/>
    </row>
    <row r="7859" spans="1:8">
      <c r="A7859"/>
      <c r="C7859"/>
      <c r="D7859"/>
      <c r="E7859"/>
      <c r="F7859"/>
      <c r="G7859"/>
      <c r="H7859"/>
    </row>
    <row r="7860" spans="1:8">
      <c r="A7860"/>
      <c r="C7860"/>
      <c r="D7860"/>
      <c r="E7860"/>
      <c r="F7860"/>
      <c r="G7860"/>
      <c r="H7860"/>
    </row>
    <row r="7861" spans="1:8">
      <c r="A7861"/>
      <c r="C7861"/>
      <c r="D7861"/>
      <c r="E7861"/>
      <c r="F7861"/>
      <c r="G7861"/>
      <c r="H7861"/>
    </row>
    <row r="7862" spans="1:8">
      <c r="A7862"/>
      <c r="C7862"/>
      <c r="D7862"/>
      <c r="E7862"/>
      <c r="F7862"/>
      <c r="G7862"/>
      <c r="H7862"/>
    </row>
    <row r="7863" spans="1:8">
      <c r="A7863"/>
      <c r="C7863"/>
      <c r="D7863"/>
      <c r="E7863"/>
      <c r="F7863"/>
      <c r="G7863"/>
      <c r="H7863"/>
    </row>
    <row r="7864" spans="1:8">
      <c r="A7864"/>
      <c r="C7864"/>
      <c r="D7864"/>
      <c r="E7864"/>
      <c r="F7864"/>
      <c r="G7864"/>
      <c r="H7864"/>
    </row>
    <row r="7865" spans="1:8">
      <c r="A7865"/>
      <c r="C7865"/>
      <c r="D7865"/>
      <c r="E7865"/>
      <c r="F7865"/>
      <c r="G7865"/>
      <c r="H7865"/>
    </row>
    <row r="7866" spans="1:8">
      <c r="A7866"/>
      <c r="C7866"/>
      <c r="D7866"/>
      <c r="E7866"/>
      <c r="F7866"/>
      <c r="G7866"/>
      <c r="H7866"/>
    </row>
    <row r="7867" spans="1:8">
      <c r="A7867"/>
      <c r="C7867"/>
      <c r="D7867"/>
      <c r="E7867"/>
      <c r="F7867"/>
      <c r="G7867"/>
      <c r="H7867"/>
    </row>
    <row r="7868" spans="1:8">
      <c r="A7868"/>
      <c r="C7868"/>
      <c r="D7868"/>
      <c r="E7868"/>
      <c r="F7868"/>
      <c r="G7868"/>
      <c r="H7868"/>
    </row>
    <row r="7869" spans="1:8">
      <c r="A7869"/>
      <c r="C7869"/>
      <c r="D7869"/>
      <c r="E7869"/>
      <c r="F7869"/>
      <c r="G7869"/>
      <c r="H7869"/>
    </row>
    <row r="7870" spans="1:8">
      <c r="A7870"/>
      <c r="C7870"/>
      <c r="D7870"/>
      <c r="E7870"/>
      <c r="F7870"/>
      <c r="G7870"/>
      <c r="H7870"/>
    </row>
    <row r="7871" spans="1:8">
      <c r="A7871"/>
      <c r="C7871"/>
      <c r="D7871"/>
      <c r="E7871"/>
      <c r="F7871"/>
      <c r="G7871"/>
      <c r="H7871"/>
    </row>
    <row r="7872" spans="1:8">
      <c r="A7872"/>
      <c r="C7872"/>
      <c r="D7872"/>
      <c r="E7872"/>
      <c r="F7872"/>
      <c r="G7872"/>
      <c r="H7872"/>
    </row>
    <row r="7873" spans="1:8">
      <c r="A7873"/>
      <c r="C7873"/>
      <c r="D7873"/>
      <c r="E7873"/>
      <c r="F7873"/>
      <c r="G7873"/>
      <c r="H7873"/>
    </row>
    <row r="7874" spans="1:8">
      <c r="A7874"/>
      <c r="C7874"/>
      <c r="D7874"/>
      <c r="E7874"/>
      <c r="F7874"/>
      <c r="G7874"/>
      <c r="H7874"/>
    </row>
    <row r="7875" spans="1:8">
      <c r="A7875"/>
      <c r="C7875"/>
      <c r="D7875"/>
      <c r="E7875"/>
      <c r="F7875"/>
      <c r="G7875"/>
      <c r="H7875"/>
    </row>
    <row r="7876" spans="1:8">
      <c r="A7876"/>
      <c r="C7876"/>
      <c r="D7876"/>
      <c r="E7876"/>
      <c r="F7876"/>
      <c r="G7876"/>
      <c r="H7876"/>
    </row>
    <row r="7877" spans="1:8">
      <c r="A7877"/>
      <c r="C7877"/>
      <c r="D7877"/>
      <c r="E7877"/>
      <c r="F7877"/>
      <c r="G7877"/>
      <c r="H7877"/>
    </row>
    <row r="7878" spans="1:8">
      <c r="A7878"/>
      <c r="C7878"/>
      <c r="D7878"/>
      <c r="E7878"/>
      <c r="F7878"/>
      <c r="G7878"/>
      <c r="H7878"/>
    </row>
    <row r="7879" spans="1:8">
      <c r="A7879"/>
      <c r="C7879"/>
      <c r="D7879"/>
      <c r="E7879"/>
      <c r="F7879"/>
      <c r="G7879"/>
      <c r="H7879"/>
    </row>
    <row r="7880" spans="1:8">
      <c r="A7880"/>
      <c r="C7880"/>
      <c r="D7880"/>
      <c r="E7880"/>
      <c r="F7880"/>
      <c r="G7880"/>
      <c r="H7880"/>
    </row>
    <row r="7881" spans="1:8">
      <c r="A7881"/>
      <c r="C7881"/>
      <c r="D7881"/>
      <c r="E7881"/>
      <c r="F7881"/>
      <c r="G7881"/>
      <c r="H7881"/>
    </row>
    <row r="7882" spans="1:8">
      <c r="A7882"/>
      <c r="C7882"/>
      <c r="D7882"/>
      <c r="E7882"/>
      <c r="F7882"/>
      <c r="G7882"/>
      <c r="H7882"/>
    </row>
    <row r="7883" spans="1:8">
      <c r="A7883"/>
      <c r="C7883"/>
      <c r="D7883"/>
      <c r="E7883"/>
      <c r="F7883"/>
      <c r="G7883"/>
      <c r="H7883"/>
    </row>
    <row r="7884" spans="1:8">
      <c r="A7884"/>
      <c r="C7884"/>
      <c r="D7884"/>
      <c r="E7884"/>
      <c r="F7884"/>
      <c r="G7884"/>
      <c r="H7884"/>
    </row>
    <row r="7885" spans="1:8">
      <c r="A7885"/>
      <c r="C7885"/>
      <c r="D7885"/>
      <c r="E7885"/>
      <c r="F7885"/>
      <c r="G7885"/>
      <c r="H7885"/>
    </row>
    <row r="7886" spans="1:8">
      <c r="A7886"/>
      <c r="C7886"/>
      <c r="D7886"/>
      <c r="E7886"/>
      <c r="F7886"/>
      <c r="G7886"/>
      <c r="H7886"/>
    </row>
    <row r="7887" spans="1:8">
      <c r="A7887"/>
      <c r="C7887"/>
      <c r="D7887"/>
      <c r="E7887"/>
      <c r="F7887"/>
      <c r="G7887"/>
      <c r="H7887"/>
    </row>
    <row r="7888" spans="1:8">
      <c r="A7888"/>
      <c r="C7888"/>
      <c r="D7888"/>
      <c r="E7888"/>
      <c r="F7888"/>
      <c r="G7888"/>
      <c r="H7888"/>
    </row>
    <row r="7889" spans="1:8">
      <c r="A7889"/>
      <c r="C7889"/>
      <c r="D7889"/>
      <c r="E7889"/>
      <c r="F7889"/>
      <c r="G7889"/>
      <c r="H7889"/>
    </row>
    <row r="7890" spans="1:8">
      <c r="A7890"/>
      <c r="C7890"/>
      <c r="D7890"/>
      <c r="E7890"/>
      <c r="F7890"/>
      <c r="G7890"/>
      <c r="H7890"/>
    </row>
    <row r="7891" spans="1:8">
      <c r="A7891"/>
      <c r="C7891"/>
      <c r="D7891"/>
      <c r="E7891"/>
      <c r="F7891"/>
      <c r="G7891"/>
      <c r="H7891"/>
    </row>
    <row r="7892" spans="1:8">
      <c r="A7892"/>
      <c r="C7892"/>
      <c r="D7892"/>
      <c r="E7892"/>
      <c r="F7892"/>
      <c r="G7892"/>
      <c r="H7892"/>
    </row>
    <row r="7893" spans="1:8">
      <c r="A7893"/>
      <c r="C7893"/>
      <c r="D7893"/>
      <c r="E7893"/>
      <c r="F7893"/>
      <c r="G7893"/>
      <c r="H7893"/>
    </row>
    <row r="7894" spans="1:8">
      <c r="A7894"/>
      <c r="C7894"/>
      <c r="D7894"/>
      <c r="E7894"/>
      <c r="F7894"/>
      <c r="G7894"/>
      <c r="H7894"/>
    </row>
    <row r="7895" spans="1:8">
      <c r="A7895"/>
      <c r="C7895"/>
      <c r="D7895"/>
      <c r="E7895"/>
      <c r="F7895"/>
      <c r="G7895"/>
      <c r="H7895"/>
    </row>
    <row r="7896" spans="1:8">
      <c r="A7896"/>
      <c r="C7896"/>
      <c r="D7896"/>
      <c r="E7896"/>
      <c r="F7896"/>
      <c r="G7896"/>
      <c r="H7896"/>
    </row>
    <row r="7897" spans="1:8">
      <c r="A7897"/>
      <c r="C7897"/>
      <c r="D7897"/>
      <c r="E7897"/>
      <c r="F7897"/>
      <c r="G7897"/>
      <c r="H7897"/>
    </row>
    <row r="7898" spans="1:8">
      <c r="A7898"/>
      <c r="C7898"/>
      <c r="D7898"/>
      <c r="E7898"/>
      <c r="F7898"/>
      <c r="G7898"/>
      <c r="H7898"/>
    </row>
    <row r="7899" spans="1:8">
      <c r="A7899"/>
      <c r="C7899"/>
      <c r="D7899"/>
      <c r="E7899"/>
      <c r="F7899"/>
      <c r="G7899"/>
      <c r="H7899"/>
    </row>
    <row r="7900" spans="1:8">
      <c r="A7900"/>
      <c r="C7900"/>
      <c r="D7900"/>
      <c r="E7900"/>
      <c r="F7900"/>
      <c r="G7900"/>
      <c r="H7900"/>
    </row>
    <row r="7901" spans="1:8">
      <c r="A7901"/>
      <c r="C7901"/>
      <c r="D7901"/>
      <c r="E7901"/>
      <c r="F7901"/>
      <c r="G7901"/>
      <c r="H7901"/>
    </row>
    <row r="7902" spans="1:8">
      <c r="A7902"/>
      <c r="C7902"/>
      <c r="D7902"/>
      <c r="E7902"/>
      <c r="F7902"/>
      <c r="G7902"/>
      <c r="H7902"/>
    </row>
    <row r="7903" spans="1:8">
      <c r="A7903"/>
      <c r="C7903"/>
      <c r="D7903"/>
      <c r="E7903"/>
      <c r="F7903"/>
      <c r="G7903"/>
      <c r="H7903"/>
    </row>
    <row r="7904" spans="1:8">
      <c r="A7904"/>
      <c r="C7904"/>
      <c r="D7904"/>
      <c r="E7904"/>
      <c r="F7904"/>
      <c r="G7904"/>
      <c r="H7904"/>
    </row>
    <row r="7905" spans="1:8">
      <c r="A7905"/>
      <c r="C7905"/>
      <c r="D7905"/>
      <c r="E7905"/>
      <c r="F7905"/>
      <c r="G7905"/>
      <c r="H7905"/>
    </row>
    <row r="7906" spans="1:8">
      <c r="A7906"/>
      <c r="C7906"/>
      <c r="D7906"/>
      <c r="E7906"/>
      <c r="F7906"/>
      <c r="G7906"/>
      <c r="H7906"/>
    </row>
    <row r="7907" spans="1:8">
      <c r="A7907"/>
      <c r="C7907"/>
      <c r="D7907"/>
      <c r="E7907"/>
      <c r="F7907"/>
      <c r="G7907"/>
      <c r="H7907"/>
    </row>
    <row r="7908" spans="1:8">
      <c r="A7908"/>
      <c r="C7908"/>
      <c r="D7908"/>
      <c r="E7908"/>
      <c r="F7908"/>
      <c r="G7908"/>
      <c r="H7908"/>
    </row>
    <row r="7909" spans="1:8">
      <c r="A7909"/>
      <c r="C7909"/>
      <c r="D7909"/>
      <c r="E7909"/>
      <c r="F7909"/>
      <c r="G7909"/>
      <c r="H7909"/>
    </row>
    <row r="7910" spans="1:8">
      <c r="A7910"/>
      <c r="C7910"/>
      <c r="D7910"/>
      <c r="E7910"/>
      <c r="F7910"/>
      <c r="G7910"/>
      <c r="H7910"/>
    </row>
    <row r="7911" spans="1:8">
      <c r="A7911"/>
      <c r="C7911"/>
      <c r="D7911"/>
      <c r="E7911"/>
      <c r="F7911"/>
      <c r="G7911"/>
      <c r="H7911"/>
    </row>
    <row r="7912" spans="1:8">
      <c r="A7912"/>
      <c r="C7912"/>
      <c r="D7912"/>
      <c r="E7912"/>
      <c r="F7912"/>
      <c r="G7912"/>
      <c r="H7912"/>
    </row>
    <row r="7913" spans="1:8">
      <c r="A7913"/>
      <c r="C7913"/>
      <c r="D7913"/>
      <c r="E7913"/>
      <c r="F7913"/>
      <c r="G7913"/>
      <c r="H7913"/>
    </row>
    <row r="7914" spans="1:8">
      <c r="A7914"/>
      <c r="C7914"/>
      <c r="D7914"/>
      <c r="E7914"/>
      <c r="F7914"/>
      <c r="G7914"/>
      <c r="H7914"/>
    </row>
    <row r="7915" spans="1:8">
      <c r="A7915"/>
      <c r="C7915"/>
      <c r="D7915"/>
      <c r="E7915"/>
      <c r="F7915"/>
      <c r="G7915"/>
      <c r="H7915"/>
    </row>
    <row r="7916" spans="1:8">
      <c r="A7916"/>
      <c r="C7916"/>
      <c r="D7916"/>
      <c r="E7916"/>
      <c r="F7916"/>
      <c r="G7916"/>
      <c r="H7916"/>
    </row>
    <row r="7917" spans="1:8">
      <c r="A7917"/>
      <c r="C7917"/>
      <c r="D7917"/>
      <c r="E7917"/>
      <c r="F7917"/>
      <c r="G7917"/>
      <c r="H7917"/>
    </row>
    <row r="7918" spans="1:8">
      <c r="A7918"/>
      <c r="C7918"/>
      <c r="D7918"/>
      <c r="E7918"/>
      <c r="F7918"/>
      <c r="G7918"/>
      <c r="H7918"/>
    </row>
    <row r="7919" spans="1:8">
      <c r="A7919"/>
      <c r="C7919"/>
      <c r="D7919"/>
      <c r="E7919"/>
      <c r="F7919"/>
      <c r="G7919"/>
      <c r="H7919"/>
    </row>
    <row r="7920" spans="1:8">
      <c r="A7920"/>
      <c r="C7920"/>
      <c r="D7920"/>
      <c r="E7920"/>
      <c r="F7920"/>
      <c r="G7920"/>
      <c r="H7920"/>
    </row>
    <row r="7921" spans="1:8">
      <c r="A7921"/>
      <c r="C7921"/>
      <c r="D7921"/>
      <c r="E7921"/>
      <c r="F7921"/>
      <c r="G7921"/>
      <c r="H7921"/>
    </row>
    <row r="7922" spans="1:8">
      <c r="A7922"/>
      <c r="C7922"/>
      <c r="D7922"/>
      <c r="E7922"/>
      <c r="F7922"/>
      <c r="G7922"/>
      <c r="H7922"/>
    </row>
    <row r="7923" spans="1:8">
      <c r="A7923"/>
      <c r="C7923"/>
      <c r="D7923"/>
      <c r="E7923"/>
      <c r="F7923"/>
      <c r="G7923"/>
      <c r="H7923"/>
    </row>
    <row r="7924" spans="1:8">
      <c r="A7924"/>
      <c r="C7924"/>
      <c r="D7924"/>
      <c r="E7924"/>
      <c r="F7924"/>
      <c r="G7924"/>
      <c r="H7924"/>
    </row>
    <row r="7925" spans="1:8">
      <c r="A7925"/>
      <c r="C7925"/>
      <c r="D7925"/>
      <c r="E7925"/>
      <c r="F7925"/>
      <c r="G7925"/>
      <c r="H7925"/>
    </row>
    <row r="7926" spans="1:8">
      <c r="A7926"/>
      <c r="C7926"/>
      <c r="D7926"/>
      <c r="E7926"/>
      <c r="F7926"/>
      <c r="G7926"/>
      <c r="H7926"/>
    </row>
    <row r="7927" spans="1:8">
      <c r="A7927"/>
      <c r="C7927"/>
      <c r="D7927"/>
      <c r="E7927"/>
      <c r="F7927"/>
      <c r="G7927"/>
      <c r="H7927"/>
    </row>
    <row r="7928" spans="1:8">
      <c r="A7928"/>
      <c r="C7928"/>
      <c r="D7928"/>
      <c r="E7928"/>
      <c r="F7928"/>
      <c r="G7928"/>
      <c r="H7928"/>
    </row>
    <row r="7929" spans="1:8">
      <c r="A7929"/>
      <c r="C7929"/>
      <c r="D7929"/>
      <c r="E7929"/>
      <c r="F7929"/>
      <c r="G7929"/>
      <c r="H7929"/>
    </row>
    <row r="7930" spans="1:8">
      <c r="A7930"/>
      <c r="C7930"/>
      <c r="D7930"/>
      <c r="E7930"/>
      <c r="F7930"/>
      <c r="G7930"/>
      <c r="H7930"/>
    </row>
    <row r="7931" spans="1:8">
      <c r="A7931"/>
      <c r="C7931"/>
      <c r="D7931"/>
      <c r="E7931"/>
      <c r="F7931"/>
      <c r="G7931"/>
      <c r="H7931"/>
    </row>
    <row r="7932" spans="1:8">
      <c r="A7932"/>
      <c r="C7932"/>
      <c r="D7932"/>
      <c r="E7932"/>
      <c r="F7932"/>
      <c r="G7932"/>
      <c r="H7932"/>
    </row>
    <row r="7933" spans="1:8">
      <c r="A7933"/>
      <c r="C7933"/>
      <c r="D7933"/>
      <c r="E7933"/>
      <c r="F7933"/>
      <c r="G7933"/>
      <c r="H7933"/>
    </row>
    <row r="7934" spans="1:8">
      <c r="A7934"/>
      <c r="C7934"/>
      <c r="D7934"/>
      <c r="E7934"/>
      <c r="F7934"/>
      <c r="G7934"/>
      <c r="H7934"/>
    </row>
    <row r="7935" spans="1:8">
      <c r="A7935"/>
      <c r="C7935"/>
      <c r="D7935"/>
      <c r="E7935"/>
      <c r="F7935"/>
      <c r="G7935"/>
      <c r="H7935"/>
    </row>
    <row r="7936" spans="1:8">
      <c r="A7936"/>
      <c r="C7936"/>
      <c r="D7936"/>
      <c r="E7936"/>
      <c r="F7936"/>
      <c r="G7936"/>
      <c r="H7936"/>
    </row>
    <row r="7937" spans="1:8">
      <c r="A7937"/>
      <c r="C7937"/>
      <c r="D7937"/>
      <c r="E7937"/>
      <c r="F7937"/>
      <c r="G7937"/>
      <c r="H7937"/>
    </row>
    <row r="7938" spans="1:8">
      <c r="A7938"/>
      <c r="C7938"/>
      <c r="D7938"/>
      <c r="E7938"/>
      <c r="F7938"/>
      <c r="G7938"/>
      <c r="H7938"/>
    </row>
    <row r="7939" spans="1:8">
      <c r="A7939"/>
      <c r="C7939"/>
      <c r="D7939"/>
      <c r="E7939"/>
      <c r="F7939"/>
      <c r="G7939"/>
      <c r="H7939"/>
    </row>
    <row r="7940" spans="1:8">
      <c r="A7940"/>
      <c r="C7940"/>
      <c r="D7940"/>
      <c r="E7940"/>
      <c r="F7940"/>
      <c r="G7940"/>
      <c r="H7940"/>
    </row>
    <row r="7941" spans="1:8">
      <c r="A7941"/>
      <c r="C7941"/>
      <c r="D7941"/>
      <c r="E7941"/>
      <c r="F7941"/>
      <c r="G7941"/>
      <c r="H7941"/>
    </row>
    <row r="7942" spans="1:8">
      <c r="A7942"/>
      <c r="C7942"/>
      <c r="D7942"/>
      <c r="E7942"/>
      <c r="F7942"/>
      <c r="G7942"/>
      <c r="H7942"/>
    </row>
    <row r="7943" spans="1:8">
      <c r="A7943"/>
      <c r="C7943"/>
      <c r="D7943"/>
      <c r="E7943"/>
      <c r="F7943"/>
      <c r="G7943"/>
      <c r="H7943"/>
    </row>
    <row r="7944" spans="1:8">
      <c r="A7944"/>
      <c r="C7944"/>
      <c r="D7944"/>
      <c r="E7944"/>
      <c r="F7944"/>
      <c r="G7944"/>
      <c r="H7944"/>
    </row>
    <row r="7945" spans="1:8">
      <c r="A7945"/>
      <c r="C7945"/>
      <c r="D7945"/>
      <c r="E7945"/>
      <c r="F7945"/>
      <c r="G7945"/>
      <c r="H7945"/>
    </row>
    <row r="7946" spans="1:8">
      <c r="A7946"/>
      <c r="C7946"/>
      <c r="D7946"/>
      <c r="E7946"/>
      <c r="F7946"/>
      <c r="G7946"/>
      <c r="H7946"/>
    </row>
    <row r="7947" spans="1:8">
      <c r="A7947"/>
      <c r="C7947"/>
      <c r="D7947"/>
      <c r="E7947"/>
      <c r="F7947"/>
      <c r="G7947"/>
      <c r="H7947"/>
    </row>
    <row r="7948" spans="1:8">
      <c r="A7948"/>
      <c r="C7948"/>
      <c r="D7948"/>
      <c r="E7948"/>
      <c r="F7948"/>
      <c r="G7948"/>
      <c r="H7948"/>
    </row>
    <row r="7949" spans="1:8">
      <c r="A7949"/>
      <c r="C7949"/>
      <c r="D7949"/>
      <c r="E7949"/>
      <c r="F7949"/>
      <c r="G7949"/>
      <c r="H7949"/>
    </row>
    <row r="7950" spans="1:8">
      <c r="A7950"/>
      <c r="C7950"/>
      <c r="D7950"/>
      <c r="E7950"/>
      <c r="F7950"/>
      <c r="G7950"/>
      <c r="H7950"/>
    </row>
    <row r="7951" spans="1:8">
      <c r="A7951"/>
      <c r="C7951"/>
      <c r="D7951"/>
      <c r="E7951"/>
      <c r="F7951"/>
      <c r="G7951"/>
      <c r="H7951"/>
    </row>
    <row r="7952" spans="1:8">
      <c r="A7952"/>
      <c r="C7952"/>
      <c r="D7952"/>
      <c r="E7952"/>
      <c r="F7952"/>
      <c r="G7952"/>
      <c r="H7952"/>
    </row>
    <row r="7953" spans="1:8">
      <c r="A7953"/>
      <c r="C7953"/>
      <c r="D7953"/>
      <c r="E7953"/>
      <c r="F7953"/>
      <c r="G7953"/>
      <c r="H7953"/>
    </row>
    <row r="7954" spans="1:8">
      <c r="A7954"/>
      <c r="C7954"/>
      <c r="D7954"/>
      <c r="E7954"/>
      <c r="F7954"/>
      <c r="G7954"/>
      <c r="H7954"/>
    </row>
    <row r="7955" spans="1:8">
      <c r="A7955"/>
      <c r="C7955"/>
      <c r="D7955"/>
      <c r="E7955"/>
      <c r="F7955"/>
      <c r="G7955"/>
      <c r="H7955"/>
    </row>
    <row r="7956" spans="1:8">
      <c r="A7956"/>
      <c r="C7956"/>
      <c r="D7956"/>
      <c r="E7956"/>
      <c r="F7956"/>
      <c r="G7956"/>
      <c r="H7956"/>
    </row>
    <row r="7957" spans="1:8">
      <c r="A7957"/>
      <c r="C7957"/>
      <c r="D7957"/>
      <c r="E7957"/>
      <c r="F7957"/>
      <c r="G7957"/>
      <c r="H7957"/>
    </row>
    <row r="7958" spans="1:8">
      <c r="A7958"/>
      <c r="C7958"/>
      <c r="D7958"/>
      <c r="E7958"/>
      <c r="F7958"/>
      <c r="G7958"/>
      <c r="H7958"/>
    </row>
    <row r="7959" spans="1:8">
      <c r="A7959"/>
      <c r="C7959"/>
      <c r="D7959"/>
      <c r="E7959"/>
      <c r="F7959"/>
      <c r="G7959"/>
      <c r="H7959"/>
    </row>
    <row r="7960" spans="1:8">
      <c r="A7960"/>
      <c r="C7960"/>
      <c r="D7960"/>
      <c r="E7960"/>
      <c r="F7960"/>
      <c r="G7960"/>
      <c r="H7960"/>
    </row>
    <row r="7961" spans="1:8">
      <c r="A7961"/>
      <c r="C7961"/>
      <c r="D7961"/>
      <c r="E7961"/>
      <c r="F7961"/>
      <c r="G7961"/>
      <c r="H7961"/>
    </row>
    <row r="7962" spans="1:8">
      <c r="A7962"/>
      <c r="C7962"/>
      <c r="D7962"/>
      <c r="E7962"/>
      <c r="F7962"/>
      <c r="G7962"/>
      <c r="H7962"/>
    </row>
    <row r="7963" spans="1:8">
      <c r="A7963"/>
      <c r="C7963"/>
      <c r="D7963"/>
      <c r="E7963"/>
      <c r="F7963"/>
      <c r="G7963"/>
      <c r="H7963"/>
    </row>
    <row r="7964" spans="1:8">
      <c r="A7964"/>
      <c r="C7964"/>
      <c r="D7964"/>
      <c r="E7964"/>
      <c r="F7964"/>
      <c r="G7964"/>
      <c r="H7964"/>
    </row>
    <row r="7965" spans="1:8">
      <c r="A7965"/>
      <c r="C7965"/>
      <c r="D7965"/>
      <c r="E7965"/>
      <c r="F7965"/>
      <c r="G7965"/>
      <c r="H7965"/>
    </row>
    <row r="7966" spans="1:8">
      <c r="A7966"/>
      <c r="C7966"/>
      <c r="D7966"/>
      <c r="E7966"/>
      <c r="F7966"/>
      <c r="G7966"/>
      <c r="H7966"/>
    </row>
    <row r="7967" spans="1:8">
      <c r="A7967"/>
      <c r="C7967"/>
      <c r="D7967"/>
      <c r="E7967"/>
      <c r="F7967"/>
      <c r="G7967"/>
      <c r="H7967"/>
    </row>
    <row r="7968" spans="1:8">
      <c r="A7968"/>
      <c r="C7968"/>
      <c r="D7968"/>
      <c r="E7968"/>
      <c r="F7968"/>
      <c r="G7968"/>
      <c r="H7968"/>
    </row>
    <row r="7969" spans="1:8">
      <c r="A7969"/>
      <c r="C7969"/>
      <c r="D7969"/>
      <c r="E7969"/>
      <c r="F7969"/>
      <c r="G7969"/>
      <c r="H7969"/>
    </row>
    <row r="7970" spans="1:8">
      <c r="A7970"/>
      <c r="C7970"/>
      <c r="D7970"/>
      <c r="E7970"/>
      <c r="F7970"/>
      <c r="G7970"/>
      <c r="H7970"/>
    </row>
    <row r="7971" spans="1:8">
      <c r="A7971"/>
      <c r="C7971"/>
      <c r="D7971"/>
      <c r="E7971"/>
      <c r="F7971"/>
      <c r="G7971"/>
      <c r="H7971"/>
    </row>
    <row r="7972" spans="1:8">
      <c r="A7972"/>
      <c r="C7972"/>
      <c r="D7972"/>
      <c r="E7972"/>
      <c r="F7972"/>
      <c r="G7972"/>
      <c r="H7972"/>
    </row>
    <row r="7973" spans="1:8">
      <c r="A7973"/>
      <c r="C7973"/>
      <c r="D7973"/>
      <c r="E7973"/>
      <c r="F7973"/>
      <c r="G7973"/>
      <c r="H7973"/>
    </row>
    <row r="7974" spans="1:8">
      <c r="A7974"/>
      <c r="C7974"/>
      <c r="D7974"/>
      <c r="E7974"/>
      <c r="F7974"/>
      <c r="G7974"/>
      <c r="H7974"/>
    </row>
    <row r="7975" spans="1:8">
      <c r="A7975"/>
      <c r="C7975"/>
      <c r="D7975"/>
      <c r="E7975"/>
      <c r="F7975"/>
      <c r="G7975"/>
      <c r="H7975"/>
    </row>
    <row r="7976" spans="1:8">
      <c r="A7976"/>
      <c r="C7976"/>
      <c r="D7976"/>
      <c r="E7976"/>
      <c r="F7976"/>
      <c r="G7976"/>
      <c r="H7976"/>
    </row>
    <row r="7977" spans="1:8">
      <c r="A7977"/>
      <c r="C7977"/>
      <c r="D7977"/>
      <c r="E7977"/>
      <c r="F7977"/>
      <c r="G7977"/>
      <c r="H7977"/>
    </row>
    <row r="7978" spans="1:8">
      <c r="A7978"/>
      <c r="C7978"/>
      <c r="D7978"/>
      <c r="E7978"/>
      <c r="F7978"/>
      <c r="G7978"/>
      <c r="H7978"/>
    </row>
    <row r="7979" spans="1:8">
      <c r="A7979"/>
      <c r="C7979"/>
      <c r="D7979"/>
      <c r="E7979"/>
      <c r="F7979"/>
      <c r="G7979"/>
      <c r="H7979"/>
    </row>
    <row r="7980" spans="1:8">
      <c r="A7980"/>
      <c r="C7980"/>
      <c r="D7980"/>
      <c r="E7980"/>
      <c r="F7980"/>
      <c r="G7980"/>
      <c r="H7980"/>
    </row>
    <row r="7981" spans="1:8">
      <c r="A7981"/>
      <c r="C7981"/>
      <c r="D7981"/>
      <c r="E7981"/>
      <c r="F7981"/>
      <c r="G7981"/>
      <c r="H7981"/>
    </row>
    <row r="7982" spans="1:8">
      <c r="A7982"/>
      <c r="C7982"/>
      <c r="D7982"/>
      <c r="E7982"/>
      <c r="F7982"/>
      <c r="G7982"/>
      <c r="H7982"/>
    </row>
    <row r="7983" spans="1:8">
      <c r="A7983"/>
      <c r="C7983"/>
      <c r="D7983"/>
      <c r="E7983"/>
      <c r="F7983"/>
      <c r="G7983"/>
      <c r="H7983"/>
    </row>
    <row r="7984" spans="1:8">
      <c r="A7984"/>
      <c r="C7984"/>
      <c r="D7984"/>
      <c r="E7984"/>
      <c r="F7984"/>
      <c r="G7984"/>
      <c r="H7984"/>
    </row>
    <row r="7985" spans="1:8">
      <c r="A7985"/>
      <c r="C7985"/>
      <c r="D7985"/>
      <c r="E7985"/>
      <c r="F7985"/>
      <c r="G7985"/>
      <c r="H7985"/>
    </row>
    <row r="7986" spans="1:8">
      <c r="A7986"/>
      <c r="C7986"/>
      <c r="D7986"/>
      <c r="E7986"/>
      <c r="F7986"/>
      <c r="G7986"/>
      <c r="H7986"/>
    </row>
    <row r="7987" spans="1:8">
      <c r="A7987"/>
      <c r="C7987"/>
      <c r="D7987"/>
      <c r="E7987"/>
      <c r="F7987"/>
      <c r="G7987"/>
      <c r="H7987"/>
    </row>
    <row r="7988" spans="1:8">
      <c r="A7988"/>
      <c r="C7988"/>
      <c r="D7988"/>
      <c r="E7988"/>
      <c r="F7988"/>
      <c r="G7988"/>
      <c r="H7988"/>
    </row>
    <row r="7989" spans="1:8">
      <c r="A7989"/>
      <c r="C7989"/>
      <c r="D7989"/>
      <c r="E7989"/>
      <c r="F7989"/>
      <c r="G7989"/>
      <c r="H7989"/>
    </row>
    <row r="7990" spans="1:8">
      <c r="A7990"/>
      <c r="C7990"/>
      <c r="D7990"/>
      <c r="E7990"/>
      <c r="F7990"/>
      <c r="G7990"/>
      <c r="H7990"/>
    </row>
    <row r="7991" spans="1:8">
      <c r="A7991"/>
      <c r="C7991"/>
      <c r="D7991"/>
      <c r="E7991"/>
      <c r="F7991"/>
      <c r="G7991"/>
      <c r="H7991"/>
    </row>
    <row r="7992" spans="1:8">
      <c r="A7992"/>
      <c r="C7992"/>
      <c r="D7992"/>
      <c r="E7992"/>
      <c r="F7992"/>
      <c r="G7992"/>
      <c r="H7992"/>
    </row>
    <row r="7993" spans="1:8">
      <c r="A7993"/>
      <c r="C7993"/>
      <c r="D7993"/>
      <c r="E7993"/>
      <c r="F7993"/>
      <c r="G7993"/>
      <c r="H7993"/>
    </row>
    <row r="7994" spans="1:8">
      <c r="A7994"/>
      <c r="C7994"/>
      <c r="D7994"/>
      <c r="E7994"/>
      <c r="F7994"/>
      <c r="G7994"/>
      <c r="H7994"/>
    </row>
    <row r="7995" spans="1:8">
      <c r="A7995"/>
      <c r="C7995"/>
      <c r="D7995"/>
      <c r="E7995"/>
      <c r="F7995"/>
      <c r="G7995"/>
      <c r="H7995"/>
    </row>
    <row r="7996" spans="1:8">
      <c r="A7996"/>
      <c r="C7996"/>
      <c r="D7996"/>
      <c r="E7996"/>
      <c r="F7996"/>
      <c r="G7996"/>
      <c r="H7996"/>
    </row>
    <row r="7997" spans="1:8">
      <c r="A7997"/>
      <c r="C7997"/>
      <c r="D7997"/>
      <c r="E7997"/>
      <c r="F7997"/>
      <c r="G7997"/>
      <c r="H7997"/>
    </row>
    <row r="7998" spans="1:8">
      <c r="A7998"/>
      <c r="C7998"/>
      <c r="D7998"/>
      <c r="E7998"/>
      <c r="F7998"/>
      <c r="G7998"/>
      <c r="H7998"/>
    </row>
    <row r="7999" spans="1:8">
      <c r="A7999"/>
      <c r="C7999"/>
      <c r="D7999"/>
      <c r="E7999"/>
      <c r="F7999"/>
      <c r="G7999"/>
      <c r="H7999"/>
    </row>
    <row r="8000" spans="1:8">
      <c r="A8000"/>
      <c r="C8000"/>
      <c r="D8000"/>
      <c r="E8000"/>
      <c r="F8000"/>
      <c r="G8000"/>
      <c r="H8000"/>
    </row>
    <row r="8001" spans="1:8">
      <c r="A8001"/>
      <c r="C8001"/>
      <c r="D8001"/>
      <c r="E8001"/>
      <c r="F8001"/>
      <c r="G8001"/>
      <c r="H8001"/>
    </row>
    <row r="8002" spans="1:8">
      <c r="A8002"/>
      <c r="C8002"/>
      <c r="D8002"/>
      <c r="E8002"/>
      <c r="F8002"/>
      <c r="G8002"/>
      <c r="H8002"/>
    </row>
    <row r="8003" spans="1:8">
      <c r="A8003"/>
      <c r="C8003"/>
      <c r="D8003"/>
      <c r="E8003"/>
      <c r="F8003"/>
      <c r="G8003"/>
      <c r="H8003"/>
    </row>
    <row r="8004" spans="1:8">
      <c r="A8004"/>
      <c r="C8004"/>
      <c r="D8004"/>
      <c r="E8004"/>
      <c r="F8004"/>
      <c r="G8004"/>
      <c r="H8004"/>
    </row>
    <row r="8005" spans="1:8">
      <c r="A8005"/>
      <c r="C8005"/>
      <c r="D8005"/>
      <c r="E8005"/>
      <c r="F8005"/>
      <c r="G8005"/>
      <c r="H8005"/>
    </row>
    <row r="8006" spans="1:8">
      <c r="A8006"/>
      <c r="C8006"/>
      <c r="D8006"/>
      <c r="E8006"/>
      <c r="F8006"/>
      <c r="G8006"/>
      <c r="H8006"/>
    </row>
    <row r="8007" spans="1:8">
      <c r="A8007"/>
      <c r="C8007"/>
      <c r="D8007"/>
      <c r="E8007"/>
      <c r="F8007"/>
      <c r="G8007"/>
      <c r="H8007"/>
    </row>
    <row r="8008" spans="1:8">
      <c r="A8008"/>
      <c r="C8008"/>
      <c r="D8008"/>
      <c r="E8008"/>
      <c r="F8008"/>
      <c r="G8008"/>
      <c r="H8008"/>
    </row>
    <row r="8009" spans="1:8">
      <c r="A8009"/>
      <c r="C8009"/>
      <c r="D8009"/>
      <c r="E8009"/>
      <c r="F8009"/>
      <c r="G8009"/>
      <c r="H8009"/>
    </row>
    <row r="8010" spans="1:8">
      <c r="A8010"/>
      <c r="C8010"/>
      <c r="D8010"/>
      <c r="E8010"/>
      <c r="F8010"/>
      <c r="G8010"/>
      <c r="H8010"/>
    </row>
    <row r="8011" spans="1:8">
      <c r="A8011"/>
      <c r="C8011"/>
      <c r="D8011"/>
      <c r="E8011"/>
      <c r="F8011"/>
      <c r="G8011"/>
      <c r="H8011"/>
    </row>
    <row r="8012" spans="1:8">
      <c r="A8012"/>
      <c r="C8012"/>
      <c r="D8012"/>
      <c r="E8012"/>
      <c r="F8012"/>
      <c r="G8012"/>
      <c r="H8012"/>
    </row>
    <row r="8013" spans="1:8">
      <c r="A8013"/>
      <c r="C8013"/>
      <c r="D8013"/>
      <c r="E8013"/>
      <c r="F8013"/>
      <c r="G8013"/>
      <c r="H8013"/>
    </row>
    <row r="8014" spans="1:8">
      <c r="A8014"/>
      <c r="C8014"/>
      <c r="D8014"/>
      <c r="E8014"/>
      <c r="F8014"/>
      <c r="G8014"/>
      <c r="H8014"/>
    </row>
    <row r="8015" spans="1:8">
      <c r="A8015"/>
      <c r="C8015"/>
      <c r="D8015"/>
      <c r="E8015"/>
      <c r="F8015"/>
      <c r="G8015"/>
      <c r="H8015"/>
    </row>
    <row r="8016" spans="1:8">
      <c r="A8016"/>
      <c r="C8016"/>
      <c r="D8016"/>
      <c r="E8016"/>
      <c r="F8016"/>
      <c r="G8016"/>
      <c r="H8016"/>
    </row>
    <row r="8017" spans="1:8">
      <c r="A8017"/>
      <c r="C8017"/>
      <c r="D8017"/>
      <c r="E8017"/>
      <c r="F8017"/>
      <c r="G8017"/>
      <c r="H8017"/>
    </row>
    <row r="8018" spans="1:8">
      <c r="A8018"/>
      <c r="C8018"/>
      <c r="D8018"/>
      <c r="E8018"/>
      <c r="F8018"/>
      <c r="G8018"/>
      <c r="H8018"/>
    </row>
    <row r="8019" spans="1:8">
      <c r="A8019"/>
      <c r="C8019"/>
      <c r="D8019"/>
      <c r="E8019"/>
      <c r="F8019"/>
      <c r="G8019"/>
      <c r="H8019"/>
    </row>
    <row r="8020" spans="1:8">
      <c r="A8020"/>
      <c r="C8020"/>
      <c r="D8020"/>
      <c r="E8020"/>
      <c r="F8020"/>
      <c r="G8020"/>
      <c r="H8020"/>
    </row>
    <row r="8021" spans="1:8">
      <c r="A8021"/>
      <c r="C8021"/>
      <c r="D8021"/>
      <c r="E8021"/>
      <c r="F8021"/>
      <c r="G8021"/>
      <c r="H8021"/>
    </row>
    <row r="8022" spans="1:8">
      <c r="A8022"/>
      <c r="C8022"/>
      <c r="D8022"/>
      <c r="E8022"/>
      <c r="F8022"/>
      <c r="G8022"/>
      <c r="H8022"/>
    </row>
    <row r="8023" spans="1:8">
      <c r="A8023"/>
      <c r="C8023"/>
      <c r="D8023"/>
      <c r="E8023"/>
      <c r="F8023"/>
      <c r="G8023"/>
      <c r="H8023"/>
    </row>
    <row r="8024" spans="1:8">
      <c r="A8024"/>
      <c r="C8024"/>
      <c r="D8024"/>
      <c r="E8024"/>
      <c r="F8024"/>
      <c r="G8024"/>
      <c r="H8024"/>
    </row>
    <row r="8025" spans="1:8">
      <c r="A8025"/>
      <c r="C8025"/>
      <c r="D8025"/>
      <c r="E8025"/>
      <c r="F8025"/>
      <c r="G8025"/>
      <c r="H8025"/>
    </row>
    <row r="8026" spans="1:8">
      <c r="A8026"/>
      <c r="C8026"/>
      <c r="D8026"/>
      <c r="E8026"/>
      <c r="F8026"/>
      <c r="G8026"/>
      <c r="H8026"/>
    </row>
    <row r="8027" spans="1:8">
      <c r="A8027"/>
      <c r="C8027"/>
      <c r="D8027"/>
      <c r="E8027"/>
      <c r="F8027"/>
      <c r="G8027"/>
      <c r="H8027"/>
    </row>
    <row r="8028" spans="1:8">
      <c r="A8028"/>
      <c r="C8028"/>
      <c r="D8028"/>
      <c r="E8028"/>
      <c r="F8028"/>
      <c r="G8028"/>
      <c r="H8028"/>
    </row>
    <row r="8029" spans="1:8">
      <c r="A8029"/>
      <c r="C8029"/>
      <c r="D8029"/>
      <c r="E8029"/>
      <c r="F8029"/>
      <c r="G8029"/>
      <c r="H8029"/>
    </row>
    <row r="8030" spans="1:8">
      <c r="A8030"/>
      <c r="C8030"/>
      <c r="D8030"/>
      <c r="E8030"/>
      <c r="F8030"/>
      <c r="G8030"/>
      <c r="H8030"/>
    </row>
    <row r="8031" spans="1:8">
      <c r="A8031"/>
      <c r="C8031"/>
      <c r="D8031"/>
      <c r="E8031"/>
      <c r="F8031"/>
      <c r="G8031"/>
      <c r="H8031"/>
    </row>
    <row r="8032" spans="1:8">
      <c r="A8032"/>
      <c r="C8032"/>
      <c r="D8032"/>
      <c r="E8032"/>
      <c r="F8032"/>
      <c r="G8032"/>
      <c r="H8032"/>
    </row>
    <row r="8033" spans="1:8">
      <c r="A8033"/>
      <c r="C8033"/>
      <c r="D8033"/>
      <c r="E8033"/>
      <c r="F8033"/>
      <c r="G8033"/>
      <c r="H8033"/>
    </row>
    <row r="8034" spans="1:8">
      <c r="A8034"/>
      <c r="C8034"/>
      <c r="D8034"/>
      <c r="E8034"/>
      <c r="F8034"/>
      <c r="G8034"/>
      <c r="H8034"/>
    </row>
    <row r="8035" spans="1:8">
      <c r="A8035"/>
      <c r="C8035"/>
      <c r="D8035"/>
      <c r="E8035"/>
      <c r="F8035"/>
      <c r="G8035"/>
      <c r="H8035"/>
    </row>
    <row r="8036" spans="1:8">
      <c r="A8036"/>
      <c r="C8036"/>
      <c r="D8036"/>
      <c r="E8036"/>
      <c r="F8036"/>
      <c r="G8036"/>
      <c r="H8036"/>
    </row>
    <row r="8037" spans="1:8">
      <c r="A8037"/>
      <c r="C8037"/>
      <c r="D8037"/>
      <c r="E8037"/>
      <c r="F8037"/>
      <c r="G8037"/>
      <c r="H8037"/>
    </row>
    <row r="8038" spans="1:8">
      <c r="A8038"/>
      <c r="C8038"/>
      <c r="D8038"/>
      <c r="E8038"/>
      <c r="F8038"/>
      <c r="G8038"/>
      <c r="H8038"/>
    </row>
    <row r="8039" spans="1:8">
      <c r="A8039"/>
      <c r="C8039"/>
      <c r="D8039"/>
      <c r="E8039"/>
      <c r="F8039"/>
      <c r="G8039"/>
      <c r="H8039"/>
    </row>
    <row r="8040" spans="1:8">
      <c r="A8040"/>
      <c r="C8040"/>
      <c r="D8040"/>
      <c r="E8040"/>
      <c r="F8040"/>
      <c r="G8040"/>
      <c r="H8040"/>
    </row>
    <row r="8041" spans="1:8">
      <c r="A8041"/>
      <c r="C8041"/>
      <c r="D8041"/>
      <c r="E8041"/>
      <c r="F8041"/>
      <c r="G8041"/>
      <c r="H8041"/>
    </row>
    <row r="8042" spans="1:8">
      <c r="A8042"/>
      <c r="C8042"/>
      <c r="D8042"/>
      <c r="E8042"/>
      <c r="F8042"/>
      <c r="G8042"/>
      <c r="H8042"/>
    </row>
    <row r="8043" spans="1:8">
      <c r="A8043"/>
      <c r="C8043"/>
      <c r="D8043"/>
      <c r="E8043"/>
      <c r="F8043"/>
      <c r="G8043"/>
      <c r="H8043"/>
    </row>
    <row r="8044" spans="1:8">
      <c r="A8044"/>
      <c r="C8044"/>
      <c r="D8044"/>
      <c r="E8044"/>
      <c r="F8044"/>
      <c r="G8044"/>
      <c r="H8044"/>
    </row>
    <row r="8045" spans="1:8">
      <c r="A8045"/>
      <c r="C8045"/>
      <c r="D8045"/>
      <c r="E8045"/>
      <c r="F8045"/>
      <c r="G8045"/>
      <c r="H8045"/>
    </row>
    <row r="8046" spans="1:8">
      <c r="A8046"/>
      <c r="C8046"/>
      <c r="D8046"/>
      <c r="E8046"/>
      <c r="F8046"/>
      <c r="G8046"/>
      <c r="H8046"/>
    </row>
    <row r="8047" spans="1:8">
      <c r="A8047"/>
      <c r="C8047"/>
      <c r="D8047"/>
      <c r="E8047"/>
      <c r="F8047"/>
      <c r="G8047"/>
      <c r="H8047"/>
    </row>
    <row r="8048" spans="1:8">
      <c r="A8048"/>
      <c r="C8048"/>
      <c r="D8048"/>
      <c r="E8048"/>
      <c r="F8048"/>
      <c r="G8048"/>
      <c r="H8048"/>
    </row>
    <row r="8049" spans="1:8">
      <c r="A8049"/>
      <c r="C8049"/>
      <c r="D8049"/>
      <c r="E8049"/>
      <c r="F8049"/>
      <c r="G8049"/>
      <c r="H8049"/>
    </row>
    <row r="8050" spans="1:8">
      <c r="A8050"/>
      <c r="C8050"/>
      <c r="D8050"/>
      <c r="E8050"/>
      <c r="F8050"/>
      <c r="G8050"/>
      <c r="H8050"/>
    </row>
    <row r="8051" spans="1:8">
      <c r="A8051"/>
      <c r="C8051"/>
      <c r="D8051"/>
      <c r="E8051"/>
      <c r="F8051"/>
      <c r="G8051"/>
      <c r="H8051"/>
    </row>
    <row r="8052" spans="1:8">
      <c r="A8052"/>
      <c r="C8052"/>
      <c r="D8052"/>
      <c r="E8052"/>
      <c r="F8052"/>
      <c r="G8052"/>
      <c r="H8052"/>
    </row>
    <row r="8053" spans="1:8">
      <c r="A8053"/>
      <c r="C8053"/>
      <c r="D8053"/>
      <c r="E8053"/>
      <c r="F8053"/>
      <c r="G8053"/>
      <c r="H8053"/>
    </row>
    <row r="8054" spans="1:8">
      <c r="A8054"/>
      <c r="C8054"/>
      <c r="D8054"/>
      <c r="E8054"/>
      <c r="F8054"/>
      <c r="G8054"/>
      <c r="H8054"/>
    </row>
    <row r="8055" spans="1:8">
      <c r="A8055"/>
      <c r="C8055"/>
      <c r="D8055"/>
      <c r="E8055"/>
      <c r="F8055"/>
      <c r="G8055"/>
      <c r="H8055"/>
    </row>
    <row r="8056" spans="1:8">
      <c r="A8056"/>
      <c r="C8056"/>
      <c r="D8056"/>
      <c r="E8056"/>
      <c r="F8056"/>
      <c r="G8056"/>
      <c r="H8056"/>
    </row>
    <row r="8057" spans="1:8">
      <c r="A8057"/>
      <c r="C8057"/>
      <c r="D8057"/>
      <c r="E8057"/>
      <c r="F8057"/>
      <c r="G8057"/>
      <c r="H8057"/>
    </row>
    <row r="8058" spans="1:8">
      <c r="A8058"/>
      <c r="C8058"/>
      <c r="D8058"/>
      <c r="E8058"/>
      <c r="F8058"/>
      <c r="G8058"/>
      <c r="H8058"/>
    </row>
    <row r="8059" spans="1:8">
      <c r="A8059"/>
      <c r="C8059"/>
      <c r="D8059"/>
      <c r="E8059"/>
      <c r="F8059"/>
      <c r="G8059"/>
      <c r="H8059"/>
    </row>
    <row r="8060" spans="1:8">
      <c r="A8060"/>
      <c r="C8060"/>
      <c r="D8060"/>
      <c r="E8060"/>
      <c r="F8060"/>
      <c r="G8060"/>
      <c r="H8060"/>
    </row>
    <row r="8061" spans="1:8">
      <c r="A8061"/>
      <c r="C8061"/>
      <c r="D8061"/>
      <c r="E8061"/>
      <c r="F8061"/>
      <c r="G8061"/>
      <c r="H8061"/>
    </row>
    <row r="8062" spans="1:8">
      <c r="A8062"/>
      <c r="C8062"/>
      <c r="D8062"/>
      <c r="E8062"/>
      <c r="F8062"/>
      <c r="G8062"/>
      <c r="H8062"/>
    </row>
    <row r="8063" spans="1:8">
      <c r="A8063"/>
      <c r="C8063"/>
      <c r="D8063"/>
      <c r="E8063"/>
      <c r="F8063"/>
      <c r="G8063"/>
      <c r="H8063"/>
    </row>
    <row r="8064" spans="1:8">
      <c r="A8064"/>
      <c r="C8064"/>
      <c r="D8064"/>
      <c r="E8064"/>
      <c r="F8064"/>
      <c r="G8064"/>
      <c r="H8064"/>
    </row>
    <row r="8065" spans="1:8">
      <c r="A8065"/>
      <c r="C8065"/>
      <c r="D8065"/>
      <c r="E8065"/>
      <c r="F8065"/>
      <c r="G8065"/>
      <c r="H8065"/>
    </row>
    <row r="8066" spans="1:8">
      <c r="A8066"/>
      <c r="C8066"/>
      <c r="D8066"/>
      <c r="E8066"/>
      <c r="F8066"/>
      <c r="G8066"/>
      <c r="H8066"/>
    </row>
    <row r="8067" spans="1:8">
      <c r="A8067"/>
      <c r="C8067"/>
      <c r="D8067"/>
      <c r="E8067"/>
      <c r="F8067"/>
      <c r="G8067"/>
      <c r="H8067"/>
    </row>
    <row r="8068" spans="1:8">
      <c r="A8068"/>
      <c r="C8068"/>
      <c r="D8068"/>
      <c r="E8068"/>
      <c r="F8068"/>
      <c r="G8068"/>
      <c r="H8068"/>
    </row>
    <row r="8069" spans="1:8">
      <c r="A8069"/>
      <c r="C8069"/>
      <c r="D8069"/>
      <c r="E8069"/>
      <c r="F8069"/>
      <c r="G8069"/>
      <c r="H8069"/>
    </row>
    <row r="8070" spans="1:8">
      <c r="A8070"/>
      <c r="C8070"/>
      <c r="D8070"/>
      <c r="E8070"/>
      <c r="F8070"/>
      <c r="G8070"/>
      <c r="H8070"/>
    </row>
    <row r="8071" spans="1:8">
      <c r="A8071"/>
      <c r="C8071"/>
      <c r="D8071"/>
      <c r="E8071"/>
      <c r="F8071"/>
      <c r="G8071"/>
      <c r="H8071"/>
    </row>
    <row r="8072" spans="1:8">
      <c r="A8072"/>
      <c r="C8072"/>
      <c r="D8072"/>
      <c r="E8072"/>
      <c r="F8072"/>
      <c r="G8072"/>
      <c r="H8072"/>
    </row>
    <row r="8073" spans="1:8">
      <c r="A8073"/>
      <c r="C8073"/>
      <c r="D8073"/>
      <c r="E8073"/>
      <c r="F8073"/>
      <c r="G8073"/>
      <c r="H8073"/>
    </row>
    <row r="8074" spans="1:8">
      <c r="A8074"/>
      <c r="C8074"/>
      <c r="D8074"/>
      <c r="E8074"/>
      <c r="F8074"/>
      <c r="G8074"/>
      <c r="H8074"/>
    </row>
    <row r="8075" spans="1:8">
      <c r="A8075"/>
      <c r="C8075"/>
      <c r="D8075"/>
      <c r="E8075"/>
      <c r="F8075"/>
      <c r="G8075"/>
      <c r="H8075"/>
    </row>
    <row r="8076" spans="1:8">
      <c r="A8076"/>
      <c r="C8076"/>
      <c r="D8076"/>
      <c r="E8076"/>
      <c r="F8076"/>
      <c r="G8076"/>
      <c r="H8076"/>
    </row>
    <row r="8077" spans="1:8">
      <c r="A8077"/>
      <c r="C8077"/>
      <c r="D8077"/>
      <c r="E8077"/>
      <c r="F8077"/>
      <c r="G8077"/>
      <c r="H8077"/>
    </row>
    <row r="8078" spans="1:8">
      <c r="A8078"/>
      <c r="C8078"/>
      <c r="D8078"/>
      <c r="E8078"/>
      <c r="F8078"/>
      <c r="G8078"/>
      <c r="H8078"/>
    </row>
    <row r="8079" spans="1:8">
      <c r="A8079"/>
      <c r="C8079"/>
      <c r="D8079"/>
      <c r="E8079"/>
      <c r="F8079"/>
      <c r="G8079"/>
      <c r="H8079"/>
    </row>
    <row r="8080" spans="1:8">
      <c r="A8080"/>
      <c r="C8080"/>
      <c r="D8080"/>
      <c r="E8080"/>
      <c r="F8080"/>
      <c r="G8080"/>
      <c r="H8080"/>
    </row>
    <row r="8081" spans="1:8">
      <c r="A8081"/>
      <c r="C8081"/>
      <c r="D8081"/>
      <c r="E8081"/>
      <c r="F8081"/>
      <c r="G8081"/>
      <c r="H8081"/>
    </row>
    <row r="8082" spans="1:8">
      <c r="A8082"/>
      <c r="C8082"/>
      <c r="D8082"/>
      <c r="E8082"/>
      <c r="F8082"/>
      <c r="G8082"/>
      <c r="H8082"/>
    </row>
    <row r="8083" spans="1:8">
      <c r="A8083"/>
      <c r="C8083"/>
      <c r="D8083"/>
      <c r="E8083"/>
      <c r="F8083"/>
      <c r="G8083"/>
      <c r="H8083"/>
    </row>
    <row r="8084" spans="1:8">
      <c r="A8084"/>
      <c r="C8084"/>
      <c r="D8084"/>
      <c r="E8084"/>
      <c r="F8084"/>
      <c r="G8084"/>
      <c r="H8084"/>
    </row>
    <row r="8085" spans="1:8">
      <c r="A8085"/>
      <c r="C8085"/>
      <c r="D8085"/>
      <c r="E8085"/>
      <c r="F8085"/>
      <c r="G8085"/>
      <c r="H8085"/>
    </row>
    <row r="8086" spans="1:8">
      <c r="A8086"/>
      <c r="C8086"/>
      <c r="D8086"/>
      <c r="E8086"/>
      <c r="F8086"/>
      <c r="G8086"/>
      <c r="H8086"/>
    </row>
    <row r="8087" spans="1:8">
      <c r="A8087"/>
      <c r="C8087"/>
      <c r="D8087"/>
      <c r="E8087"/>
      <c r="F8087"/>
      <c r="G8087"/>
      <c r="H8087"/>
    </row>
    <row r="8088" spans="1:8">
      <c r="A8088"/>
      <c r="C8088"/>
      <c r="D8088"/>
      <c r="E8088"/>
      <c r="F8088"/>
      <c r="G8088"/>
      <c r="H8088"/>
    </row>
    <row r="8089" spans="1:8">
      <c r="A8089"/>
      <c r="C8089"/>
      <c r="D8089"/>
      <c r="E8089"/>
      <c r="F8089"/>
      <c r="G8089"/>
      <c r="H8089"/>
    </row>
    <row r="8090" spans="1:8">
      <c r="A8090"/>
      <c r="C8090"/>
      <c r="D8090"/>
      <c r="E8090"/>
      <c r="F8090"/>
      <c r="G8090"/>
      <c r="H8090"/>
    </row>
    <row r="8091" spans="1:8">
      <c r="A8091"/>
      <c r="C8091"/>
      <c r="D8091"/>
      <c r="E8091"/>
      <c r="F8091"/>
      <c r="G8091"/>
      <c r="H8091"/>
    </row>
    <row r="8092" spans="1:8">
      <c r="A8092"/>
      <c r="C8092"/>
      <c r="D8092"/>
      <c r="E8092"/>
      <c r="F8092"/>
      <c r="G8092"/>
      <c r="H8092"/>
    </row>
    <row r="8093" spans="1:8">
      <c r="A8093"/>
      <c r="C8093"/>
      <c r="D8093"/>
      <c r="E8093"/>
      <c r="F8093"/>
      <c r="G8093"/>
      <c r="H8093"/>
    </row>
    <row r="8094" spans="1:8">
      <c r="A8094"/>
      <c r="C8094"/>
      <c r="D8094"/>
      <c r="E8094"/>
      <c r="F8094"/>
      <c r="G8094"/>
      <c r="H8094"/>
    </row>
    <row r="8095" spans="1:8">
      <c r="A8095"/>
      <c r="C8095"/>
      <c r="D8095"/>
      <c r="E8095"/>
      <c r="F8095"/>
      <c r="G8095"/>
      <c r="H8095"/>
    </row>
    <row r="8096" spans="1:8">
      <c r="A8096"/>
      <c r="C8096"/>
      <c r="D8096"/>
      <c r="E8096"/>
      <c r="F8096"/>
      <c r="G8096"/>
      <c r="H8096"/>
    </row>
    <row r="8097" spans="1:8">
      <c r="A8097"/>
      <c r="C8097"/>
      <c r="D8097"/>
      <c r="E8097"/>
      <c r="F8097"/>
      <c r="G8097"/>
      <c r="H8097"/>
    </row>
    <row r="8098" spans="1:8">
      <c r="A8098"/>
      <c r="C8098"/>
      <c r="D8098"/>
      <c r="E8098"/>
      <c r="F8098"/>
      <c r="G8098"/>
      <c r="H8098"/>
    </row>
    <row r="8099" spans="1:8">
      <c r="A8099"/>
      <c r="C8099"/>
      <c r="D8099"/>
      <c r="E8099"/>
      <c r="F8099"/>
      <c r="G8099"/>
      <c r="H8099"/>
    </row>
    <row r="8100" spans="1:8">
      <c r="A8100"/>
      <c r="C8100"/>
      <c r="D8100"/>
      <c r="E8100"/>
      <c r="F8100"/>
      <c r="G8100"/>
      <c r="H8100"/>
    </row>
    <row r="8101" spans="1:8">
      <c r="A8101"/>
      <c r="C8101"/>
      <c r="D8101"/>
      <c r="E8101"/>
      <c r="F8101"/>
      <c r="G8101"/>
      <c r="H8101"/>
    </row>
    <row r="8102" spans="1:8">
      <c r="A8102"/>
      <c r="C8102"/>
      <c r="D8102"/>
      <c r="E8102"/>
      <c r="F8102"/>
      <c r="G8102"/>
      <c r="H8102"/>
    </row>
    <row r="8103" spans="1:8">
      <c r="A8103"/>
      <c r="C8103"/>
      <c r="D8103"/>
      <c r="E8103"/>
      <c r="F8103"/>
      <c r="G8103"/>
      <c r="H8103"/>
    </row>
    <row r="8104" spans="1:8">
      <c r="A8104"/>
      <c r="C8104"/>
      <c r="D8104"/>
      <c r="E8104"/>
      <c r="F8104"/>
      <c r="G8104"/>
      <c r="H8104"/>
    </row>
    <row r="8105" spans="1:8">
      <c r="A8105"/>
      <c r="C8105"/>
      <c r="D8105"/>
      <c r="E8105"/>
      <c r="F8105"/>
      <c r="G8105"/>
      <c r="H8105"/>
    </row>
    <row r="8106" spans="1:8">
      <c r="A8106"/>
      <c r="C8106"/>
      <c r="D8106"/>
      <c r="E8106"/>
      <c r="F8106"/>
      <c r="G8106"/>
      <c r="H8106"/>
    </row>
    <row r="8107" spans="1:8">
      <c r="A8107"/>
      <c r="C8107"/>
      <c r="D8107"/>
      <c r="E8107"/>
      <c r="F8107"/>
      <c r="G8107"/>
      <c r="H8107"/>
    </row>
    <row r="8108" spans="1:8">
      <c r="A8108"/>
      <c r="C8108"/>
      <c r="D8108"/>
      <c r="E8108"/>
      <c r="F8108"/>
      <c r="G8108"/>
      <c r="H8108"/>
    </row>
    <row r="8109" spans="1:8">
      <c r="A8109"/>
      <c r="C8109"/>
      <c r="D8109"/>
      <c r="E8109"/>
      <c r="F8109"/>
      <c r="G8109"/>
      <c r="H8109"/>
    </row>
    <row r="8110" spans="1:8">
      <c r="A8110"/>
      <c r="C8110"/>
      <c r="D8110"/>
      <c r="E8110"/>
      <c r="F8110"/>
      <c r="G8110"/>
      <c r="H8110"/>
    </row>
    <row r="8111" spans="1:8">
      <c r="A8111"/>
      <c r="C8111"/>
      <c r="D8111"/>
      <c r="E8111"/>
      <c r="F8111"/>
      <c r="G8111"/>
      <c r="H8111"/>
    </row>
    <row r="8112" spans="1:8">
      <c r="A8112"/>
      <c r="C8112"/>
      <c r="D8112"/>
      <c r="E8112"/>
      <c r="F8112"/>
      <c r="G8112"/>
      <c r="H8112"/>
    </row>
    <row r="8113" spans="1:8">
      <c r="A8113"/>
      <c r="C8113"/>
      <c r="D8113"/>
      <c r="E8113"/>
      <c r="F8113"/>
      <c r="G8113"/>
      <c r="H8113"/>
    </row>
    <row r="8114" spans="1:8">
      <c r="A8114"/>
      <c r="C8114"/>
      <c r="D8114"/>
      <c r="E8114"/>
      <c r="F8114"/>
      <c r="G8114"/>
      <c r="H8114"/>
    </row>
    <row r="8115" spans="1:8">
      <c r="A8115"/>
      <c r="C8115"/>
      <c r="D8115"/>
      <c r="E8115"/>
      <c r="F8115"/>
      <c r="G8115"/>
      <c r="H8115"/>
    </row>
    <row r="8116" spans="1:8">
      <c r="A8116"/>
      <c r="C8116"/>
      <c r="D8116"/>
      <c r="E8116"/>
      <c r="F8116"/>
      <c r="G8116"/>
      <c r="H8116"/>
    </row>
    <row r="8117" spans="1:8">
      <c r="A8117"/>
      <c r="C8117"/>
      <c r="D8117"/>
      <c r="E8117"/>
      <c r="F8117"/>
      <c r="G8117"/>
      <c r="H8117"/>
    </row>
    <row r="8118" spans="1:8">
      <c r="A8118"/>
      <c r="C8118"/>
      <c r="D8118"/>
      <c r="E8118"/>
      <c r="F8118"/>
      <c r="G8118"/>
      <c r="H8118"/>
    </row>
    <row r="8119" spans="1:8">
      <c r="A8119"/>
      <c r="C8119"/>
      <c r="D8119"/>
      <c r="E8119"/>
      <c r="F8119"/>
      <c r="G8119"/>
      <c r="H8119"/>
    </row>
    <row r="8120" spans="1:8">
      <c r="A8120"/>
      <c r="C8120"/>
      <c r="D8120"/>
      <c r="E8120"/>
      <c r="F8120"/>
      <c r="G8120"/>
      <c r="H8120"/>
    </row>
    <row r="8121" spans="1:8">
      <c r="A8121"/>
      <c r="C8121"/>
      <c r="D8121"/>
      <c r="E8121"/>
      <c r="F8121"/>
      <c r="G8121"/>
      <c r="H8121"/>
    </row>
    <row r="8122" spans="1:8">
      <c r="A8122"/>
      <c r="C8122"/>
      <c r="D8122"/>
      <c r="E8122"/>
      <c r="F8122"/>
      <c r="G8122"/>
      <c r="H8122"/>
    </row>
    <row r="8123" spans="1:8">
      <c r="A8123"/>
      <c r="C8123"/>
      <c r="D8123"/>
      <c r="E8123"/>
      <c r="F8123"/>
      <c r="G8123"/>
      <c r="H8123"/>
    </row>
    <row r="8124" spans="1:8">
      <c r="A8124"/>
      <c r="C8124"/>
      <c r="D8124"/>
      <c r="E8124"/>
      <c r="F8124"/>
      <c r="G8124"/>
      <c r="H8124"/>
    </row>
    <row r="8125" spans="1:8">
      <c r="A8125"/>
      <c r="C8125"/>
      <c r="D8125"/>
      <c r="E8125"/>
      <c r="F8125"/>
      <c r="G8125"/>
      <c r="H8125"/>
    </row>
    <row r="8126" spans="1:8">
      <c r="A8126"/>
      <c r="C8126"/>
      <c r="D8126"/>
      <c r="E8126"/>
      <c r="F8126"/>
      <c r="G8126"/>
      <c r="H8126"/>
    </row>
    <row r="8127" spans="1:8">
      <c r="A8127"/>
      <c r="C8127"/>
      <c r="D8127"/>
      <c r="E8127"/>
      <c r="F8127"/>
      <c r="G8127"/>
      <c r="H8127"/>
    </row>
    <row r="8128" spans="1:8">
      <c r="A8128"/>
      <c r="C8128"/>
      <c r="D8128"/>
      <c r="E8128"/>
      <c r="F8128"/>
      <c r="G8128"/>
      <c r="H8128"/>
    </row>
    <row r="8129" spans="1:8">
      <c r="A8129"/>
      <c r="C8129"/>
      <c r="D8129"/>
      <c r="E8129"/>
      <c r="F8129"/>
      <c r="G8129"/>
      <c r="H8129"/>
    </row>
    <row r="8130" spans="1:8">
      <c r="A8130"/>
      <c r="C8130"/>
      <c r="D8130"/>
      <c r="E8130"/>
      <c r="F8130"/>
      <c r="G8130"/>
      <c r="H8130"/>
    </row>
    <row r="8131" spans="1:8">
      <c r="A8131"/>
      <c r="C8131"/>
      <c r="D8131"/>
      <c r="E8131"/>
      <c r="F8131"/>
      <c r="G8131"/>
      <c r="H8131"/>
    </row>
    <row r="8132" spans="1:8">
      <c r="A8132"/>
      <c r="C8132"/>
      <c r="D8132"/>
      <c r="E8132"/>
      <c r="F8132"/>
      <c r="G8132"/>
      <c r="H8132"/>
    </row>
    <row r="8133" spans="1:8">
      <c r="A8133"/>
      <c r="C8133"/>
      <c r="D8133"/>
      <c r="E8133"/>
      <c r="F8133"/>
      <c r="G8133"/>
      <c r="H8133"/>
    </row>
    <row r="8134" spans="1:8">
      <c r="A8134"/>
      <c r="C8134"/>
      <c r="D8134"/>
      <c r="E8134"/>
      <c r="F8134"/>
      <c r="G8134"/>
      <c r="H8134"/>
    </row>
    <row r="8135" spans="1:8">
      <c r="A8135"/>
      <c r="C8135"/>
      <c r="D8135"/>
      <c r="E8135"/>
      <c r="F8135"/>
      <c r="G8135"/>
      <c r="H8135"/>
    </row>
    <row r="8136" spans="1:8">
      <c r="A8136"/>
      <c r="C8136"/>
      <c r="D8136"/>
      <c r="E8136"/>
      <c r="F8136"/>
      <c r="G8136"/>
      <c r="H8136"/>
    </row>
    <row r="8137" spans="1:8">
      <c r="A8137"/>
      <c r="C8137"/>
      <c r="D8137"/>
      <c r="E8137"/>
      <c r="F8137"/>
      <c r="G8137"/>
      <c r="H8137"/>
    </row>
    <row r="8138" spans="1:8">
      <c r="A8138"/>
      <c r="C8138"/>
      <c r="D8138"/>
      <c r="E8138"/>
      <c r="F8138"/>
      <c r="G8138"/>
      <c r="H8138"/>
    </row>
    <row r="8139" spans="1:8">
      <c r="A8139"/>
      <c r="C8139"/>
      <c r="D8139"/>
      <c r="E8139"/>
      <c r="F8139"/>
      <c r="G8139"/>
      <c r="H8139"/>
    </row>
    <row r="8140" spans="1:8">
      <c r="A8140"/>
      <c r="C8140"/>
      <c r="D8140"/>
      <c r="E8140"/>
      <c r="F8140"/>
      <c r="G8140"/>
      <c r="H8140"/>
    </row>
    <row r="8141" spans="1:8">
      <c r="A8141"/>
      <c r="C8141"/>
      <c r="D8141"/>
      <c r="E8141"/>
      <c r="F8141"/>
      <c r="G8141"/>
      <c r="H8141"/>
    </row>
    <row r="8142" spans="1:8">
      <c r="A8142"/>
      <c r="C8142"/>
      <c r="D8142"/>
      <c r="E8142"/>
      <c r="F8142"/>
      <c r="G8142"/>
      <c r="H8142"/>
    </row>
    <row r="8143" spans="1:8">
      <c r="A8143"/>
      <c r="C8143"/>
      <c r="D8143"/>
      <c r="E8143"/>
      <c r="F8143"/>
      <c r="G8143"/>
      <c r="H8143"/>
    </row>
    <row r="8144" spans="1:8">
      <c r="A8144"/>
      <c r="C8144"/>
      <c r="D8144"/>
      <c r="E8144"/>
      <c r="F8144"/>
      <c r="G8144"/>
      <c r="H8144"/>
    </row>
    <row r="8145" spans="1:8">
      <c r="A8145"/>
      <c r="C8145"/>
      <c r="D8145"/>
      <c r="E8145"/>
      <c r="F8145"/>
      <c r="G8145"/>
      <c r="H8145"/>
    </row>
    <row r="8146" spans="1:8">
      <c r="A8146"/>
      <c r="C8146"/>
      <c r="D8146"/>
      <c r="E8146"/>
      <c r="F8146"/>
      <c r="G8146"/>
      <c r="H8146"/>
    </row>
    <row r="8147" spans="1:8">
      <c r="A8147"/>
      <c r="C8147"/>
      <c r="D8147"/>
      <c r="E8147"/>
      <c r="F8147"/>
      <c r="G8147"/>
      <c r="H8147"/>
    </row>
    <row r="8148" spans="1:8">
      <c r="A8148"/>
      <c r="C8148"/>
      <c r="D8148"/>
      <c r="E8148"/>
      <c r="F8148"/>
      <c r="G8148"/>
      <c r="H8148"/>
    </row>
    <row r="8149" spans="1:8">
      <c r="A8149"/>
      <c r="C8149"/>
      <c r="D8149"/>
      <c r="E8149"/>
      <c r="F8149"/>
      <c r="G8149"/>
      <c r="H8149"/>
    </row>
    <row r="8150" spans="1:8">
      <c r="A8150"/>
      <c r="C8150"/>
      <c r="D8150"/>
      <c r="E8150"/>
      <c r="F8150"/>
      <c r="G8150"/>
      <c r="H8150"/>
    </row>
    <row r="8151" spans="1:8">
      <c r="A8151"/>
      <c r="C8151"/>
      <c r="D8151"/>
      <c r="E8151"/>
      <c r="F8151"/>
      <c r="G8151"/>
      <c r="H8151"/>
    </row>
    <row r="8152" spans="1:8">
      <c r="A8152"/>
      <c r="C8152"/>
      <c r="D8152"/>
      <c r="E8152"/>
      <c r="F8152"/>
      <c r="G8152"/>
      <c r="H8152"/>
    </row>
    <row r="8153" spans="1:8">
      <c r="A8153"/>
      <c r="C8153"/>
      <c r="D8153"/>
      <c r="E8153"/>
      <c r="F8153"/>
      <c r="G8153"/>
      <c r="H8153"/>
    </row>
    <row r="8154" spans="1:8">
      <c r="A8154"/>
      <c r="C8154"/>
      <c r="D8154"/>
      <c r="E8154"/>
      <c r="F8154"/>
      <c r="G8154"/>
      <c r="H8154"/>
    </row>
    <row r="8155" spans="1:8">
      <c r="A8155"/>
      <c r="C8155"/>
      <c r="D8155"/>
      <c r="E8155"/>
      <c r="F8155"/>
      <c r="G8155"/>
      <c r="H8155"/>
    </row>
    <row r="8156" spans="1:8">
      <c r="A8156"/>
      <c r="C8156"/>
      <c r="D8156"/>
      <c r="E8156"/>
      <c r="F8156"/>
      <c r="G8156"/>
      <c r="H8156"/>
    </row>
    <row r="8157" spans="1:8">
      <c r="A8157"/>
      <c r="C8157"/>
      <c r="D8157"/>
      <c r="E8157"/>
      <c r="F8157"/>
      <c r="G8157"/>
      <c r="H8157"/>
    </row>
    <row r="8158" spans="1:8">
      <c r="A8158"/>
      <c r="C8158"/>
      <c r="D8158"/>
      <c r="E8158"/>
      <c r="F8158"/>
      <c r="G8158"/>
      <c r="H8158"/>
    </row>
    <row r="8159" spans="1:8">
      <c r="A8159"/>
      <c r="C8159"/>
      <c r="D8159"/>
      <c r="E8159"/>
      <c r="F8159"/>
      <c r="G8159"/>
      <c r="H8159"/>
    </row>
    <row r="8160" spans="1:8">
      <c r="A8160"/>
      <c r="C8160"/>
      <c r="D8160"/>
      <c r="E8160"/>
      <c r="F8160"/>
      <c r="G8160"/>
      <c r="H8160"/>
    </row>
    <row r="8161" spans="1:8">
      <c r="A8161"/>
      <c r="C8161"/>
      <c r="D8161"/>
      <c r="E8161"/>
      <c r="F8161"/>
      <c r="G8161"/>
      <c r="H8161"/>
    </row>
    <row r="8162" spans="1:8">
      <c r="A8162"/>
      <c r="C8162"/>
      <c r="D8162"/>
      <c r="E8162"/>
      <c r="F8162"/>
      <c r="G8162"/>
      <c r="H8162"/>
    </row>
    <row r="8163" spans="1:8">
      <c r="A8163"/>
      <c r="C8163"/>
      <c r="D8163"/>
      <c r="E8163"/>
      <c r="F8163"/>
      <c r="G8163"/>
      <c r="H8163"/>
    </row>
    <row r="8164" spans="1:8">
      <c r="A8164"/>
      <c r="C8164"/>
      <c r="D8164"/>
      <c r="E8164"/>
      <c r="F8164"/>
      <c r="G8164"/>
      <c r="H8164"/>
    </row>
    <row r="8165" spans="1:8">
      <c r="A8165"/>
      <c r="C8165"/>
      <c r="D8165"/>
      <c r="E8165"/>
      <c r="F8165"/>
      <c r="G8165"/>
      <c r="H8165"/>
    </row>
    <row r="8166" spans="1:8">
      <c r="A8166"/>
      <c r="C8166"/>
      <c r="D8166"/>
      <c r="E8166"/>
      <c r="F8166"/>
      <c r="G8166"/>
      <c r="H8166"/>
    </row>
    <row r="8167" spans="1:8">
      <c r="A8167"/>
      <c r="C8167"/>
      <c r="D8167"/>
      <c r="E8167"/>
      <c r="F8167"/>
      <c r="G8167"/>
      <c r="H8167"/>
    </row>
    <row r="8168" spans="1:8">
      <c r="A8168"/>
      <c r="C8168"/>
      <c r="D8168"/>
      <c r="E8168"/>
      <c r="F8168"/>
      <c r="G8168"/>
      <c r="H8168"/>
    </row>
    <row r="8169" spans="1:8">
      <c r="A8169"/>
      <c r="C8169"/>
      <c r="D8169"/>
      <c r="E8169"/>
      <c r="F8169"/>
      <c r="G8169"/>
      <c r="H8169"/>
    </row>
    <row r="8170" spans="1:8">
      <c r="A8170"/>
      <c r="C8170"/>
      <c r="D8170"/>
      <c r="E8170"/>
      <c r="F8170"/>
      <c r="G8170"/>
      <c r="H8170"/>
    </row>
    <row r="8171" spans="1:8">
      <c r="A8171"/>
      <c r="C8171"/>
      <c r="D8171"/>
      <c r="E8171"/>
      <c r="F8171"/>
      <c r="G8171"/>
      <c r="H8171"/>
    </row>
    <row r="8172" spans="1:8">
      <c r="A8172"/>
      <c r="C8172"/>
      <c r="D8172"/>
      <c r="E8172"/>
      <c r="F8172"/>
      <c r="G8172"/>
      <c r="H8172"/>
    </row>
    <row r="8173" spans="1:8">
      <c r="A8173"/>
      <c r="C8173"/>
      <c r="D8173"/>
      <c r="E8173"/>
      <c r="F8173"/>
      <c r="G8173"/>
      <c r="H8173"/>
    </row>
    <row r="8174" spans="1:8">
      <c r="A8174"/>
      <c r="C8174"/>
      <c r="D8174"/>
      <c r="E8174"/>
      <c r="F8174"/>
      <c r="G8174"/>
      <c r="H8174"/>
    </row>
    <row r="8175" spans="1:8">
      <c r="A8175"/>
      <c r="C8175"/>
      <c r="D8175"/>
      <c r="E8175"/>
      <c r="F8175"/>
      <c r="G8175"/>
      <c r="H8175"/>
    </row>
    <row r="8176" spans="1:8">
      <c r="A8176"/>
      <c r="C8176"/>
      <c r="D8176"/>
      <c r="E8176"/>
      <c r="F8176"/>
      <c r="G8176"/>
      <c r="H8176"/>
    </row>
    <row r="8177" spans="1:8">
      <c r="A8177"/>
      <c r="C8177"/>
      <c r="D8177"/>
      <c r="E8177"/>
      <c r="F8177"/>
      <c r="G8177"/>
      <c r="H8177"/>
    </row>
    <row r="8178" spans="1:8">
      <c r="A8178"/>
      <c r="C8178"/>
      <c r="D8178"/>
      <c r="E8178"/>
      <c r="F8178"/>
      <c r="G8178"/>
      <c r="H8178"/>
    </row>
    <row r="8179" spans="1:8">
      <c r="A8179"/>
      <c r="C8179"/>
      <c r="D8179"/>
      <c r="E8179"/>
      <c r="F8179"/>
      <c r="G8179"/>
      <c r="H8179"/>
    </row>
    <row r="8180" spans="1:8">
      <c r="A8180"/>
      <c r="C8180"/>
      <c r="D8180"/>
      <c r="E8180"/>
      <c r="F8180"/>
      <c r="G8180"/>
      <c r="H8180"/>
    </row>
    <row r="8181" spans="1:8">
      <c r="A8181"/>
      <c r="C8181"/>
      <c r="D8181"/>
      <c r="E8181"/>
      <c r="F8181"/>
      <c r="G8181"/>
      <c r="H8181"/>
    </row>
    <row r="8182" spans="1:8">
      <c r="A8182"/>
      <c r="C8182"/>
      <c r="D8182"/>
      <c r="E8182"/>
      <c r="F8182"/>
      <c r="G8182"/>
      <c r="H8182"/>
    </row>
    <row r="8183" spans="1:8">
      <c r="A8183"/>
      <c r="C8183"/>
      <c r="D8183"/>
      <c r="E8183"/>
      <c r="F8183"/>
      <c r="G8183"/>
      <c r="H8183"/>
    </row>
    <row r="8184" spans="1:8">
      <c r="A8184"/>
      <c r="C8184"/>
      <c r="D8184"/>
      <c r="E8184"/>
      <c r="F8184"/>
      <c r="G8184"/>
      <c r="H8184"/>
    </row>
    <row r="8185" spans="1:8">
      <c r="A8185"/>
      <c r="C8185"/>
      <c r="D8185"/>
      <c r="E8185"/>
      <c r="F8185"/>
      <c r="G8185"/>
      <c r="H8185"/>
    </row>
    <row r="8186" spans="1:8">
      <c r="A8186"/>
      <c r="C8186"/>
      <c r="D8186"/>
      <c r="E8186"/>
      <c r="F8186"/>
      <c r="G8186"/>
      <c r="H8186"/>
    </row>
    <row r="8187" spans="1:8">
      <c r="A8187"/>
      <c r="C8187"/>
      <c r="D8187"/>
      <c r="E8187"/>
      <c r="F8187"/>
      <c r="G8187"/>
      <c r="H8187"/>
    </row>
    <row r="8188" spans="1:8">
      <c r="A8188"/>
      <c r="C8188"/>
      <c r="D8188"/>
      <c r="E8188"/>
      <c r="F8188"/>
      <c r="G8188"/>
      <c r="H8188"/>
    </row>
    <row r="8189" spans="1:8">
      <c r="A8189"/>
      <c r="C8189"/>
      <c r="D8189"/>
      <c r="E8189"/>
      <c r="F8189"/>
      <c r="G8189"/>
      <c r="H8189"/>
    </row>
    <row r="8190" spans="1:8">
      <c r="A8190"/>
      <c r="C8190"/>
      <c r="D8190"/>
      <c r="E8190"/>
      <c r="F8190"/>
      <c r="G8190"/>
      <c r="H8190"/>
    </row>
    <row r="8191" spans="1:8">
      <c r="A8191"/>
      <c r="C8191"/>
      <c r="D8191"/>
      <c r="E8191"/>
      <c r="F8191"/>
      <c r="G8191"/>
      <c r="H8191"/>
    </row>
    <row r="8192" spans="1:8">
      <c r="A8192"/>
      <c r="C8192"/>
      <c r="D8192"/>
      <c r="E8192"/>
      <c r="F8192"/>
      <c r="G8192"/>
      <c r="H8192"/>
    </row>
    <row r="8193" spans="1:8">
      <c r="A8193"/>
      <c r="C8193"/>
      <c r="D8193"/>
      <c r="E8193"/>
      <c r="F8193"/>
      <c r="G8193"/>
      <c r="H8193"/>
    </row>
    <row r="8194" spans="1:8">
      <c r="A8194"/>
      <c r="C8194"/>
      <c r="D8194"/>
      <c r="E8194"/>
      <c r="F8194"/>
      <c r="G8194"/>
      <c r="H8194"/>
    </row>
    <row r="8195" spans="1:8">
      <c r="A8195"/>
      <c r="C8195"/>
      <c r="D8195"/>
      <c r="E8195"/>
      <c r="F8195"/>
      <c r="G8195"/>
      <c r="H8195"/>
    </row>
    <row r="8196" spans="1:8">
      <c r="A8196"/>
      <c r="C8196"/>
      <c r="D8196"/>
      <c r="E8196"/>
      <c r="F8196"/>
      <c r="G8196"/>
      <c r="H8196"/>
    </row>
    <row r="8197" spans="1:8">
      <c r="A8197"/>
      <c r="C8197"/>
      <c r="D8197"/>
      <c r="E8197"/>
      <c r="F8197"/>
      <c r="G8197"/>
      <c r="H8197"/>
    </row>
    <row r="8198" spans="1:8">
      <c r="A8198"/>
      <c r="C8198"/>
      <c r="D8198"/>
      <c r="E8198"/>
      <c r="F8198"/>
      <c r="G8198"/>
      <c r="H8198"/>
    </row>
    <row r="8199" spans="1:8">
      <c r="A8199"/>
      <c r="C8199"/>
      <c r="D8199"/>
      <c r="E8199"/>
      <c r="F8199"/>
      <c r="G8199"/>
      <c r="H8199"/>
    </row>
    <row r="8200" spans="1:8">
      <c r="A8200"/>
      <c r="C8200"/>
      <c r="D8200"/>
      <c r="E8200"/>
      <c r="F8200"/>
      <c r="G8200"/>
      <c r="H8200"/>
    </row>
    <row r="8201" spans="1:8">
      <c r="A8201"/>
      <c r="C8201"/>
      <c r="D8201"/>
      <c r="E8201"/>
      <c r="F8201"/>
      <c r="G8201"/>
      <c r="H8201"/>
    </row>
    <row r="8202" spans="1:8">
      <c r="A8202"/>
      <c r="C8202"/>
      <c r="D8202"/>
      <c r="E8202"/>
      <c r="F8202"/>
      <c r="G8202"/>
      <c r="H8202"/>
    </row>
    <row r="8203" spans="1:8">
      <c r="A8203"/>
      <c r="C8203"/>
      <c r="D8203"/>
      <c r="E8203"/>
      <c r="F8203"/>
      <c r="G8203"/>
      <c r="H8203"/>
    </row>
    <row r="8204" spans="1:8">
      <c r="A8204"/>
      <c r="C8204"/>
      <c r="D8204"/>
      <c r="E8204"/>
      <c r="F8204"/>
      <c r="G8204"/>
      <c r="H8204"/>
    </row>
    <row r="8205" spans="1:8">
      <c r="A8205"/>
      <c r="C8205"/>
      <c r="D8205"/>
      <c r="E8205"/>
      <c r="F8205"/>
      <c r="G8205"/>
      <c r="H8205"/>
    </row>
    <row r="8206" spans="1:8">
      <c r="A8206"/>
      <c r="C8206"/>
      <c r="D8206"/>
      <c r="E8206"/>
      <c r="F8206"/>
      <c r="G8206"/>
      <c r="H8206"/>
    </row>
    <row r="8207" spans="1:8">
      <c r="A8207"/>
      <c r="C8207"/>
      <c r="D8207"/>
      <c r="E8207"/>
      <c r="F8207"/>
      <c r="G8207"/>
      <c r="H8207"/>
    </row>
    <row r="8208" spans="1:8">
      <c r="A8208"/>
      <c r="C8208"/>
      <c r="D8208"/>
      <c r="E8208"/>
      <c r="F8208"/>
      <c r="G8208"/>
      <c r="H8208"/>
    </row>
    <row r="8209" spans="1:8">
      <c r="A8209"/>
      <c r="C8209"/>
      <c r="D8209"/>
      <c r="E8209"/>
      <c r="F8209"/>
      <c r="G8209"/>
      <c r="H8209"/>
    </row>
    <row r="8210" spans="1:8">
      <c r="A8210"/>
      <c r="C8210"/>
      <c r="D8210"/>
      <c r="E8210"/>
      <c r="F8210"/>
      <c r="G8210"/>
      <c r="H8210"/>
    </row>
    <row r="8211" spans="1:8">
      <c r="A8211"/>
      <c r="C8211"/>
      <c r="D8211"/>
      <c r="E8211"/>
      <c r="F8211"/>
      <c r="G8211"/>
      <c r="H8211"/>
    </row>
    <row r="8212" spans="1:8">
      <c r="A8212"/>
      <c r="C8212"/>
      <c r="D8212"/>
      <c r="E8212"/>
      <c r="F8212"/>
      <c r="G8212"/>
      <c r="H8212"/>
    </row>
    <row r="8213" spans="1:8">
      <c r="A8213"/>
      <c r="C8213"/>
      <c r="D8213"/>
      <c r="E8213"/>
      <c r="F8213"/>
      <c r="G8213"/>
      <c r="H8213"/>
    </row>
    <row r="8214" spans="1:8">
      <c r="A8214"/>
      <c r="C8214"/>
      <c r="D8214"/>
      <c r="E8214"/>
      <c r="F8214"/>
      <c r="G8214"/>
      <c r="H8214"/>
    </row>
    <row r="8215" spans="1:8">
      <c r="A8215"/>
      <c r="C8215"/>
      <c r="D8215"/>
      <c r="E8215"/>
      <c r="F8215"/>
      <c r="G8215"/>
      <c r="H8215"/>
    </row>
    <row r="8216" spans="1:8">
      <c r="A8216"/>
      <c r="C8216"/>
      <c r="D8216"/>
      <c r="E8216"/>
      <c r="F8216"/>
      <c r="G8216"/>
      <c r="H8216"/>
    </row>
    <row r="8217" spans="1:8">
      <c r="A8217"/>
      <c r="C8217"/>
      <c r="D8217"/>
      <c r="E8217"/>
      <c r="F8217"/>
      <c r="G8217"/>
      <c r="H8217"/>
    </row>
    <row r="8218" spans="1:8">
      <c r="A8218"/>
      <c r="C8218"/>
      <c r="D8218"/>
      <c r="E8218"/>
      <c r="F8218"/>
      <c r="G8218"/>
      <c r="H8218"/>
    </row>
    <row r="8219" spans="1:8">
      <c r="A8219"/>
      <c r="C8219"/>
      <c r="D8219"/>
      <c r="E8219"/>
      <c r="F8219"/>
      <c r="G8219"/>
      <c r="H8219"/>
    </row>
    <row r="8220" spans="1:8">
      <c r="A8220"/>
      <c r="C8220"/>
      <c r="D8220"/>
      <c r="E8220"/>
      <c r="F8220"/>
      <c r="G8220"/>
      <c r="H8220"/>
    </row>
    <row r="8221" spans="1:8">
      <c r="A8221"/>
      <c r="C8221"/>
      <c r="D8221"/>
      <c r="E8221"/>
      <c r="F8221"/>
      <c r="G8221"/>
      <c r="H8221"/>
    </row>
    <row r="8222" spans="1:8">
      <c r="A8222"/>
      <c r="C8222"/>
      <c r="D8222"/>
      <c r="E8222"/>
      <c r="F8222"/>
      <c r="G8222"/>
      <c r="H8222"/>
    </row>
    <row r="8223" spans="1:8">
      <c r="A8223"/>
      <c r="C8223"/>
      <c r="D8223"/>
      <c r="E8223"/>
      <c r="F8223"/>
      <c r="G8223"/>
      <c r="H8223"/>
    </row>
    <row r="8224" spans="1:8">
      <c r="A8224"/>
      <c r="C8224"/>
      <c r="D8224"/>
      <c r="E8224"/>
      <c r="F8224"/>
      <c r="G8224"/>
      <c r="H8224"/>
    </row>
    <row r="8225" spans="1:8">
      <c r="A8225"/>
      <c r="C8225"/>
      <c r="D8225"/>
      <c r="E8225"/>
      <c r="F8225"/>
      <c r="G8225"/>
      <c r="H8225"/>
    </row>
    <row r="8226" spans="1:8">
      <c r="A8226"/>
      <c r="C8226"/>
      <c r="D8226"/>
      <c r="E8226"/>
      <c r="F8226"/>
      <c r="G8226"/>
      <c r="H8226"/>
    </row>
    <row r="8227" spans="1:8">
      <c r="A8227"/>
      <c r="C8227"/>
      <c r="D8227"/>
      <c r="E8227"/>
      <c r="F8227"/>
      <c r="G8227"/>
      <c r="H8227"/>
    </row>
    <row r="8228" spans="1:8">
      <c r="A8228"/>
      <c r="C8228"/>
      <c r="D8228"/>
      <c r="E8228"/>
      <c r="F8228"/>
      <c r="G8228"/>
      <c r="H8228"/>
    </row>
    <row r="8229" spans="1:8">
      <c r="A8229"/>
      <c r="C8229"/>
      <c r="D8229"/>
      <c r="E8229"/>
      <c r="F8229"/>
      <c r="G8229"/>
      <c r="H8229"/>
    </row>
    <row r="8230" spans="1:8">
      <c r="A8230"/>
      <c r="C8230"/>
      <c r="D8230"/>
      <c r="E8230"/>
      <c r="F8230"/>
      <c r="G8230"/>
      <c r="H8230"/>
    </row>
    <row r="8231" spans="1:8">
      <c r="A8231"/>
      <c r="C8231"/>
      <c r="D8231"/>
      <c r="E8231"/>
      <c r="F8231"/>
      <c r="G8231"/>
      <c r="H8231"/>
    </row>
    <row r="8232" spans="1:8">
      <c r="A8232"/>
      <c r="C8232"/>
      <c r="D8232"/>
      <c r="E8232"/>
      <c r="F8232"/>
      <c r="G8232"/>
      <c r="H8232"/>
    </row>
    <row r="8233" spans="1:8">
      <c r="A8233"/>
      <c r="C8233"/>
      <c r="D8233"/>
      <c r="E8233"/>
      <c r="F8233"/>
      <c r="G8233"/>
      <c r="H8233"/>
    </row>
    <row r="8234" spans="1:8">
      <c r="A8234"/>
      <c r="C8234"/>
      <c r="D8234"/>
      <c r="E8234"/>
      <c r="F8234"/>
      <c r="G8234"/>
      <c r="H8234"/>
    </row>
    <row r="8235" spans="1:8">
      <c r="A8235"/>
      <c r="C8235"/>
      <c r="D8235"/>
      <c r="E8235"/>
      <c r="F8235"/>
      <c r="G8235"/>
      <c r="H8235"/>
    </row>
    <row r="8236" spans="1:8">
      <c r="A8236"/>
      <c r="C8236"/>
      <c r="D8236"/>
      <c r="E8236"/>
      <c r="F8236"/>
      <c r="G8236"/>
      <c r="H8236"/>
    </row>
    <row r="8237" spans="1:8">
      <c r="A8237"/>
      <c r="C8237"/>
      <c r="D8237"/>
      <c r="E8237"/>
      <c r="F8237"/>
      <c r="G8237"/>
      <c r="H8237"/>
    </row>
    <row r="8238" spans="1:8">
      <c r="A8238"/>
      <c r="C8238"/>
      <c r="D8238"/>
      <c r="E8238"/>
      <c r="F8238"/>
      <c r="G8238"/>
      <c r="H8238"/>
    </row>
    <row r="8239" spans="1:8">
      <c r="A8239"/>
      <c r="C8239"/>
      <c r="D8239"/>
      <c r="E8239"/>
      <c r="F8239"/>
      <c r="G8239"/>
      <c r="H8239"/>
    </row>
    <row r="8240" spans="1:8">
      <c r="A8240"/>
      <c r="C8240"/>
      <c r="D8240"/>
      <c r="E8240"/>
      <c r="F8240"/>
      <c r="G8240"/>
      <c r="H8240"/>
    </row>
    <row r="8241" spans="1:8">
      <c r="A8241"/>
      <c r="C8241"/>
      <c r="D8241"/>
      <c r="E8241"/>
      <c r="F8241"/>
      <c r="G8241"/>
      <c r="H8241"/>
    </row>
    <row r="8242" spans="1:8">
      <c r="A8242"/>
      <c r="C8242"/>
      <c r="D8242"/>
      <c r="E8242"/>
      <c r="F8242"/>
      <c r="G8242"/>
      <c r="H8242"/>
    </row>
    <row r="8243" spans="1:8">
      <c r="A8243"/>
      <c r="C8243"/>
      <c r="D8243"/>
      <c r="E8243"/>
      <c r="F8243"/>
      <c r="G8243"/>
      <c r="H8243"/>
    </row>
    <row r="8244" spans="1:8">
      <c r="A8244"/>
      <c r="C8244"/>
      <c r="D8244"/>
      <c r="E8244"/>
      <c r="F8244"/>
      <c r="G8244"/>
      <c r="H8244"/>
    </row>
    <row r="8245" spans="1:8">
      <c r="A8245"/>
      <c r="C8245"/>
      <c r="D8245"/>
      <c r="E8245"/>
      <c r="F8245"/>
      <c r="G8245"/>
      <c r="H8245"/>
    </row>
    <row r="8246" spans="1:8">
      <c r="A8246"/>
      <c r="C8246"/>
      <c r="D8246"/>
      <c r="E8246"/>
      <c r="F8246"/>
      <c r="G8246"/>
      <c r="H8246"/>
    </row>
    <row r="8247" spans="1:8">
      <c r="A8247"/>
      <c r="C8247"/>
      <c r="D8247"/>
      <c r="E8247"/>
      <c r="F8247"/>
      <c r="G8247"/>
      <c r="H8247"/>
    </row>
    <row r="8248" spans="1:8">
      <c r="A8248"/>
      <c r="C8248"/>
      <c r="D8248"/>
      <c r="E8248"/>
      <c r="F8248"/>
      <c r="G8248"/>
      <c r="H8248"/>
    </row>
    <row r="8249" spans="1:8">
      <c r="A8249"/>
      <c r="C8249"/>
      <c r="D8249"/>
      <c r="E8249"/>
      <c r="F8249"/>
      <c r="G8249"/>
      <c r="H8249"/>
    </row>
    <row r="8250" spans="1:8">
      <c r="A8250"/>
      <c r="C8250"/>
      <c r="D8250"/>
      <c r="E8250"/>
      <c r="F8250"/>
      <c r="G8250"/>
      <c r="H8250"/>
    </row>
    <row r="8251" spans="1:8">
      <c r="A8251"/>
      <c r="C8251"/>
      <c r="D8251"/>
      <c r="E8251"/>
      <c r="F8251"/>
      <c r="G8251"/>
      <c r="H8251"/>
    </row>
    <row r="8252" spans="1:8">
      <c r="A8252"/>
      <c r="C8252"/>
      <c r="D8252"/>
      <c r="E8252"/>
      <c r="F8252"/>
      <c r="G8252"/>
      <c r="H8252"/>
    </row>
    <row r="8253" spans="1:8">
      <c r="A8253"/>
      <c r="C8253"/>
      <c r="D8253"/>
      <c r="E8253"/>
      <c r="F8253"/>
      <c r="G8253"/>
      <c r="H8253"/>
    </row>
    <row r="8254" spans="1:8">
      <c r="A8254"/>
      <c r="C8254"/>
      <c r="D8254"/>
      <c r="E8254"/>
      <c r="F8254"/>
      <c r="G8254"/>
      <c r="H8254"/>
    </row>
    <row r="8255" spans="1:8">
      <c r="A8255"/>
      <c r="C8255"/>
      <c r="D8255"/>
      <c r="E8255"/>
      <c r="F8255"/>
      <c r="G8255"/>
      <c r="H8255"/>
    </row>
    <row r="8256" spans="1:8">
      <c r="A8256"/>
      <c r="C8256"/>
      <c r="D8256"/>
      <c r="E8256"/>
      <c r="F8256"/>
      <c r="G8256"/>
      <c r="H8256"/>
    </row>
    <row r="8257" spans="1:8">
      <c r="A8257"/>
      <c r="C8257"/>
      <c r="D8257"/>
      <c r="E8257"/>
      <c r="F8257"/>
      <c r="G8257"/>
      <c r="H8257"/>
    </row>
    <row r="8258" spans="1:8">
      <c r="A8258"/>
      <c r="C8258"/>
      <c r="D8258"/>
      <c r="E8258"/>
      <c r="F8258"/>
      <c r="G8258"/>
      <c r="H8258"/>
    </row>
    <row r="8259" spans="1:8">
      <c r="A8259"/>
      <c r="C8259"/>
      <c r="D8259"/>
      <c r="E8259"/>
      <c r="F8259"/>
      <c r="G8259"/>
      <c r="H8259"/>
    </row>
    <row r="8260" spans="1:8">
      <c r="A8260"/>
      <c r="C8260"/>
      <c r="D8260"/>
      <c r="E8260"/>
      <c r="F8260"/>
      <c r="G8260"/>
      <c r="H8260"/>
    </row>
    <row r="8261" spans="1:8">
      <c r="A8261"/>
      <c r="C8261"/>
      <c r="D8261"/>
      <c r="E8261"/>
      <c r="F8261"/>
      <c r="G8261"/>
      <c r="H8261"/>
    </row>
    <row r="8262" spans="1:8">
      <c r="A8262"/>
      <c r="C8262"/>
      <c r="D8262"/>
      <c r="E8262"/>
      <c r="F8262"/>
      <c r="G8262"/>
      <c r="H8262"/>
    </row>
    <row r="8263" spans="1:8">
      <c r="A8263"/>
      <c r="C8263"/>
      <c r="D8263"/>
      <c r="E8263"/>
      <c r="F8263"/>
      <c r="G8263"/>
      <c r="H8263"/>
    </row>
    <row r="8264" spans="1:8">
      <c r="A8264"/>
      <c r="C8264"/>
      <c r="D8264"/>
      <c r="E8264"/>
      <c r="F8264"/>
      <c r="G8264"/>
      <c r="H8264"/>
    </row>
    <row r="8265" spans="1:8">
      <c r="A8265"/>
      <c r="C8265"/>
      <c r="D8265"/>
      <c r="E8265"/>
      <c r="F8265"/>
      <c r="G8265"/>
      <c r="H8265"/>
    </row>
    <row r="8266" spans="1:8">
      <c r="A8266"/>
      <c r="C8266"/>
      <c r="D8266"/>
      <c r="E8266"/>
      <c r="F8266"/>
      <c r="G8266"/>
      <c r="H8266"/>
    </row>
    <row r="8267" spans="1:8">
      <c r="A8267"/>
      <c r="C8267"/>
      <c r="D8267"/>
      <c r="E8267"/>
      <c r="F8267"/>
      <c r="G8267"/>
      <c r="H8267"/>
    </row>
    <row r="8268" spans="1:8">
      <c r="A8268"/>
      <c r="C8268"/>
      <c r="D8268"/>
      <c r="E8268"/>
      <c r="F8268"/>
      <c r="G8268"/>
      <c r="H8268"/>
    </row>
    <row r="8269" spans="1:8">
      <c r="A8269"/>
      <c r="C8269"/>
      <c r="D8269"/>
      <c r="E8269"/>
      <c r="F8269"/>
      <c r="G8269"/>
      <c r="H8269"/>
    </row>
    <row r="8270" spans="1:8">
      <c r="A8270"/>
      <c r="C8270"/>
      <c r="D8270"/>
      <c r="E8270"/>
      <c r="F8270"/>
      <c r="G8270"/>
      <c r="H8270"/>
    </row>
    <row r="8271" spans="1:8">
      <c r="A8271"/>
      <c r="C8271"/>
      <c r="D8271"/>
      <c r="E8271"/>
      <c r="F8271"/>
      <c r="G8271"/>
      <c r="H8271"/>
    </row>
    <row r="8272" spans="1:8">
      <c r="A8272"/>
      <c r="C8272"/>
      <c r="D8272"/>
      <c r="E8272"/>
      <c r="F8272"/>
      <c r="G8272"/>
      <c r="H8272"/>
    </row>
    <row r="8273" spans="1:8">
      <c r="A8273"/>
      <c r="C8273"/>
      <c r="D8273"/>
      <c r="E8273"/>
      <c r="F8273"/>
      <c r="G8273"/>
      <c r="H8273"/>
    </row>
    <row r="8274" spans="1:8">
      <c r="A8274"/>
      <c r="C8274"/>
      <c r="D8274"/>
      <c r="E8274"/>
      <c r="F8274"/>
      <c r="G8274"/>
      <c r="H8274"/>
    </row>
    <row r="8275" spans="1:8">
      <c r="A8275"/>
      <c r="C8275"/>
      <c r="D8275"/>
      <c r="E8275"/>
      <c r="F8275"/>
      <c r="G8275"/>
      <c r="H8275"/>
    </row>
    <row r="8276" spans="1:8">
      <c r="A8276"/>
      <c r="C8276"/>
      <c r="D8276"/>
      <c r="E8276"/>
      <c r="F8276"/>
      <c r="G8276"/>
      <c r="H8276"/>
    </row>
    <row r="8277" spans="1:8">
      <c r="A8277"/>
      <c r="C8277"/>
      <c r="D8277"/>
      <c r="E8277"/>
      <c r="F8277"/>
      <c r="G8277"/>
      <c r="H8277"/>
    </row>
    <row r="8278" spans="1:8">
      <c r="A8278"/>
      <c r="C8278"/>
      <c r="D8278"/>
      <c r="E8278"/>
      <c r="F8278"/>
      <c r="G8278"/>
      <c r="H8278"/>
    </row>
    <row r="8279" spans="1:8">
      <c r="A8279"/>
      <c r="C8279"/>
      <c r="D8279"/>
      <c r="E8279"/>
      <c r="F8279"/>
      <c r="G8279"/>
      <c r="H8279"/>
    </row>
    <row r="8280" spans="1:8">
      <c r="A8280"/>
      <c r="C8280"/>
      <c r="D8280"/>
      <c r="E8280"/>
      <c r="F8280"/>
      <c r="G8280"/>
      <c r="H8280"/>
    </row>
    <row r="8281" spans="1:8">
      <c r="A8281"/>
      <c r="C8281"/>
      <c r="D8281"/>
      <c r="E8281"/>
      <c r="F8281"/>
      <c r="G8281"/>
      <c r="H8281"/>
    </row>
    <row r="8282" spans="1:8">
      <c r="A8282"/>
      <c r="C8282"/>
      <c r="D8282"/>
      <c r="E8282"/>
      <c r="F8282"/>
      <c r="G8282"/>
      <c r="H8282"/>
    </row>
    <row r="8283" spans="1:8">
      <c r="A8283"/>
      <c r="C8283"/>
      <c r="D8283"/>
      <c r="E8283"/>
      <c r="F8283"/>
      <c r="G8283"/>
      <c r="H8283"/>
    </row>
    <row r="8284" spans="1:8">
      <c r="A8284"/>
      <c r="C8284"/>
      <c r="D8284"/>
      <c r="E8284"/>
      <c r="F8284"/>
      <c r="G8284"/>
      <c r="H8284"/>
    </row>
    <row r="8285" spans="1:8">
      <c r="A8285"/>
      <c r="C8285"/>
      <c r="D8285"/>
      <c r="E8285"/>
      <c r="F8285"/>
      <c r="G8285"/>
      <c r="H8285"/>
    </row>
    <row r="8286" spans="1:8">
      <c r="A8286"/>
      <c r="C8286"/>
      <c r="D8286"/>
      <c r="E8286"/>
      <c r="F8286"/>
      <c r="G8286"/>
      <c r="H8286"/>
    </row>
    <row r="8287" spans="1:8">
      <c r="A8287"/>
      <c r="C8287"/>
      <c r="D8287"/>
      <c r="E8287"/>
      <c r="F8287"/>
      <c r="G8287"/>
      <c r="H8287"/>
    </row>
    <row r="8288" spans="1:8">
      <c r="A8288"/>
      <c r="C8288"/>
      <c r="D8288"/>
      <c r="E8288"/>
      <c r="F8288"/>
      <c r="G8288"/>
      <c r="H8288"/>
    </row>
    <row r="8289" spans="1:8">
      <c r="A8289"/>
      <c r="C8289"/>
      <c r="D8289"/>
      <c r="E8289"/>
      <c r="F8289"/>
      <c r="G8289"/>
      <c r="H8289"/>
    </row>
    <row r="8290" spans="1:8">
      <c r="A8290"/>
      <c r="C8290"/>
      <c r="D8290"/>
      <c r="E8290"/>
      <c r="F8290"/>
      <c r="G8290"/>
      <c r="H8290"/>
    </row>
    <row r="8291" spans="1:8">
      <c r="A8291"/>
      <c r="C8291"/>
      <c r="D8291"/>
      <c r="E8291"/>
      <c r="F8291"/>
      <c r="G8291"/>
      <c r="H8291"/>
    </row>
    <row r="8292" spans="1:8">
      <c r="A8292"/>
      <c r="C8292"/>
      <c r="D8292"/>
      <c r="E8292"/>
      <c r="F8292"/>
      <c r="G8292"/>
      <c r="H8292"/>
    </row>
    <row r="8293" spans="1:8">
      <c r="A8293"/>
      <c r="C8293"/>
      <c r="D8293"/>
      <c r="E8293"/>
      <c r="F8293"/>
      <c r="G8293"/>
      <c r="H8293"/>
    </row>
    <row r="8294" spans="1:8">
      <c r="A8294"/>
      <c r="C8294"/>
      <c r="D8294"/>
      <c r="E8294"/>
      <c r="F8294"/>
      <c r="G8294"/>
      <c r="H8294"/>
    </row>
    <row r="8295" spans="1:8">
      <c r="A8295"/>
      <c r="C8295"/>
      <c r="D8295"/>
      <c r="E8295"/>
      <c r="F8295"/>
      <c r="G8295"/>
      <c r="H8295"/>
    </row>
    <row r="8296" spans="1:8">
      <c r="A8296"/>
      <c r="C8296"/>
      <c r="D8296"/>
      <c r="E8296"/>
      <c r="F8296"/>
      <c r="G8296"/>
      <c r="H8296"/>
    </row>
    <row r="8297" spans="1:8">
      <c r="A8297"/>
      <c r="C8297"/>
      <c r="D8297"/>
      <c r="E8297"/>
      <c r="F8297"/>
      <c r="G8297"/>
      <c r="H8297"/>
    </row>
    <row r="8298" spans="1:8">
      <c r="A8298"/>
      <c r="C8298"/>
      <c r="D8298"/>
      <c r="E8298"/>
      <c r="F8298"/>
      <c r="G8298"/>
      <c r="H8298"/>
    </row>
    <row r="8299" spans="1:8">
      <c r="A8299"/>
      <c r="C8299"/>
      <c r="D8299"/>
      <c r="E8299"/>
      <c r="F8299"/>
      <c r="G8299"/>
      <c r="H8299"/>
    </row>
    <row r="8300" spans="1:8">
      <c r="A8300"/>
      <c r="C8300"/>
      <c r="D8300"/>
      <c r="E8300"/>
      <c r="F8300"/>
      <c r="G8300"/>
      <c r="H8300"/>
    </row>
    <row r="8301" spans="1:8">
      <c r="A8301"/>
      <c r="C8301"/>
      <c r="D8301"/>
      <c r="E8301"/>
      <c r="F8301"/>
      <c r="G8301"/>
      <c r="H8301"/>
    </row>
    <row r="8302" spans="1:8">
      <c r="A8302"/>
      <c r="C8302"/>
      <c r="D8302"/>
      <c r="E8302"/>
      <c r="F8302"/>
      <c r="G8302"/>
      <c r="H8302"/>
    </row>
    <row r="8303" spans="1:8">
      <c r="A8303"/>
      <c r="C8303"/>
      <c r="D8303"/>
      <c r="E8303"/>
      <c r="F8303"/>
      <c r="G8303"/>
      <c r="H8303"/>
    </row>
    <row r="8304" spans="1:8">
      <c r="A8304"/>
      <c r="C8304"/>
      <c r="D8304"/>
      <c r="E8304"/>
      <c r="F8304"/>
      <c r="G8304"/>
      <c r="H8304"/>
    </row>
    <row r="8305" spans="1:8">
      <c r="A8305"/>
      <c r="C8305"/>
      <c r="D8305"/>
      <c r="E8305"/>
      <c r="F8305"/>
      <c r="G8305"/>
      <c r="H8305"/>
    </row>
    <row r="8306" spans="1:8">
      <c r="A8306"/>
      <c r="C8306"/>
      <c r="D8306"/>
      <c r="E8306"/>
      <c r="F8306"/>
      <c r="G8306"/>
      <c r="H8306"/>
    </row>
    <row r="8307" spans="1:8">
      <c r="A8307"/>
      <c r="C8307"/>
      <c r="D8307"/>
      <c r="E8307"/>
      <c r="F8307"/>
      <c r="G8307"/>
      <c r="H8307"/>
    </row>
    <row r="8308" spans="1:8">
      <c r="A8308"/>
      <c r="C8308"/>
      <c r="D8308"/>
      <c r="E8308"/>
      <c r="F8308"/>
      <c r="G8308"/>
      <c r="H8308"/>
    </row>
    <row r="8309" spans="1:8">
      <c r="A8309"/>
      <c r="C8309"/>
      <c r="D8309"/>
      <c r="E8309"/>
      <c r="F8309"/>
      <c r="G8309"/>
      <c r="H8309"/>
    </row>
    <row r="8310" spans="1:8">
      <c r="A8310"/>
      <c r="C8310"/>
      <c r="D8310"/>
      <c r="E8310"/>
      <c r="F8310"/>
      <c r="G8310"/>
      <c r="H8310"/>
    </row>
    <row r="8311" spans="1:8">
      <c r="A8311"/>
      <c r="C8311"/>
      <c r="D8311"/>
      <c r="E8311"/>
      <c r="F8311"/>
      <c r="G8311"/>
      <c r="H8311"/>
    </row>
    <row r="8312" spans="1:8">
      <c r="A8312"/>
      <c r="C8312"/>
      <c r="D8312"/>
      <c r="E8312"/>
      <c r="F8312"/>
      <c r="G8312"/>
      <c r="H8312"/>
    </row>
    <row r="8313" spans="1:8">
      <c r="A8313"/>
      <c r="C8313"/>
      <c r="D8313"/>
      <c r="E8313"/>
      <c r="F8313"/>
      <c r="G8313"/>
      <c r="H8313"/>
    </row>
    <row r="8314" spans="1:8">
      <c r="A8314"/>
      <c r="C8314"/>
      <c r="D8314"/>
      <c r="E8314"/>
      <c r="F8314"/>
      <c r="G8314"/>
      <c r="H8314"/>
    </row>
    <row r="8315" spans="1:8">
      <c r="A8315"/>
      <c r="C8315"/>
      <c r="D8315"/>
      <c r="E8315"/>
      <c r="F8315"/>
      <c r="G8315"/>
      <c r="H8315"/>
    </row>
    <row r="8316" spans="1:8">
      <c r="A8316"/>
      <c r="C8316"/>
      <c r="D8316"/>
      <c r="E8316"/>
      <c r="F8316"/>
      <c r="G8316"/>
      <c r="H8316"/>
    </row>
    <row r="8317" spans="1:8">
      <c r="A8317"/>
      <c r="C8317"/>
      <c r="D8317"/>
      <c r="E8317"/>
      <c r="F8317"/>
      <c r="G8317"/>
      <c r="H8317"/>
    </row>
    <row r="8318" spans="1:8">
      <c r="A8318"/>
      <c r="C8318"/>
      <c r="D8318"/>
      <c r="E8318"/>
      <c r="F8318"/>
      <c r="G8318"/>
      <c r="H8318"/>
    </row>
    <row r="8319" spans="1:8">
      <c r="A8319"/>
      <c r="C8319"/>
      <c r="D8319"/>
      <c r="E8319"/>
      <c r="F8319"/>
      <c r="G8319"/>
      <c r="H8319"/>
    </row>
    <row r="8320" spans="1:8">
      <c r="A8320"/>
      <c r="C8320"/>
      <c r="D8320"/>
      <c r="E8320"/>
      <c r="F8320"/>
      <c r="G8320"/>
      <c r="H8320"/>
    </row>
    <row r="8321" spans="1:8">
      <c r="A8321"/>
      <c r="C8321"/>
      <c r="D8321"/>
      <c r="E8321"/>
      <c r="F8321"/>
      <c r="G8321"/>
      <c r="H8321"/>
    </row>
    <row r="8322" spans="1:8">
      <c r="A8322"/>
      <c r="C8322"/>
      <c r="D8322"/>
      <c r="E8322"/>
      <c r="F8322"/>
      <c r="G8322"/>
      <c r="H8322"/>
    </row>
    <row r="8323" spans="1:8">
      <c r="A8323"/>
      <c r="C8323"/>
      <c r="D8323"/>
      <c r="E8323"/>
      <c r="F8323"/>
      <c r="G8323"/>
      <c r="H8323"/>
    </row>
    <row r="8324" spans="1:8">
      <c r="A8324"/>
      <c r="C8324"/>
      <c r="D8324"/>
      <c r="E8324"/>
      <c r="F8324"/>
      <c r="G8324"/>
      <c r="H8324"/>
    </row>
    <row r="8325" spans="1:8">
      <c r="A8325"/>
      <c r="C8325"/>
      <c r="D8325"/>
      <c r="E8325"/>
      <c r="F8325"/>
      <c r="G8325"/>
      <c r="H8325"/>
    </row>
    <row r="8326" spans="1:8">
      <c r="A8326"/>
      <c r="C8326"/>
      <c r="D8326"/>
      <c r="E8326"/>
      <c r="F8326"/>
      <c r="G8326"/>
      <c r="H8326"/>
    </row>
    <row r="8327" spans="1:8">
      <c r="A8327"/>
      <c r="C8327"/>
      <c r="D8327"/>
      <c r="E8327"/>
      <c r="F8327"/>
      <c r="G8327"/>
      <c r="H8327"/>
    </row>
    <row r="8328" spans="1:8">
      <c r="A8328"/>
      <c r="C8328"/>
      <c r="D8328"/>
      <c r="E8328"/>
      <c r="F8328"/>
      <c r="G8328"/>
      <c r="H8328"/>
    </row>
    <row r="8329" spans="1:8">
      <c r="A8329"/>
      <c r="C8329"/>
      <c r="D8329"/>
      <c r="E8329"/>
      <c r="F8329"/>
      <c r="G8329"/>
      <c r="H8329"/>
    </row>
    <row r="8330" spans="1:8">
      <c r="A8330"/>
      <c r="C8330"/>
      <c r="D8330"/>
      <c r="E8330"/>
      <c r="F8330"/>
      <c r="G8330"/>
      <c r="H8330"/>
    </row>
    <row r="8331" spans="1:8">
      <c r="A8331"/>
      <c r="C8331"/>
      <c r="D8331"/>
      <c r="E8331"/>
      <c r="F8331"/>
      <c r="G8331"/>
      <c r="H8331"/>
    </row>
    <row r="8332" spans="1:8">
      <c r="A8332"/>
      <c r="C8332"/>
      <c r="D8332"/>
      <c r="E8332"/>
      <c r="F8332"/>
      <c r="G8332"/>
      <c r="H8332"/>
    </row>
    <row r="8333" spans="1:8">
      <c r="A8333"/>
      <c r="C8333"/>
      <c r="D8333"/>
      <c r="E8333"/>
      <c r="F8333"/>
      <c r="G8333"/>
      <c r="H8333"/>
    </row>
    <row r="8334" spans="1:8">
      <c r="A8334"/>
      <c r="C8334"/>
      <c r="D8334"/>
      <c r="E8334"/>
      <c r="F8334"/>
      <c r="G8334"/>
      <c r="H8334"/>
    </row>
    <row r="8335" spans="1:8">
      <c r="A8335"/>
      <c r="C8335"/>
      <c r="D8335"/>
      <c r="E8335"/>
      <c r="F8335"/>
      <c r="G8335"/>
      <c r="H8335"/>
    </row>
    <row r="8336" spans="1:8">
      <c r="A8336"/>
      <c r="C8336"/>
      <c r="D8336"/>
      <c r="E8336"/>
      <c r="F8336"/>
      <c r="G8336"/>
      <c r="H8336"/>
    </row>
    <row r="8337" spans="1:8">
      <c r="A8337"/>
      <c r="C8337"/>
      <c r="D8337"/>
      <c r="E8337"/>
      <c r="F8337"/>
      <c r="G8337"/>
      <c r="H8337"/>
    </row>
    <row r="8338" spans="1:8">
      <c r="A8338"/>
      <c r="C8338"/>
      <c r="D8338"/>
      <c r="E8338"/>
      <c r="F8338"/>
      <c r="G8338"/>
      <c r="H8338"/>
    </row>
    <row r="8339" spans="1:8">
      <c r="A8339"/>
      <c r="C8339"/>
      <c r="D8339"/>
      <c r="E8339"/>
      <c r="F8339"/>
      <c r="G8339"/>
      <c r="H8339"/>
    </row>
    <row r="8340" spans="1:8">
      <c r="A8340"/>
      <c r="C8340"/>
      <c r="D8340"/>
      <c r="E8340"/>
      <c r="F8340"/>
      <c r="G8340"/>
      <c r="H8340"/>
    </row>
    <row r="8341" spans="1:8">
      <c r="A8341"/>
      <c r="C8341"/>
      <c r="D8341"/>
      <c r="E8341"/>
      <c r="F8341"/>
      <c r="G8341"/>
      <c r="H8341"/>
    </row>
    <row r="8342" spans="1:8">
      <c r="A8342"/>
      <c r="C8342"/>
      <c r="D8342"/>
      <c r="E8342"/>
      <c r="F8342"/>
      <c r="G8342"/>
      <c r="H8342"/>
    </row>
    <row r="8343" spans="1:8">
      <c r="A8343"/>
      <c r="C8343"/>
      <c r="D8343"/>
      <c r="E8343"/>
      <c r="F8343"/>
      <c r="G8343"/>
      <c r="H8343"/>
    </row>
    <row r="8344" spans="1:8">
      <c r="A8344"/>
      <c r="C8344"/>
      <c r="D8344"/>
      <c r="E8344"/>
      <c r="F8344"/>
      <c r="G8344"/>
      <c r="H8344"/>
    </row>
    <row r="8345" spans="1:8">
      <c r="A8345"/>
      <c r="C8345"/>
      <c r="D8345"/>
      <c r="E8345"/>
      <c r="F8345"/>
      <c r="G8345"/>
      <c r="H8345"/>
    </row>
    <row r="8346" spans="1:8">
      <c r="A8346"/>
      <c r="C8346"/>
      <c r="D8346"/>
      <c r="E8346"/>
      <c r="F8346"/>
      <c r="G8346"/>
      <c r="H8346"/>
    </row>
    <row r="8347" spans="1:8">
      <c r="A8347"/>
      <c r="C8347"/>
      <c r="D8347"/>
      <c r="E8347"/>
      <c r="F8347"/>
      <c r="G8347"/>
      <c r="H8347"/>
    </row>
    <row r="8348" spans="1:8">
      <c r="A8348"/>
      <c r="C8348"/>
      <c r="D8348"/>
      <c r="E8348"/>
      <c r="F8348"/>
      <c r="G8348"/>
      <c r="H8348"/>
    </row>
    <row r="8349" spans="1:8">
      <c r="A8349"/>
      <c r="C8349"/>
      <c r="D8349"/>
      <c r="E8349"/>
      <c r="F8349"/>
      <c r="G8349"/>
      <c r="H8349"/>
    </row>
    <row r="8350" spans="1:8">
      <c r="A8350"/>
      <c r="C8350"/>
      <c r="D8350"/>
      <c r="E8350"/>
      <c r="F8350"/>
      <c r="G8350"/>
      <c r="H8350"/>
    </row>
    <row r="8351" spans="1:8">
      <c r="A8351"/>
      <c r="C8351"/>
      <c r="D8351"/>
      <c r="E8351"/>
      <c r="F8351"/>
      <c r="G8351"/>
      <c r="H8351"/>
    </row>
    <row r="8352" spans="1:8">
      <c r="A8352"/>
      <c r="C8352"/>
      <c r="D8352"/>
      <c r="E8352"/>
      <c r="F8352"/>
      <c r="G8352"/>
      <c r="H8352"/>
    </row>
    <row r="8353" spans="1:8">
      <c r="A8353"/>
      <c r="C8353"/>
      <c r="D8353"/>
      <c r="E8353"/>
      <c r="F8353"/>
      <c r="G8353"/>
      <c r="H8353"/>
    </row>
    <row r="8354" spans="1:8">
      <c r="A8354"/>
      <c r="C8354"/>
      <c r="D8354"/>
      <c r="E8354"/>
      <c r="F8354"/>
      <c r="G8354"/>
      <c r="H8354"/>
    </row>
    <row r="8355" spans="1:8">
      <c r="A8355"/>
      <c r="C8355"/>
      <c r="D8355"/>
      <c r="E8355"/>
      <c r="F8355"/>
      <c r="G8355"/>
      <c r="H8355"/>
    </row>
    <row r="8356" spans="1:8">
      <c r="A8356"/>
      <c r="C8356"/>
      <c r="D8356"/>
      <c r="E8356"/>
      <c r="F8356"/>
      <c r="G8356"/>
      <c r="H8356"/>
    </row>
    <row r="8357" spans="1:8">
      <c r="A8357"/>
      <c r="C8357"/>
      <c r="D8357"/>
      <c r="E8357"/>
      <c r="F8357"/>
      <c r="G8357"/>
      <c r="H8357"/>
    </row>
    <row r="8358" spans="1:8">
      <c r="A8358"/>
      <c r="C8358"/>
      <c r="D8358"/>
      <c r="E8358"/>
      <c r="F8358"/>
      <c r="G8358"/>
      <c r="H8358"/>
    </row>
    <row r="8359" spans="1:8">
      <c r="A8359"/>
      <c r="C8359"/>
      <c r="D8359"/>
      <c r="E8359"/>
      <c r="F8359"/>
      <c r="G8359"/>
      <c r="H8359"/>
    </row>
    <row r="8360" spans="1:8">
      <c r="A8360"/>
      <c r="C8360"/>
      <c r="D8360"/>
      <c r="E8360"/>
      <c r="F8360"/>
      <c r="G8360"/>
      <c r="H8360"/>
    </row>
    <row r="8361" spans="1:8">
      <c r="A8361"/>
      <c r="C8361"/>
      <c r="D8361"/>
      <c r="E8361"/>
      <c r="F8361"/>
      <c r="G8361"/>
      <c r="H8361"/>
    </row>
    <row r="8362" spans="1:8">
      <c r="A8362"/>
      <c r="C8362"/>
      <c r="D8362"/>
      <c r="E8362"/>
      <c r="F8362"/>
      <c r="G8362"/>
      <c r="H8362"/>
    </row>
    <row r="8363" spans="1:8">
      <c r="A8363"/>
      <c r="C8363"/>
      <c r="D8363"/>
      <c r="E8363"/>
      <c r="F8363"/>
      <c r="G8363"/>
      <c r="H8363"/>
    </row>
    <row r="8364" spans="1:8">
      <c r="A8364"/>
      <c r="C8364"/>
      <c r="D8364"/>
      <c r="E8364"/>
      <c r="F8364"/>
      <c r="G8364"/>
      <c r="H8364"/>
    </row>
    <row r="8365" spans="1:8">
      <c r="A8365"/>
      <c r="C8365"/>
      <c r="D8365"/>
      <c r="E8365"/>
      <c r="F8365"/>
      <c r="G8365"/>
      <c r="H8365"/>
    </row>
    <row r="8366" spans="1:8">
      <c r="A8366"/>
      <c r="C8366"/>
      <c r="D8366"/>
      <c r="E8366"/>
      <c r="F8366"/>
      <c r="G8366"/>
      <c r="H8366"/>
    </row>
    <row r="8367" spans="1:8">
      <c r="A8367"/>
      <c r="C8367"/>
      <c r="D8367"/>
      <c r="E8367"/>
      <c r="F8367"/>
      <c r="G8367"/>
      <c r="H8367"/>
    </row>
    <row r="8368" spans="1:8">
      <c r="A8368"/>
      <c r="C8368"/>
      <c r="D8368"/>
      <c r="E8368"/>
      <c r="F8368"/>
      <c r="G8368"/>
      <c r="H8368"/>
    </row>
    <row r="8369" spans="1:8">
      <c r="A8369"/>
      <c r="C8369"/>
      <c r="D8369"/>
      <c r="E8369"/>
      <c r="F8369"/>
      <c r="G8369"/>
      <c r="H8369"/>
    </row>
    <row r="8370" spans="1:8">
      <c r="A8370"/>
      <c r="C8370"/>
      <c r="D8370"/>
      <c r="E8370"/>
      <c r="F8370"/>
      <c r="G8370"/>
      <c r="H8370"/>
    </row>
    <row r="8371" spans="1:8">
      <c r="A8371"/>
      <c r="C8371"/>
      <c r="D8371"/>
      <c r="E8371"/>
      <c r="F8371"/>
      <c r="G8371"/>
      <c r="H8371"/>
    </row>
    <row r="8372" spans="1:8">
      <c r="A8372"/>
      <c r="C8372"/>
      <c r="D8372"/>
      <c r="E8372"/>
      <c r="F8372"/>
      <c r="G8372"/>
      <c r="H8372"/>
    </row>
    <row r="8373" spans="1:8">
      <c r="A8373"/>
      <c r="C8373"/>
      <c r="D8373"/>
      <c r="E8373"/>
      <c r="F8373"/>
      <c r="G8373"/>
      <c r="H8373"/>
    </row>
    <row r="8374" spans="1:8">
      <c r="A8374"/>
      <c r="C8374"/>
      <c r="D8374"/>
      <c r="E8374"/>
      <c r="F8374"/>
      <c r="G8374"/>
      <c r="H8374"/>
    </row>
    <row r="8375" spans="1:8">
      <c r="A8375"/>
      <c r="C8375"/>
      <c r="D8375"/>
      <c r="E8375"/>
      <c r="F8375"/>
      <c r="G8375"/>
      <c r="H8375"/>
    </row>
    <row r="8376" spans="1:8">
      <c r="A8376"/>
      <c r="C8376"/>
      <c r="D8376"/>
      <c r="E8376"/>
      <c r="F8376"/>
      <c r="G8376"/>
      <c r="H8376"/>
    </row>
    <row r="8377" spans="1:8">
      <c r="A8377"/>
      <c r="C8377"/>
      <c r="D8377"/>
      <c r="E8377"/>
      <c r="F8377"/>
      <c r="G8377"/>
      <c r="H8377"/>
    </row>
    <row r="8378" spans="1:8">
      <c r="A8378"/>
      <c r="C8378"/>
      <c r="D8378"/>
      <c r="E8378"/>
      <c r="F8378"/>
      <c r="G8378"/>
      <c r="H8378"/>
    </row>
    <row r="8379" spans="1:8">
      <c r="A8379"/>
      <c r="C8379"/>
      <c r="D8379"/>
      <c r="E8379"/>
      <c r="F8379"/>
      <c r="G8379"/>
      <c r="H8379"/>
    </row>
    <row r="8380" spans="1:8">
      <c r="A8380"/>
      <c r="C8380"/>
      <c r="D8380"/>
      <c r="E8380"/>
      <c r="F8380"/>
      <c r="G8380"/>
      <c r="H8380"/>
    </row>
    <row r="8381" spans="1:8">
      <c r="A8381"/>
      <c r="C8381"/>
      <c r="D8381"/>
      <c r="E8381"/>
      <c r="F8381"/>
      <c r="G8381"/>
      <c r="H8381"/>
    </row>
    <row r="8382" spans="1:8">
      <c r="A8382"/>
      <c r="C8382"/>
      <c r="D8382"/>
      <c r="E8382"/>
      <c r="F8382"/>
      <c r="G8382"/>
      <c r="H8382"/>
    </row>
    <row r="8383" spans="1:8">
      <c r="A8383"/>
      <c r="C8383"/>
      <c r="D8383"/>
      <c r="E8383"/>
      <c r="F8383"/>
      <c r="G8383"/>
      <c r="H8383"/>
    </row>
    <row r="8384" spans="1:8">
      <c r="A8384"/>
      <c r="C8384"/>
      <c r="D8384"/>
      <c r="E8384"/>
      <c r="F8384"/>
      <c r="G8384"/>
      <c r="H8384"/>
    </row>
    <row r="8385" spans="1:8">
      <c r="A8385"/>
      <c r="C8385"/>
      <c r="D8385"/>
      <c r="E8385"/>
      <c r="F8385"/>
      <c r="G8385"/>
      <c r="H8385"/>
    </row>
    <row r="8386" spans="1:8">
      <c r="A8386"/>
      <c r="C8386"/>
      <c r="D8386"/>
      <c r="E8386"/>
      <c r="F8386"/>
      <c r="G8386"/>
      <c r="H8386"/>
    </row>
    <row r="8387" spans="1:8">
      <c r="A8387"/>
      <c r="C8387"/>
      <c r="D8387"/>
      <c r="E8387"/>
      <c r="F8387"/>
      <c r="G8387"/>
      <c r="H8387"/>
    </row>
    <row r="8388" spans="1:8">
      <c r="A8388"/>
      <c r="C8388"/>
      <c r="D8388"/>
      <c r="E8388"/>
      <c r="F8388"/>
      <c r="G8388"/>
      <c r="H8388"/>
    </row>
    <row r="8389" spans="1:8">
      <c r="A8389"/>
      <c r="C8389"/>
      <c r="D8389"/>
      <c r="E8389"/>
      <c r="F8389"/>
      <c r="G8389"/>
      <c r="H8389"/>
    </row>
    <row r="8390" spans="1:8">
      <c r="A8390"/>
      <c r="C8390"/>
      <c r="D8390"/>
      <c r="E8390"/>
      <c r="F8390"/>
      <c r="G8390"/>
      <c r="H8390"/>
    </row>
    <row r="8391" spans="1:8">
      <c r="A8391"/>
      <c r="C8391"/>
      <c r="D8391"/>
      <c r="E8391"/>
      <c r="F8391"/>
      <c r="G8391"/>
      <c r="H8391"/>
    </row>
    <row r="8392" spans="1:8">
      <c r="A8392"/>
      <c r="C8392"/>
      <c r="D8392"/>
      <c r="E8392"/>
      <c r="F8392"/>
      <c r="G8392"/>
      <c r="H8392"/>
    </row>
    <row r="8393" spans="1:8">
      <c r="A8393"/>
      <c r="C8393"/>
      <c r="D8393"/>
      <c r="E8393"/>
      <c r="F8393"/>
      <c r="G8393"/>
      <c r="H8393"/>
    </row>
    <row r="8394" spans="1:8">
      <c r="A8394"/>
      <c r="C8394"/>
      <c r="D8394"/>
      <c r="E8394"/>
      <c r="F8394"/>
      <c r="G8394"/>
      <c r="H8394"/>
    </row>
    <row r="8395" spans="1:8">
      <c r="A8395"/>
      <c r="C8395"/>
      <c r="D8395"/>
      <c r="E8395"/>
      <c r="F8395"/>
      <c r="G8395"/>
      <c r="H8395"/>
    </row>
    <row r="8396" spans="1:8">
      <c r="A8396"/>
      <c r="C8396"/>
      <c r="D8396"/>
      <c r="E8396"/>
      <c r="F8396"/>
      <c r="G8396"/>
      <c r="H8396"/>
    </row>
    <row r="8397" spans="1:8">
      <c r="A8397"/>
      <c r="C8397"/>
      <c r="D8397"/>
      <c r="E8397"/>
      <c r="F8397"/>
      <c r="G8397"/>
      <c r="H8397"/>
    </row>
    <row r="8398" spans="1:8">
      <c r="A8398"/>
      <c r="C8398"/>
      <c r="D8398"/>
      <c r="E8398"/>
      <c r="F8398"/>
      <c r="G8398"/>
      <c r="H8398"/>
    </row>
    <row r="8399" spans="1:8">
      <c r="A8399"/>
      <c r="C8399"/>
      <c r="D8399"/>
      <c r="E8399"/>
      <c r="F8399"/>
      <c r="G8399"/>
      <c r="H8399"/>
    </row>
    <row r="8400" spans="1:8">
      <c r="A8400"/>
      <c r="C8400"/>
      <c r="D8400"/>
      <c r="E8400"/>
      <c r="F8400"/>
      <c r="G8400"/>
      <c r="H8400"/>
    </row>
    <row r="8401" spans="1:8">
      <c r="A8401"/>
      <c r="C8401"/>
      <c r="D8401"/>
      <c r="E8401"/>
      <c r="F8401"/>
      <c r="G8401"/>
      <c r="H8401"/>
    </row>
    <row r="8402" spans="1:8">
      <c r="A8402"/>
      <c r="C8402"/>
      <c r="D8402"/>
      <c r="E8402"/>
      <c r="F8402"/>
      <c r="G8402"/>
      <c r="H8402"/>
    </row>
    <row r="8403" spans="1:8">
      <c r="A8403"/>
      <c r="C8403"/>
      <c r="D8403"/>
      <c r="E8403"/>
      <c r="F8403"/>
      <c r="G8403"/>
      <c r="H8403"/>
    </row>
    <row r="8404" spans="1:8">
      <c r="A8404"/>
      <c r="C8404"/>
      <c r="D8404"/>
      <c r="E8404"/>
      <c r="F8404"/>
      <c r="G8404"/>
      <c r="H8404"/>
    </row>
    <row r="8405" spans="1:8">
      <c r="A8405"/>
      <c r="C8405"/>
      <c r="D8405"/>
      <c r="E8405"/>
      <c r="F8405"/>
      <c r="G8405"/>
      <c r="H8405"/>
    </row>
    <row r="8406" spans="1:8">
      <c r="A8406"/>
      <c r="C8406"/>
      <c r="D8406"/>
      <c r="E8406"/>
      <c r="F8406"/>
      <c r="G8406"/>
      <c r="H8406"/>
    </row>
    <row r="8407" spans="1:8">
      <c r="A8407"/>
      <c r="C8407"/>
      <c r="D8407"/>
      <c r="E8407"/>
      <c r="F8407"/>
      <c r="G8407"/>
      <c r="H8407"/>
    </row>
    <row r="8408" spans="1:8">
      <c r="A8408"/>
      <c r="C8408"/>
      <c r="D8408"/>
      <c r="E8408"/>
      <c r="F8408"/>
      <c r="G8408"/>
      <c r="H8408"/>
    </row>
    <row r="8409" spans="1:8">
      <c r="A8409"/>
      <c r="C8409"/>
      <c r="D8409"/>
      <c r="E8409"/>
      <c r="F8409"/>
      <c r="G8409"/>
      <c r="H8409"/>
    </row>
    <row r="8410" spans="1:8">
      <c r="A8410"/>
      <c r="C8410"/>
      <c r="D8410"/>
      <c r="E8410"/>
      <c r="F8410"/>
      <c r="G8410"/>
      <c r="H8410"/>
    </row>
    <row r="8411" spans="1:8">
      <c r="A8411"/>
      <c r="C8411"/>
      <c r="D8411"/>
      <c r="E8411"/>
      <c r="F8411"/>
      <c r="G8411"/>
      <c r="H8411"/>
    </row>
    <row r="8412" spans="1:8">
      <c r="A8412"/>
      <c r="C8412"/>
      <c r="D8412"/>
      <c r="E8412"/>
      <c r="F8412"/>
      <c r="G8412"/>
      <c r="H8412"/>
    </row>
    <row r="8413" spans="1:8">
      <c r="A8413"/>
      <c r="C8413"/>
      <c r="D8413"/>
      <c r="E8413"/>
      <c r="F8413"/>
      <c r="G8413"/>
      <c r="H8413"/>
    </row>
    <row r="8414" spans="1:8">
      <c r="A8414"/>
      <c r="C8414"/>
      <c r="D8414"/>
      <c r="E8414"/>
      <c r="F8414"/>
      <c r="G8414"/>
      <c r="H8414"/>
    </row>
    <row r="8415" spans="1:8">
      <c r="A8415"/>
      <c r="C8415"/>
      <c r="D8415"/>
      <c r="E8415"/>
      <c r="F8415"/>
      <c r="G8415"/>
      <c r="H8415"/>
    </row>
    <row r="8416" spans="1:8">
      <c r="A8416"/>
      <c r="C8416"/>
      <c r="D8416"/>
      <c r="E8416"/>
      <c r="F8416"/>
      <c r="G8416"/>
      <c r="H8416"/>
    </row>
    <row r="8417" spans="1:8">
      <c r="A8417"/>
      <c r="C8417"/>
      <c r="D8417"/>
      <c r="E8417"/>
      <c r="F8417"/>
      <c r="G8417"/>
      <c r="H8417"/>
    </row>
    <row r="8418" spans="1:8">
      <c r="A8418"/>
      <c r="C8418"/>
      <c r="D8418"/>
      <c r="E8418"/>
      <c r="F8418"/>
      <c r="G8418"/>
      <c r="H8418"/>
    </row>
    <row r="8419" spans="1:8">
      <c r="A8419"/>
      <c r="C8419"/>
      <c r="D8419"/>
      <c r="E8419"/>
      <c r="F8419"/>
      <c r="G8419"/>
      <c r="H8419"/>
    </row>
    <row r="8420" spans="1:8">
      <c r="A8420"/>
      <c r="C8420"/>
      <c r="D8420"/>
      <c r="E8420"/>
      <c r="F8420"/>
      <c r="G8420"/>
      <c r="H8420"/>
    </row>
    <row r="8421" spans="1:8">
      <c r="A8421"/>
      <c r="C8421"/>
      <c r="D8421"/>
      <c r="E8421"/>
      <c r="F8421"/>
      <c r="G8421"/>
      <c r="H8421"/>
    </row>
    <row r="8422" spans="1:8">
      <c r="A8422"/>
      <c r="C8422"/>
      <c r="D8422"/>
      <c r="E8422"/>
      <c r="F8422"/>
      <c r="G8422"/>
      <c r="H8422"/>
    </row>
    <row r="8423" spans="1:8">
      <c r="A8423"/>
      <c r="C8423"/>
      <c r="D8423"/>
      <c r="E8423"/>
      <c r="F8423"/>
      <c r="G8423"/>
      <c r="H8423"/>
    </row>
    <row r="8424" spans="1:8">
      <c r="A8424"/>
      <c r="C8424"/>
      <c r="D8424"/>
      <c r="E8424"/>
      <c r="F8424"/>
      <c r="G8424"/>
      <c r="H8424"/>
    </row>
    <row r="8425" spans="1:8">
      <c r="A8425"/>
      <c r="C8425"/>
      <c r="D8425"/>
      <c r="E8425"/>
      <c r="F8425"/>
      <c r="G8425"/>
      <c r="H8425"/>
    </row>
    <row r="8426" spans="1:8">
      <c r="A8426"/>
      <c r="C8426"/>
      <c r="D8426"/>
      <c r="E8426"/>
      <c r="F8426"/>
      <c r="G8426"/>
      <c r="H8426"/>
    </row>
    <row r="8427" spans="1:8">
      <c r="A8427"/>
      <c r="C8427"/>
      <c r="D8427"/>
      <c r="E8427"/>
      <c r="F8427"/>
      <c r="G8427"/>
      <c r="H8427"/>
    </row>
    <row r="8428" spans="1:8">
      <c r="A8428"/>
      <c r="C8428"/>
      <c r="D8428"/>
      <c r="E8428"/>
      <c r="F8428"/>
      <c r="G8428"/>
      <c r="H8428"/>
    </row>
    <row r="8429" spans="1:8">
      <c r="A8429"/>
      <c r="C8429"/>
      <c r="D8429"/>
      <c r="E8429"/>
      <c r="F8429"/>
      <c r="G8429"/>
      <c r="H8429"/>
    </row>
    <row r="8430" spans="1:8">
      <c r="A8430"/>
      <c r="C8430"/>
      <c r="D8430"/>
      <c r="E8430"/>
      <c r="F8430"/>
      <c r="G8430"/>
      <c r="H8430"/>
    </row>
    <row r="8431" spans="1:8">
      <c r="A8431"/>
      <c r="C8431"/>
      <c r="D8431"/>
      <c r="E8431"/>
      <c r="F8431"/>
      <c r="G8431"/>
      <c r="H8431"/>
    </row>
    <row r="8432" spans="1:8">
      <c r="A8432"/>
      <c r="C8432"/>
      <c r="D8432"/>
      <c r="E8432"/>
      <c r="F8432"/>
      <c r="G8432"/>
      <c r="H8432"/>
    </row>
    <row r="8433" spans="1:8">
      <c r="A8433"/>
      <c r="C8433"/>
      <c r="D8433"/>
      <c r="E8433"/>
      <c r="F8433"/>
      <c r="G8433"/>
      <c r="H8433"/>
    </row>
    <row r="8434" spans="1:8">
      <c r="A8434"/>
      <c r="C8434"/>
      <c r="D8434"/>
      <c r="E8434"/>
      <c r="F8434"/>
      <c r="G8434"/>
      <c r="H8434"/>
    </row>
    <row r="8435" spans="1:8">
      <c r="A8435"/>
      <c r="C8435"/>
      <c r="D8435"/>
      <c r="E8435"/>
      <c r="F8435"/>
      <c r="G8435"/>
      <c r="H8435"/>
    </row>
    <row r="8436" spans="1:8">
      <c r="A8436"/>
      <c r="C8436"/>
      <c r="D8436"/>
      <c r="E8436"/>
      <c r="F8436"/>
      <c r="G8436"/>
      <c r="H8436"/>
    </row>
    <row r="8437" spans="1:8">
      <c r="A8437"/>
      <c r="C8437"/>
      <c r="D8437"/>
      <c r="E8437"/>
      <c r="F8437"/>
      <c r="G8437"/>
      <c r="H8437"/>
    </row>
    <row r="8438" spans="1:8">
      <c r="A8438"/>
      <c r="C8438"/>
      <c r="D8438"/>
      <c r="E8438"/>
      <c r="F8438"/>
      <c r="G8438"/>
      <c r="H8438"/>
    </row>
    <row r="8439" spans="1:8">
      <c r="A8439"/>
      <c r="C8439"/>
      <c r="D8439"/>
      <c r="E8439"/>
      <c r="F8439"/>
      <c r="G8439"/>
      <c r="H8439"/>
    </row>
    <row r="8440" spans="1:8">
      <c r="A8440"/>
      <c r="C8440"/>
      <c r="D8440"/>
      <c r="E8440"/>
      <c r="F8440"/>
      <c r="G8440"/>
      <c r="H8440"/>
    </row>
    <row r="8441" spans="1:8">
      <c r="A8441"/>
      <c r="C8441"/>
      <c r="D8441"/>
      <c r="E8441"/>
      <c r="F8441"/>
      <c r="G8441"/>
      <c r="H8441"/>
    </row>
    <row r="8442" spans="1:8">
      <c r="A8442"/>
      <c r="C8442"/>
      <c r="D8442"/>
      <c r="E8442"/>
      <c r="F8442"/>
      <c r="G8442"/>
      <c r="H8442"/>
    </row>
    <row r="8443" spans="1:8">
      <c r="A8443"/>
      <c r="C8443"/>
      <c r="D8443"/>
      <c r="E8443"/>
      <c r="F8443"/>
      <c r="G8443"/>
      <c r="H8443"/>
    </row>
    <row r="8444" spans="1:8">
      <c r="A8444"/>
      <c r="C8444"/>
      <c r="D8444"/>
      <c r="E8444"/>
      <c r="F8444"/>
      <c r="G8444"/>
      <c r="H8444"/>
    </row>
    <row r="8445" spans="1:8">
      <c r="A8445"/>
      <c r="C8445"/>
      <c r="D8445"/>
      <c r="E8445"/>
      <c r="F8445"/>
      <c r="G8445"/>
      <c r="H8445"/>
    </row>
    <row r="8446" spans="1:8">
      <c r="A8446"/>
      <c r="C8446"/>
      <c r="D8446"/>
      <c r="E8446"/>
      <c r="F8446"/>
      <c r="G8446"/>
      <c r="H8446"/>
    </row>
    <row r="8447" spans="1:8">
      <c r="A8447"/>
      <c r="C8447"/>
      <c r="D8447"/>
      <c r="E8447"/>
      <c r="F8447"/>
      <c r="G8447"/>
      <c r="H8447"/>
    </row>
    <row r="8448" spans="1:8">
      <c r="A8448"/>
      <c r="C8448"/>
      <c r="D8448"/>
      <c r="E8448"/>
      <c r="F8448"/>
      <c r="G8448"/>
      <c r="H8448"/>
    </row>
    <row r="8449" spans="1:8">
      <c r="A8449"/>
      <c r="C8449"/>
      <c r="D8449"/>
      <c r="E8449"/>
      <c r="F8449"/>
      <c r="G8449"/>
      <c r="H8449"/>
    </row>
    <row r="8450" spans="1:8">
      <c r="A8450"/>
      <c r="C8450"/>
      <c r="D8450"/>
      <c r="E8450"/>
      <c r="F8450"/>
      <c r="G8450"/>
      <c r="H8450"/>
    </row>
    <row r="8451" spans="1:8">
      <c r="A8451"/>
      <c r="C8451"/>
      <c r="D8451"/>
      <c r="E8451"/>
      <c r="F8451"/>
      <c r="G8451"/>
      <c r="H8451"/>
    </row>
    <row r="8452" spans="1:8">
      <c r="A8452"/>
      <c r="C8452"/>
      <c r="D8452"/>
      <c r="E8452"/>
      <c r="F8452"/>
      <c r="G8452"/>
      <c r="H8452"/>
    </row>
    <row r="8453" spans="1:8">
      <c r="A8453"/>
      <c r="C8453"/>
      <c r="D8453"/>
      <c r="E8453"/>
      <c r="F8453"/>
      <c r="G8453"/>
      <c r="H8453"/>
    </row>
    <row r="8454" spans="1:8">
      <c r="A8454"/>
      <c r="C8454"/>
      <c r="D8454"/>
      <c r="E8454"/>
      <c r="F8454"/>
      <c r="G8454"/>
      <c r="H8454"/>
    </row>
    <row r="8455" spans="1:8">
      <c r="A8455"/>
      <c r="C8455"/>
      <c r="D8455"/>
      <c r="E8455"/>
      <c r="F8455"/>
      <c r="G8455"/>
      <c r="H8455"/>
    </row>
    <row r="8456" spans="1:8">
      <c r="A8456"/>
      <c r="C8456"/>
      <c r="D8456"/>
      <c r="E8456"/>
      <c r="F8456"/>
      <c r="G8456"/>
      <c r="H8456"/>
    </row>
    <row r="8457" spans="1:8">
      <c r="A8457"/>
      <c r="C8457"/>
      <c r="D8457"/>
      <c r="E8457"/>
      <c r="F8457"/>
      <c r="G8457"/>
      <c r="H8457"/>
    </row>
    <row r="8458" spans="1:8">
      <c r="A8458"/>
      <c r="C8458"/>
      <c r="D8458"/>
      <c r="E8458"/>
      <c r="F8458"/>
      <c r="G8458"/>
      <c r="H8458"/>
    </row>
    <row r="8459" spans="1:8">
      <c r="A8459"/>
      <c r="C8459"/>
      <c r="D8459"/>
      <c r="E8459"/>
      <c r="F8459"/>
      <c r="G8459"/>
      <c r="H8459"/>
    </row>
    <row r="8460" spans="1:8">
      <c r="A8460"/>
      <c r="C8460"/>
      <c r="D8460"/>
      <c r="E8460"/>
      <c r="F8460"/>
      <c r="G8460"/>
      <c r="H8460"/>
    </row>
    <row r="8461" spans="1:8">
      <c r="A8461"/>
      <c r="C8461"/>
      <c r="D8461"/>
      <c r="E8461"/>
      <c r="F8461"/>
      <c r="G8461"/>
      <c r="H8461"/>
    </row>
    <row r="8462" spans="1:8">
      <c r="A8462"/>
      <c r="C8462"/>
      <c r="D8462"/>
      <c r="E8462"/>
      <c r="F8462"/>
      <c r="G8462"/>
      <c r="H8462"/>
    </row>
    <row r="8463" spans="1:8">
      <c r="A8463"/>
      <c r="C8463"/>
      <c r="D8463"/>
      <c r="E8463"/>
      <c r="F8463"/>
      <c r="G8463"/>
      <c r="H8463"/>
    </row>
    <row r="8464" spans="1:8">
      <c r="A8464"/>
      <c r="C8464"/>
      <c r="D8464"/>
      <c r="E8464"/>
      <c r="F8464"/>
      <c r="G8464"/>
      <c r="H8464"/>
    </row>
    <row r="8465" spans="1:8">
      <c r="A8465"/>
      <c r="C8465"/>
      <c r="D8465"/>
      <c r="E8465"/>
      <c r="F8465"/>
      <c r="G8465"/>
      <c r="H8465"/>
    </row>
    <row r="8466" spans="1:8">
      <c r="A8466"/>
      <c r="C8466"/>
      <c r="D8466"/>
      <c r="E8466"/>
      <c r="F8466"/>
      <c r="G8466"/>
      <c r="H8466"/>
    </row>
    <row r="8467" spans="1:8">
      <c r="A8467"/>
      <c r="C8467"/>
      <c r="D8467"/>
      <c r="E8467"/>
      <c r="F8467"/>
      <c r="G8467"/>
      <c r="H8467"/>
    </row>
    <row r="8468" spans="1:8">
      <c r="A8468"/>
      <c r="C8468"/>
      <c r="D8468"/>
      <c r="E8468"/>
      <c r="F8468"/>
      <c r="G8468"/>
      <c r="H8468"/>
    </row>
    <row r="8469" spans="1:8">
      <c r="A8469"/>
      <c r="C8469"/>
      <c r="D8469"/>
      <c r="E8469"/>
      <c r="F8469"/>
      <c r="G8469"/>
      <c r="H8469"/>
    </row>
    <row r="8470" spans="1:8">
      <c r="A8470"/>
      <c r="C8470"/>
      <c r="D8470"/>
      <c r="E8470"/>
      <c r="F8470"/>
      <c r="G8470"/>
      <c r="H8470"/>
    </row>
    <row r="8471" spans="1:8">
      <c r="A8471"/>
      <c r="C8471"/>
      <c r="D8471"/>
      <c r="E8471"/>
      <c r="F8471"/>
      <c r="G8471"/>
      <c r="H8471"/>
    </row>
    <row r="8472" spans="1:8">
      <c r="A8472"/>
      <c r="C8472"/>
      <c r="D8472"/>
      <c r="E8472"/>
      <c r="F8472"/>
      <c r="G8472"/>
      <c r="H8472"/>
    </row>
    <row r="8473" spans="1:8">
      <c r="A8473"/>
      <c r="C8473"/>
      <c r="D8473"/>
      <c r="E8473"/>
      <c r="F8473"/>
      <c r="G8473"/>
      <c r="H8473"/>
    </row>
    <row r="8474" spans="1:8">
      <c r="A8474"/>
      <c r="C8474"/>
      <c r="D8474"/>
      <c r="E8474"/>
      <c r="F8474"/>
      <c r="G8474"/>
      <c r="H8474"/>
    </row>
    <row r="8475" spans="1:8">
      <c r="A8475"/>
      <c r="C8475"/>
      <c r="D8475"/>
      <c r="E8475"/>
      <c r="F8475"/>
      <c r="G8475"/>
      <c r="H8475"/>
    </row>
    <row r="8476" spans="1:8">
      <c r="A8476"/>
      <c r="C8476"/>
      <c r="D8476"/>
      <c r="E8476"/>
      <c r="F8476"/>
      <c r="G8476"/>
      <c r="H8476"/>
    </row>
    <row r="8477" spans="1:8">
      <c r="A8477"/>
      <c r="C8477"/>
      <c r="D8477"/>
      <c r="E8477"/>
      <c r="F8477"/>
      <c r="G8477"/>
      <c r="H8477"/>
    </row>
    <row r="8478" spans="1:8">
      <c r="A8478"/>
      <c r="C8478"/>
      <c r="D8478"/>
      <c r="E8478"/>
      <c r="F8478"/>
      <c r="G8478"/>
      <c r="H8478"/>
    </row>
    <row r="8479" spans="1:8">
      <c r="A8479"/>
      <c r="C8479"/>
      <c r="D8479"/>
      <c r="E8479"/>
      <c r="F8479"/>
      <c r="G8479"/>
      <c r="H8479"/>
    </row>
    <row r="8480" spans="1:8">
      <c r="A8480"/>
      <c r="C8480"/>
      <c r="D8480"/>
      <c r="E8480"/>
      <c r="F8480"/>
      <c r="G8480"/>
      <c r="H8480"/>
    </row>
    <row r="8481" spans="1:8">
      <c r="A8481"/>
      <c r="C8481"/>
      <c r="D8481"/>
      <c r="E8481"/>
      <c r="F8481"/>
      <c r="G8481"/>
      <c r="H8481"/>
    </row>
    <row r="8482" spans="1:8">
      <c r="A8482"/>
      <c r="C8482"/>
      <c r="D8482"/>
      <c r="E8482"/>
      <c r="F8482"/>
      <c r="G8482"/>
      <c r="H8482"/>
    </row>
    <row r="8483" spans="1:8">
      <c r="A8483"/>
      <c r="C8483"/>
      <c r="D8483"/>
      <c r="E8483"/>
      <c r="F8483"/>
      <c r="G8483"/>
      <c r="H8483"/>
    </row>
    <row r="8484" spans="1:8">
      <c r="A8484"/>
      <c r="C8484"/>
      <c r="D8484"/>
      <c r="E8484"/>
      <c r="F8484"/>
      <c r="G8484"/>
      <c r="H8484"/>
    </row>
    <row r="8485" spans="1:8">
      <c r="A8485"/>
      <c r="C8485"/>
      <c r="D8485"/>
      <c r="E8485"/>
      <c r="F8485"/>
      <c r="G8485"/>
      <c r="H8485"/>
    </row>
    <row r="8486" spans="1:8">
      <c r="A8486"/>
      <c r="C8486"/>
      <c r="D8486"/>
      <c r="E8486"/>
      <c r="F8486"/>
      <c r="G8486"/>
      <c r="H8486"/>
    </row>
    <row r="8487" spans="1:8">
      <c r="A8487"/>
      <c r="C8487"/>
      <c r="D8487"/>
      <c r="E8487"/>
      <c r="F8487"/>
      <c r="G8487"/>
      <c r="H8487"/>
    </row>
    <row r="8488" spans="1:8">
      <c r="A8488"/>
      <c r="C8488"/>
      <c r="D8488"/>
      <c r="E8488"/>
      <c r="F8488"/>
      <c r="G8488"/>
      <c r="H8488"/>
    </row>
    <row r="8489" spans="1:8">
      <c r="A8489"/>
      <c r="C8489"/>
      <c r="D8489"/>
      <c r="E8489"/>
      <c r="F8489"/>
      <c r="G8489"/>
      <c r="H8489"/>
    </row>
    <row r="8490" spans="1:8">
      <c r="A8490"/>
      <c r="C8490"/>
      <c r="D8490"/>
      <c r="E8490"/>
      <c r="F8490"/>
      <c r="G8490"/>
      <c r="H8490"/>
    </row>
    <row r="8491" spans="1:8">
      <c r="A8491"/>
      <c r="C8491"/>
      <c r="D8491"/>
      <c r="E8491"/>
      <c r="F8491"/>
      <c r="G8491"/>
      <c r="H8491"/>
    </row>
    <row r="8492" spans="1:8">
      <c r="A8492"/>
      <c r="C8492"/>
      <c r="D8492"/>
      <c r="E8492"/>
      <c r="F8492"/>
      <c r="G8492"/>
      <c r="H8492"/>
    </row>
    <row r="8493" spans="1:8">
      <c r="A8493"/>
      <c r="C8493"/>
      <c r="D8493"/>
      <c r="E8493"/>
      <c r="F8493"/>
      <c r="G8493"/>
      <c r="H8493"/>
    </row>
    <row r="8494" spans="1:8">
      <c r="A8494"/>
      <c r="C8494"/>
      <c r="D8494"/>
      <c r="E8494"/>
      <c r="F8494"/>
      <c r="G8494"/>
      <c r="H8494"/>
    </row>
    <row r="8495" spans="1:8">
      <c r="A8495"/>
      <c r="C8495"/>
      <c r="D8495"/>
      <c r="E8495"/>
      <c r="F8495"/>
      <c r="G8495"/>
      <c r="H8495"/>
    </row>
    <row r="8496" spans="1:8">
      <c r="A8496"/>
      <c r="C8496"/>
      <c r="D8496"/>
      <c r="E8496"/>
      <c r="F8496"/>
      <c r="G8496"/>
      <c r="H8496"/>
    </row>
    <row r="8497" spans="1:8">
      <c r="A8497"/>
      <c r="C8497"/>
      <c r="D8497"/>
      <c r="E8497"/>
      <c r="F8497"/>
      <c r="G8497"/>
      <c r="H8497"/>
    </row>
    <row r="8498" spans="1:8">
      <c r="A8498"/>
      <c r="C8498"/>
      <c r="D8498"/>
      <c r="E8498"/>
      <c r="F8498"/>
      <c r="G8498"/>
      <c r="H8498"/>
    </row>
    <row r="8499" spans="1:8">
      <c r="A8499"/>
      <c r="C8499"/>
      <c r="D8499"/>
      <c r="E8499"/>
      <c r="F8499"/>
      <c r="G8499"/>
      <c r="H8499"/>
    </row>
    <row r="8500" spans="1:8">
      <c r="A8500"/>
      <c r="C8500"/>
      <c r="D8500"/>
      <c r="E8500"/>
      <c r="F8500"/>
      <c r="G8500"/>
      <c r="H8500"/>
    </row>
    <row r="8501" spans="1:8">
      <c r="A8501"/>
      <c r="C8501"/>
      <c r="D8501"/>
      <c r="E8501"/>
      <c r="F8501"/>
      <c r="G8501"/>
      <c r="H8501"/>
    </row>
    <row r="8502" spans="1:8">
      <c r="A8502"/>
      <c r="C8502"/>
      <c r="D8502"/>
      <c r="E8502"/>
      <c r="F8502"/>
      <c r="G8502"/>
      <c r="H8502"/>
    </row>
    <row r="8503" spans="1:8">
      <c r="A8503"/>
      <c r="C8503"/>
      <c r="D8503"/>
      <c r="E8503"/>
      <c r="F8503"/>
      <c r="G8503"/>
      <c r="H8503"/>
    </row>
    <row r="8504" spans="1:8">
      <c r="A8504"/>
      <c r="C8504"/>
      <c r="D8504"/>
      <c r="E8504"/>
      <c r="F8504"/>
      <c r="G8504"/>
      <c r="H8504"/>
    </row>
    <row r="8505" spans="1:8">
      <c r="A8505"/>
      <c r="C8505"/>
      <c r="D8505"/>
      <c r="E8505"/>
      <c r="F8505"/>
      <c r="G8505"/>
      <c r="H8505"/>
    </row>
    <row r="8506" spans="1:8">
      <c r="A8506"/>
      <c r="C8506"/>
      <c r="D8506"/>
      <c r="E8506"/>
      <c r="F8506"/>
      <c r="G8506"/>
      <c r="H8506"/>
    </row>
    <row r="8507" spans="1:8">
      <c r="A8507"/>
      <c r="C8507"/>
      <c r="D8507"/>
      <c r="E8507"/>
      <c r="F8507"/>
      <c r="G8507"/>
      <c r="H8507"/>
    </row>
    <row r="8508" spans="1:8">
      <c r="A8508"/>
      <c r="C8508"/>
      <c r="D8508"/>
      <c r="E8508"/>
      <c r="F8508"/>
      <c r="G8508"/>
      <c r="H8508"/>
    </row>
    <row r="8509" spans="1:8">
      <c r="A8509"/>
      <c r="C8509"/>
      <c r="D8509"/>
      <c r="E8509"/>
      <c r="F8509"/>
      <c r="G8509"/>
      <c r="H8509"/>
    </row>
    <row r="8510" spans="1:8">
      <c r="A8510"/>
      <c r="C8510"/>
      <c r="D8510"/>
      <c r="E8510"/>
      <c r="F8510"/>
      <c r="G8510"/>
      <c r="H8510"/>
    </row>
    <row r="8511" spans="1:8">
      <c r="A8511"/>
      <c r="C8511"/>
      <c r="D8511"/>
      <c r="E8511"/>
      <c r="F8511"/>
      <c r="G8511"/>
      <c r="H8511"/>
    </row>
    <row r="8512" spans="1:8">
      <c r="A8512"/>
      <c r="C8512"/>
      <c r="D8512"/>
      <c r="E8512"/>
      <c r="F8512"/>
      <c r="G8512"/>
      <c r="H8512"/>
    </row>
    <row r="8513" spans="1:8">
      <c r="A8513"/>
      <c r="C8513"/>
      <c r="D8513"/>
      <c r="E8513"/>
      <c r="F8513"/>
      <c r="G8513"/>
      <c r="H8513"/>
    </row>
    <row r="8514" spans="1:8">
      <c r="A8514"/>
      <c r="C8514"/>
      <c r="D8514"/>
      <c r="E8514"/>
      <c r="F8514"/>
      <c r="G8514"/>
      <c r="H8514"/>
    </row>
    <row r="8515" spans="1:8">
      <c r="A8515"/>
      <c r="C8515"/>
      <c r="D8515"/>
      <c r="E8515"/>
      <c r="F8515"/>
      <c r="G8515"/>
      <c r="H8515"/>
    </row>
    <row r="8516" spans="1:8">
      <c r="A8516"/>
      <c r="C8516"/>
      <c r="D8516"/>
      <c r="E8516"/>
      <c r="F8516"/>
      <c r="G8516"/>
      <c r="H8516"/>
    </row>
    <row r="8517" spans="1:8">
      <c r="A8517"/>
      <c r="C8517"/>
      <c r="D8517"/>
      <c r="E8517"/>
      <c r="F8517"/>
      <c r="G8517"/>
      <c r="H8517"/>
    </row>
    <row r="8518" spans="1:8">
      <c r="A8518"/>
      <c r="C8518"/>
      <c r="D8518"/>
      <c r="E8518"/>
      <c r="F8518"/>
      <c r="G8518"/>
      <c r="H8518"/>
    </row>
    <row r="8519" spans="1:8">
      <c r="A8519"/>
      <c r="C8519"/>
      <c r="D8519"/>
      <c r="E8519"/>
      <c r="F8519"/>
      <c r="G8519"/>
      <c r="H8519"/>
    </row>
    <row r="8520" spans="1:8">
      <c r="A8520"/>
      <c r="C8520"/>
      <c r="D8520"/>
      <c r="E8520"/>
      <c r="F8520"/>
      <c r="G8520"/>
      <c r="H8520"/>
    </row>
    <row r="8521" spans="1:8">
      <c r="A8521"/>
      <c r="C8521"/>
      <c r="D8521"/>
      <c r="E8521"/>
      <c r="F8521"/>
      <c r="G8521"/>
      <c r="H8521"/>
    </row>
    <row r="8522" spans="1:8">
      <c r="A8522"/>
      <c r="C8522"/>
      <c r="D8522"/>
      <c r="E8522"/>
      <c r="F8522"/>
      <c r="G8522"/>
      <c r="H8522"/>
    </row>
    <row r="8523" spans="1:8">
      <c r="A8523"/>
      <c r="C8523"/>
      <c r="D8523"/>
      <c r="E8523"/>
      <c r="F8523"/>
      <c r="G8523"/>
      <c r="H8523"/>
    </row>
    <row r="8524" spans="1:8">
      <c r="A8524"/>
      <c r="C8524"/>
      <c r="D8524"/>
      <c r="E8524"/>
      <c r="F8524"/>
      <c r="G8524"/>
      <c r="H8524"/>
    </row>
    <row r="8525" spans="1:8">
      <c r="A8525"/>
      <c r="C8525"/>
      <c r="D8525"/>
      <c r="E8525"/>
      <c r="F8525"/>
      <c r="G8525"/>
      <c r="H8525"/>
    </row>
    <row r="8526" spans="1:8">
      <c r="A8526"/>
      <c r="C8526"/>
      <c r="D8526"/>
      <c r="E8526"/>
      <c r="F8526"/>
      <c r="G8526"/>
      <c r="H8526"/>
    </row>
    <row r="8527" spans="1:8">
      <c r="A8527"/>
      <c r="C8527"/>
      <c r="D8527"/>
      <c r="E8527"/>
      <c r="F8527"/>
      <c r="G8527"/>
      <c r="H8527"/>
    </row>
    <row r="8528" spans="1:8">
      <c r="A8528"/>
      <c r="C8528"/>
      <c r="D8528"/>
      <c r="E8528"/>
      <c r="F8528"/>
      <c r="G8528"/>
      <c r="H8528"/>
    </row>
    <row r="8529" spans="1:8">
      <c r="A8529"/>
      <c r="C8529"/>
      <c r="D8529"/>
      <c r="E8529"/>
      <c r="F8529"/>
      <c r="G8529"/>
      <c r="H8529"/>
    </row>
    <row r="8530" spans="1:8">
      <c r="A8530"/>
      <c r="C8530"/>
      <c r="D8530"/>
      <c r="E8530"/>
      <c r="F8530"/>
      <c r="G8530"/>
      <c r="H8530"/>
    </row>
    <row r="8531" spans="1:8">
      <c r="A8531"/>
      <c r="C8531"/>
      <c r="D8531"/>
      <c r="E8531"/>
      <c r="F8531"/>
      <c r="G8531"/>
      <c r="H8531"/>
    </row>
    <row r="8532" spans="1:8">
      <c r="A8532"/>
      <c r="C8532"/>
      <c r="D8532"/>
      <c r="E8532"/>
      <c r="F8532"/>
      <c r="G8532"/>
      <c r="H8532"/>
    </row>
    <row r="8533" spans="1:8">
      <c r="A8533"/>
      <c r="C8533"/>
      <c r="D8533"/>
      <c r="E8533"/>
      <c r="F8533"/>
      <c r="G8533"/>
      <c r="H8533"/>
    </row>
    <row r="8534" spans="1:8">
      <c r="A8534"/>
      <c r="C8534"/>
      <c r="D8534"/>
      <c r="E8534"/>
      <c r="F8534"/>
      <c r="G8534"/>
      <c r="H8534"/>
    </row>
    <row r="8535" spans="1:8">
      <c r="A8535"/>
      <c r="C8535"/>
      <c r="D8535"/>
      <c r="E8535"/>
      <c r="F8535"/>
      <c r="G8535"/>
      <c r="H8535"/>
    </row>
    <row r="8536" spans="1:8">
      <c r="A8536"/>
      <c r="C8536"/>
      <c r="D8536"/>
      <c r="E8536"/>
      <c r="F8536"/>
      <c r="G8536"/>
      <c r="H8536"/>
    </row>
    <row r="8537" spans="1:8">
      <c r="A8537"/>
      <c r="C8537"/>
      <c r="D8537"/>
      <c r="E8537"/>
      <c r="F8537"/>
      <c r="G8537"/>
      <c r="H8537"/>
    </row>
    <row r="8538" spans="1:8">
      <c r="A8538"/>
      <c r="C8538"/>
      <c r="D8538"/>
      <c r="E8538"/>
      <c r="F8538"/>
      <c r="G8538"/>
      <c r="H8538"/>
    </row>
    <row r="8539" spans="1:8">
      <c r="A8539"/>
      <c r="C8539"/>
      <c r="D8539"/>
      <c r="E8539"/>
      <c r="F8539"/>
      <c r="G8539"/>
      <c r="H8539"/>
    </row>
    <row r="8540" spans="1:8">
      <c r="A8540"/>
      <c r="C8540"/>
      <c r="D8540"/>
      <c r="E8540"/>
      <c r="F8540"/>
      <c r="G8540"/>
      <c r="H8540"/>
    </row>
    <row r="8541" spans="1:8">
      <c r="A8541"/>
      <c r="C8541"/>
      <c r="D8541"/>
      <c r="E8541"/>
      <c r="F8541"/>
      <c r="G8541"/>
      <c r="H8541"/>
    </row>
    <row r="8542" spans="1:8">
      <c r="A8542"/>
      <c r="C8542"/>
      <c r="D8542"/>
      <c r="E8542"/>
      <c r="F8542"/>
      <c r="G8542"/>
      <c r="H8542"/>
    </row>
    <row r="8543" spans="1:8">
      <c r="A8543"/>
      <c r="C8543"/>
      <c r="D8543"/>
      <c r="E8543"/>
      <c r="F8543"/>
      <c r="G8543"/>
      <c r="H8543"/>
    </row>
    <row r="8544" spans="1:8">
      <c r="A8544"/>
      <c r="C8544"/>
      <c r="D8544"/>
      <c r="E8544"/>
      <c r="F8544"/>
      <c r="G8544"/>
      <c r="H8544"/>
    </row>
    <row r="8545" spans="1:8">
      <c r="A8545"/>
      <c r="C8545"/>
      <c r="D8545"/>
      <c r="E8545"/>
      <c r="F8545"/>
      <c r="G8545"/>
      <c r="H8545"/>
    </row>
    <row r="8546" spans="1:8">
      <c r="A8546"/>
      <c r="C8546"/>
      <c r="D8546"/>
      <c r="E8546"/>
      <c r="F8546"/>
      <c r="G8546"/>
      <c r="H8546"/>
    </row>
    <row r="8547" spans="1:8">
      <c r="A8547"/>
      <c r="C8547"/>
      <c r="D8547"/>
      <c r="E8547"/>
      <c r="F8547"/>
      <c r="G8547"/>
      <c r="H8547"/>
    </row>
    <row r="8548" spans="1:8">
      <c r="A8548"/>
      <c r="C8548"/>
      <c r="D8548"/>
      <c r="E8548"/>
      <c r="F8548"/>
      <c r="G8548"/>
      <c r="H8548"/>
    </row>
    <row r="8549" spans="1:8">
      <c r="A8549"/>
      <c r="C8549"/>
      <c r="D8549"/>
      <c r="E8549"/>
      <c r="F8549"/>
      <c r="G8549"/>
      <c r="H8549"/>
    </row>
    <row r="8550" spans="1:8">
      <c r="A8550"/>
      <c r="C8550"/>
      <c r="D8550"/>
      <c r="E8550"/>
      <c r="F8550"/>
      <c r="G8550"/>
      <c r="H8550"/>
    </row>
    <row r="8551" spans="1:8">
      <c r="A8551"/>
      <c r="C8551"/>
      <c r="D8551"/>
      <c r="E8551"/>
      <c r="F8551"/>
      <c r="G8551"/>
      <c r="H8551"/>
    </row>
    <row r="8552" spans="1:8">
      <c r="A8552"/>
      <c r="C8552"/>
      <c r="D8552"/>
      <c r="E8552"/>
      <c r="F8552"/>
      <c r="G8552"/>
      <c r="H8552"/>
    </row>
    <row r="8553" spans="1:8">
      <c r="A8553"/>
      <c r="C8553"/>
      <c r="D8553"/>
      <c r="E8553"/>
      <c r="F8553"/>
      <c r="G8553"/>
      <c r="H8553"/>
    </row>
    <row r="8554" spans="1:8">
      <c r="A8554"/>
      <c r="C8554"/>
      <c r="D8554"/>
      <c r="E8554"/>
      <c r="F8554"/>
      <c r="G8554"/>
      <c r="H8554"/>
    </row>
    <row r="8555" spans="1:8">
      <c r="A8555"/>
      <c r="C8555"/>
      <c r="D8555"/>
      <c r="E8555"/>
      <c r="F8555"/>
      <c r="G8555"/>
      <c r="H8555"/>
    </row>
    <row r="8556" spans="1:8">
      <c r="A8556"/>
      <c r="C8556"/>
      <c r="D8556"/>
      <c r="E8556"/>
      <c r="F8556"/>
      <c r="G8556"/>
      <c r="H8556"/>
    </row>
    <row r="8557" spans="1:8">
      <c r="A8557"/>
      <c r="C8557"/>
      <c r="D8557"/>
      <c r="E8557"/>
      <c r="F8557"/>
      <c r="G8557"/>
      <c r="H8557"/>
    </row>
    <row r="8558" spans="1:8">
      <c r="A8558"/>
      <c r="C8558"/>
      <c r="D8558"/>
      <c r="E8558"/>
      <c r="F8558"/>
      <c r="G8558"/>
      <c r="H8558"/>
    </row>
    <row r="8559" spans="1:8">
      <c r="A8559"/>
      <c r="C8559"/>
      <c r="D8559"/>
      <c r="E8559"/>
      <c r="F8559"/>
      <c r="G8559"/>
      <c r="H8559"/>
    </row>
    <row r="8560" spans="1:8">
      <c r="A8560"/>
      <c r="C8560"/>
      <c r="D8560"/>
      <c r="E8560"/>
      <c r="F8560"/>
      <c r="G8560"/>
      <c r="H8560"/>
    </row>
    <row r="8561" spans="1:8">
      <c r="A8561"/>
      <c r="C8561"/>
      <c r="D8561"/>
      <c r="E8561"/>
      <c r="F8561"/>
      <c r="G8561"/>
      <c r="H8561"/>
    </row>
    <row r="8562" spans="1:8">
      <c r="A8562"/>
      <c r="C8562"/>
      <c r="D8562"/>
      <c r="E8562"/>
      <c r="F8562"/>
      <c r="G8562"/>
      <c r="H8562"/>
    </row>
    <row r="8563" spans="1:8">
      <c r="A8563"/>
      <c r="C8563"/>
      <c r="D8563"/>
      <c r="E8563"/>
      <c r="F8563"/>
      <c r="G8563"/>
      <c r="H8563"/>
    </row>
    <row r="8564" spans="1:8">
      <c r="A8564"/>
      <c r="C8564"/>
      <c r="D8564"/>
      <c r="E8564"/>
      <c r="F8564"/>
      <c r="G8564"/>
      <c r="H8564"/>
    </row>
    <row r="8565" spans="1:8">
      <c r="A8565"/>
      <c r="C8565"/>
      <c r="D8565"/>
      <c r="E8565"/>
      <c r="F8565"/>
      <c r="G8565"/>
      <c r="H8565"/>
    </row>
    <row r="8566" spans="1:8">
      <c r="A8566"/>
      <c r="C8566"/>
      <c r="D8566"/>
      <c r="E8566"/>
      <c r="F8566"/>
      <c r="G8566"/>
      <c r="H8566"/>
    </row>
    <row r="8567" spans="1:8">
      <c r="A8567"/>
      <c r="C8567"/>
      <c r="D8567"/>
      <c r="E8567"/>
      <c r="F8567"/>
      <c r="G8567"/>
      <c r="H8567"/>
    </row>
    <row r="8568" spans="1:8">
      <c r="A8568"/>
      <c r="C8568"/>
      <c r="D8568"/>
      <c r="E8568"/>
      <c r="F8568"/>
      <c r="G8568"/>
      <c r="H8568"/>
    </row>
    <row r="8569" spans="1:8">
      <c r="A8569"/>
      <c r="C8569"/>
      <c r="D8569"/>
      <c r="E8569"/>
      <c r="F8569"/>
      <c r="G8569"/>
      <c r="H8569"/>
    </row>
    <row r="8570" spans="1:8">
      <c r="A8570"/>
      <c r="C8570"/>
      <c r="D8570"/>
      <c r="E8570"/>
      <c r="F8570"/>
      <c r="G8570"/>
      <c r="H8570"/>
    </row>
    <row r="8571" spans="1:8">
      <c r="A8571"/>
      <c r="C8571"/>
      <c r="D8571"/>
      <c r="E8571"/>
      <c r="F8571"/>
      <c r="G8571"/>
      <c r="H8571"/>
    </row>
    <row r="8572" spans="1:8">
      <c r="A8572"/>
      <c r="C8572"/>
      <c r="D8572"/>
      <c r="E8572"/>
      <c r="F8572"/>
      <c r="G8572"/>
      <c r="H8572"/>
    </row>
    <row r="8573" spans="1:8">
      <c r="A8573"/>
      <c r="C8573"/>
      <c r="D8573"/>
      <c r="E8573"/>
      <c r="F8573"/>
      <c r="G8573"/>
      <c r="H8573"/>
    </row>
    <row r="8574" spans="1:8">
      <c r="A8574"/>
      <c r="C8574"/>
      <c r="D8574"/>
      <c r="E8574"/>
      <c r="F8574"/>
      <c r="G8574"/>
      <c r="H8574"/>
    </row>
    <row r="8575" spans="1:8">
      <c r="A8575"/>
      <c r="C8575"/>
      <c r="D8575"/>
      <c r="E8575"/>
      <c r="F8575"/>
      <c r="G8575"/>
      <c r="H8575"/>
    </row>
    <row r="8576" spans="1:8">
      <c r="A8576"/>
      <c r="C8576"/>
      <c r="D8576"/>
      <c r="E8576"/>
      <c r="F8576"/>
      <c r="G8576"/>
      <c r="H8576"/>
    </row>
    <row r="8577" spans="1:8">
      <c r="A8577"/>
      <c r="C8577"/>
      <c r="D8577"/>
      <c r="E8577"/>
      <c r="F8577"/>
      <c r="G8577"/>
      <c r="H8577"/>
    </row>
    <row r="8578" spans="1:8">
      <c r="A8578"/>
      <c r="C8578"/>
      <c r="D8578"/>
      <c r="E8578"/>
      <c r="F8578"/>
      <c r="G8578"/>
      <c r="H8578"/>
    </row>
    <row r="8579" spans="1:8">
      <c r="A8579"/>
      <c r="C8579"/>
      <c r="D8579"/>
      <c r="E8579"/>
      <c r="F8579"/>
      <c r="G8579"/>
      <c r="H8579"/>
    </row>
    <row r="8580" spans="1:8">
      <c r="A8580"/>
      <c r="C8580"/>
      <c r="D8580"/>
      <c r="E8580"/>
      <c r="F8580"/>
      <c r="G8580"/>
      <c r="H8580"/>
    </row>
    <row r="8581" spans="1:8">
      <c r="A8581"/>
      <c r="C8581"/>
      <c r="D8581"/>
      <c r="E8581"/>
      <c r="F8581"/>
      <c r="G8581"/>
      <c r="H8581"/>
    </row>
    <row r="8582" spans="1:8">
      <c r="A8582"/>
      <c r="C8582"/>
      <c r="D8582"/>
      <c r="E8582"/>
      <c r="F8582"/>
      <c r="G8582"/>
      <c r="H8582"/>
    </row>
    <row r="8583" spans="1:8">
      <c r="A8583"/>
      <c r="C8583"/>
      <c r="D8583"/>
      <c r="E8583"/>
      <c r="F8583"/>
      <c r="G8583"/>
      <c r="H8583"/>
    </row>
    <row r="8584" spans="1:8">
      <c r="A8584"/>
      <c r="C8584"/>
      <c r="D8584"/>
      <c r="E8584"/>
      <c r="F8584"/>
      <c r="G8584"/>
      <c r="H8584"/>
    </row>
    <row r="8585" spans="1:8">
      <c r="A8585"/>
      <c r="C8585"/>
      <c r="D8585"/>
      <c r="E8585"/>
      <c r="F8585"/>
      <c r="G8585"/>
      <c r="H8585"/>
    </row>
    <row r="8586" spans="1:8">
      <c r="A8586"/>
      <c r="C8586"/>
      <c r="D8586"/>
      <c r="E8586"/>
      <c r="F8586"/>
      <c r="G8586"/>
      <c r="H8586"/>
    </row>
    <row r="8587" spans="1:8">
      <c r="A8587"/>
      <c r="C8587"/>
      <c r="D8587"/>
      <c r="E8587"/>
      <c r="F8587"/>
      <c r="G8587"/>
      <c r="H8587"/>
    </row>
    <row r="8588" spans="1:8">
      <c r="A8588"/>
      <c r="C8588"/>
      <c r="D8588"/>
      <c r="E8588"/>
      <c r="F8588"/>
      <c r="G8588"/>
      <c r="H8588"/>
    </row>
    <row r="8589" spans="1:8">
      <c r="A8589"/>
      <c r="C8589"/>
      <c r="D8589"/>
      <c r="E8589"/>
      <c r="F8589"/>
      <c r="G8589"/>
      <c r="H8589"/>
    </row>
    <row r="8590" spans="1:8">
      <c r="A8590"/>
      <c r="C8590"/>
      <c r="D8590"/>
      <c r="E8590"/>
      <c r="F8590"/>
      <c r="G8590"/>
      <c r="H8590"/>
    </row>
    <row r="8591" spans="1:8">
      <c r="A8591"/>
      <c r="C8591"/>
      <c r="D8591"/>
      <c r="E8591"/>
      <c r="F8591"/>
      <c r="G8591"/>
      <c r="H8591"/>
    </row>
    <row r="8592" spans="1:8">
      <c r="A8592"/>
      <c r="C8592"/>
      <c r="D8592"/>
      <c r="E8592"/>
      <c r="F8592"/>
      <c r="G8592"/>
      <c r="H8592"/>
    </row>
    <row r="8593" spans="1:8">
      <c r="A8593"/>
      <c r="C8593"/>
      <c r="D8593"/>
      <c r="E8593"/>
      <c r="F8593"/>
      <c r="G8593"/>
      <c r="H8593"/>
    </row>
    <row r="8594" spans="1:8">
      <c r="A8594"/>
      <c r="C8594"/>
      <c r="D8594"/>
      <c r="E8594"/>
      <c r="F8594"/>
      <c r="G8594"/>
      <c r="H8594"/>
    </row>
    <row r="8595" spans="1:8">
      <c r="A8595"/>
      <c r="C8595"/>
      <c r="D8595"/>
      <c r="E8595"/>
      <c r="F8595"/>
      <c r="G8595"/>
      <c r="H8595"/>
    </row>
    <row r="8596" spans="1:8">
      <c r="A8596"/>
      <c r="C8596"/>
      <c r="D8596"/>
      <c r="E8596"/>
      <c r="F8596"/>
      <c r="G8596"/>
      <c r="H8596"/>
    </row>
    <row r="8597" spans="1:8">
      <c r="A8597"/>
      <c r="C8597"/>
      <c r="D8597"/>
      <c r="E8597"/>
      <c r="F8597"/>
      <c r="G8597"/>
      <c r="H8597"/>
    </row>
    <row r="8598" spans="1:8">
      <c r="A8598"/>
      <c r="C8598"/>
      <c r="D8598"/>
      <c r="E8598"/>
      <c r="F8598"/>
      <c r="G8598"/>
      <c r="H8598"/>
    </row>
    <row r="8599" spans="1:8">
      <c r="A8599"/>
      <c r="C8599"/>
      <c r="D8599"/>
      <c r="E8599"/>
      <c r="F8599"/>
      <c r="G8599"/>
      <c r="H8599"/>
    </row>
    <row r="8600" spans="1:8">
      <c r="A8600"/>
      <c r="C8600"/>
      <c r="D8600"/>
      <c r="E8600"/>
      <c r="F8600"/>
      <c r="G8600"/>
      <c r="H8600"/>
    </row>
    <row r="8601" spans="1:8">
      <c r="A8601"/>
      <c r="C8601"/>
      <c r="D8601"/>
      <c r="E8601"/>
      <c r="F8601"/>
      <c r="G8601"/>
      <c r="H8601"/>
    </row>
    <row r="8602" spans="1:8">
      <c r="A8602"/>
      <c r="C8602"/>
      <c r="D8602"/>
      <c r="E8602"/>
      <c r="F8602"/>
      <c r="G8602"/>
      <c r="H8602"/>
    </row>
    <row r="8603" spans="1:8">
      <c r="A8603"/>
      <c r="C8603"/>
      <c r="D8603"/>
      <c r="E8603"/>
      <c r="F8603"/>
      <c r="G8603"/>
      <c r="H8603"/>
    </row>
    <row r="8604" spans="1:8">
      <c r="A8604"/>
      <c r="C8604"/>
      <c r="D8604"/>
      <c r="E8604"/>
      <c r="F8604"/>
      <c r="G8604"/>
      <c r="H8604"/>
    </row>
    <row r="8605" spans="1:8">
      <c r="A8605"/>
      <c r="C8605"/>
      <c r="D8605"/>
      <c r="E8605"/>
      <c r="F8605"/>
      <c r="G8605"/>
      <c r="H8605"/>
    </row>
    <row r="8606" spans="1:8">
      <c r="A8606"/>
      <c r="C8606"/>
      <c r="D8606"/>
      <c r="E8606"/>
      <c r="F8606"/>
      <c r="G8606"/>
      <c r="H8606"/>
    </row>
    <row r="8607" spans="1:8">
      <c r="A8607"/>
      <c r="C8607"/>
      <c r="D8607"/>
      <c r="E8607"/>
      <c r="F8607"/>
      <c r="G8607"/>
      <c r="H8607"/>
    </row>
    <row r="8608" spans="1:8">
      <c r="A8608"/>
      <c r="C8608"/>
      <c r="D8608"/>
      <c r="E8608"/>
      <c r="F8608"/>
      <c r="G8608"/>
      <c r="H8608"/>
    </row>
    <row r="8609" spans="1:8">
      <c r="A8609"/>
      <c r="C8609"/>
      <c r="D8609"/>
      <c r="E8609"/>
      <c r="F8609"/>
      <c r="G8609"/>
      <c r="H8609"/>
    </row>
    <row r="8610" spans="1:8">
      <c r="A8610"/>
      <c r="C8610"/>
      <c r="D8610"/>
      <c r="E8610"/>
      <c r="F8610"/>
      <c r="G8610"/>
      <c r="H8610"/>
    </row>
    <row r="8611" spans="1:8">
      <c r="A8611"/>
      <c r="C8611"/>
      <c r="D8611"/>
      <c r="E8611"/>
      <c r="F8611"/>
      <c r="G8611"/>
      <c r="H8611"/>
    </row>
    <row r="8612" spans="1:8">
      <c r="A8612"/>
      <c r="C8612"/>
      <c r="D8612"/>
      <c r="E8612"/>
      <c r="F8612"/>
      <c r="G8612"/>
      <c r="H8612"/>
    </row>
    <row r="8613" spans="1:8">
      <c r="A8613"/>
      <c r="C8613"/>
      <c r="D8613"/>
      <c r="E8613"/>
      <c r="F8613"/>
      <c r="G8613"/>
      <c r="H8613"/>
    </row>
    <row r="8614" spans="1:8">
      <c r="A8614"/>
      <c r="C8614"/>
      <c r="D8614"/>
      <c r="E8614"/>
      <c r="F8614"/>
      <c r="G8614"/>
      <c r="H8614"/>
    </row>
    <row r="8615" spans="1:8">
      <c r="A8615"/>
      <c r="C8615"/>
      <c r="D8615"/>
      <c r="E8615"/>
      <c r="F8615"/>
      <c r="G8615"/>
      <c r="H8615"/>
    </row>
    <row r="8616" spans="1:8">
      <c r="A8616"/>
      <c r="C8616"/>
      <c r="D8616"/>
      <c r="E8616"/>
      <c r="F8616"/>
      <c r="G8616"/>
      <c r="H8616"/>
    </row>
    <row r="8617" spans="1:8">
      <c r="A8617"/>
      <c r="C8617"/>
      <c r="D8617"/>
      <c r="E8617"/>
      <c r="F8617"/>
      <c r="G8617"/>
      <c r="H8617"/>
    </row>
    <row r="8618" spans="1:8">
      <c r="A8618"/>
      <c r="C8618"/>
      <c r="D8618"/>
      <c r="E8618"/>
      <c r="F8618"/>
      <c r="G8618"/>
      <c r="H8618"/>
    </row>
    <row r="8619" spans="1:8">
      <c r="A8619"/>
      <c r="C8619"/>
      <c r="D8619"/>
      <c r="E8619"/>
      <c r="F8619"/>
      <c r="G8619"/>
      <c r="H8619"/>
    </row>
    <row r="8620" spans="1:8">
      <c r="A8620"/>
      <c r="C8620"/>
      <c r="D8620"/>
      <c r="E8620"/>
      <c r="F8620"/>
      <c r="G8620"/>
      <c r="H8620"/>
    </row>
    <row r="8621" spans="1:8">
      <c r="A8621"/>
      <c r="C8621"/>
      <c r="D8621"/>
      <c r="E8621"/>
      <c r="F8621"/>
      <c r="G8621"/>
      <c r="H8621"/>
    </row>
    <row r="8622" spans="1:8">
      <c r="A8622"/>
      <c r="C8622"/>
      <c r="D8622"/>
      <c r="E8622"/>
      <c r="F8622"/>
      <c r="G8622"/>
      <c r="H8622"/>
    </row>
    <row r="8623" spans="1:8">
      <c r="A8623"/>
      <c r="C8623"/>
      <c r="D8623"/>
      <c r="E8623"/>
      <c r="F8623"/>
      <c r="G8623"/>
      <c r="H8623"/>
    </row>
    <row r="8624" spans="1:8">
      <c r="A8624"/>
      <c r="C8624"/>
      <c r="D8624"/>
      <c r="E8624"/>
      <c r="F8624"/>
      <c r="G8624"/>
      <c r="H8624"/>
    </row>
    <row r="8625" spans="1:8">
      <c r="A8625"/>
      <c r="C8625"/>
      <c r="D8625"/>
      <c r="E8625"/>
      <c r="F8625"/>
      <c r="G8625"/>
      <c r="H8625"/>
    </row>
    <row r="8626" spans="1:8">
      <c r="A8626"/>
      <c r="C8626"/>
      <c r="D8626"/>
      <c r="E8626"/>
      <c r="F8626"/>
      <c r="G8626"/>
      <c r="H8626"/>
    </row>
    <row r="8627" spans="1:8">
      <c r="A8627"/>
      <c r="C8627"/>
      <c r="D8627"/>
      <c r="E8627"/>
      <c r="F8627"/>
      <c r="G8627"/>
      <c r="H8627"/>
    </row>
    <row r="8628" spans="1:8">
      <c r="A8628"/>
      <c r="C8628"/>
      <c r="D8628"/>
      <c r="E8628"/>
      <c r="F8628"/>
      <c r="G8628"/>
      <c r="H8628"/>
    </row>
    <row r="8629" spans="1:8">
      <c r="A8629"/>
      <c r="C8629"/>
      <c r="D8629"/>
      <c r="E8629"/>
      <c r="F8629"/>
      <c r="G8629"/>
      <c r="H8629"/>
    </row>
    <row r="8630" spans="1:8">
      <c r="A8630"/>
      <c r="C8630"/>
      <c r="D8630"/>
      <c r="E8630"/>
      <c r="F8630"/>
      <c r="G8630"/>
      <c r="H8630"/>
    </row>
    <row r="8631" spans="1:8">
      <c r="A8631"/>
      <c r="C8631"/>
      <c r="D8631"/>
      <c r="E8631"/>
      <c r="F8631"/>
      <c r="G8631"/>
      <c r="H8631"/>
    </row>
    <row r="8632" spans="1:8">
      <c r="A8632"/>
      <c r="C8632"/>
      <c r="D8632"/>
      <c r="E8632"/>
      <c r="F8632"/>
      <c r="G8632"/>
      <c r="H8632"/>
    </row>
    <row r="8633" spans="1:8">
      <c r="A8633"/>
      <c r="C8633"/>
      <c r="D8633"/>
      <c r="E8633"/>
      <c r="F8633"/>
      <c r="G8633"/>
      <c r="H8633"/>
    </row>
    <row r="8634" spans="1:8">
      <c r="A8634"/>
      <c r="C8634"/>
      <c r="D8634"/>
      <c r="E8634"/>
      <c r="F8634"/>
      <c r="G8634"/>
      <c r="H8634"/>
    </row>
    <row r="8635" spans="1:8">
      <c r="A8635"/>
      <c r="C8635"/>
      <c r="D8635"/>
      <c r="E8635"/>
      <c r="F8635"/>
      <c r="G8635"/>
      <c r="H8635"/>
    </row>
    <row r="8636" spans="1:8">
      <c r="A8636"/>
      <c r="C8636"/>
      <c r="D8636"/>
      <c r="E8636"/>
      <c r="F8636"/>
      <c r="G8636"/>
      <c r="H8636"/>
    </row>
    <row r="8637" spans="1:8">
      <c r="A8637"/>
      <c r="C8637"/>
      <c r="D8637"/>
      <c r="E8637"/>
      <c r="F8637"/>
      <c r="G8637"/>
      <c r="H8637"/>
    </row>
    <row r="8638" spans="1:8">
      <c r="A8638"/>
      <c r="C8638"/>
      <c r="D8638"/>
      <c r="E8638"/>
      <c r="F8638"/>
      <c r="G8638"/>
      <c r="H8638"/>
    </row>
    <row r="8639" spans="1:8">
      <c r="A8639"/>
      <c r="C8639"/>
      <c r="D8639"/>
      <c r="E8639"/>
      <c r="F8639"/>
      <c r="G8639"/>
      <c r="H8639"/>
    </row>
    <row r="8640" spans="1:8">
      <c r="A8640"/>
      <c r="C8640"/>
      <c r="D8640"/>
      <c r="E8640"/>
      <c r="F8640"/>
      <c r="G8640"/>
      <c r="H8640"/>
    </row>
    <row r="8641" spans="1:8">
      <c r="A8641"/>
      <c r="C8641"/>
      <c r="D8641"/>
      <c r="E8641"/>
      <c r="F8641"/>
      <c r="G8641"/>
      <c r="H8641"/>
    </row>
    <row r="8642" spans="1:8">
      <c r="A8642"/>
      <c r="C8642"/>
      <c r="D8642"/>
      <c r="E8642"/>
      <c r="F8642"/>
      <c r="G8642"/>
      <c r="H8642"/>
    </row>
    <row r="8643" spans="1:8">
      <c r="A8643"/>
      <c r="C8643"/>
      <c r="D8643"/>
      <c r="E8643"/>
      <c r="F8643"/>
      <c r="G8643"/>
      <c r="H8643"/>
    </row>
    <row r="8644" spans="1:8">
      <c r="A8644"/>
      <c r="C8644"/>
      <c r="D8644"/>
      <c r="E8644"/>
      <c r="F8644"/>
      <c r="G8644"/>
      <c r="H8644"/>
    </row>
    <row r="8645" spans="1:8">
      <c r="A8645"/>
      <c r="C8645"/>
      <c r="D8645"/>
      <c r="E8645"/>
      <c r="F8645"/>
      <c r="G8645"/>
      <c r="H8645"/>
    </row>
    <row r="8646" spans="1:8">
      <c r="A8646"/>
      <c r="C8646"/>
      <c r="D8646"/>
      <c r="E8646"/>
      <c r="F8646"/>
      <c r="G8646"/>
      <c r="H8646"/>
    </row>
    <row r="8647" spans="1:8">
      <c r="A8647"/>
      <c r="C8647"/>
      <c r="D8647"/>
      <c r="E8647"/>
      <c r="F8647"/>
      <c r="G8647"/>
      <c r="H8647"/>
    </row>
    <row r="8648" spans="1:8">
      <c r="A8648"/>
      <c r="C8648"/>
      <c r="D8648"/>
      <c r="E8648"/>
      <c r="F8648"/>
      <c r="G8648"/>
      <c r="H8648"/>
    </row>
    <row r="8649" spans="1:8">
      <c r="A8649"/>
      <c r="C8649"/>
      <c r="D8649"/>
      <c r="E8649"/>
      <c r="F8649"/>
      <c r="G8649"/>
      <c r="H8649"/>
    </row>
    <row r="8650" spans="1:8">
      <c r="A8650"/>
      <c r="C8650"/>
      <c r="D8650"/>
      <c r="E8650"/>
      <c r="F8650"/>
      <c r="G8650"/>
      <c r="H8650"/>
    </row>
    <row r="8651" spans="1:8">
      <c r="A8651"/>
      <c r="C8651"/>
      <c r="D8651"/>
      <c r="E8651"/>
      <c r="F8651"/>
      <c r="G8651"/>
      <c r="H8651"/>
    </row>
    <row r="8652" spans="1:8">
      <c r="A8652"/>
      <c r="C8652"/>
      <c r="D8652"/>
      <c r="E8652"/>
      <c r="F8652"/>
      <c r="G8652"/>
      <c r="H8652"/>
    </row>
    <row r="8653" spans="1:8">
      <c r="A8653"/>
      <c r="C8653"/>
      <c r="D8653"/>
      <c r="E8653"/>
      <c r="F8653"/>
      <c r="G8653"/>
      <c r="H8653"/>
    </row>
    <row r="8654" spans="1:8">
      <c r="A8654"/>
      <c r="C8654"/>
      <c r="D8654"/>
      <c r="E8654"/>
      <c r="F8654"/>
      <c r="G8654"/>
      <c r="H8654"/>
    </row>
    <row r="8655" spans="1:8">
      <c r="A8655"/>
      <c r="C8655"/>
      <c r="D8655"/>
      <c r="E8655"/>
      <c r="F8655"/>
      <c r="G8655"/>
      <c r="H8655"/>
    </row>
    <row r="8656" spans="1:8">
      <c r="A8656"/>
      <c r="C8656"/>
      <c r="D8656"/>
      <c r="E8656"/>
      <c r="F8656"/>
      <c r="G8656"/>
      <c r="H8656"/>
    </row>
    <row r="8657" spans="1:8">
      <c r="A8657"/>
      <c r="C8657"/>
      <c r="D8657"/>
      <c r="E8657"/>
      <c r="F8657"/>
      <c r="G8657"/>
      <c r="H8657"/>
    </row>
    <row r="8658" spans="1:8">
      <c r="A8658"/>
      <c r="C8658"/>
      <c r="D8658"/>
      <c r="E8658"/>
      <c r="F8658"/>
      <c r="G8658"/>
      <c r="H8658"/>
    </row>
    <row r="8659" spans="1:8">
      <c r="A8659"/>
      <c r="C8659"/>
      <c r="D8659"/>
      <c r="E8659"/>
      <c r="F8659"/>
      <c r="G8659"/>
      <c r="H8659"/>
    </row>
    <row r="8660" spans="1:8">
      <c r="A8660"/>
      <c r="C8660"/>
      <c r="D8660"/>
      <c r="E8660"/>
      <c r="F8660"/>
      <c r="G8660"/>
      <c r="H8660"/>
    </row>
    <row r="8661" spans="1:8">
      <c r="A8661"/>
      <c r="C8661"/>
      <c r="D8661"/>
      <c r="E8661"/>
      <c r="F8661"/>
      <c r="G8661"/>
      <c r="H8661"/>
    </row>
    <row r="8662" spans="1:8">
      <c r="A8662"/>
      <c r="C8662"/>
      <c r="D8662"/>
      <c r="E8662"/>
      <c r="F8662"/>
      <c r="G8662"/>
      <c r="H8662"/>
    </row>
    <row r="8663" spans="1:8">
      <c r="A8663"/>
      <c r="C8663"/>
      <c r="D8663"/>
      <c r="E8663"/>
      <c r="F8663"/>
      <c r="G8663"/>
      <c r="H8663"/>
    </row>
    <row r="8664" spans="1:8">
      <c r="A8664"/>
      <c r="C8664"/>
      <c r="D8664"/>
      <c r="E8664"/>
      <c r="F8664"/>
      <c r="G8664"/>
      <c r="H8664"/>
    </row>
    <row r="8665" spans="1:8">
      <c r="A8665"/>
      <c r="C8665"/>
      <c r="D8665"/>
      <c r="E8665"/>
      <c r="F8665"/>
      <c r="G8665"/>
      <c r="H8665"/>
    </row>
    <row r="8666" spans="1:8">
      <c r="A8666"/>
      <c r="C8666"/>
      <c r="D8666"/>
      <c r="E8666"/>
      <c r="F8666"/>
      <c r="G8666"/>
      <c r="H8666"/>
    </row>
    <row r="8667" spans="1:8">
      <c r="A8667"/>
      <c r="C8667"/>
      <c r="D8667"/>
      <c r="E8667"/>
      <c r="F8667"/>
      <c r="G8667"/>
      <c r="H8667"/>
    </row>
    <row r="8668" spans="1:8">
      <c r="A8668"/>
      <c r="C8668"/>
      <c r="D8668"/>
      <c r="E8668"/>
      <c r="F8668"/>
      <c r="G8668"/>
      <c r="H8668"/>
    </row>
    <row r="8669" spans="1:8">
      <c r="A8669"/>
      <c r="C8669"/>
      <c r="D8669"/>
      <c r="E8669"/>
      <c r="F8669"/>
      <c r="G8669"/>
      <c r="H8669"/>
    </row>
    <row r="8670" spans="1:8">
      <c r="A8670"/>
      <c r="C8670"/>
      <c r="D8670"/>
      <c r="E8670"/>
      <c r="F8670"/>
      <c r="G8670"/>
      <c r="H8670"/>
    </row>
    <row r="8671" spans="1:8">
      <c r="A8671"/>
      <c r="C8671"/>
      <c r="D8671"/>
      <c r="E8671"/>
      <c r="F8671"/>
      <c r="G8671"/>
      <c r="H8671"/>
    </row>
    <row r="8672" spans="1:8">
      <c r="A8672"/>
      <c r="C8672"/>
      <c r="D8672"/>
      <c r="E8672"/>
      <c r="F8672"/>
      <c r="G8672"/>
      <c r="H8672"/>
    </row>
    <row r="8673" spans="1:8">
      <c r="A8673"/>
      <c r="C8673"/>
      <c r="D8673"/>
      <c r="E8673"/>
      <c r="F8673"/>
      <c r="G8673"/>
      <c r="H8673"/>
    </row>
    <row r="8674" spans="1:8">
      <c r="A8674"/>
      <c r="C8674"/>
      <c r="D8674"/>
      <c r="E8674"/>
      <c r="F8674"/>
      <c r="G8674"/>
      <c r="H8674"/>
    </row>
    <row r="8675" spans="1:8">
      <c r="A8675"/>
      <c r="C8675"/>
      <c r="D8675"/>
      <c r="E8675"/>
      <c r="F8675"/>
      <c r="G8675"/>
      <c r="H8675"/>
    </row>
    <row r="8676" spans="1:8">
      <c r="A8676"/>
      <c r="C8676"/>
      <c r="D8676"/>
      <c r="E8676"/>
      <c r="F8676"/>
      <c r="G8676"/>
      <c r="H8676"/>
    </row>
    <row r="8677" spans="1:8">
      <c r="A8677"/>
      <c r="C8677"/>
      <c r="D8677"/>
      <c r="E8677"/>
      <c r="F8677"/>
      <c r="G8677"/>
      <c r="H8677"/>
    </row>
    <row r="8678" spans="1:8">
      <c r="A8678"/>
      <c r="C8678"/>
      <c r="D8678"/>
      <c r="E8678"/>
      <c r="F8678"/>
      <c r="G8678"/>
      <c r="H8678"/>
    </row>
    <row r="8679" spans="1:8">
      <c r="A8679"/>
      <c r="C8679"/>
      <c r="D8679"/>
      <c r="E8679"/>
      <c r="F8679"/>
      <c r="G8679"/>
      <c r="H8679"/>
    </row>
    <row r="8680" spans="1:8">
      <c r="A8680"/>
      <c r="C8680"/>
      <c r="D8680"/>
      <c r="E8680"/>
      <c r="F8680"/>
      <c r="G8680"/>
      <c r="H8680"/>
    </row>
    <row r="8681" spans="1:8">
      <c r="A8681"/>
      <c r="C8681"/>
      <c r="D8681"/>
      <c r="E8681"/>
      <c r="F8681"/>
      <c r="G8681"/>
      <c r="H8681"/>
    </row>
    <row r="8682" spans="1:8">
      <c r="A8682"/>
      <c r="C8682"/>
      <c r="D8682"/>
      <c r="E8682"/>
      <c r="F8682"/>
      <c r="G8682"/>
      <c r="H8682"/>
    </row>
    <row r="8683" spans="1:8">
      <c r="A8683"/>
      <c r="C8683"/>
      <c r="D8683"/>
      <c r="E8683"/>
      <c r="F8683"/>
      <c r="G8683"/>
      <c r="H8683"/>
    </row>
    <row r="8684" spans="1:8">
      <c r="A8684"/>
      <c r="C8684"/>
      <c r="D8684"/>
      <c r="E8684"/>
      <c r="F8684"/>
      <c r="G8684"/>
      <c r="H8684"/>
    </row>
    <row r="8685" spans="1:8">
      <c r="A8685"/>
      <c r="C8685"/>
      <c r="D8685"/>
      <c r="E8685"/>
      <c r="F8685"/>
      <c r="G8685"/>
      <c r="H8685"/>
    </row>
    <row r="8686" spans="1:8">
      <c r="A8686"/>
      <c r="C8686"/>
      <c r="D8686"/>
      <c r="E8686"/>
      <c r="F8686"/>
      <c r="G8686"/>
      <c r="H8686"/>
    </row>
    <row r="8687" spans="1:8">
      <c r="A8687"/>
      <c r="C8687"/>
      <c r="D8687"/>
      <c r="E8687"/>
      <c r="F8687"/>
      <c r="G8687"/>
      <c r="H8687"/>
    </row>
    <row r="8688" spans="1:8">
      <c r="A8688"/>
      <c r="C8688"/>
      <c r="D8688"/>
      <c r="E8688"/>
      <c r="F8688"/>
      <c r="G8688"/>
      <c r="H8688"/>
    </row>
    <row r="8689" spans="1:8">
      <c r="A8689"/>
      <c r="C8689"/>
      <c r="D8689"/>
      <c r="E8689"/>
      <c r="F8689"/>
      <c r="G8689"/>
      <c r="H8689"/>
    </row>
    <row r="8690" spans="1:8">
      <c r="A8690"/>
      <c r="C8690"/>
      <c r="D8690"/>
      <c r="E8690"/>
      <c r="F8690"/>
      <c r="G8690"/>
      <c r="H8690"/>
    </row>
    <row r="8691" spans="1:8">
      <c r="A8691"/>
      <c r="C8691"/>
      <c r="D8691"/>
      <c r="E8691"/>
      <c r="F8691"/>
      <c r="G8691"/>
      <c r="H8691"/>
    </row>
    <row r="8692" spans="1:8">
      <c r="A8692"/>
      <c r="C8692"/>
      <c r="D8692"/>
      <c r="E8692"/>
      <c r="F8692"/>
      <c r="G8692"/>
      <c r="H8692"/>
    </row>
    <row r="8693" spans="1:8">
      <c r="A8693"/>
      <c r="C8693"/>
      <c r="D8693"/>
      <c r="E8693"/>
      <c r="F8693"/>
      <c r="G8693"/>
      <c r="H8693"/>
    </row>
    <row r="8694" spans="1:8">
      <c r="A8694"/>
      <c r="C8694"/>
      <c r="D8694"/>
      <c r="E8694"/>
      <c r="F8694"/>
      <c r="G8694"/>
      <c r="H8694"/>
    </row>
    <row r="8695" spans="1:8">
      <c r="A8695"/>
      <c r="C8695"/>
      <c r="D8695"/>
      <c r="E8695"/>
      <c r="F8695"/>
      <c r="G8695"/>
      <c r="H8695"/>
    </row>
    <row r="8696" spans="1:8">
      <c r="A8696"/>
      <c r="C8696"/>
      <c r="D8696"/>
      <c r="E8696"/>
      <c r="F8696"/>
      <c r="G8696"/>
      <c r="H8696"/>
    </row>
    <row r="8697" spans="1:8">
      <c r="A8697"/>
      <c r="C8697"/>
      <c r="D8697"/>
      <c r="E8697"/>
      <c r="F8697"/>
      <c r="G8697"/>
      <c r="H8697"/>
    </row>
    <row r="8698" spans="1:8">
      <c r="A8698"/>
      <c r="C8698"/>
      <c r="D8698"/>
      <c r="E8698"/>
      <c r="F8698"/>
      <c r="G8698"/>
      <c r="H8698"/>
    </row>
    <row r="8699" spans="1:8">
      <c r="A8699"/>
      <c r="C8699"/>
      <c r="D8699"/>
      <c r="E8699"/>
      <c r="F8699"/>
      <c r="G8699"/>
      <c r="H8699"/>
    </row>
    <row r="8700" spans="1:8">
      <c r="A8700"/>
      <c r="C8700"/>
      <c r="D8700"/>
      <c r="E8700"/>
      <c r="F8700"/>
      <c r="G8700"/>
      <c r="H8700"/>
    </row>
    <row r="8701" spans="1:8">
      <c r="A8701"/>
      <c r="C8701"/>
      <c r="D8701"/>
      <c r="E8701"/>
      <c r="F8701"/>
      <c r="G8701"/>
      <c r="H8701"/>
    </row>
    <row r="8702" spans="1:8">
      <c r="A8702"/>
      <c r="C8702"/>
      <c r="D8702"/>
      <c r="E8702"/>
      <c r="F8702"/>
      <c r="G8702"/>
      <c r="H8702"/>
    </row>
    <row r="8703" spans="1:8">
      <c r="A8703"/>
      <c r="C8703"/>
      <c r="D8703"/>
      <c r="E8703"/>
      <c r="F8703"/>
      <c r="G8703"/>
      <c r="H8703"/>
    </row>
    <row r="8704" spans="1:8">
      <c r="A8704"/>
      <c r="C8704"/>
      <c r="D8704"/>
      <c r="E8704"/>
      <c r="F8704"/>
      <c r="G8704"/>
      <c r="H8704"/>
    </row>
    <row r="8705" spans="1:8">
      <c r="A8705"/>
      <c r="C8705"/>
      <c r="D8705"/>
      <c r="E8705"/>
      <c r="F8705"/>
      <c r="G8705"/>
      <c r="H8705"/>
    </row>
    <row r="8706" spans="1:8">
      <c r="A8706"/>
      <c r="C8706"/>
      <c r="D8706"/>
      <c r="E8706"/>
      <c r="F8706"/>
      <c r="G8706"/>
      <c r="H8706"/>
    </row>
    <row r="8707" spans="1:8">
      <c r="A8707"/>
      <c r="C8707"/>
      <c r="D8707"/>
      <c r="E8707"/>
      <c r="F8707"/>
      <c r="G8707"/>
      <c r="H8707"/>
    </row>
    <row r="8708" spans="1:8">
      <c r="A8708"/>
      <c r="C8708"/>
      <c r="D8708"/>
      <c r="E8708"/>
      <c r="F8708"/>
      <c r="G8708"/>
      <c r="H8708"/>
    </row>
    <row r="8709" spans="1:8">
      <c r="A8709"/>
      <c r="C8709"/>
      <c r="D8709"/>
      <c r="E8709"/>
      <c r="F8709"/>
      <c r="G8709"/>
      <c r="H8709"/>
    </row>
    <row r="8710" spans="1:8">
      <c r="A8710"/>
      <c r="C8710"/>
      <c r="D8710"/>
      <c r="E8710"/>
      <c r="F8710"/>
      <c r="G8710"/>
      <c r="H8710"/>
    </row>
    <row r="8711" spans="1:8">
      <c r="A8711"/>
      <c r="C8711"/>
      <c r="D8711"/>
      <c r="E8711"/>
      <c r="F8711"/>
      <c r="G8711"/>
      <c r="H8711"/>
    </row>
    <row r="8712" spans="1:8">
      <c r="A8712"/>
      <c r="C8712"/>
      <c r="D8712"/>
      <c r="E8712"/>
      <c r="F8712"/>
      <c r="G8712"/>
      <c r="H8712"/>
    </row>
    <row r="8713" spans="1:8">
      <c r="A8713"/>
      <c r="C8713"/>
      <c r="D8713"/>
      <c r="E8713"/>
      <c r="F8713"/>
      <c r="G8713"/>
      <c r="H8713"/>
    </row>
    <row r="8714" spans="1:8">
      <c r="A8714"/>
      <c r="C8714"/>
      <c r="D8714"/>
      <c r="E8714"/>
      <c r="F8714"/>
      <c r="G8714"/>
      <c r="H8714"/>
    </row>
    <row r="8715" spans="1:8">
      <c r="A8715"/>
      <c r="C8715"/>
      <c r="D8715"/>
      <c r="E8715"/>
      <c r="F8715"/>
      <c r="G8715"/>
      <c r="H8715"/>
    </row>
    <row r="8716" spans="1:8">
      <c r="A8716"/>
      <c r="C8716"/>
      <c r="D8716"/>
      <c r="E8716"/>
      <c r="F8716"/>
      <c r="G8716"/>
      <c r="H8716"/>
    </row>
    <row r="8717" spans="1:8">
      <c r="A8717"/>
      <c r="C8717"/>
      <c r="D8717"/>
      <c r="E8717"/>
      <c r="F8717"/>
      <c r="G8717"/>
      <c r="H8717"/>
    </row>
    <row r="8718" spans="1:8">
      <c r="A8718"/>
      <c r="C8718"/>
      <c r="D8718"/>
      <c r="E8718"/>
      <c r="F8718"/>
      <c r="G8718"/>
      <c r="H8718"/>
    </row>
    <row r="8719" spans="1:8">
      <c r="A8719"/>
      <c r="C8719"/>
      <c r="D8719"/>
      <c r="E8719"/>
      <c r="F8719"/>
      <c r="G8719"/>
      <c r="H8719"/>
    </row>
    <row r="8720" spans="1:8">
      <c r="A8720"/>
      <c r="C8720"/>
      <c r="D8720"/>
      <c r="E8720"/>
      <c r="F8720"/>
      <c r="G8720"/>
      <c r="H8720"/>
    </row>
    <row r="8721" spans="1:8">
      <c r="A8721"/>
      <c r="C8721"/>
      <c r="D8721"/>
      <c r="E8721"/>
      <c r="F8721"/>
      <c r="G8721"/>
      <c r="H8721"/>
    </row>
    <row r="8722" spans="1:8">
      <c r="A8722"/>
      <c r="C8722"/>
      <c r="D8722"/>
      <c r="E8722"/>
      <c r="F8722"/>
      <c r="G8722"/>
      <c r="H8722"/>
    </row>
    <row r="8723" spans="1:8">
      <c r="A8723"/>
      <c r="C8723"/>
      <c r="D8723"/>
      <c r="E8723"/>
      <c r="F8723"/>
      <c r="G8723"/>
      <c r="H8723"/>
    </row>
    <row r="8724" spans="1:8">
      <c r="A8724"/>
      <c r="C8724"/>
      <c r="D8724"/>
      <c r="E8724"/>
      <c r="F8724"/>
      <c r="G8724"/>
      <c r="H8724"/>
    </row>
    <row r="8725" spans="1:8">
      <c r="A8725"/>
      <c r="C8725"/>
      <c r="D8725"/>
      <c r="E8725"/>
      <c r="F8725"/>
      <c r="G8725"/>
      <c r="H8725"/>
    </row>
    <row r="8726" spans="1:8">
      <c r="A8726"/>
      <c r="C8726"/>
      <c r="D8726"/>
      <c r="E8726"/>
      <c r="F8726"/>
      <c r="G8726"/>
      <c r="H8726"/>
    </row>
    <row r="8727" spans="1:8">
      <c r="A8727"/>
      <c r="C8727"/>
      <c r="D8727"/>
      <c r="E8727"/>
      <c r="F8727"/>
      <c r="G8727"/>
      <c r="H8727"/>
    </row>
    <row r="8728" spans="1:8">
      <c r="A8728"/>
      <c r="C8728"/>
      <c r="D8728"/>
      <c r="E8728"/>
      <c r="F8728"/>
      <c r="G8728"/>
      <c r="H8728"/>
    </row>
    <row r="8729" spans="1:8">
      <c r="A8729"/>
      <c r="C8729"/>
      <c r="D8729"/>
      <c r="E8729"/>
      <c r="F8729"/>
      <c r="G8729"/>
      <c r="H8729"/>
    </row>
    <row r="8730" spans="1:8">
      <c r="A8730"/>
      <c r="C8730"/>
      <c r="D8730"/>
      <c r="E8730"/>
      <c r="F8730"/>
      <c r="G8730"/>
      <c r="H8730"/>
    </row>
    <row r="8731" spans="1:8">
      <c r="A8731"/>
      <c r="C8731"/>
      <c r="D8731"/>
      <c r="E8731"/>
      <c r="F8731"/>
      <c r="G8731"/>
      <c r="H8731"/>
    </row>
    <row r="8732" spans="1:8">
      <c r="A8732"/>
      <c r="C8732"/>
      <c r="D8732"/>
      <c r="E8732"/>
      <c r="F8732"/>
      <c r="G8732"/>
      <c r="H8732"/>
    </row>
    <row r="8733" spans="1:8">
      <c r="A8733"/>
      <c r="C8733"/>
      <c r="D8733"/>
      <c r="E8733"/>
      <c r="F8733"/>
      <c r="G8733"/>
      <c r="H8733"/>
    </row>
    <row r="8734" spans="1:8">
      <c r="A8734"/>
      <c r="C8734"/>
      <c r="D8734"/>
      <c r="E8734"/>
      <c r="F8734"/>
      <c r="G8734"/>
      <c r="H8734"/>
    </row>
    <row r="8735" spans="1:8">
      <c r="A8735"/>
      <c r="C8735"/>
      <c r="D8735"/>
      <c r="E8735"/>
      <c r="F8735"/>
      <c r="G8735"/>
      <c r="H8735"/>
    </row>
    <row r="8736" spans="1:8">
      <c r="A8736"/>
      <c r="C8736"/>
      <c r="D8736"/>
      <c r="E8736"/>
      <c r="F8736"/>
      <c r="G8736"/>
      <c r="H8736"/>
    </row>
    <row r="8737" spans="1:8">
      <c r="A8737"/>
      <c r="C8737"/>
      <c r="D8737"/>
      <c r="E8737"/>
      <c r="F8737"/>
      <c r="G8737"/>
      <c r="H8737"/>
    </row>
    <row r="8738" spans="1:8">
      <c r="A8738"/>
      <c r="C8738"/>
      <c r="D8738"/>
      <c r="E8738"/>
      <c r="F8738"/>
      <c r="G8738"/>
      <c r="H8738"/>
    </row>
    <row r="8739" spans="1:8">
      <c r="A8739"/>
      <c r="C8739"/>
      <c r="D8739"/>
      <c r="E8739"/>
      <c r="F8739"/>
      <c r="G8739"/>
      <c r="H8739"/>
    </row>
    <row r="8740" spans="1:8">
      <c r="A8740"/>
      <c r="C8740"/>
      <c r="D8740"/>
      <c r="E8740"/>
      <c r="F8740"/>
      <c r="G8740"/>
      <c r="H8740"/>
    </row>
    <row r="8741" spans="1:8">
      <c r="A8741"/>
      <c r="C8741"/>
      <c r="D8741"/>
      <c r="E8741"/>
      <c r="F8741"/>
      <c r="G8741"/>
      <c r="H8741"/>
    </row>
    <row r="8742" spans="1:8">
      <c r="A8742"/>
      <c r="C8742"/>
      <c r="D8742"/>
      <c r="E8742"/>
      <c r="F8742"/>
      <c r="G8742"/>
      <c r="H8742"/>
    </row>
    <row r="8743" spans="1:8">
      <c r="A8743"/>
      <c r="C8743"/>
      <c r="D8743"/>
      <c r="E8743"/>
      <c r="F8743"/>
      <c r="G8743"/>
      <c r="H8743"/>
    </row>
    <row r="8744" spans="1:8">
      <c r="A8744"/>
      <c r="C8744"/>
      <c r="D8744"/>
      <c r="E8744"/>
      <c r="F8744"/>
      <c r="G8744"/>
      <c r="H8744"/>
    </row>
    <row r="8745" spans="1:8">
      <c r="A8745"/>
      <c r="C8745"/>
      <c r="D8745"/>
      <c r="E8745"/>
      <c r="F8745"/>
      <c r="G8745"/>
      <c r="H8745"/>
    </row>
    <row r="8746" spans="1:8">
      <c r="A8746"/>
      <c r="C8746"/>
      <c r="D8746"/>
      <c r="E8746"/>
      <c r="F8746"/>
      <c r="G8746"/>
      <c r="H8746"/>
    </row>
    <row r="8747" spans="1:8">
      <c r="A8747"/>
      <c r="C8747"/>
      <c r="D8747"/>
      <c r="E8747"/>
      <c r="F8747"/>
      <c r="G8747"/>
      <c r="H8747"/>
    </row>
    <row r="8748" spans="1:8">
      <c r="A8748"/>
      <c r="C8748"/>
      <c r="D8748"/>
      <c r="E8748"/>
      <c r="F8748"/>
      <c r="G8748"/>
      <c r="H8748"/>
    </row>
    <row r="8749" spans="1:8">
      <c r="A8749"/>
      <c r="C8749"/>
      <c r="D8749"/>
      <c r="E8749"/>
      <c r="F8749"/>
      <c r="G8749"/>
      <c r="H8749"/>
    </row>
    <row r="8750" spans="1:8">
      <c r="A8750"/>
      <c r="C8750"/>
      <c r="D8750"/>
      <c r="E8750"/>
      <c r="F8750"/>
      <c r="G8750"/>
      <c r="H8750"/>
    </row>
    <row r="8751" spans="1:8">
      <c r="A8751"/>
      <c r="C8751"/>
      <c r="D8751"/>
      <c r="E8751"/>
      <c r="F8751"/>
      <c r="G8751"/>
      <c r="H8751"/>
    </row>
    <row r="8752" spans="1:8">
      <c r="A8752"/>
      <c r="C8752"/>
      <c r="D8752"/>
      <c r="E8752"/>
      <c r="F8752"/>
      <c r="G8752"/>
      <c r="H8752"/>
    </row>
    <row r="8753" spans="1:8">
      <c r="A8753"/>
      <c r="C8753"/>
      <c r="D8753"/>
      <c r="E8753"/>
      <c r="F8753"/>
      <c r="G8753"/>
      <c r="H8753"/>
    </row>
    <row r="8754" spans="1:8">
      <c r="A8754"/>
      <c r="C8754"/>
      <c r="D8754"/>
      <c r="E8754"/>
      <c r="F8754"/>
      <c r="G8754"/>
      <c r="H8754"/>
    </row>
    <row r="8755" spans="1:8">
      <c r="A8755"/>
      <c r="C8755"/>
      <c r="D8755"/>
      <c r="E8755"/>
      <c r="F8755"/>
      <c r="G8755"/>
      <c r="H8755"/>
    </row>
    <row r="8756" spans="1:8">
      <c r="A8756"/>
      <c r="C8756"/>
      <c r="D8756"/>
      <c r="E8756"/>
      <c r="F8756"/>
      <c r="G8756"/>
      <c r="H8756"/>
    </row>
    <row r="8757" spans="1:8">
      <c r="A8757"/>
      <c r="C8757"/>
      <c r="D8757"/>
      <c r="E8757"/>
      <c r="F8757"/>
      <c r="G8757"/>
      <c r="H8757"/>
    </row>
    <row r="8758" spans="1:8">
      <c r="A8758"/>
      <c r="C8758"/>
      <c r="D8758"/>
      <c r="E8758"/>
      <c r="F8758"/>
      <c r="G8758"/>
      <c r="H8758"/>
    </row>
    <row r="8759" spans="1:8">
      <c r="A8759"/>
      <c r="C8759"/>
      <c r="D8759"/>
      <c r="E8759"/>
      <c r="F8759"/>
      <c r="G8759"/>
      <c r="H8759"/>
    </row>
    <row r="8760" spans="1:8">
      <c r="A8760"/>
      <c r="C8760"/>
      <c r="D8760"/>
      <c r="E8760"/>
      <c r="F8760"/>
      <c r="G8760"/>
      <c r="H8760"/>
    </row>
    <row r="8761" spans="1:8">
      <c r="A8761"/>
      <c r="C8761"/>
      <c r="D8761"/>
      <c r="E8761"/>
      <c r="F8761"/>
      <c r="G8761"/>
      <c r="H8761"/>
    </row>
    <row r="8762" spans="1:8">
      <c r="A8762"/>
      <c r="C8762"/>
      <c r="D8762"/>
      <c r="E8762"/>
      <c r="F8762"/>
      <c r="G8762"/>
      <c r="H8762"/>
    </row>
    <row r="8763" spans="1:8">
      <c r="A8763"/>
      <c r="C8763"/>
      <c r="D8763"/>
      <c r="E8763"/>
      <c r="F8763"/>
      <c r="G8763"/>
      <c r="H8763"/>
    </row>
    <row r="8764" spans="1:8">
      <c r="A8764"/>
      <c r="C8764"/>
      <c r="D8764"/>
      <c r="E8764"/>
      <c r="F8764"/>
      <c r="G8764"/>
      <c r="H8764"/>
    </row>
    <row r="8765" spans="1:8">
      <c r="A8765"/>
      <c r="C8765"/>
      <c r="D8765"/>
      <c r="E8765"/>
      <c r="F8765"/>
      <c r="G8765"/>
      <c r="H8765"/>
    </row>
    <row r="8766" spans="1:8">
      <c r="A8766"/>
      <c r="C8766"/>
      <c r="D8766"/>
      <c r="E8766"/>
      <c r="F8766"/>
      <c r="G8766"/>
      <c r="H8766"/>
    </row>
    <row r="8767" spans="1:8">
      <c r="A8767"/>
      <c r="C8767"/>
      <c r="D8767"/>
      <c r="E8767"/>
      <c r="F8767"/>
      <c r="G8767"/>
      <c r="H8767"/>
    </row>
    <row r="8768" spans="1:8">
      <c r="A8768"/>
      <c r="C8768"/>
      <c r="D8768"/>
      <c r="E8768"/>
      <c r="F8768"/>
      <c r="G8768"/>
      <c r="H8768"/>
    </row>
    <row r="8769" spans="1:8">
      <c r="A8769"/>
      <c r="C8769"/>
      <c r="D8769"/>
      <c r="E8769"/>
      <c r="F8769"/>
      <c r="G8769"/>
      <c r="H8769"/>
    </row>
    <row r="8770" spans="1:8">
      <c r="A8770"/>
      <c r="C8770"/>
      <c r="D8770"/>
      <c r="E8770"/>
      <c r="F8770"/>
      <c r="G8770"/>
      <c r="H8770"/>
    </row>
    <row r="8771" spans="1:8">
      <c r="A8771"/>
      <c r="C8771"/>
      <c r="D8771"/>
      <c r="E8771"/>
      <c r="F8771"/>
      <c r="G8771"/>
      <c r="H8771"/>
    </row>
    <row r="8772" spans="1:8">
      <c r="A8772"/>
      <c r="C8772"/>
      <c r="D8772"/>
      <c r="E8772"/>
      <c r="F8772"/>
      <c r="G8772"/>
      <c r="H8772"/>
    </row>
    <row r="8773" spans="1:8">
      <c r="A8773"/>
      <c r="C8773"/>
      <c r="D8773"/>
      <c r="E8773"/>
      <c r="F8773"/>
      <c r="G8773"/>
      <c r="H8773"/>
    </row>
    <row r="8774" spans="1:8">
      <c r="A8774"/>
      <c r="C8774"/>
      <c r="D8774"/>
      <c r="E8774"/>
      <c r="F8774"/>
      <c r="G8774"/>
      <c r="H8774"/>
    </row>
    <row r="8775" spans="1:8">
      <c r="A8775"/>
      <c r="C8775"/>
      <c r="D8775"/>
      <c r="E8775"/>
      <c r="F8775"/>
      <c r="G8775"/>
      <c r="H8775"/>
    </row>
    <row r="8776" spans="1:8">
      <c r="A8776"/>
      <c r="C8776"/>
      <c r="D8776"/>
      <c r="E8776"/>
      <c r="F8776"/>
      <c r="G8776"/>
      <c r="H8776"/>
    </row>
    <row r="8777" spans="1:8">
      <c r="A8777"/>
      <c r="C8777"/>
      <c r="D8777"/>
      <c r="E8777"/>
      <c r="F8777"/>
      <c r="G8777"/>
      <c r="H8777"/>
    </row>
    <row r="8778" spans="1:8">
      <c r="A8778"/>
      <c r="C8778"/>
      <c r="D8778"/>
      <c r="E8778"/>
      <c r="F8778"/>
      <c r="G8778"/>
      <c r="H8778"/>
    </row>
    <row r="8779" spans="1:8">
      <c r="A8779"/>
      <c r="C8779"/>
      <c r="D8779"/>
      <c r="E8779"/>
      <c r="F8779"/>
      <c r="G8779"/>
      <c r="H8779"/>
    </row>
    <row r="8780" spans="1:8">
      <c r="A8780"/>
      <c r="C8780"/>
      <c r="D8780"/>
      <c r="E8780"/>
      <c r="F8780"/>
      <c r="G8780"/>
      <c r="H8780"/>
    </row>
    <row r="8781" spans="1:8">
      <c r="A8781"/>
      <c r="C8781"/>
      <c r="D8781"/>
      <c r="E8781"/>
      <c r="F8781"/>
      <c r="G8781"/>
      <c r="H8781"/>
    </row>
    <row r="8782" spans="1:8">
      <c r="A8782"/>
      <c r="C8782"/>
      <c r="D8782"/>
      <c r="E8782"/>
      <c r="F8782"/>
      <c r="G8782"/>
      <c r="H8782"/>
    </row>
    <row r="8783" spans="1:8">
      <c r="A8783"/>
      <c r="C8783"/>
      <c r="D8783"/>
      <c r="E8783"/>
      <c r="F8783"/>
      <c r="G8783"/>
      <c r="H8783"/>
    </row>
    <row r="8784" spans="1:8">
      <c r="A8784"/>
      <c r="C8784"/>
      <c r="D8784"/>
      <c r="E8784"/>
      <c r="F8784"/>
      <c r="G8784"/>
      <c r="H8784"/>
    </row>
    <row r="8785" spans="1:8">
      <c r="A8785"/>
      <c r="C8785"/>
      <c r="D8785"/>
      <c r="E8785"/>
      <c r="F8785"/>
      <c r="G8785"/>
      <c r="H8785"/>
    </row>
    <row r="8786" spans="1:8">
      <c r="A8786"/>
      <c r="C8786"/>
      <c r="D8786"/>
      <c r="E8786"/>
      <c r="F8786"/>
      <c r="G8786"/>
      <c r="H8786"/>
    </row>
    <row r="8787" spans="1:8">
      <c r="A8787"/>
      <c r="C8787"/>
      <c r="D8787"/>
      <c r="E8787"/>
      <c r="F8787"/>
      <c r="G8787"/>
      <c r="H8787"/>
    </row>
    <row r="8788" spans="1:8">
      <c r="A8788"/>
      <c r="C8788"/>
      <c r="D8788"/>
      <c r="E8788"/>
      <c r="F8788"/>
      <c r="G8788"/>
      <c r="H8788"/>
    </row>
    <row r="8789" spans="1:8">
      <c r="A8789"/>
      <c r="C8789"/>
      <c r="D8789"/>
      <c r="E8789"/>
      <c r="F8789"/>
      <c r="G8789"/>
      <c r="H8789"/>
    </row>
    <row r="8790" spans="1:8">
      <c r="A8790"/>
      <c r="C8790"/>
      <c r="D8790"/>
      <c r="E8790"/>
      <c r="F8790"/>
      <c r="G8790"/>
      <c r="H8790"/>
    </row>
    <row r="8791" spans="1:8">
      <c r="A8791"/>
      <c r="C8791"/>
      <c r="D8791"/>
      <c r="E8791"/>
      <c r="F8791"/>
      <c r="G8791"/>
      <c r="H8791"/>
    </row>
    <row r="8792" spans="1:8">
      <c r="A8792"/>
      <c r="C8792"/>
      <c r="D8792"/>
      <c r="E8792"/>
      <c r="F8792"/>
      <c r="G8792"/>
      <c r="H8792"/>
    </row>
    <row r="8793" spans="1:8">
      <c r="A8793"/>
      <c r="C8793"/>
      <c r="D8793"/>
      <c r="E8793"/>
      <c r="F8793"/>
      <c r="G8793"/>
      <c r="H8793"/>
    </row>
    <row r="8794" spans="1:8">
      <c r="A8794"/>
      <c r="C8794"/>
      <c r="D8794"/>
      <c r="E8794"/>
      <c r="F8794"/>
      <c r="G8794"/>
      <c r="H8794"/>
    </row>
    <row r="8795" spans="1:8">
      <c r="A8795"/>
      <c r="C8795"/>
      <c r="D8795"/>
      <c r="E8795"/>
      <c r="F8795"/>
      <c r="G8795"/>
      <c r="H8795"/>
    </row>
    <row r="8796" spans="1:8">
      <c r="A8796"/>
      <c r="C8796"/>
      <c r="D8796"/>
      <c r="E8796"/>
      <c r="F8796"/>
      <c r="G8796"/>
      <c r="H8796"/>
    </row>
    <row r="8797" spans="1:8">
      <c r="A8797"/>
      <c r="C8797"/>
      <c r="D8797"/>
      <c r="E8797"/>
      <c r="F8797"/>
      <c r="G8797"/>
      <c r="H8797"/>
    </row>
    <row r="8798" spans="1:8">
      <c r="A8798"/>
      <c r="C8798"/>
      <c r="D8798"/>
      <c r="E8798"/>
      <c r="F8798"/>
      <c r="G8798"/>
      <c r="H8798"/>
    </row>
    <row r="8799" spans="1:8">
      <c r="A8799"/>
      <c r="C8799"/>
      <c r="D8799"/>
      <c r="E8799"/>
      <c r="F8799"/>
      <c r="G8799"/>
      <c r="H8799"/>
    </row>
    <row r="8800" spans="1:8">
      <c r="A8800"/>
      <c r="C8800"/>
      <c r="D8800"/>
      <c r="E8800"/>
      <c r="F8800"/>
      <c r="G8800"/>
      <c r="H8800"/>
    </row>
    <row r="8801" spans="1:8">
      <c r="A8801"/>
      <c r="C8801"/>
      <c r="D8801"/>
      <c r="E8801"/>
      <c r="F8801"/>
      <c r="G8801"/>
      <c r="H8801"/>
    </row>
    <row r="8802" spans="1:8">
      <c r="A8802"/>
      <c r="C8802"/>
      <c r="D8802"/>
      <c r="E8802"/>
      <c r="F8802"/>
      <c r="G8802"/>
      <c r="H8802"/>
    </row>
    <row r="8803" spans="1:8">
      <c r="A8803"/>
      <c r="C8803"/>
      <c r="D8803"/>
      <c r="E8803"/>
      <c r="F8803"/>
      <c r="G8803"/>
      <c r="H8803"/>
    </row>
    <row r="8804" spans="1:8">
      <c r="A8804"/>
      <c r="C8804"/>
      <c r="D8804"/>
      <c r="E8804"/>
      <c r="F8804"/>
      <c r="G8804"/>
      <c r="H8804"/>
    </row>
    <row r="8805" spans="1:8">
      <c r="A8805"/>
      <c r="C8805"/>
      <c r="D8805"/>
      <c r="E8805"/>
      <c r="F8805"/>
      <c r="G8805"/>
      <c r="H8805"/>
    </row>
    <row r="8806" spans="1:8">
      <c r="A8806"/>
      <c r="C8806"/>
      <c r="D8806"/>
      <c r="E8806"/>
      <c r="F8806"/>
      <c r="G8806"/>
      <c r="H8806"/>
    </row>
    <row r="8807" spans="1:8">
      <c r="A8807"/>
      <c r="C8807"/>
      <c r="D8807"/>
      <c r="E8807"/>
      <c r="F8807"/>
      <c r="G8807"/>
      <c r="H8807"/>
    </row>
    <row r="8808" spans="1:8">
      <c r="A8808"/>
      <c r="C8808"/>
      <c r="D8808"/>
      <c r="E8808"/>
      <c r="F8808"/>
      <c r="G8808"/>
      <c r="H8808"/>
    </row>
    <row r="8809" spans="1:8">
      <c r="A8809"/>
      <c r="C8809"/>
      <c r="D8809"/>
      <c r="E8809"/>
      <c r="F8809"/>
      <c r="G8809"/>
      <c r="H8809"/>
    </row>
    <row r="8810" spans="1:8">
      <c r="A8810"/>
      <c r="C8810"/>
      <c r="D8810"/>
      <c r="E8810"/>
      <c r="F8810"/>
      <c r="G8810"/>
      <c r="H8810"/>
    </row>
    <row r="8811" spans="1:8">
      <c r="A8811"/>
      <c r="C8811"/>
      <c r="D8811"/>
      <c r="E8811"/>
      <c r="F8811"/>
      <c r="G8811"/>
      <c r="H8811"/>
    </row>
    <row r="8812" spans="1:8">
      <c r="A8812"/>
      <c r="C8812"/>
      <c r="D8812"/>
      <c r="E8812"/>
      <c r="F8812"/>
      <c r="G8812"/>
      <c r="H8812"/>
    </row>
    <row r="8813" spans="1:8">
      <c r="A8813"/>
      <c r="C8813"/>
      <c r="D8813"/>
      <c r="E8813"/>
      <c r="F8813"/>
      <c r="G8813"/>
      <c r="H8813"/>
    </row>
    <row r="8814" spans="1:8">
      <c r="A8814"/>
      <c r="C8814"/>
      <c r="D8814"/>
      <c r="E8814"/>
      <c r="F8814"/>
      <c r="G8814"/>
      <c r="H8814"/>
    </row>
    <row r="8815" spans="1:8">
      <c r="A8815"/>
      <c r="C8815"/>
      <c r="D8815"/>
      <c r="E8815"/>
      <c r="F8815"/>
      <c r="G8815"/>
      <c r="H8815"/>
    </row>
    <row r="8816" spans="1:8">
      <c r="A8816"/>
      <c r="C8816"/>
      <c r="D8816"/>
      <c r="E8816"/>
      <c r="F8816"/>
      <c r="G8816"/>
      <c r="H8816"/>
    </row>
    <row r="8817" spans="1:8">
      <c r="A8817"/>
      <c r="C8817"/>
      <c r="D8817"/>
      <c r="E8817"/>
      <c r="F8817"/>
      <c r="G8817"/>
      <c r="H8817"/>
    </row>
    <row r="8818" spans="1:8">
      <c r="A8818"/>
      <c r="C8818"/>
      <c r="D8818"/>
      <c r="E8818"/>
      <c r="F8818"/>
      <c r="G8818"/>
      <c r="H8818"/>
    </row>
    <row r="8819" spans="1:8">
      <c r="A8819"/>
      <c r="C8819"/>
      <c r="D8819"/>
      <c r="E8819"/>
      <c r="F8819"/>
      <c r="G8819"/>
      <c r="H8819"/>
    </row>
    <row r="8820" spans="1:8">
      <c r="A8820"/>
      <c r="C8820"/>
      <c r="D8820"/>
      <c r="E8820"/>
      <c r="F8820"/>
      <c r="G8820"/>
      <c r="H8820"/>
    </row>
    <row r="8821" spans="1:8">
      <c r="A8821"/>
      <c r="C8821"/>
      <c r="D8821"/>
      <c r="E8821"/>
      <c r="F8821"/>
      <c r="G8821"/>
      <c r="H8821"/>
    </row>
    <row r="8822" spans="1:8">
      <c r="A8822"/>
      <c r="C8822"/>
      <c r="D8822"/>
      <c r="E8822"/>
      <c r="F8822"/>
      <c r="G8822"/>
      <c r="H8822"/>
    </row>
    <row r="8823" spans="1:8">
      <c r="A8823"/>
      <c r="C8823"/>
      <c r="D8823"/>
      <c r="E8823"/>
      <c r="F8823"/>
      <c r="G8823"/>
      <c r="H8823"/>
    </row>
    <row r="8824" spans="1:8">
      <c r="A8824"/>
      <c r="C8824"/>
      <c r="D8824"/>
      <c r="E8824"/>
      <c r="F8824"/>
      <c r="G8824"/>
      <c r="H8824"/>
    </row>
    <row r="8825" spans="1:8">
      <c r="A8825"/>
      <c r="C8825"/>
      <c r="D8825"/>
      <c r="E8825"/>
      <c r="F8825"/>
      <c r="G8825"/>
      <c r="H8825"/>
    </row>
    <row r="8826" spans="1:8">
      <c r="A8826"/>
      <c r="C8826"/>
      <c r="D8826"/>
      <c r="E8826"/>
      <c r="F8826"/>
      <c r="G8826"/>
      <c r="H8826"/>
    </row>
    <row r="8827" spans="1:8">
      <c r="A8827"/>
      <c r="C8827"/>
      <c r="D8827"/>
      <c r="E8827"/>
      <c r="F8827"/>
      <c r="G8827"/>
      <c r="H8827"/>
    </row>
    <row r="8828" spans="1:8">
      <c r="A8828"/>
      <c r="C8828"/>
      <c r="D8828"/>
      <c r="E8828"/>
      <c r="F8828"/>
      <c r="G8828"/>
      <c r="H8828"/>
    </row>
    <row r="8829" spans="1:8">
      <c r="A8829"/>
      <c r="C8829"/>
      <c r="D8829"/>
      <c r="E8829"/>
      <c r="F8829"/>
      <c r="G8829"/>
      <c r="H8829"/>
    </row>
    <row r="8830" spans="1:8">
      <c r="A8830"/>
      <c r="C8830"/>
      <c r="D8830"/>
      <c r="E8830"/>
      <c r="F8830"/>
      <c r="G8830"/>
      <c r="H8830"/>
    </row>
    <row r="8831" spans="1:8">
      <c r="A8831"/>
      <c r="C8831"/>
      <c r="D8831"/>
      <c r="E8831"/>
      <c r="F8831"/>
      <c r="G8831"/>
      <c r="H8831"/>
    </row>
    <row r="8832" spans="1:8">
      <c r="A8832"/>
      <c r="C8832"/>
      <c r="D8832"/>
      <c r="E8832"/>
      <c r="F8832"/>
      <c r="G8832"/>
      <c r="H8832"/>
    </row>
    <row r="8833" spans="1:8">
      <c r="A8833"/>
      <c r="C8833"/>
      <c r="D8833"/>
      <c r="E8833"/>
      <c r="F8833"/>
      <c r="G8833"/>
      <c r="H8833"/>
    </row>
    <row r="8834" spans="1:8">
      <c r="A8834"/>
      <c r="C8834"/>
      <c r="D8834"/>
      <c r="E8834"/>
      <c r="F8834"/>
      <c r="G8834"/>
      <c r="H8834"/>
    </row>
    <row r="8835" spans="1:8">
      <c r="A8835"/>
      <c r="C8835"/>
      <c r="D8835"/>
      <c r="E8835"/>
      <c r="F8835"/>
      <c r="G8835"/>
      <c r="H8835"/>
    </row>
    <row r="8836" spans="1:8">
      <c r="A8836"/>
      <c r="C8836"/>
      <c r="D8836"/>
      <c r="E8836"/>
      <c r="F8836"/>
      <c r="G8836"/>
      <c r="H8836"/>
    </row>
    <row r="8837" spans="1:8">
      <c r="A8837"/>
      <c r="C8837"/>
      <c r="D8837"/>
      <c r="E8837"/>
      <c r="F8837"/>
      <c r="G8837"/>
      <c r="H8837"/>
    </row>
    <row r="8838" spans="1:8">
      <c r="A8838"/>
      <c r="C8838"/>
      <c r="D8838"/>
      <c r="E8838"/>
      <c r="F8838"/>
      <c r="G8838"/>
      <c r="H8838"/>
    </row>
    <row r="8839" spans="1:8">
      <c r="A8839"/>
      <c r="C8839"/>
      <c r="D8839"/>
      <c r="E8839"/>
      <c r="F8839"/>
      <c r="G8839"/>
      <c r="H8839"/>
    </row>
    <row r="8840" spans="1:8">
      <c r="A8840"/>
      <c r="C8840"/>
      <c r="D8840"/>
      <c r="E8840"/>
      <c r="F8840"/>
      <c r="G8840"/>
      <c r="H8840"/>
    </row>
    <row r="8841" spans="1:8">
      <c r="A8841"/>
      <c r="C8841"/>
      <c r="D8841"/>
      <c r="E8841"/>
      <c r="F8841"/>
      <c r="G8841"/>
      <c r="H8841"/>
    </row>
    <row r="8842" spans="1:8">
      <c r="A8842"/>
      <c r="C8842"/>
      <c r="D8842"/>
      <c r="E8842"/>
      <c r="F8842"/>
      <c r="G8842"/>
      <c r="H8842"/>
    </row>
    <row r="8843" spans="1:8">
      <c r="A8843"/>
      <c r="C8843"/>
      <c r="D8843"/>
      <c r="E8843"/>
      <c r="F8843"/>
      <c r="G8843"/>
      <c r="H8843"/>
    </row>
    <row r="8844" spans="1:8">
      <c r="A8844"/>
      <c r="C8844"/>
      <c r="D8844"/>
      <c r="E8844"/>
      <c r="F8844"/>
      <c r="G8844"/>
      <c r="H8844"/>
    </row>
    <row r="8845" spans="1:8">
      <c r="A8845"/>
      <c r="C8845"/>
      <c r="D8845"/>
      <c r="E8845"/>
      <c r="F8845"/>
      <c r="G8845"/>
      <c r="H8845"/>
    </row>
    <row r="8846" spans="1:8">
      <c r="A8846"/>
      <c r="C8846"/>
      <c r="D8846"/>
      <c r="E8846"/>
      <c r="F8846"/>
      <c r="G8846"/>
      <c r="H8846"/>
    </row>
    <row r="8847" spans="1:8">
      <c r="A8847"/>
      <c r="C8847"/>
      <c r="D8847"/>
      <c r="E8847"/>
      <c r="F8847"/>
      <c r="G8847"/>
      <c r="H8847"/>
    </row>
    <row r="8848" spans="1:8">
      <c r="A8848"/>
      <c r="C8848"/>
      <c r="D8848"/>
      <c r="E8848"/>
      <c r="F8848"/>
      <c r="G8848"/>
      <c r="H8848"/>
    </row>
    <row r="8849" spans="1:8">
      <c r="A8849"/>
      <c r="C8849"/>
      <c r="D8849"/>
      <c r="E8849"/>
      <c r="F8849"/>
      <c r="G8849"/>
      <c r="H8849"/>
    </row>
    <row r="8850" spans="1:8">
      <c r="A8850"/>
      <c r="C8850"/>
      <c r="D8850"/>
      <c r="E8850"/>
      <c r="F8850"/>
      <c r="G8850"/>
      <c r="H8850"/>
    </row>
    <row r="8851" spans="1:8">
      <c r="A8851"/>
      <c r="C8851"/>
      <c r="D8851"/>
      <c r="E8851"/>
      <c r="F8851"/>
      <c r="G8851"/>
      <c r="H8851"/>
    </row>
    <row r="8852" spans="1:8">
      <c r="A8852"/>
      <c r="C8852"/>
      <c r="D8852"/>
      <c r="E8852"/>
      <c r="F8852"/>
      <c r="G8852"/>
      <c r="H8852"/>
    </row>
    <row r="8853" spans="1:8">
      <c r="A8853"/>
      <c r="C8853"/>
      <c r="D8853"/>
      <c r="E8853"/>
      <c r="F8853"/>
      <c r="G8853"/>
      <c r="H8853"/>
    </row>
    <row r="8854" spans="1:8">
      <c r="A8854"/>
      <c r="C8854"/>
      <c r="D8854"/>
      <c r="E8854"/>
      <c r="F8854"/>
      <c r="G8854"/>
      <c r="H8854"/>
    </row>
    <row r="8855" spans="1:8">
      <c r="A8855"/>
      <c r="C8855"/>
      <c r="D8855"/>
      <c r="E8855"/>
      <c r="F8855"/>
      <c r="G8855"/>
      <c r="H8855"/>
    </row>
    <row r="8856" spans="1:8">
      <c r="A8856"/>
      <c r="C8856"/>
      <c r="D8856"/>
      <c r="E8856"/>
      <c r="F8856"/>
      <c r="G8856"/>
      <c r="H8856"/>
    </row>
    <row r="8857" spans="1:8">
      <c r="A8857"/>
      <c r="C8857"/>
      <c r="D8857"/>
      <c r="E8857"/>
      <c r="F8857"/>
      <c r="G8857"/>
      <c r="H8857"/>
    </row>
    <row r="8858" spans="1:8">
      <c r="A8858"/>
      <c r="C8858"/>
      <c r="D8858"/>
      <c r="E8858"/>
      <c r="F8858"/>
      <c r="G8858"/>
      <c r="H8858"/>
    </row>
    <row r="8859" spans="1:8">
      <c r="A8859"/>
      <c r="C8859"/>
      <c r="D8859"/>
      <c r="E8859"/>
      <c r="F8859"/>
      <c r="G8859"/>
      <c r="H8859"/>
    </row>
    <row r="8860" spans="1:8">
      <c r="A8860"/>
      <c r="C8860"/>
      <c r="D8860"/>
      <c r="E8860"/>
      <c r="F8860"/>
      <c r="G8860"/>
      <c r="H8860"/>
    </row>
    <row r="8861" spans="1:8">
      <c r="A8861"/>
      <c r="C8861"/>
      <c r="D8861"/>
      <c r="E8861"/>
      <c r="F8861"/>
      <c r="G8861"/>
      <c r="H8861"/>
    </row>
    <row r="8862" spans="1:8">
      <c r="A8862"/>
      <c r="C8862"/>
      <c r="D8862"/>
      <c r="E8862"/>
      <c r="F8862"/>
      <c r="G8862"/>
      <c r="H8862"/>
    </row>
    <row r="8863" spans="1:8">
      <c r="A8863"/>
      <c r="C8863"/>
      <c r="D8863"/>
      <c r="E8863"/>
      <c r="F8863"/>
      <c r="G8863"/>
      <c r="H8863"/>
    </row>
    <row r="8864" spans="1:8">
      <c r="A8864"/>
      <c r="C8864"/>
      <c r="D8864"/>
      <c r="E8864"/>
      <c r="F8864"/>
      <c r="G8864"/>
      <c r="H8864"/>
    </row>
    <row r="8865" spans="1:8">
      <c r="A8865"/>
      <c r="C8865"/>
      <c r="D8865"/>
      <c r="E8865"/>
      <c r="F8865"/>
      <c r="G8865"/>
      <c r="H8865"/>
    </row>
    <row r="8866" spans="1:8">
      <c r="A8866"/>
      <c r="C8866"/>
      <c r="D8866"/>
      <c r="E8866"/>
      <c r="F8866"/>
      <c r="G8866"/>
      <c r="H8866"/>
    </row>
    <row r="8867" spans="1:8">
      <c r="A8867"/>
      <c r="C8867"/>
      <c r="D8867"/>
      <c r="E8867"/>
      <c r="F8867"/>
      <c r="G8867"/>
      <c r="H8867"/>
    </row>
    <row r="8868" spans="1:8">
      <c r="A8868"/>
      <c r="C8868"/>
      <c r="D8868"/>
      <c r="E8868"/>
      <c r="F8868"/>
      <c r="G8868"/>
      <c r="H8868"/>
    </row>
    <row r="8869" spans="1:8">
      <c r="A8869"/>
      <c r="C8869"/>
      <c r="D8869"/>
      <c r="E8869"/>
      <c r="F8869"/>
      <c r="G8869"/>
      <c r="H8869"/>
    </row>
    <row r="8870" spans="1:8">
      <c r="A8870"/>
      <c r="C8870"/>
      <c r="D8870"/>
      <c r="E8870"/>
      <c r="F8870"/>
      <c r="G8870"/>
      <c r="H8870"/>
    </row>
    <row r="8871" spans="1:8">
      <c r="A8871"/>
      <c r="C8871"/>
      <c r="D8871"/>
      <c r="E8871"/>
      <c r="F8871"/>
      <c r="G8871"/>
      <c r="H8871"/>
    </row>
    <row r="8872" spans="1:8">
      <c r="A8872"/>
      <c r="C8872"/>
      <c r="D8872"/>
      <c r="E8872"/>
      <c r="F8872"/>
      <c r="G8872"/>
      <c r="H8872"/>
    </row>
    <row r="8873" spans="1:8">
      <c r="A8873"/>
      <c r="C8873"/>
      <c r="D8873"/>
      <c r="E8873"/>
      <c r="F8873"/>
      <c r="G8873"/>
      <c r="H8873"/>
    </row>
    <row r="8874" spans="1:8">
      <c r="A8874"/>
      <c r="C8874"/>
      <c r="D8874"/>
      <c r="E8874"/>
      <c r="F8874"/>
      <c r="G8874"/>
      <c r="H8874"/>
    </row>
    <row r="8875" spans="1:8">
      <c r="A8875"/>
      <c r="C8875"/>
      <c r="D8875"/>
      <c r="E8875"/>
      <c r="F8875"/>
      <c r="G8875"/>
      <c r="H8875"/>
    </row>
    <row r="8876" spans="1:8">
      <c r="A8876"/>
      <c r="C8876"/>
      <c r="D8876"/>
      <c r="E8876"/>
      <c r="F8876"/>
      <c r="G8876"/>
      <c r="H8876"/>
    </row>
    <row r="8877" spans="1:8">
      <c r="A8877"/>
      <c r="C8877"/>
      <c r="D8877"/>
      <c r="E8877"/>
      <c r="F8877"/>
      <c r="G8877"/>
      <c r="H8877"/>
    </row>
    <row r="8878" spans="1:8">
      <c r="A8878"/>
      <c r="C8878"/>
      <c r="D8878"/>
      <c r="E8878"/>
      <c r="F8878"/>
      <c r="G8878"/>
      <c r="H8878"/>
    </row>
    <row r="8879" spans="1:8">
      <c r="A8879"/>
      <c r="C8879"/>
      <c r="D8879"/>
      <c r="E8879"/>
      <c r="F8879"/>
      <c r="G8879"/>
      <c r="H8879"/>
    </row>
    <row r="8880" spans="1:8">
      <c r="A8880"/>
      <c r="C8880"/>
      <c r="D8880"/>
      <c r="E8880"/>
      <c r="F8880"/>
      <c r="G8880"/>
      <c r="H8880"/>
    </row>
    <row r="8881" spans="1:8">
      <c r="A8881"/>
      <c r="C8881"/>
      <c r="D8881"/>
      <c r="E8881"/>
      <c r="F8881"/>
      <c r="G8881"/>
      <c r="H8881"/>
    </row>
    <row r="8882" spans="1:8">
      <c r="A8882"/>
      <c r="C8882"/>
      <c r="D8882"/>
      <c r="E8882"/>
      <c r="F8882"/>
      <c r="G8882"/>
      <c r="H8882"/>
    </row>
    <row r="8883" spans="1:8">
      <c r="A8883"/>
      <c r="C8883"/>
      <c r="D8883"/>
      <c r="E8883"/>
      <c r="F8883"/>
      <c r="G8883"/>
      <c r="H8883"/>
    </row>
    <row r="8884" spans="1:8">
      <c r="A8884"/>
      <c r="C8884"/>
      <c r="D8884"/>
      <c r="E8884"/>
      <c r="F8884"/>
      <c r="G8884"/>
      <c r="H8884"/>
    </row>
    <row r="8885" spans="1:8">
      <c r="A8885"/>
      <c r="C8885"/>
      <c r="D8885"/>
      <c r="E8885"/>
      <c r="F8885"/>
      <c r="G8885"/>
      <c r="H8885"/>
    </row>
    <row r="8886" spans="1:8">
      <c r="A8886"/>
      <c r="C8886"/>
      <c r="D8886"/>
      <c r="E8886"/>
      <c r="F8886"/>
      <c r="G8886"/>
      <c r="H8886"/>
    </row>
    <row r="8887" spans="1:8">
      <c r="A8887"/>
      <c r="C8887"/>
      <c r="D8887"/>
      <c r="E8887"/>
      <c r="F8887"/>
      <c r="G8887"/>
      <c r="H8887"/>
    </row>
    <row r="8888" spans="1:8">
      <c r="A8888"/>
      <c r="C8888"/>
      <c r="D8888"/>
      <c r="E8888"/>
      <c r="F8888"/>
      <c r="G8888"/>
      <c r="H8888"/>
    </row>
    <row r="8889" spans="1:8">
      <c r="A8889"/>
      <c r="C8889"/>
      <c r="D8889"/>
      <c r="E8889"/>
      <c r="F8889"/>
      <c r="G8889"/>
      <c r="H8889"/>
    </row>
    <row r="8890" spans="1:8">
      <c r="A8890"/>
      <c r="C8890"/>
      <c r="D8890"/>
      <c r="E8890"/>
      <c r="F8890"/>
      <c r="G8890"/>
      <c r="H8890"/>
    </row>
    <row r="8891" spans="1:8">
      <c r="A8891"/>
      <c r="C8891"/>
      <c r="D8891"/>
      <c r="E8891"/>
      <c r="F8891"/>
      <c r="G8891"/>
      <c r="H8891"/>
    </row>
    <row r="8892" spans="1:8">
      <c r="A8892"/>
      <c r="C8892"/>
      <c r="D8892"/>
      <c r="E8892"/>
      <c r="F8892"/>
      <c r="G8892"/>
      <c r="H8892"/>
    </row>
    <row r="8893" spans="1:8">
      <c r="A8893"/>
      <c r="C8893"/>
      <c r="D8893"/>
      <c r="E8893"/>
      <c r="F8893"/>
      <c r="G8893"/>
      <c r="H8893"/>
    </row>
    <row r="8894" spans="1:8">
      <c r="A8894"/>
      <c r="C8894"/>
      <c r="D8894"/>
      <c r="E8894"/>
      <c r="F8894"/>
      <c r="G8894"/>
      <c r="H8894"/>
    </row>
    <row r="8895" spans="1:8">
      <c r="A8895"/>
      <c r="C8895"/>
      <c r="D8895"/>
      <c r="E8895"/>
      <c r="F8895"/>
      <c r="G8895"/>
      <c r="H8895"/>
    </row>
    <row r="8896" spans="1:8">
      <c r="A8896"/>
      <c r="C8896"/>
      <c r="D8896"/>
      <c r="E8896"/>
      <c r="F8896"/>
      <c r="G8896"/>
      <c r="H8896"/>
    </row>
    <row r="8897" spans="1:8">
      <c r="A8897"/>
      <c r="C8897"/>
      <c r="D8897"/>
      <c r="E8897"/>
      <c r="F8897"/>
      <c r="G8897"/>
      <c r="H8897"/>
    </row>
    <row r="8898" spans="1:8">
      <c r="A8898"/>
      <c r="C8898"/>
      <c r="D8898"/>
      <c r="E8898"/>
      <c r="F8898"/>
      <c r="G8898"/>
      <c r="H8898"/>
    </row>
    <row r="8899" spans="1:8">
      <c r="A8899"/>
      <c r="C8899"/>
      <c r="D8899"/>
      <c r="E8899"/>
      <c r="F8899"/>
      <c r="G8899"/>
      <c r="H8899"/>
    </row>
    <row r="8900" spans="1:8">
      <c r="A8900"/>
      <c r="C8900"/>
      <c r="D8900"/>
      <c r="E8900"/>
      <c r="F8900"/>
      <c r="G8900"/>
      <c r="H8900"/>
    </row>
    <row r="8901" spans="1:8">
      <c r="A8901"/>
      <c r="C8901"/>
      <c r="D8901"/>
      <c r="E8901"/>
      <c r="F8901"/>
      <c r="G8901"/>
      <c r="H8901"/>
    </row>
    <row r="8902" spans="1:8">
      <c r="A8902"/>
      <c r="C8902"/>
      <c r="D8902"/>
      <c r="E8902"/>
      <c r="F8902"/>
      <c r="G8902"/>
      <c r="H8902"/>
    </row>
    <row r="8903" spans="1:8">
      <c r="A8903"/>
      <c r="C8903"/>
      <c r="D8903"/>
      <c r="E8903"/>
      <c r="F8903"/>
      <c r="G8903"/>
      <c r="H8903"/>
    </row>
    <row r="8904" spans="1:8">
      <c r="A8904"/>
      <c r="C8904"/>
      <c r="D8904"/>
      <c r="E8904"/>
      <c r="F8904"/>
      <c r="G8904"/>
      <c r="H8904"/>
    </row>
    <row r="8905" spans="1:8">
      <c r="A8905"/>
      <c r="C8905"/>
      <c r="D8905"/>
      <c r="E8905"/>
      <c r="F8905"/>
      <c r="G8905"/>
      <c r="H8905"/>
    </row>
    <row r="8906" spans="1:8">
      <c r="A8906"/>
      <c r="C8906"/>
      <c r="D8906"/>
      <c r="E8906"/>
      <c r="F8906"/>
      <c r="G8906"/>
      <c r="H8906"/>
    </row>
    <row r="8907" spans="1:8">
      <c r="A8907"/>
      <c r="C8907"/>
      <c r="D8907"/>
      <c r="E8907"/>
      <c r="F8907"/>
      <c r="G8907"/>
      <c r="H8907"/>
    </row>
    <row r="8908" spans="1:8">
      <c r="A8908"/>
      <c r="C8908"/>
      <c r="D8908"/>
      <c r="E8908"/>
      <c r="F8908"/>
      <c r="G8908"/>
      <c r="H8908"/>
    </row>
    <row r="8909" spans="1:8">
      <c r="A8909"/>
      <c r="C8909"/>
      <c r="D8909"/>
      <c r="E8909"/>
      <c r="F8909"/>
      <c r="G8909"/>
      <c r="H8909"/>
    </row>
    <row r="8910" spans="1:8">
      <c r="A8910"/>
      <c r="C8910"/>
      <c r="D8910"/>
      <c r="E8910"/>
      <c r="F8910"/>
      <c r="G8910"/>
      <c r="H8910"/>
    </row>
    <row r="8911" spans="1:8">
      <c r="A8911"/>
      <c r="C8911"/>
      <c r="D8911"/>
      <c r="E8911"/>
      <c r="F8911"/>
      <c r="G8911"/>
      <c r="H8911"/>
    </row>
    <row r="8912" spans="1:8">
      <c r="A8912"/>
      <c r="C8912"/>
      <c r="D8912"/>
      <c r="E8912"/>
      <c r="F8912"/>
      <c r="G8912"/>
      <c r="H8912"/>
    </row>
    <row r="8913" spans="1:8">
      <c r="A8913"/>
      <c r="C8913"/>
      <c r="D8913"/>
      <c r="E8913"/>
      <c r="F8913"/>
      <c r="G8913"/>
      <c r="H8913"/>
    </row>
    <row r="8914" spans="1:8">
      <c r="A8914"/>
      <c r="C8914"/>
      <c r="D8914"/>
      <c r="E8914"/>
      <c r="F8914"/>
      <c r="G8914"/>
      <c r="H8914"/>
    </row>
    <row r="8915" spans="1:8">
      <c r="A8915"/>
      <c r="C8915"/>
      <c r="D8915"/>
      <c r="E8915"/>
      <c r="F8915"/>
      <c r="G8915"/>
      <c r="H8915"/>
    </row>
    <row r="8916" spans="1:8">
      <c r="A8916"/>
      <c r="C8916"/>
      <c r="D8916"/>
      <c r="E8916"/>
      <c r="F8916"/>
      <c r="G8916"/>
      <c r="H8916"/>
    </row>
    <row r="8917" spans="1:8">
      <c r="A8917"/>
      <c r="C8917"/>
      <c r="D8917"/>
      <c r="E8917"/>
      <c r="F8917"/>
      <c r="G8917"/>
      <c r="H8917"/>
    </row>
    <row r="8918" spans="1:8">
      <c r="A8918"/>
      <c r="C8918"/>
      <c r="D8918"/>
      <c r="E8918"/>
      <c r="F8918"/>
      <c r="G8918"/>
      <c r="H8918"/>
    </row>
    <row r="8919" spans="1:8">
      <c r="A8919"/>
      <c r="C8919"/>
      <c r="D8919"/>
      <c r="E8919"/>
      <c r="F8919"/>
      <c r="G8919"/>
      <c r="H8919"/>
    </row>
    <row r="8920" spans="1:8">
      <c r="A8920"/>
      <c r="C8920"/>
      <c r="D8920"/>
      <c r="E8920"/>
      <c r="F8920"/>
      <c r="G8920"/>
      <c r="H8920"/>
    </row>
    <row r="8921" spans="1:8">
      <c r="A8921"/>
      <c r="C8921"/>
      <c r="D8921"/>
      <c r="E8921"/>
      <c r="F8921"/>
      <c r="G8921"/>
      <c r="H8921"/>
    </row>
    <row r="8922" spans="1:8">
      <c r="A8922"/>
      <c r="C8922"/>
      <c r="D8922"/>
      <c r="E8922"/>
      <c r="F8922"/>
      <c r="G8922"/>
      <c r="H8922"/>
    </row>
    <row r="8923" spans="1:8">
      <c r="A8923"/>
      <c r="C8923"/>
      <c r="D8923"/>
      <c r="E8923"/>
      <c r="F8923"/>
      <c r="G8923"/>
      <c r="H8923"/>
    </row>
    <row r="8924" spans="1:8">
      <c r="A8924"/>
      <c r="C8924"/>
      <c r="D8924"/>
      <c r="E8924"/>
      <c r="F8924"/>
      <c r="G8924"/>
      <c r="H8924"/>
    </row>
    <row r="8925" spans="1:8">
      <c r="A8925"/>
      <c r="C8925"/>
      <c r="D8925"/>
      <c r="E8925"/>
      <c r="F8925"/>
      <c r="G8925"/>
      <c r="H8925"/>
    </row>
    <row r="8926" spans="1:8">
      <c r="A8926"/>
      <c r="C8926"/>
      <c r="D8926"/>
      <c r="E8926"/>
      <c r="F8926"/>
      <c r="G8926"/>
      <c r="H8926"/>
    </row>
    <row r="8927" spans="1:8">
      <c r="A8927"/>
      <c r="C8927"/>
      <c r="D8927"/>
      <c r="E8927"/>
      <c r="F8927"/>
      <c r="G8927"/>
      <c r="H8927"/>
    </row>
    <row r="8928" spans="1:8">
      <c r="A8928"/>
      <c r="C8928"/>
      <c r="D8928"/>
      <c r="E8928"/>
      <c r="F8928"/>
      <c r="G8928"/>
      <c r="H8928"/>
    </row>
    <row r="8929" spans="1:8">
      <c r="A8929"/>
      <c r="C8929"/>
      <c r="D8929"/>
      <c r="E8929"/>
      <c r="F8929"/>
      <c r="G8929"/>
      <c r="H8929"/>
    </row>
    <row r="8930" spans="1:8">
      <c r="A8930"/>
      <c r="C8930"/>
      <c r="D8930"/>
      <c r="E8930"/>
      <c r="F8930"/>
      <c r="G8930"/>
      <c r="H8930"/>
    </row>
    <row r="8931" spans="1:8">
      <c r="A8931"/>
      <c r="C8931"/>
      <c r="D8931"/>
      <c r="E8931"/>
      <c r="F8931"/>
      <c r="G8931"/>
      <c r="H8931"/>
    </row>
    <row r="8932" spans="1:8">
      <c r="A8932"/>
      <c r="C8932"/>
      <c r="D8932"/>
      <c r="E8932"/>
      <c r="F8932"/>
      <c r="G8932"/>
      <c r="H8932"/>
    </row>
    <row r="8933" spans="1:8">
      <c r="A8933"/>
      <c r="C8933"/>
      <c r="D8933"/>
      <c r="E8933"/>
      <c r="F8933"/>
      <c r="G8933"/>
      <c r="H8933"/>
    </row>
    <row r="8934" spans="1:8">
      <c r="A8934"/>
      <c r="C8934"/>
      <c r="D8934"/>
      <c r="E8934"/>
      <c r="F8934"/>
      <c r="G8934"/>
      <c r="H8934"/>
    </row>
    <row r="8935" spans="1:8">
      <c r="A8935"/>
      <c r="C8935"/>
      <c r="D8935"/>
      <c r="E8935"/>
      <c r="F8935"/>
      <c r="G8935"/>
      <c r="H8935"/>
    </row>
    <row r="8936" spans="1:8">
      <c r="A8936"/>
      <c r="C8936"/>
      <c r="D8936"/>
      <c r="E8936"/>
      <c r="F8936"/>
      <c r="G8936"/>
      <c r="H8936"/>
    </row>
    <row r="8937" spans="1:8">
      <c r="A8937"/>
      <c r="C8937"/>
      <c r="D8937"/>
      <c r="E8937"/>
      <c r="F8937"/>
      <c r="G8937"/>
      <c r="H8937"/>
    </row>
    <row r="8938" spans="1:8">
      <c r="A8938"/>
      <c r="C8938"/>
      <c r="D8938"/>
      <c r="E8938"/>
      <c r="F8938"/>
      <c r="G8938"/>
      <c r="H8938"/>
    </row>
    <row r="8939" spans="1:8">
      <c r="A8939"/>
      <c r="C8939"/>
      <c r="D8939"/>
      <c r="E8939"/>
      <c r="F8939"/>
      <c r="G8939"/>
      <c r="H8939"/>
    </row>
    <row r="8940" spans="1:8">
      <c r="A8940"/>
      <c r="C8940"/>
      <c r="D8940"/>
      <c r="E8940"/>
      <c r="F8940"/>
      <c r="G8940"/>
      <c r="H8940"/>
    </row>
    <row r="8941" spans="1:8">
      <c r="A8941"/>
      <c r="C8941"/>
      <c r="D8941"/>
      <c r="E8941"/>
      <c r="F8941"/>
      <c r="G8941"/>
      <c r="H8941"/>
    </row>
    <row r="8942" spans="1:8">
      <c r="A8942"/>
      <c r="C8942"/>
      <c r="D8942"/>
      <c r="E8942"/>
      <c r="F8942"/>
      <c r="G8942"/>
      <c r="H8942"/>
    </row>
    <row r="8943" spans="1:8">
      <c r="A8943"/>
      <c r="C8943"/>
      <c r="D8943"/>
      <c r="E8943"/>
      <c r="F8943"/>
      <c r="G8943"/>
      <c r="H8943"/>
    </row>
    <row r="8944" spans="1:8">
      <c r="A8944"/>
      <c r="C8944"/>
      <c r="D8944"/>
      <c r="E8944"/>
      <c r="F8944"/>
      <c r="G8944"/>
      <c r="H8944"/>
    </row>
    <row r="8945" spans="1:8">
      <c r="A8945"/>
      <c r="C8945"/>
      <c r="D8945"/>
      <c r="E8945"/>
      <c r="F8945"/>
      <c r="G8945"/>
      <c r="H8945"/>
    </row>
    <row r="8946" spans="1:8">
      <c r="A8946"/>
      <c r="C8946"/>
      <c r="D8946"/>
      <c r="E8946"/>
      <c r="F8946"/>
      <c r="G8946"/>
      <c r="H8946"/>
    </row>
    <row r="8947" spans="1:8">
      <c r="A8947"/>
      <c r="C8947"/>
      <c r="D8947"/>
      <c r="E8947"/>
      <c r="F8947"/>
      <c r="G8947"/>
      <c r="H8947"/>
    </row>
    <row r="8948" spans="1:8">
      <c r="A8948"/>
      <c r="C8948"/>
      <c r="D8948"/>
      <c r="E8948"/>
      <c r="F8948"/>
      <c r="G8948"/>
      <c r="H8948"/>
    </row>
    <row r="8949" spans="1:8">
      <c r="A8949"/>
      <c r="C8949"/>
      <c r="D8949"/>
      <c r="E8949"/>
      <c r="F8949"/>
      <c r="G8949"/>
      <c r="H8949"/>
    </row>
    <row r="8950" spans="1:8">
      <c r="A8950"/>
      <c r="C8950"/>
      <c r="D8950"/>
      <c r="E8950"/>
      <c r="F8950"/>
      <c r="G8950"/>
      <c r="H8950"/>
    </row>
    <row r="8951" spans="1:8">
      <c r="A8951"/>
      <c r="C8951"/>
      <c r="D8951"/>
      <c r="E8951"/>
      <c r="F8951"/>
      <c r="G8951"/>
      <c r="H8951"/>
    </row>
    <row r="8952" spans="1:8">
      <c r="A8952"/>
      <c r="C8952"/>
      <c r="D8952"/>
      <c r="E8952"/>
      <c r="F8952"/>
      <c r="G8952"/>
      <c r="H8952"/>
    </row>
    <row r="8953" spans="1:8">
      <c r="A8953"/>
      <c r="C8953"/>
      <c r="D8953"/>
      <c r="E8953"/>
      <c r="F8953"/>
      <c r="G8953"/>
      <c r="H8953"/>
    </row>
    <row r="8954" spans="1:8">
      <c r="A8954"/>
      <c r="C8954"/>
      <c r="D8954"/>
      <c r="E8954"/>
      <c r="F8954"/>
      <c r="G8954"/>
      <c r="H8954"/>
    </row>
    <row r="8955" spans="1:8">
      <c r="A8955"/>
      <c r="C8955"/>
      <c r="D8955"/>
      <c r="E8955"/>
      <c r="F8955"/>
      <c r="G8955"/>
      <c r="H8955"/>
    </row>
    <row r="8956" spans="1:8">
      <c r="A8956"/>
      <c r="C8956"/>
      <c r="D8956"/>
      <c r="E8956"/>
      <c r="F8956"/>
      <c r="G8956"/>
      <c r="H8956"/>
    </row>
    <row r="8957" spans="1:8">
      <c r="A8957"/>
      <c r="C8957"/>
      <c r="D8957"/>
      <c r="E8957"/>
      <c r="F8957"/>
      <c r="G8957"/>
      <c r="H8957"/>
    </row>
    <row r="8958" spans="1:8">
      <c r="A8958"/>
      <c r="C8958"/>
      <c r="D8958"/>
      <c r="E8958"/>
      <c r="F8958"/>
      <c r="G8958"/>
      <c r="H8958"/>
    </row>
    <row r="8959" spans="1:8">
      <c r="A8959"/>
      <c r="C8959"/>
      <c r="D8959"/>
      <c r="E8959"/>
      <c r="F8959"/>
      <c r="G8959"/>
      <c r="H8959"/>
    </row>
    <row r="8960" spans="1:8">
      <c r="A8960"/>
      <c r="C8960"/>
      <c r="D8960"/>
      <c r="E8960"/>
      <c r="F8960"/>
      <c r="G8960"/>
      <c r="H8960"/>
    </row>
    <row r="8961" spans="1:8">
      <c r="A8961"/>
      <c r="C8961"/>
      <c r="D8961"/>
      <c r="E8961"/>
      <c r="F8961"/>
      <c r="G8961"/>
      <c r="H8961"/>
    </row>
    <row r="8962" spans="1:8">
      <c r="A8962"/>
      <c r="C8962"/>
      <c r="D8962"/>
      <c r="E8962"/>
      <c r="F8962"/>
      <c r="G8962"/>
      <c r="H8962"/>
    </row>
    <row r="8963" spans="1:8">
      <c r="A8963"/>
      <c r="C8963"/>
      <c r="D8963"/>
      <c r="E8963"/>
      <c r="F8963"/>
      <c r="G8963"/>
      <c r="H8963"/>
    </row>
    <row r="8964" spans="1:8">
      <c r="A8964"/>
      <c r="C8964"/>
      <c r="D8964"/>
      <c r="E8964"/>
      <c r="F8964"/>
      <c r="G8964"/>
      <c r="H8964"/>
    </row>
    <row r="8965" spans="1:8">
      <c r="A8965"/>
      <c r="C8965"/>
      <c r="D8965"/>
      <c r="E8965"/>
      <c r="F8965"/>
      <c r="G8965"/>
      <c r="H8965"/>
    </row>
    <row r="8966" spans="1:8">
      <c r="A8966"/>
      <c r="C8966"/>
      <c r="D8966"/>
      <c r="E8966"/>
      <c r="F8966"/>
      <c r="G8966"/>
      <c r="H8966"/>
    </row>
    <row r="8967" spans="1:8">
      <c r="A8967"/>
      <c r="C8967"/>
      <c r="D8967"/>
      <c r="E8967"/>
      <c r="F8967"/>
      <c r="G8967"/>
      <c r="H8967"/>
    </row>
    <row r="8968" spans="1:8">
      <c r="A8968"/>
      <c r="C8968"/>
      <c r="D8968"/>
      <c r="E8968"/>
      <c r="F8968"/>
      <c r="G8968"/>
      <c r="H8968"/>
    </row>
    <row r="8969" spans="1:8">
      <c r="A8969"/>
      <c r="C8969"/>
      <c r="D8969"/>
      <c r="E8969"/>
      <c r="F8969"/>
      <c r="G8969"/>
      <c r="H8969"/>
    </row>
    <row r="8970" spans="1:8">
      <c r="A8970"/>
      <c r="C8970"/>
      <c r="D8970"/>
      <c r="E8970"/>
      <c r="F8970"/>
      <c r="G8970"/>
      <c r="H8970"/>
    </row>
    <row r="8971" spans="1:8">
      <c r="A8971"/>
      <c r="C8971"/>
      <c r="D8971"/>
      <c r="E8971"/>
      <c r="F8971"/>
      <c r="G8971"/>
      <c r="H8971"/>
    </row>
    <row r="8972" spans="1:8">
      <c r="A8972"/>
      <c r="C8972"/>
      <c r="D8972"/>
      <c r="E8972"/>
      <c r="F8972"/>
      <c r="G8972"/>
      <c r="H8972"/>
    </row>
    <row r="8973" spans="1:8">
      <c r="A8973"/>
      <c r="C8973"/>
      <c r="D8973"/>
      <c r="E8973"/>
      <c r="F8973"/>
      <c r="G8973"/>
      <c r="H8973"/>
    </row>
    <row r="8974" spans="1:8">
      <c r="A8974"/>
      <c r="C8974"/>
      <c r="D8974"/>
      <c r="E8974"/>
      <c r="F8974"/>
      <c r="G8974"/>
      <c r="H8974"/>
    </row>
    <row r="8975" spans="1:8">
      <c r="A8975"/>
      <c r="C8975"/>
      <c r="D8975"/>
      <c r="E8975"/>
      <c r="F8975"/>
      <c r="G8975"/>
      <c r="H8975"/>
    </row>
    <row r="8976" spans="1:8">
      <c r="A8976"/>
      <c r="C8976"/>
      <c r="D8976"/>
      <c r="E8976"/>
      <c r="F8976"/>
      <c r="G8976"/>
      <c r="H8976"/>
    </row>
    <row r="8977" spans="1:8">
      <c r="A8977"/>
      <c r="C8977"/>
      <c r="D8977"/>
      <c r="E8977"/>
      <c r="F8977"/>
      <c r="G8977"/>
      <c r="H8977"/>
    </row>
    <row r="8978" spans="1:8">
      <c r="A8978"/>
      <c r="C8978"/>
      <c r="D8978"/>
      <c r="E8978"/>
      <c r="F8978"/>
      <c r="G8978"/>
      <c r="H8978"/>
    </row>
    <row r="8979" spans="1:8">
      <c r="A8979"/>
      <c r="C8979"/>
      <c r="D8979"/>
      <c r="E8979"/>
      <c r="F8979"/>
      <c r="G8979"/>
      <c r="H8979"/>
    </row>
    <row r="8980" spans="1:8">
      <c r="A8980"/>
      <c r="C8980"/>
      <c r="D8980"/>
      <c r="E8980"/>
      <c r="F8980"/>
      <c r="G8980"/>
      <c r="H8980"/>
    </row>
    <row r="8981" spans="1:8">
      <c r="A8981"/>
      <c r="C8981"/>
      <c r="D8981"/>
      <c r="E8981"/>
      <c r="F8981"/>
      <c r="G8981"/>
      <c r="H8981"/>
    </row>
    <row r="8982" spans="1:8">
      <c r="A8982"/>
      <c r="C8982"/>
      <c r="D8982"/>
      <c r="E8982"/>
      <c r="F8982"/>
      <c r="G8982"/>
      <c r="H8982"/>
    </row>
    <row r="8983" spans="1:8">
      <c r="A8983"/>
      <c r="C8983"/>
      <c r="D8983"/>
      <c r="E8983"/>
      <c r="F8983"/>
      <c r="G8983"/>
      <c r="H8983"/>
    </row>
    <row r="8984" spans="1:8">
      <c r="A8984"/>
      <c r="C8984"/>
      <c r="D8984"/>
      <c r="E8984"/>
      <c r="F8984"/>
      <c r="G8984"/>
      <c r="H8984"/>
    </row>
    <row r="8985" spans="1:8">
      <c r="A8985"/>
      <c r="C8985"/>
      <c r="D8985"/>
      <c r="E8985"/>
      <c r="F8985"/>
      <c r="G8985"/>
      <c r="H8985"/>
    </row>
    <row r="8986" spans="1:8">
      <c r="A8986"/>
      <c r="C8986"/>
      <c r="D8986"/>
      <c r="E8986"/>
      <c r="F8986"/>
      <c r="G8986"/>
      <c r="H8986"/>
    </row>
    <row r="8987" spans="1:8">
      <c r="A8987"/>
      <c r="C8987"/>
      <c r="D8987"/>
      <c r="E8987"/>
      <c r="F8987"/>
      <c r="G8987"/>
      <c r="H8987"/>
    </row>
    <row r="8988" spans="1:8">
      <c r="A8988"/>
      <c r="C8988"/>
      <c r="D8988"/>
      <c r="E8988"/>
      <c r="F8988"/>
      <c r="G8988"/>
      <c r="H8988"/>
    </row>
    <row r="8989" spans="1:8">
      <c r="A8989"/>
      <c r="C8989"/>
      <c r="D8989"/>
      <c r="E8989"/>
      <c r="F8989"/>
      <c r="G8989"/>
      <c r="H8989"/>
    </row>
    <row r="8990" spans="1:8">
      <c r="A8990"/>
      <c r="C8990"/>
      <c r="D8990"/>
      <c r="E8990"/>
      <c r="F8990"/>
      <c r="G8990"/>
      <c r="H8990"/>
    </row>
    <row r="8991" spans="1:8">
      <c r="A8991"/>
      <c r="C8991"/>
      <c r="D8991"/>
      <c r="E8991"/>
      <c r="F8991"/>
      <c r="G8991"/>
      <c r="H8991"/>
    </row>
    <row r="8992" spans="1:8">
      <c r="A8992"/>
      <c r="C8992"/>
      <c r="D8992"/>
      <c r="E8992"/>
      <c r="F8992"/>
      <c r="G8992"/>
      <c r="H8992"/>
    </row>
    <row r="8993" spans="1:8">
      <c r="A8993"/>
      <c r="C8993"/>
      <c r="D8993"/>
      <c r="E8993"/>
      <c r="F8993"/>
      <c r="G8993"/>
      <c r="H8993"/>
    </row>
    <row r="8994" spans="1:8">
      <c r="A8994"/>
      <c r="C8994"/>
      <c r="D8994"/>
      <c r="E8994"/>
      <c r="F8994"/>
      <c r="G8994"/>
      <c r="H8994"/>
    </row>
    <row r="8995" spans="1:8">
      <c r="A8995"/>
      <c r="C8995"/>
      <c r="D8995"/>
      <c r="E8995"/>
      <c r="F8995"/>
      <c r="G8995"/>
      <c r="H8995"/>
    </row>
    <row r="8996" spans="1:8">
      <c r="A8996"/>
      <c r="C8996"/>
      <c r="D8996"/>
      <c r="E8996"/>
      <c r="F8996"/>
      <c r="G8996"/>
      <c r="H8996"/>
    </row>
    <row r="8997" spans="1:8">
      <c r="A8997"/>
      <c r="C8997"/>
      <c r="D8997"/>
      <c r="E8997"/>
      <c r="F8997"/>
      <c r="G8997"/>
      <c r="H8997"/>
    </row>
    <row r="8998" spans="1:8">
      <c r="A8998"/>
      <c r="C8998"/>
      <c r="D8998"/>
      <c r="E8998"/>
      <c r="F8998"/>
      <c r="G8998"/>
      <c r="H8998"/>
    </row>
    <row r="8999" spans="1:8">
      <c r="A8999"/>
      <c r="C8999"/>
      <c r="D8999"/>
      <c r="E8999"/>
      <c r="F8999"/>
      <c r="G8999"/>
      <c r="H8999"/>
    </row>
    <row r="9000" spans="1:8">
      <c r="A9000"/>
      <c r="C9000"/>
      <c r="D9000"/>
      <c r="E9000"/>
      <c r="F9000"/>
      <c r="G9000"/>
      <c r="H9000"/>
    </row>
    <row r="9001" spans="1:8">
      <c r="A9001"/>
      <c r="C9001"/>
      <c r="D9001"/>
      <c r="E9001"/>
      <c r="F9001"/>
      <c r="G9001"/>
      <c r="H9001"/>
    </row>
    <row r="9002" spans="1:8">
      <c r="A9002"/>
      <c r="C9002"/>
      <c r="D9002"/>
      <c r="E9002"/>
      <c r="F9002"/>
      <c r="G9002"/>
      <c r="H9002"/>
    </row>
    <row r="9003" spans="1:8">
      <c r="A9003"/>
      <c r="C9003"/>
      <c r="D9003"/>
      <c r="E9003"/>
      <c r="F9003"/>
      <c r="G9003"/>
      <c r="H9003"/>
    </row>
    <row r="9004" spans="1:8">
      <c r="A9004"/>
      <c r="C9004"/>
      <c r="D9004"/>
      <c r="E9004"/>
      <c r="F9004"/>
      <c r="G9004"/>
      <c r="H9004"/>
    </row>
    <row r="9005" spans="1:8">
      <c r="A9005"/>
      <c r="C9005"/>
      <c r="D9005"/>
      <c r="E9005"/>
      <c r="F9005"/>
      <c r="G9005"/>
      <c r="H9005"/>
    </row>
    <row r="9006" spans="1:8">
      <c r="A9006"/>
      <c r="C9006"/>
      <c r="D9006"/>
      <c r="E9006"/>
      <c r="F9006"/>
      <c r="G9006"/>
      <c r="H9006"/>
    </row>
    <row r="9007" spans="1:8">
      <c r="A9007"/>
      <c r="C9007"/>
      <c r="D9007"/>
      <c r="E9007"/>
      <c r="F9007"/>
      <c r="G9007"/>
      <c r="H9007"/>
    </row>
    <row r="9008" spans="1:8">
      <c r="A9008"/>
      <c r="C9008"/>
      <c r="D9008"/>
      <c r="E9008"/>
      <c r="F9008"/>
      <c r="G9008"/>
      <c r="H9008"/>
    </row>
    <row r="9009" spans="1:8">
      <c r="A9009"/>
      <c r="C9009"/>
      <c r="D9009"/>
      <c r="E9009"/>
      <c r="F9009"/>
      <c r="G9009"/>
      <c r="H9009"/>
    </row>
    <row r="9010" spans="1:8">
      <c r="A9010"/>
      <c r="C9010"/>
      <c r="D9010"/>
      <c r="E9010"/>
      <c r="F9010"/>
      <c r="G9010"/>
      <c r="H9010"/>
    </row>
    <row r="9011" spans="1:8">
      <c r="A9011"/>
      <c r="C9011"/>
      <c r="D9011"/>
      <c r="E9011"/>
      <c r="F9011"/>
      <c r="G9011"/>
      <c r="H9011"/>
    </row>
    <row r="9012" spans="1:8">
      <c r="A9012"/>
      <c r="C9012"/>
      <c r="D9012"/>
      <c r="E9012"/>
      <c r="F9012"/>
      <c r="G9012"/>
      <c r="H9012"/>
    </row>
    <row r="9013" spans="1:8">
      <c r="A9013"/>
      <c r="C9013"/>
      <c r="D9013"/>
      <c r="E9013"/>
      <c r="F9013"/>
      <c r="G9013"/>
      <c r="H9013"/>
    </row>
    <row r="9014" spans="1:8">
      <c r="A9014"/>
      <c r="C9014"/>
      <c r="D9014"/>
      <c r="E9014"/>
      <c r="F9014"/>
      <c r="G9014"/>
      <c r="H9014"/>
    </row>
    <row r="9015" spans="1:8">
      <c r="A9015"/>
      <c r="C9015"/>
      <c r="D9015"/>
      <c r="E9015"/>
      <c r="F9015"/>
      <c r="G9015"/>
      <c r="H9015"/>
    </row>
    <row r="9016" spans="1:8">
      <c r="A9016"/>
      <c r="C9016"/>
      <c r="D9016"/>
      <c r="E9016"/>
      <c r="F9016"/>
      <c r="G9016"/>
      <c r="H9016"/>
    </row>
    <row r="9017" spans="1:8">
      <c r="A9017"/>
      <c r="C9017"/>
      <c r="D9017"/>
      <c r="E9017"/>
      <c r="F9017"/>
      <c r="G9017"/>
      <c r="H9017"/>
    </row>
    <row r="9018" spans="1:8">
      <c r="A9018"/>
      <c r="C9018"/>
      <c r="D9018"/>
      <c r="E9018"/>
      <c r="F9018"/>
      <c r="G9018"/>
      <c r="H9018"/>
    </row>
    <row r="9019" spans="1:8">
      <c r="A9019"/>
      <c r="C9019"/>
      <c r="D9019"/>
      <c r="E9019"/>
      <c r="F9019"/>
      <c r="G9019"/>
      <c r="H9019"/>
    </row>
    <row r="9020" spans="1:8">
      <c r="A9020"/>
      <c r="C9020"/>
      <c r="D9020"/>
      <c r="E9020"/>
      <c r="F9020"/>
      <c r="G9020"/>
      <c r="H9020"/>
    </row>
    <row r="9021" spans="1:8">
      <c r="A9021"/>
      <c r="C9021"/>
      <c r="D9021"/>
      <c r="E9021"/>
      <c r="F9021"/>
      <c r="G9021"/>
      <c r="H9021"/>
    </row>
    <row r="9022" spans="1:8">
      <c r="A9022"/>
      <c r="C9022"/>
      <c r="D9022"/>
      <c r="E9022"/>
      <c r="F9022"/>
      <c r="G9022"/>
      <c r="H9022"/>
    </row>
    <row r="9023" spans="1:8">
      <c r="A9023"/>
      <c r="C9023"/>
      <c r="D9023"/>
      <c r="E9023"/>
      <c r="F9023"/>
      <c r="G9023"/>
      <c r="H9023"/>
    </row>
    <row r="9024" spans="1:8">
      <c r="A9024"/>
      <c r="C9024"/>
      <c r="D9024"/>
      <c r="E9024"/>
      <c r="F9024"/>
      <c r="G9024"/>
      <c r="H9024"/>
    </row>
    <row r="9025" spans="1:8">
      <c r="A9025"/>
      <c r="C9025"/>
      <c r="D9025"/>
      <c r="E9025"/>
      <c r="F9025"/>
      <c r="G9025"/>
      <c r="H9025"/>
    </row>
    <row r="9026" spans="1:8">
      <c r="A9026"/>
      <c r="C9026"/>
      <c r="D9026"/>
      <c r="E9026"/>
      <c r="F9026"/>
      <c r="G9026"/>
      <c r="H9026"/>
    </row>
    <row r="9027" spans="1:8">
      <c r="A9027"/>
      <c r="C9027"/>
      <c r="D9027"/>
      <c r="E9027"/>
      <c r="F9027"/>
      <c r="G9027"/>
      <c r="H9027"/>
    </row>
    <row r="9028" spans="1:8">
      <c r="A9028"/>
      <c r="C9028"/>
      <c r="D9028"/>
      <c r="E9028"/>
      <c r="F9028"/>
      <c r="G9028"/>
      <c r="H9028"/>
    </row>
    <row r="9029" spans="1:8">
      <c r="A9029"/>
      <c r="C9029"/>
      <c r="D9029"/>
      <c r="E9029"/>
      <c r="F9029"/>
      <c r="G9029"/>
      <c r="H9029"/>
    </row>
    <row r="9030" spans="1:8">
      <c r="A9030"/>
      <c r="C9030"/>
      <c r="D9030"/>
      <c r="E9030"/>
      <c r="F9030"/>
      <c r="G9030"/>
      <c r="H9030"/>
    </row>
    <row r="9031" spans="1:8">
      <c r="A9031"/>
      <c r="C9031"/>
      <c r="D9031"/>
      <c r="E9031"/>
      <c r="F9031"/>
      <c r="G9031"/>
      <c r="H9031"/>
    </row>
    <row r="9032" spans="1:8">
      <c r="A9032"/>
      <c r="C9032"/>
      <c r="D9032"/>
      <c r="E9032"/>
      <c r="F9032"/>
      <c r="G9032"/>
      <c r="H9032"/>
    </row>
    <row r="9033" spans="1:8">
      <c r="A9033"/>
      <c r="C9033"/>
      <c r="D9033"/>
      <c r="E9033"/>
      <c r="F9033"/>
      <c r="G9033"/>
      <c r="H9033"/>
    </row>
    <row r="9034" spans="1:8">
      <c r="A9034"/>
      <c r="C9034"/>
      <c r="D9034"/>
      <c r="E9034"/>
      <c r="F9034"/>
      <c r="G9034"/>
      <c r="H9034"/>
    </row>
    <row r="9035" spans="1:8">
      <c r="A9035"/>
      <c r="C9035"/>
      <c r="D9035"/>
      <c r="E9035"/>
      <c r="F9035"/>
      <c r="G9035"/>
      <c r="H9035"/>
    </row>
    <row r="9036" spans="1:8">
      <c r="A9036"/>
      <c r="C9036"/>
      <c r="D9036"/>
      <c r="E9036"/>
      <c r="F9036"/>
      <c r="G9036"/>
      <c r="H9036"/>
    </row>
    <row r="9037" spans="1:8">
      <c r="A9037"/>
      <c r="C9037"/>
      <c r="D9037"/>
      <c r="E9037"/>
      <c r="F9037"/>
      <c r="G9037"/>
      <c r="H9037"/>
    </row>
    <row r="9038" spans="1:8">
      <c r="A9038"/>
      <c r="C9038"/>
      <c r="D9038"/>
      <c r="E9038"/>
      <c r="F9038"/>
      <c r="G9038"/>
      <c r="H9038"/>
    </row>
    <row r="9039" spans="1:8">
      <c r="A9039"/>
      <c r="C9039"/>
      <c r="D9039"/>
      <c r="E9039"/>
      <c r="F9039"/>
      <c r="G9039"/>
      <c r="H9039"/>
    </row>
    <row r="9040" spans="1:8">
      <c r="A9040"/>
      <c r="C9040"/>
      <c r="D9040"/>
      <c r="E9040"/>
      <c r="F9040"/>
      <c r="G9040"/>
      <c r="H9040"/>
    </row>
    <row r="9041" spans="1:8">
      <c r="A9041"/>
      <c r="C9041"/>
      <c r="D9041"/>
      <c r="E9041"/>
      <c r="F9041"/>
      <c r="G9041"/>
      <c r="H9041"/>
    </row>
    <row r="9042" spans="1:8">
      <c r="A9042"/>
      <c r="C9042"/>
      <c r="D9042"/>
      <c r="E9042"/>
      <c r="F9042"/>
      <c r="G9042"/>
      <c r="H9042"/>
    </row>
    <row r="9043" spans="1:8">
      <c r="A9043"/>
      <c r="C9043"/>
      <c r="D9043"/>
      <c r="E9043"/>
      <c r="F9043"/>
      <c r="G9043"/>
      <c r="H9043"/>
    </row>
    <row r="9044" spans="1:8">
      <c r="A9044"/>
      <c r="C9044"/>
      <c r="D9044"/>
      <c r="E9044"/>
      <c r="F9044"/>
      <c r="G9044"/>
      <c r="H9044"/>
    </row>
    <row r="9045" spans="1:8">
      <c r="A9045"/>
      <c r="C9045"/>
      <c r="D9045"/>
      <c r="E9045"/>
      <c r="F9045"/>
      <c r="G9045"/>
      <c r="H9045"/>
    </row>
    <row r="9046" spans="1:8">
      <c r="A9046"/>
      <c r="C9046"/>
      <c r="D9046"/>
      <c r="E9046"/>
      <c r="F9046"/>
      <c r="G9046"/>
      <c r="H9046"/>
    </row>
    <row r="9047" spans="1:8">
      <c r="A9047"/>
      <c r="C9047"/>
      <c r="D9047"/>
      <c r="E9047"/>
      <c r="F9047"/>
      <c r="G9047"/>
      <c r="H9047"/>
    </row>
    <row r="9048" spans="1:8">
      <c r="A9048"/>
      <c r="C9048"/>
      <c r="D9048"/>
      <c r="E9048"/>
      <c r="F9048"/>
      <c r="G9048"/>
      <c r="H9048"/>
    </row>
    <row r="9049" spans="1:8">
      <c r="A9049"/>
      <c r="C9049"/>
      <c r="D9049"/>
      <c r="E9049"/>
      <c r="F9049"/>
      <c r="G9049"/>
      <c r="H9049"/>
    </row>
    <row r="9050" spans="1:8">
      <c r="A9050"/>
      <c r="C9050"/>
      <c r="D9050"/>
      <c r="E9050"/>
      <c r="F9050"/>
      <c r="G9050"/>
      <c r="H9050"/>
    </row>
    <row r="9051" spans="1:8">
      <c r="A9051"/>
      <c r="C9051"/>
      <c r="D9051"/>
      <c r="E9051"/>
      <c r="F9051"/>
      <c r="G9051"/>
      <c r="H9051"/>
    </row>
    <row r="9052" spans="1:8">
      <c r="A9052"/>
      <c r="C9052"/>
      <c r="D9052"/>
      <c r="E9052"/>
      <c r="F9052"/>
      <c r="G9052"/>
      <c r="H9052"/>
    </row>
    <row r="9053" spans="1:8">
      <c r="A9053"/>
      <c r="C9053"/>
      <c r="D9053"/>
      <c r="E9053"/>
      <c r="F9053"/>
      <c r="G9053"/>
      <c r="H9053"/>
    </row>
    <row r="9054" spans="1:8">
      <c r="A9054"/>
      <c r="C9054"/>
      <c r="D9054"/>
      <c r="E9054"/>
      <c r="F9054"/>
      <c r="G9054"/>
      <c r="H9054"/>
    </row>
    <row r="9055" spans="1:8">
      <c r="A9055"/>
      <c r="C9055"/>
      <c r="D9055"/>
      <c r="E9055"/>
      <c r="F9055"/>
      <c r="G9055"/>
      <c r="H9055"/>
    </row>
    <row r="9056" spans="1:8">
      <c r="A9056"/>
      <c r="C9056"/>
      <c r="D9056"/>
      <c r="E9056"/>
      <c r="F9056"/>
      <c r="G9056"/>
      <c r="H9056"/>
    </row>
    <row r="9057" spans="1:8">
      <c r="A9057"/>
      <c r="C9057"/>
      <c r="D9057"/>
      <c r="E9057"/>
      <c r="F9057"/>
      <c r="G9057"/>
      <c r="H9057"/>
    </row>
    <row r="9058" spans="1:8">
      <c r="A9058"/>
      <c r="C9058"/>
      <c r="D9058"/>
      <c r="E9058"/>
      <c r="F9058"/>
      <c r="G9058"/>
      <c r="H9058"/>
    </row>
    <row r="9059" spans="1:8">
      <c r="A9059"/>
      <c r="C9059"/>
      <c r="D9059"/>
      <c r="E9059"/>
      <c r="F9059"/>
      <c r="G9059"/>
      <c r="H9059"/>
    </row>
    <row r="9060" spans="1:8">
      <c r="A9060"/>
      <c r="C9060"/>
      <c r="D9060"/>
      <c r="E9060"/>
      <c r="F9060"/>
      <c r="G9060"/>
      <c r="H9060"/>
    </row>
    <row r="9061" spans="1:8">
      <c r="A9061"/>
      <c r="C9061"/>
      <c r="D9061"/>
      <c r="E9061"/>
      <c r="F9061"/>
      <c r="G9061"/>
      <c r="H9061"/>
    </row>
    <row r="9062" spans="1:8">
      <c r="A9062"/>
      <c r="C9062"/>
      <c r="D9062"/>
      <c r="E9062"/>
      <c r="F9062"/>
      <c r="G9062"/>
      <c r="H9062"/>
    </row>
    <row r="9063" spans="1:8">
      <c r="A9063"/>
      <c r="C9063"/>
      <c r="D9063"/>
      <c r="E9063"/>
      <c r="F9063"/>
      <c r="G9063"/>
      <c r="H9063"/>
    </row>
    <row r="9064" spans="1:8">
      <c r="A9064"/>
      <c r="C9064"/>
      <c r="D9064"/>
      <c r="E9064"/>
      <c r="F9064"/>
      <c r="G9064"/>
      <c r="H9064"/>
    </row>
    <row r="9065" spans="1:8">
      <c r="A9065"/>
      <c r="C9065"/>
      <c r="D9065"/>
      <c r="E9065"/>
      <c r="F9065"/>
      <c r="G9065"/>
      <c r="H9065"/>
    </row>
    <row r="9066" spans="1:8">
      <c r="A9066"/>
      <c r="C9066"/>
      <c r="D9066"/>
      <c r="E9066"/>
      <c r="F9066"/>
      <c r="G9066"/>
      <c r="H9066"/>
    </row>
    <row r="9067" spans="1:8">
      <c r="A9067"/>
      <c r="C9067"/>
      <c r="D9067"/>
      <c r="E9067"/>
      <c r="F9067"/>
      <c r="G9067"/>
      <c r="H9067"/>
    </row>
    <row r="9068" spans="1:8">
      <c r="A9068"/>
      <c r="C9068"/>
      <c r="D9068"/>
      <c r="E9068"/>
      <c r="F9068"/>
      <c r="G9068"/>
      <c r="H9068"/>
    </row>
    <row r="9069" spans="1:8">
      <c r="A9069"/>
      <c r="C9069"/>
      <c r="D9069"/>
      <c r="E9069"/>
      <c r="F9069"/>
      <c r="G9069"/>
      <c r="H9069"/>
    </row>
    <row r="9070" spans="1:8">
      <c r="A9070"/>
      <c r="C9070"/>
      <c r="D9070"/>
      <c r="E9070"/>
      <c r="F9070"/>
      <c r="G9070"/>
      <c r="H9070"/>
    </row>
    <row r="9071" spans="1:8">
      <c r="A9071"/>
      <c r="C9071"/>
      <c r="D9071"/>
      <c r="E9071"/>
      <c r="F9071"/>
      <c r="G9071"/>
      <c r="H9071"/>
    </row>
    <row r="9072" spans="1:8">
      <c r="A9072"/>
      <c r="C9072"/>
      <c r="D9072"/>
      <c r="E9072"/>
      <c r="F9072"/>
      <c r="G9072"/>
      <c r="H9072"/>
    </row>
    <row r="9073" spans="1:8">
      <c r="A9073"/>
      <c r="C9073"/>
      <c r="D9073"/>
      <c r="E9073"/>
      <c r="F9073"/>
      <c r="G9073"/>
      <c r="H9073"/>
    </row>
    <row r="9074" spans="1:8">
      <c r="A9074"/>
      <c r="C9074"/>
      <c r="D9074"/>
      <c r="E9074"/>
      <c r="F9074"/>
      <c r="G9074"/>
      <c r="H9074"/>
    </row>
    <row r="9075" spans="1:8">
      <c r="A9075"/>
      <c r="C9075"/>
      <c r="D9075"/>
      <c r="E9075"/>
      <c r="F9075"/>
      <c r="G9075"/>
      <c r="H9075"/>
    </row>
    <row r="9076" spans="1:8">
      <c r="A9076"/>
      <c r="C9076"/>
      <c r="D9076"/>
      <c r="E9076"/>
      <c r="F9076"/>
      <c r="G9076"/>
      <c r="H9076"/>
    </row>
    <row r="9077" spans="1:8">
      <c r="A9077"/>
      <c r="C9077"/>
      <c r="D9077"/>
      <c r="E9077"/>
      <c r="F9077"/>
      <c r="G9077"/>
      <c r="H9077"/>
    </row>
    <row r="9078" spans="1:8">
      <c r="A9078"/>
      <c r="C9078"/>
      <c r="D9078"/>
      <c r="E9078"/>
      <c r="F9078"/>
      <c r="G9078"/>
      <c r="H9078"/>
    </row>
    <row r="9079" spans="1:8">
      <c r="A9079"/>
      <c r="C9079"/>
      <c r="D9079"/>
      <c r="E9079"/>
      <c r="F9079"/>
      <c r="G9079"/>
      <c r="H9079"/>
    </row>
    <row r="9080" spans="1:8">
      <c r="A9080"/>
      <c r="C9080"/>
      <c r="D9080"/>
      <c r="E9080"/>
      <c r="F9080"/>
      <c r="G9080"/>
      <c r="H9080"/>
    </row>
    <row r="9081" spans="1:8">
      <c r="A9081"/>
      <c r="C9081"/>
      <c r="D9081"/>
      <c r="E9081"/>
      <c r="F9081"/>
      <c r="G9081"/>
      <c r="H9081"/>
    </row>
    <row r="9082" spans="1:8">
      <c r="A9082"/>
      <c r="C9082"/>
      <c r="D9082"/>
      <c r="E9082"/>
      <c r="F9082"/>
      <c r="G9082"/>
      <c r="H9082"/>
    </row>
    <row r="9083" spans="1:8">
      <c r="A9083"/>
      <c r="C9083"/>
      <c r="D9083"/>
      <c r="E9083"/>
      <c r="F9083"/>
      <c r="G9083"/>
      <c r="H9083"/>
    </row>
    <row r="9084" spans="1:8">
      <c r="A9084"/>
      <c r="C9084"/>
      <c r="D9084"/>
      <c r="E9084"/>
      <c r="F9084"/>
      <c r="G9084"/>
      <c r="H9084"/>
    </row>
    <row r="9085" spans="1:8">
      <c r="A9085"/>
      <c r="C9085"/>
      <c r="D9085"/>
      <c r="E9085"/>
      <c r="F9085"/>
      <c r="G9085"/>
      <c r="H9085"/>
    </row>
    <row r="9086" spans="1:8">
      <c r="A9086"/>
      <c r="C9086"/>
      <c r="D9086"/>
      <c r="E9086"/>
      <c r="F9086"/>
      <c r="G9086"/>
      <c r="H9086"/>
    </row>
    <row r="9087" spans="1:8">
      <c r="A9087"/>
      <c r="C9087"/>
      <c r="D9087"/>
      <c r="E9087"/>
      <c r="F9087"/>
      <c r="G9087"/>
      <c r="H9087"/>
    </row>
    <row r="9088" spans="1:8">
      <c r="A9088"/>
      <c r="C9088"/>
      <c r="D9088"/>
      <c r="E9088"/>
      <c r="F9088"/>
      <c r="G9088"/>
      <c r="H9088"/>
    </row>
    <row r="9089" spans="1:8">
      <c r="A9089"/>
      <c r="C9089"/>
      <c r="D9089"/>
      <c r="E9089"/>
      <c r="F9089"/>
      <c r="G9089"/>
      <c r="H9089"/>
    </row>
    <row r="9090" spans="1:8">
      <c r="A9090"/>
      <c r="C9090"/>
      <c r="D9090"/>
      <c r="E9090"/>
      <c r="F9090"/>
      <c r="G9090"/>
      <c r="H9090"/>
    </row>
    <row r="9091" spans="1:8">
      <c r="A9091"/>
      <c r="C9091"/>
      <c r="D9091"/>
      <c r="E9091"/>
      <c r="F9091"/>
      <c r="G9091"/>
      <c r="H9091"/>
    </row>
    <row r="9092" spans="1:8">
      <c r="A9092"/>
      <c r="C9092"/>
      <c r="D9092"/>
      <c r="E9092"/>
      <c r="F9092"/>
      <c r="G9092"/>
      <c r="H9092"/>
    </row>
    <row r="9093" spans="1:8">
      <c r="A9093"/>
      <c r="C9093"/>
      <c r="D9093"/>
      <c r="E9093"/>
      <c r="F9093"/>
      <c r="G9093"/>
      <c r="H9093"/>
    </row>
    <row r="9094" spans="1:8">
      <c r="A9094"/>
      <c r="C9094"/>
      <c r="D9094"/>
      <c r="E9094"/>
      <c r="F9094"/>
      <c r="G9094"/>
      <c r="H9094"/>
    </row>
    <row r="9095" spans="1:8">
      <c r="A9095"/>
      <c r="C9095"/>
      <c r="D9095"/>
      <c r="E9095"/>
      <c r="F9095"/>
      <c r="G9095"/>
      <c r="H9095"/>
    </row>
    <row r="9096" spans="1:8">
      <c r="A9096"/>
      <c r="C9096"/>
      <c r="D9096"/>
      <c r="E9096"/>
      <c r="F9096"/>
      <c r="G9096"/>
      <c r="H9096"/>
    </row>
    <row r="9097" spans="1:8">
      <c r="A9097"/>
      <c r="C9097"/>
      <c r="D9097"/>
      <c r="E9097"/>
      <c r="F9097"/>
      <c r="G9097"/>
      <c r="H9097"/>
    </row>
    <row r="9098" spans="1:8">
      <c r="A9098"/>
      <c r="C9098"/>
      <c r="D9098"/>
      <c r="E9098"/>
      <c r="F9098"/>
      <c r="G9098"/>
      <c r="H9098"/>
    </row>
    <row r="9099" spans="1:8">
      <c r="A9099"/>
      <c r="C9099"/>
      <c r="D9099"/>
      <c r="E9099"/>
      <c r="F9099"/>
      <c r="G9099"/>
      <c r="H9099"/>
    </row>
    <row r="9100" spans="1:8">
      <c r="A9100"/>
      <c r="C9100"/>
      <c r="D9100"/>
      <c r="E9100"/>
      <c r="F9100"/>
      <c r="G9100"/>
      <c r="H9100"/>
    </row>
    <row r="9101" spans="1:8">
      <c r="A9101"/>
      <c r="C9101"/>
      <c r="D9101"/>
      <c r="E9101"/>
      <c r="F9101"/>
      <c r="G9101"/>
      <c r="H9101"/>
    </row>
    <row r="9102" spans="1:8">
      <c r="A9102"/>
      <c r="C9102"/>
      <c r="D9102"/>
      <c r="E9102"/>
      <c r="F9102"/>
      <c r="G9102"/>
      <c r="H9102"/>
    </row>
    <row r="9103" spans="1:8">
      <c r="A9103"/>
      <c r="C9103"/>
      <c r="D9103"/>
      <c r="E9103"/>
      <c r="F9103"/>
      <c r="G9103"/>
      <c r="H9103"/>
    </row>
    <row r="9104" spans="1:8">
      <c r="A9104"/>
      <c r="C9104"/>
      <c r="D9104"/>
      <c r="E9104"/>
      <c r="F9104"/>
      <c r="G9104"/>
      <c r="H9104"/>
    </row>
    <row r="9105" spans="1:8">
      <c r="A9105"/>
      <c r="C9105"/>
      <c r="D9105"/>
      <c r="E9105"/>
      <c r="F9105"/>
      <c r="G9105"/>
      <c r="H9105"/>
    </row>
    <row r="9106" spans="1:8">
      <c r="A9106"/>
      <c r="C9106"/>
      <c r="D9106"/>
      <c r="E9106"/>
      <c r="F9106"/>
      <c r="G9106"/>
      <c r="H9106"/>
    </row>
    <row r="9107" spans="1:8">
      <c r="A9107"/>
      <c r="C9107"/>
      <c r="D9107"/>
      <c r="E9107"/>
      <c r="F9107"/>
      <c r="G9107"/>
      <c r="H9107"/>
    </row>
    <row r="9108" spans="1:8">
      <c r="A9108"/>
      <c r="C9108"/>
      <c r="D9108"/>
      <c r="E9108"/>
      <c r="F9108"/>
      <c r="G9108"/>
      <c r="H9108"/>
    </row>
    <row r="9109" spans="1:8">
      <c r="A9109"/>
      <c r="C9109"/>
      <c r="D9109"/>
      <c r="E9109"/>
      <c r="F9109"/>
      <c r="G9109"/>
      <c r="H9109"/>
    </row>
    <row r="9110" spans="1:8">
      <c r="A9110"/>
      <c r="C9110"/>
      <c r="D9110"/>
      <c r="E9110"/>
      <c r="F9110"/>
      <c r="G9110"/>
      <c r="H9110"/>
    </row>
    <row r="9111" spans="1:8">
      <c r="A9111"/>
      <c r="C9111"/>
      <c r="D9111"/>
      <c r="E9111"/>
      <c r="F9111"/>
      <c r="G9111"/>
      <c r="H9111"/>
    </row>
    <row r="9112" spans="1:8">
      <c r="A9112"/>
      <c r="C9112"/>
      <c r="D9112"/>
      <c r="E9112"/>
      <c r="F9112"/>
      <c r="G9112"/>
      <c r="H9112"/>
    </row>
    <row r="9113" spans="1:8">
      <c r="A9113"/>
      <c r="C9113"/>
      <c r="D9113"/>
      <c r="E9113"/>
      <c r="F9113"/>
      <c r="G9113"/>
      <c r="H9113"/>
    </row>
    <row r="9114" spans="1:8">
      <c r="A9114"/>
      <c r="C9114"/>
      <c r="D9114"/>
      <c r="E9114"/>
      <c r="F9114"/>
      <c r="G9114"/>
      <c r="H9114"/>
    </row>
    <row r="9115" spans="1:8">
      <c r="A9115"/>
      <c r="C9115"/>
      <c r="D9115"/>
      <c r="E9115"/>
      <c r="F9115"/>
      <c r="G9115"/>
      <c r="H9115"/>
    </row>
    <row r="9116" spans="1:8">
      <c r="A9116"/>
      <c r="C9116"/>
      <c r="D9116"/>
      <c r="E9116"/>
      <c r="F9116"/>
      <c r="G9116"/>
      <c r="H9116"/>
    </row>
    <row r="9117" spans="1:8">
      <c r="A9117"/>
      <c r="C9117"/>
      <c r="D9117"/>
      <c r="E9117"/>
      <c r="F9117"/>
      <c r="G9117"/>
      <c r="H9117"/>
    </row>
    <row r="9118" spans="1:8">
      <c r="A9118"/>
      <c r="C9118"/>
      <c r="D9118"/>
      <c r="E9118"/>
      <c r="F9118"/>
      <c r="G9118"/>
      <c r="H9118"/>
    </row>
    <row r="9119" spans="1:8">
      <c r="A9119"/>
      <c r="C9119"/>
      <c r="D9119"/>
      <c r="E9119"/>
      <c r="F9119"/>
      <c r="G9119"/>
      <c r="H9119"/>
    </row>
    <row r="9120" spans="1:8">
      <c r="A9120"/>
      <c r="C9120"/>
      <c r="D9120"/>
      <c r="E9120"/>
      <c r="F9120"/>
      <c r="G9120"/>
      <c r="H9120"/>
    </row>
    <row r="9121" spans="1:8">
      <c r="A9121"/>
      <c r="C9121"/>
      <c r="D9121"/>
      <c r="E9121"/>
      <c r="F9121"/>
      <c r="G9121"/>
      <c r="H9121"/>
    </row>
    <row r="9122" spans="1:8">
      <c r="A9122"/>
      <c r="C9122"/>
      <c r="D9122"/>
      <c r="E9122"/>
      <c r="F9122"/>
      <c r="G9122"/>
      <c r="H9122"/>
    </row>
    <row r="9123" spans="1:8">
      <c r="A9123"/>
      <c r="C9123"/>
      <c r="D9123"/>
      <c r="E9123"/>
      <c r="F9123"/>
      <c r="G9123"/>
      <c r="H9123"/>
    </row>
    <row r="9124" spans="1:8">
      <c r="A9124"/>
      <c r="C9124"/>
      <c r="D9124"/>
      <c r="E9124"/>
      <c r="F9124"/>
      <c r="G9124"/>
      <c r="H9124"/>
    </row>
    <row r="9125" spans="1:8">
      <c r="A9125"/>
      <c r="C9125"/>
      <c r="D9125"/>
      <c r="E9125"/>
      <c r="F9125"/>
      <c r="G9125"/>
      <c r="H9125"/>
    </row>
    <row r="9126" spans="1:8">
      <c r="A9126"/>
      <c r="C9126"/>
      <c r="D9126"/>
      <c r="E9126"/>
      <c r="F9126"/>
      <c r="G9126"/>
      <c r="H9126"/>
    </row>
    <row r="9127" spans="1:8">
      <c r="A9127"/>
      <c r="C9127"/>
      <c r="D9127"/>
      <c r="E9127"/>
      <c r="F9127"/>
      <c r="G9127"/>
      <c r="H9127"/>
    </row>
    <row r="9128" spans="1:8">
      <c r="A9128"/>
      <c r="C9128"/>
      <c r="D9128"/>
      <c r="E9128"/>
      <c r="F9128"/>
      <c r="G9128"/>
      <c r="H9128"/>
    </row>
    <row r="9129" spans="1:8">
      <c r="A9129"/>
      <c r="C9129"/>
      <c r="D9129"/>
      <c r="E9129"/>
      <c r="F9129"/>
      <c r="G9129"/>
      <c r="H9129"/>
    </row>
    <row r="9130" spans="1:8">
      <c r="A9130"/>
      <c r="C9130"/>
      <c r="D9130"/>
      <c r="E9130"/>
      <c r="F9130"/>
      <c r="G9130"/>
      <c r="H9130"/>
    </row>
    <row r="9131" spans="1:8">
      <c r="A9131"/>
      <c r="C9131"/>
      <c r="D9131"/>
      <c r="E9131"/>
      <c r="F9131"/>
      <c r="G9131"/>
      <c r="H9131"/>
    </row>
    <row r="9132" spans="1:8">
      <c r="A9132"/>
      <c r="C9132"/>
      <c r="D9132"/>
      <c r="E9132"/>
      <c r="F9132"/>
      <c r="G9132"/>
      <c r="H9132"/>
    </row>
    <row r="9133" spans="1:8">
      <c r="A9133"/>
      <c r="C9133"/>
      <c r="D9133"/>
      <c r="E9133"/>
      <c r="F9133"/>
      <c r="G9133"/>
      <c r="H9133"/>
    </row>
    <row r="9134" spans="1:8">
      <c r="A9134"/>
      <c r="C9134"/>
      <c r="D9134"/>
      <c r="E9134"/>
      <c r="F9134"/>
      <c r="G9134"/>
      <c r="H9134"/>
    </row>
    <row r="9135" spans="1:8">
      <c r="A9135"/>
      <c r="C9135"/>
      <c r="D9135"/>
      <c r="E9135"/>
      <c r="F9135"/>
      <c r="G9135"/>
      <c r="H9135"/>
    </row>
    <row r="9136" spans="1:8">
      <c r="A9136"/>
      <c r="C9136"/>
      <c r="D9136"/>
      <c r="E9136"/>
      <c r="F9136"/>
      <c r="G9136"/>
      <c r="H9136"/>
    </row>
    <row r="9137" spans="1:8">
      <c r="A9137"/>
      <c r="C9137"/>
      <c r="D9137"/>
      <c r="E9137"/>
      <c r="F9137"/>
      <c r="G9137"/>
      <c r="H9137"/>
    </row>
    <row r="9138" spans="1:8">
      <c r="A9138"/>
      <c r="C9138"/>
      <c r="D9138"/>
      <c r="E9138"/>
      <c r="F9138"/>
      <c r="G9138"/>
      <c r="H9138"/>
    </row>
    <row r="9139" spans="1:8">
      <c r="A9139"/>
      <c r="C9139"/>
      <c r="D9139"/>
      <c r="E9139"/>
      <c r="F9139"/>
      <c r="G9139"/>
      <c r="H9139"/>
    </row>
    <row r="9140" spans="1:8">
      <c r="A9140"/>
      <c r="C9140"/>
      <c r="D9140"/>
      <c r="E9140"/>
      <c r="F9140"/>
      <c r="G9140"/>
      <c r="H9140"/>
    </row>
    <row r="9141" spans="1:8">
      <c r="A9141"/>
      <c r="C9141"/>
      <c r="D9141"/>
      <c r="E9141"/>
      <c r="F9141"/>
      <c r="G9141"/>
      <c r="H9141"/>
    </row>
    <row r="9142" spans="1:8">
      <c r="A9142"/>
      <c r="C9142"/>
      <c r="D9142"/>
      <c r="E9142"/>
      <c r="F9142"/>
      <c r="G9142"/>
      <c r="H9142"/>
    </row>
    <row r="9143" spans="1:8">
      <c r="A9143"/>
      <c r="C9143"/>
      <c r="D9143"/>
      <c r="E9143"/>
      <c r="F9143"/>
      <c r="G9143"/>
      <c r="H9143"/>
    </row>
    <row r="9144" spans="1:8">
      <c r="A9144"/>
      <c r="C9144"/>
      <c r="D9144"/>
      <c r="E9144"/>
      <c r="F9144"/>
      <c r="G9144"/>
      <c r="H9144"/>
    </row>
    <row r="9145" spans="1:8">
      <c r="A9145"/>
      <c r="C9145"/>
      <c r="D9145"/>
      <c r="E9145"/>
      <c r="F9145"/>
      <c r="G9145"/>
      <c r="H9145"/>
    </row>
    <row r="9146" spans="1:8">
      <c r="A9146"/>
      <c r="C9146"/>
      <c r="D9146"/>
      <c r="E9146"/>
      <c r="F9146"/>
      <c r="G9146"/>
      <c r="H9146"/>
    </row>
    <row r="9147" spans="1:8">
      <c r="A9147"/>
      <c r="C9147"/>
      <c r="D9147"/>
      <c r="E9147"/>
      <c r="F9147"/>
      <c r="G9147"/>
      <c r="H9147"/>
    </row>
    <row r="9148" spans="1:8">
      <c r="A9148"/>
      <c r="C9148"/>
      <c r="D9148"/>
      <c r="E9148"/>
      <c r="F9148"/>
      <c r="G9148"/>
      <c r="H9148"/>
    </row>
    <row r="9149" spans="1:8">
      <c r="A9149"/>
      <c r="C9149"/>
      <c r="D9149"/>
      <c r="E9149"/>
      <c r="F9149"/>
      <c r="G9149"/>
      <c r="H9149"/>
    </row>
    <row r="9150" spans="1:8">
      <c r="A9150"/>
      <c r="C9150"/>
      <c r="D9150"/>
      <c r="E9150"/>
      <c r="F9150"/>
      <c r="G9150"/>
      <c r="H9150"/>
    </row>
    <row r="9151" spans="1:8">
      <c r="A9151"/>
      <c r="C9151"/>
      <c r="D9151"/>
      <c r="E9151"/>
      <c r="F9151"/>
      <c r="G9151"/>
      <c r="H9151"/>
    </row>
    <row r="9152" spans="1:8">
      <c r="A9152"/>
      <c r="C9152"/>
      <c r="D9152"/>
      <c r="E9152"/>
      <c r="F9152"/>
      <c r="G9152"/>
      <c r="H9152"/>
    </row>
    <row r="9153" spans="1:8">
      <c r="A9153"/>
      <c r="C9153"/>
      <c r="D9153"/>
      <c r="E9153"/>
      <c r="F9153"/>
      <c r="G9153"/>
      <c r="H9153"/>
    </row>
    <row r="9154" spans="1:8">
      <c r="A9154"/>
      <c r="C9154"/>
      <c r="D9154"/>
      <c r="E9154"/>
      <c r="F9154"/>
      <c r="G9154"/>
      <c r="H9154"/>
    </row>
    <row r="9155" spans="1:8">
      <c r="A9155"/>
      <c r="C9155"/>
      <c r="D9155"/>
      <c r="E9155"/>
      <c r="F9155"/>
      <c r="G9155"/>
      <c r="H9155"/>
    </row>
    <row r="9156" spans="1:8">
      <c r="A9156"/>
      <c r="C9156"/>
      <c r="D9156"/>
      <c r="E9156"/>
      <c r="F9156"/>
      <c r="G9156"/>
      <c r="H9156"/>
    </row>
    <row r="9157" spans="1:8">
      <c r="A9157"/>
      <c r="C9157"/>
      <c r="D9157"/>
      <c r="E9157"/>
      <c r="F9157"/>
      <c r="G9157"/>
      <c r="H9157"/>
    </row>
    <row r="9158" spans="1:8">
      <c r="A9158"/>
      <c r="C9158"/>
      <c r="D9158"/>
      <c r="E9158"/>
      <c r="F9158"/>
      <c r="G9158"/>
      <c r="H9158"/>
    </row>
    <row r="9159" spans="1:8">
      <c r="A9159"/>
      <c r="C9159"/>
      <c r="D9159"/>
      <c r="E9159"/>
      <c r="F9159"/>
      <c r="G9159"/>
      <c r="H9159"/>
    </row>
    <row r="9160" spans="1:8">
      <c r="A9160"/>
      <c r="C9160"/>
      <c r="D9160"/>
      <c r="E9160"/>
      <c r="F9160"/>
      <c r="G9160"/>
      <c r="H9160"/>
    </row>
    <row r="9161" spans="1:8">
      <c r="A9161"/>
      <c r="C9161"/>
      <c r="D9161"/>
      <c r="E9161"/>
      <c r="F9161"/>
      <c r="G9161"/>
      <c r="H9161"/>
    </row>
    <row r="9162" spans="1:8">
      <c r="A9162"/>
      <c r="C9162"/>
      <c r="D9162"/>
      <c r="E9162"/>
      <c r="F9162"/>
      <c r="G9162"/>
      <c r="H9162"/>
    </row>
    <row r="9163" spans="1:8">
      <c r="A9163"/>
      <c r="C9163"/>
      <c r="D9163"/>
      <c r="E9163"/>
      <c r="F9163"/>
      <c r="G9163"/>
      <c r="H9163"/>
    </row>
    <row r="9164" spans="1:8">
      <c r="A9164"/>
      <c r="C9164"/>
      <c r="D9164"/>
      <c r="E9164"/>
      <c r="F9164"/>
      <c r="G9164"/>
      <c r="H9164"/>
    </row>
    <row r="9165" spans="1:8">
      <c r="A9165"/>
      <c r="C9165"/>
      <c r="D9165"/>
      <c r="E9165"/>
      <c r="F9165"/>
      <c r="G9165"/>
      <c r="H9165"/>
    </row>
    <row r="9166" spans="1:8">
      <c r="A9166"/>
      <c r="C9166"/>
      <c r="D9166"/>
      <c r="E9166"/>
      <c r="F9166"/>
      <c r="G9166"/>
      <c r="H9166"/>
    </row>
    <row r="9167" spans="1:8">
      <c r="A9167"/>
      <c r="C9167"/>
      <c r="D9167"/>
      <c r="E9167"/>
      <c r="F9167"/>
      <c r="G9167"/>
      <c r="H9167"/>
    </row>
    <row r="9168" spans="1:8">
      <c r="A9168"/>
      <c r="C9168"/>
      <c r="D9168"/>
      <c r="E9168"/>
      <c r="F9168"/>
      <c r="G9168"/>
      <c r="H9168"/>
    </row>
    <row r="9169" spans="1:8">
      <c r="A9169"/>
      <c r="C9169"/>
      <c r="D9169"/>
      <c r="E9169"/>
      <c r="F9169"/>
      <c r="G9169"/>
      <c r="H9169"/>
    </row>
    <row r="9170" spans="1:8">
      <c r="A9170"/>
      <c r="C9170"/>
      <c r="D9170"/>
      <c r="E9170"/>
      <c r="F9170"/>
      <c r="G9170"/>
      <c r="H9170"/>
    </row>
    <row r="9171" spans="1:8">
      <c r="A9171"/>
      <c r="C9171"/>
      <c r="D9171"/>
      <c r="E9171"/>
      <c r="F9171"/>
      <c r="G9171"/>
      <c r="H9171"/>
    </row>
    <row r="9172" spans="1:8">
      <c r="A9172"/>
      <c r="C9172"/>
      <c r="D9172"/>
      <c r="E9172"/>
      <c r="F9172"/>
      <c r="G9172"/>
      <c r="H9172"/>
    </row>
    <row r="9173" spans="1:8">
      <c r="A9173"/>
      <c r="C9173"/>
      <c r="D9173"/>
      <c r="E9173"/>
      <c r="F9173"/>
      <c r="G9173"/>
      <c r="H9173"/>
    </row>
    <row r="9174" spans="1:8">
      <c r="A9174"/>
      <c r="C9174"/>
      <c r="D9174"/>
      <c r="E9174"/>
      <c r="F9174"/>
      <c r="G9174"/>
      <c r="H9174"/>
    </row>
    <row r="9175" spans="1:8">
      <c r="A9175"/>
      <c r="C9175"/>
      <c r="D9175"/>
      <c r="E9175"/>
      <c r="F9175"/>
      <c r="G9175"/>
      <c r="H9175"/>
    </row>
    <row r="9176" spans="1:8">
      <c r="A9176"/>
      <c r="C9176"/>
      <c r="D9176"/>
      <c r="E9176"/>
      <c r="F9176"/>
      <c r="G9176"/>
      <c r="H9176"/>
    </row>
    <row r="9177" spans="1:8">
      <c r="A9177"/>
      <c r="C9177"/>
      <c r="D9177"/>
      <c r="E9177"/>
      <c r="F9177"/>
      <c r="G9177"/>
      <c r="H9177"/>
    </row>
    <row r="9178" spans="1:8">
      <c r="A9178"/>
      <c r="C9178"/>
      <c r="D9178"/>
      <c r="E9178"/>
      <c r="F9178"/>
      <c r="G9178"/>
      <c r="H9178"/>
    </row>
    <row r="9179" spans="1:8">
      <c r="A9179"/>
      <c r="C9179"/>
      <c r="D9179"/>
      <c r="E9179"/>
      <c r="F9179"/>
      <c r="G9179"/>
      <c r="H9179"/>
    </row>
    <row r="9180" spans="1:8">
      <c r="A9180"/>
      <c r="C9180"/>
      <c r="D9180"/>
      <c r="E9180"/>
      <c r="F9180"/>
      <c r="G9180"/>
      <c r="H9180"/>
    </row>
    <row r="9181" spans="1:8">
      <c r="A9181"/>
      <c r="C9181"/>
      <c r="D9181"/>
      <c r="E9181"/>
      <c r="F9181"/>
      <c r="G9181"/>
      <c r="H9181"/>
    </row>
    <row r="9182" spans="1:8">
      <c r="A9182"/>
      <c r="C9182"/>
      <c r="D9182"/>
      <c r="E9182"/>
      <c r="F9182"/>
      <c r="G9182"/>
      <c r="H9182"/>
    </row>
    <row r="9183" spans="1:8">
      <c r="A9183"/>
      <c r="C9183"/>
      <c r="D9183"/>
      <c r="E9183"/>
      <c r="F9183"/>
      <c r="G9183"/>
      <c r="H9183"/>
    </row>
    <row r="9184" spans="1:8">
      <c r="A9184"/>
      <c r="C9184"/>
      <c r="D9184"/>
      <c r="E9184"/>
      <c r="F9184"/>
      <c r="G9184"/>
      <c r="H9184"/>
    </row>
    <row r="9185" spans="1:8">
      <c r="A9185"/>
      <c r="C9185"/>
      <c r="D9185"/>
      <c r="E9185"/>
      <c r="F9185"/>
      <c r="G9185"/>
      <c r="H9185"/>
    </row>
    <row r="9186" spans="1:8">
      <c r="A9186"/>
      <c r="C9186"/>
      <c r="D9186"/>
      <c r="E9186"/>
      <c r="F9186"/>
      <c r="G9186"/>
      <c r="H9186"/>
    </row>
    <row r="9187" spans="1:8">
      <c r="A9187"/>
      <c r="C9187"/>
      <c r="D9187"/>
      <c r="E9187"/>
      <c r="F9187"/>
      <c r="G9187"/>
      <c r="H9187"/>
    </row>
    <row r="9188" spans="1:8">
      <c r="A9188"/>
      <c r="C9188"/>
      <c r="D9188"/>
      <c r="E9188"/>
      <c r="F9188"/>
      <c r="G9188"/>
      <c r="H9188"/>
    </row>
    <row r="9189" spans="1:8">
      <c r="A9189"/>
      <c r="C9189"/>
      <c r="D9189"/>
      <c r="E9189"/>
      <c r="F9189"/>
      <c r="G9189"/>
      <c r="H9189"/>
    </row>
    <row r="9190" spans="1:8">
      <c r="A9190"/>
      <c r="C9190"/>
      <c r="D9190"/>
      <c r="E9190"/>
      <c r="F9190"/>
      <c r="G9190"/>
      <c r="H9190"/>
    </row>
    <row r="9191" spans="1:8">
      <c r="A9191"/>
      <c r="C9191"/>
      <c r="D9191"/>
      <c r="E9191"/>
      <c r="F9191"/>
      <c r="G9191"/>
      <c r="H9191"/>
    </row>
    <row r="9192" spans="1:8">
      <c r="A9192"/>
      <c r="C9192"/>
      <c r="D9192"/>
      <c r="E9192"/>
      <c r="F9192"/>
      <c r="G9192"/>
      <c r="H9192"/>
    </row>
    <row r="9193" spans="1:8">
      <c r="A9193"/>
      <c r="C9193"/>
      <c r="D9193"/>
      <c r="E9193"/>
      <c r="F9193"/>
      <c r="G9193"/>
      <c r="H9193"/>
    </row>
    <row r="9194" spans="1:8">
      <c r="A9194"/>
      <c r="C9194"/>
      <c r="D9194"/>
      <c r="E9194"/>
      <c r="F9194"/>
      <c r="G9194"/>
      <c r="H9194"/>
    </row>
    <row r="9195" spans="1:8">
      <c r="A9195"/>
      <c r="C9195"/>
      <c r="D9195"/>
      <c r="E9195"/>
      <c r="F9195"/>
      <c r="G9195"/>
      <c r="H9195"/>
    </row>
    <row r="9196" spans="1:8">
      <c r="A9196"/>
      <c r="C9196"/>
      <c r="D9196"/>
      <c r="E9196"/>
      <c r="F9196"/>
      <c r="G9196"/>
      <c r="H9196"/>
    </row>
    <row r="9197" spans="1:8">
      <c r="A9197"/>
      <c r="C9197"/>
      <c r="D9197"/>
      <c r="E9197"/>
      <c r="F9197"/>
      <c r="G9197"/>
      <c r="H9197"/>
    </row>
    <row r="9198" spans="1:8">
      <c r="A9198"/>
      <c r="C9198"/>
      <c r="D9198"/>
      <c r="E9198"/>
      <c r="F9198"/>
      <c r="G9198"/>
      <c r="H9198"/>
    </row>
    <row r="9199" spans="1:8">
      <c r="A9199"/>
      <c r="C9199"/>
      <c r="D9199"/>
      <c r="E9199"/>
      <c r="F9199"/>
      <c r="G9199"/>
      <c r="H9199"/>
    </row>
    <row r="9200" spans="1:8">
      <c r="A9200"/>
      <c r="C9200"/>
      <c r="D9200"/>
      <c r="E9200"/>
      <c r="F9200"/>
      <c r="G9200"/>
      <c r="H9200"/>
    </row>
    <row r="9201" spans="1:8">
      <c r="A9201"/>
      <c r="C9201"/>
      <c r="D9201"/>
      <c r="E9201"/>
      <c r="F9201"/>
      <c r="G9201"/>
      <c r="H9201"/>
    </row>
    <row r="9202" spans="1:8">
      <c r="A9202"/>
      <c r="C9202"/>
      <c r="D9202"/>
      <c r="E9202"/>
      <c r="F9202"/>
      <c r="G9202"/>
      <c r="H9202"/>
    </row>
    <row r="9203" spans="1:8">
      <c r="A9203"/>
      <c r="C9203"/>
      <c r="D9203"/>
      <c r="E9203"/>
      <c r="F9203"/>
      <c r="G9203"/>
      <c r="H9203"/>
    </row>
    <row r="9204" spans="1:8">
      <c r="A9204"/>
      <c r="C9204"/>
      <c r="D9204"/>
      <c r="E9204"/>
      <c r="F9204"/>
      <c r="G9204"/>
      <c r="H9204"/>
    </row>
    <row r="9205" spans="1:8">
      <c r="A9205"/>
      <c r="C9205"/>
      <c r="D9205"/>
      <c r="E9205"/>
      <c r="F9205"/>
      <c r="G9205"/>
      <c r="H9205"/>
    </row>
    <row r="9206" spans="1:8">
      <c r="A9206"/>
      <c r="C9206"/>
      <c r="D9206"/>
      <c r="E9206"/>
      <c r="F9206"/>
      <c r="G9206"/>
      <c r="H9206"/>
    </row>
    <row r="9207" spans="1:8">
      <c r="A9207"/>
      <c r="C9207"/>
      <c r="D9207"/>
      <c r="E9207"/>
      <c r="F9207"/>
      <c r="G9207"/>
      <c r="H9207"/>
    </row>
    <row r="9208" spans="1:8">
      <c r="A9208"/>
      <c r="C9208"/>
      <c r="D9208"/>
      <c r="E9208"/>
      <c r="F9208"/>
      <c r="G9208"/>
      <c r="H9208"/>
    </row>
    <row r="9209" spans="1:8">
      <c r="A9209"/>
      <c r="C9209"/>
      <c r="D9209"/>
      <c r="E9209"/>
      <c r="F9209"/>
      <c r="G9209"/>
      <c r="H9209"/>
    </row>
    <row r="9210" spans="1:8">
      <c r="A9210"/>
      <c r="C9210"/>
      <c r="D9210"/>
      <c r="E9210"/>
      <c r="F9210"/>
      <c r="G9210"/>
      <c r="H9210"/>
    </row>
    <row r="9211" spans="1:8">
      <c r="A9211"/>
      <c r="C9211"/>
      <c r="D9211"/>
      <c r="E9211"/>
      <c r="F9211"/>
      <c r="G9211"/>
      <c r="H9211"/>
    </row>
    <row r="9212" spans="1:8">
      <c r="A9212"/>
      <c r="C9212"/>
      <c r="D9212"/>
      <c r="E9212"/>
      <c r="F9212"/>
      <c r="G9212"/>
      <c r="H9212"/>
    </row>
    <row r="9213" spans="1:8">
      <c r="A9213"/>
      <c r="C9213"/>
      <c r="D9213"/>
      <c r="E9213"/>
      <c r="F9213"/>
      <c r="G9213"/>
      <c r="H9213"/>
    </row>
    <row r="9214" spans="1:8">
      <c r="A9214"/>
      <c r="C9214"/>
      <c r="D9214"/>
      <c r="E9214"/>
      <c r="F9214"/>
      <c r="G9214"/>
      <c r="H9214"/>
    </row>
    <row r="9215" spans="1:8">
      <c r="A9215"/>
      <c r="C9215"/>
      <c r="D9215"/>
      <c r="E9215"/>
      <c r="F9215"/>
      <c r="G9215"/>
      <c r="H9215"/>
    </row>
    <row r="9216" spans="1:8">
      <c r="A9216"/>
      <c r="C9216"/>
      <c r="D9216"/>
      <c r="E9216"/>
      <c r="F9216"/>
      <c r="G9216"/>
      <c r="H9216"/>
    </row>
    <row r="9217" spans="1:8">
      <c r="A9217"/>
      <c r="C9217"/>
      <c r="D9217"/>
      <c r="E9217"/>
      <c r="F9217"/>
      <c r="G9217"/>
      <c r="H9217"/>
    </row>
    <row r="9218" spans="1:8">
      <c r="A9218"/>
      <c r="C9218"/>
      <c r="D9218"/>
      <c r="E9218"/>
      <c r="F9218"/>
      <c r="G9218"/>
      <c r="H9218"/>
    </row>
    <row r="9219" spans="1:8">
      <c r="A9219"/>
      <c r="C9219"/>
      <c r="D9219"/>
      <c r="E9219"/>
      <c r="F9219"/>
      <c r="G9219"/>
      <c r="H9219"/>
    </row>
    <row r="9220" spans="1:8">
      <c r="A9220"/>
      <c r="C9220"/>
      <c r="D9220"/>
      <c r="E9220"/>
      <c r="F9220"/>
      <c r="G9220"/>
      <c r="H9220"/>
    </row>
    <row r="9221" spans="1:8">
      <c r="A9221"/>
      <c r="C9221"/>
      <c r="D9221"/>
      <c r="E9221"/>
      <c r="F9221"/>
      <c r="G9221"/>
      <c r="H9221"/>
    </row>
    <row r="9222" spans="1:8">
      <c r="A9222"/>
      <c r="C9222"/>
      <c r="D9222"/>
      <c r="E9222"/>
      <c r="F9222"/>
      <c r="G9222"/>
      <c r="H9222"/>
    </row>
    <row r="9223" spans="1:8">
      <c r="A9223"/>
      <c r="C9223"/>
      <c r="D9223"/>
      <c r="E9223"/>
      <c r="F9223"/>
      <c r="G9223"/>
      <c r="H9223"/>
    </row>
    <row r="9224" spans="1:8">
      <c r="A9224"/>
      <c r="C9224"/>
      <c r="D9224"/>
      <c r="E9224"/>
      <c r="F9224"/>
      <c r="G9224"/>
      <c r="H9224"/>
    </row>
    <row r="9225" spans="1:8">
      <c r="A9225"/>
      <c r="C9225"/>
      <c r="D9225"/>
      <c r="E9225"/>
      <c r="F9225"/>
      <c r="G9225"/>
      <c r="H9225"/>
    </row>
    <row r="9226" spans="1:8">
      <c r="A9226"/>
      <c r="C9226"/>
      <c r="D9226"/>
      <c r="E9226"/>
      <c r="F9226"/>
      <c r="G9226"/>
      <c r="H9226"/>
    </row>
    <row r="9227" spans="1:8">
      <c r="A9227"/>
      <c r="C9227"/>
      <c r="D9227"/>
      <c r="E9227"/>
      <c r="F9227"/>
      <c r="G9227"/>
      <c r="H9227"/>
    </row>
    <row r="9228" spans="1:8">
      <c r="A9228"/>
      <c r="C9228"/>
      <c r="D9228"/>
      <c r="E9228"/>
      <c r="F9228"/>
      <c r="G9228"/>
      <c r="H9228"/>
    </row>
    <row r="9229" spans="1:8">
      <c r="A9229"/>
      <c r="C9229"/>
      <c r="D9229"/>
      <c r="E9229"/>
      <c r="F9229"/>
      <c r="G9229"/>
      <c r="H9229"/>
    </row>
    <row r="9230" spans="1:8">
      <c r="A9230"/>
      <c r="C9230"/>
      <c r="D9230"/>
      <c r="E9230"/>
      <c r="F9230"/>
      <c r="G9230"/>
      <c r="H9230"/>
    </row>
    <row r="9231" spans="1:8">
      <c r="A9231"/>
      <c r="C9231"/>
      <c r="D9231"/>
      <c r="E9231"/>
      <c r="F9231"/>
      <c r="G9231"/>
      <c r="H9231"/>
    </row>
    <row r="9232" spans="1:8">
      <c r="A9232"/>
      <c r="C9232"/>
      <c r="D9232"/>
      <c r="E9232"/>
      <c r="F9232"/>
      <c r="G9232"/>
      <c r="H9232"/>
    </row>
    <row r="9233" spans="1:8">
      <c r="A9233"/>
      <c r="C9233"/>
      <c r="D9233"/>
      <c r="E9233"/>
      <c r="F9233"/>
      <c r="G9233"/>
      <c r="H9233"/>
    </row>
    <row r="9234" spans="1:8">
      <c r="A9234"/>
      <c r="C9234"/>
      <c r="D9234"/>
      <c r="E9234"/>
      <c r="F9234"/>
      <c r="G9234"/>
      <c r="H9234"/>
    </row>
    <row r="9235" spans="1:8">
      <c r="A9235"/>
      <c r="C9235"/>
      <c r="D9235"/>
      <c r="E9235"/>
      <c r="F9235"/>
      <c r="G9235"/>
      <c r="H9235"/>
    </row>
    <row r="9236" spans="1:8">
      <c r="A9236"/>
      <c r="C9236"/>
      <c r="D9236"/>
      <c r="E9236"/>
      <c r="F9236"/>
      <c r="G9236"/>
      <c r="H9236"/>
    </row>
    <row r="9237" spans="1:8">
      <c r="A9237"/>
      <c r="C9237"/>
      <c r="D9237"/>
      <c r="E9237"/>
      <c r="F9237"/>
      <c r="G9237"/>
      <c r="H9237"/>
    </row>
    <row r="9238" spans="1:8">
      <c r="A9238"/>
      <c r="C9238"/>
      <c r="D9238"/>
      <c r="E9238"/>
      <c r="F9238"/>
      <c r="G9238"/>
      <c r="H9238"/>
    </row>
    <row r="9239" spans="1:8">
      <c r="A9239"/>
      <c r="C9239"/>
      <c r="D9239"/>
      <c r="E9239"/>
      <c r="F9239"/>
      <c r="G9239"/>
      <c r="H9239"/>
    </row>
    <row r="9240" spans="1:8">
      <c r="A9240"/>
      <c r="C9240"/>
      <c r="D9240"/>
      <c r="E9240"/>
      <c r="F9240"/>
      <c r="G9240"/>
      <c r="H9240"/>
    </row>
    <row r="9241" spans="1:8">
      <c r="A9241"/>
      <c r="C9241"/>
      <c r="D9241"/>
      <c r="E9241"/>
      <c r="F9241"/>
      <c r="G9241"/>
      <c r="H9241"/>
    </row>
    <row r="9242" spans="1:8">
      <c r="A9242"/>
      <c r="C9242"/>
      <c r="D9242"/>
      <c r="E9242"/>
      <c r="F9242"/>
      <c r="G9242"/>
      <c r="H9242"/>
    </row>
    <row r="9243" spans="1:8">
      <c r="A9243"/>
      <c r="C9243"/>
      <c r="D9243"/>
      <c r="E9243"/>
      <c r="F9243"/>
      <c r="G9243"/>
      <c r="H9243"/>
    </row>
    <row r="9244" spans="1:8">
      <c r="A9244"/>
      <c r="C9244"/>
      <c r="D9244"/>
      <c r="E9244"/>
      <c r="F9244"/>
      <c r="G9244"/>
      <c r="H9244"/>
    </row>
    <row r="9245" spans="1:8">
      <c r="A9245"/>
      <c r="C9245"/>
      <c r="D9245"/>
      <c r="E9245"/>
      <c r="F9245"/>
      <c r="G9245"/>
      <c r="H9245"/>
    </row>
    <row r="9246" spans="1:8">
      <c r="A9246"/>
      <c r="C9246"/>
      <c r="D9246"/>
      <c r="E9246"/>
      <c r="F9246"/>
      <c r="G9246"/>
      <c r="H9246"/>
    </row>
    <row r="9247" spans="1:8">
      <c r="A9247"/>
      <c r="C9247"/>
      <c r="D9247"/>
      <c r="E9247"/>
      <c r="F9247"/>
      <c r="G9247"/>
      <c r="H9247"/>
    </row>
    <row r="9248" spans="1:8">
      <c r="A9248"/>
      <c r="C9248"/>
      <c r="D9248"/>
      <c r="E9248"/>
      <c r="F9248"/>
      <c r="G9248"/>
      <c r="H9248"/>
    </row>
    <row r="9249" spans="1:8">
      <c r="A9249"/>
      <c r="C9249"/>
      <c r="D9249"/>
      <c r="E9249"/>
      <c r="F9249"/>
      <c r="G9249"/>
      <c r="H9249"/>
    </row>
    <row r="9250" spans="1:8">
      <c r="A9250"/>
      <c r="C9250"/>
      <c r="D9250"/>
      <c r="E9250"/>
      <c r="F9250"/>
      <c r="G9250"/>
      <c r="H9250"/>
    </row>
    <row r="9251" spans="1:8">
      <c r="A9251"/>
      <c r="C9251"/>
      <c r="D9251"/>
      <c r="E9251"/>
      <c r="F9251"/>
      <c r="G9251"/>
      <c r="H9251"/>
    </row>
    <row r="9252" spans="1:8">
      <c r="A9252"/>
      <c r="C9252"/>
      <c r="D9252"/>
      <c r="E9252"/>
      <c r="F9252"/>
      <c r="G9252"/>
      <c r="H9252"/>
    </row>
    <row r="9253" spans="1:8">
      <c r="A9253"/>
      <c r="C9253"/>
      <c r="D9253"/>
      <c r="E9253"/>
      <c r="F9253"/>
      <c r="G9253"/>
      <c r="H9253"/>
    </row>
    <row r="9254" spans="1:8">
      <c r="A9254"/>
      <c r="C9254"/>
      <c r="D9254"/>
      <c r="E9254"/>
      <c r="F9254"/>
      <c r="G9254"/>
      <c r="H9254"/>
    </row>
    <row r="9255" spans="1:8">
      <c r="A9255"/>
      <c r="C9255"/>
      <c r="D9255"/>
      <c r="E9255"/>
      <c r="F9255"/>
      <c r="G9255"/>
      <c r="H9255"/>
    </row>
    <row r="9256" spans="1:8">
      <c r="A9256"/>
      <c r="C9256"/>
      <c r="D9256"/>
      <c r="E9256"/>
      <c r="F9256"/>
      <c r="G9256"/>
      <c r="H9256"/>
    </row>
    <row r="9257" spans="1:8">
      <c r="A9257"/>
      <c r="C9257"/>
      <c r="D9257"/>
      <c r="E9257"/>
      <c r="F9257"/>
      <c r="G9257"/>
      <c r="H9257"/>
    </row>
    <row r="9258" spans="1:8">
      <c r="A9258"/>
      <c r="C9258"/>
      <c r="D9258"/>
      <c r="E9258"/>
      <c r="F9258"/>
      <c r="G9258"/>
      <c r="H9258"/>
    </row>
    <row r="9259" spans="1:8">
      <c r="A9259"/>
      <c r="C9259"/>
      <c r="D9259"/>
      <c r="E9259"/>
      <c r="F9259"/>
      <c r="G9259"/>
      <c r="H9259"/>
    </row>
    <row r="9260" spans="1:8">
      <c r="A9260"/>
      <c r="C9260"/>
      <c r="D9260"/>
      <c r="E9260"/>
      <c r="F9260"/>
      <c r="G9260"/>
      <c r="H9260"/>
    </row>
    <row r="9261" spans="1:8">
      <c r="A9261"/>
      <c r="C9261"/>
      <c r="D9261"/>
      <c r="E9261"/>
      <c r="F9261"/>
      <c r="G9261"/>
      <c r="H9261"/>
    </row>
    <row r="9262" spans="1:8">
      <c r="A9262"/>
      <c r="C9262"/>
      <c r="D9262"/>
      <c r="E9262"/>
      <c r="F9262"/>
      <c r="G9262"/>
      <c r="H9262"/>
    </row>
    <row r="9263" spans="1:8">
      <c r="A9263"/>
      <c r="C9263"/>
      <c r="D9263"/>
      <c r="E9263"/>
      <c r="F9263"/>
      <c r="G9263"/>
      <c r="H9263"/>
    </row>
    <row r="9264" spans="1:8">
      <c r="A9264"/>
      <c r="C9264"/>
      <c r="D9264"/>
      <c r="E9264"/>
      <c r="F9264"/>
      <c r="G9264"/>
      <c r="H9264"/>
    </row>
    <row r="9265" spans="1:8">
      <c r="A9265"/>
      <c r="C9265"/>
      <c r="D9265"/>
      <c r="E9265"/>
      <c r="F9265"/>
      <c r="G9265"/>
      <c r="H9265"/>
    </row>
    <row r="9266" spans="1:8">
      <c r="A9266"/>
      <c r="C9266"/>
      <c r="D9266"/>
      <c r="E9266"/>
      <c r="F9266"/>
      <c r="G9266"/>
      <c r="H9266"/>
    </row>
    <row r="9267" spans="1:8">
      <c r="A9267"/>
      <c r="C9267"/>
      <c r="D9267"/>
      <c r="E9267"/>
      <c r="F9267"/>
      <c r="G9267"/>
      <c r="H9267"/>
    </row>
    <row r="9268" spans="1:8">
      <c r="A9268"/>
      <c r="C9268"/>
      <c r="D9268"/>
      <c r="E9268"/>
      <c r="F9268"/>
      <c r="G9268"/>
      <c r="H9268"/>
    </row>
    <row r="9269" spans="1:8">
      <c r="A9269"/>
      <c r="C9269"/>
      <c r="D9269"/>
      <c r="E9269"/>
      <c r="F9269"/>
      <c r="G9269"/>
      <c r="H9269"/>
    </row>
    <row r="9270" spans="1:8">
      <c r="A9270"/>
      <c r="C9270"/>
      <c r="D9270"/>
      <c r="E9270"/>
      <c r="F9270"/>
      <c r="G9270"/>
      <c r="H9270"/>
    </row>
    <row r="9271" spans="1:8">
      <c r="A9271"/>
      <c r="C9271"/>
      <c r="D9271"/>
      <c r="E9271"/>
      <c r="F9271"/>
      <c r="G9271"/>
      <c r="H9271"/>
    </row>
    <row r="9272" spans="1:8">
      <c r="A9272"/>
      <c r="C9272"/>
      <c r="D9272"/>
      <c r="E9272"/>
      <c r="F9272"/>
      <c r="G9272"/>
      <c r="H9272"/>
    </row>
    <row r="9273" spans="1:8">
      <c r="A9273"/>
      <c r="C9273"/>
      <c r="D9273"/>
      <c r="E9273"/>
      <c r="F9273"/>
      <c r="G9273"/>
      <c r="H9273"/>
    </row>
    <row r="9274" spans="1:8">
      <c r="A9274"/>
      <c r="C9274"/>
      <c r="D9274"/>
      <c r="E9274"/>
      <c r="F9274"/>
      <c r="G9274"/>
      <c r="H9274"/>
    </row>
    <row r="9275" spans="1:8">
      <c r="A9275"/>
      <c r="C9275"/>
      <c r="D9275"/>
      <c r="E9275"/>
      <c r="F9275"/>
      <c r="G9275"/>
      <c r="H9275"/>
    </row>
    <row r="9276" spans="1:8">
      <c r="A9276"/>
      <c r="C9276"/>
      <c r="D9276"/>
      <c r="E9276"/>
      <c r="F9276"/>
      <c r="G9276"/>
      <c r="H9276"/>
    </row>
    <row r="9277" spans="1:8">
      <c r="A9277"/>
      <c r="C9277"/>
      <c r="D9277"/>
      <c r="E9277"/>
      <c r="F9277"/>
      <c r="G9277"/>
      <c r="H9277"/>
    </row>
    <row r="9278" spans="1:8">
      <c r="A9278"/>
      <c r="C9278"/>
      <c r="D9278"/>
      <c r="E9278"/>
      <c r="F9278"/>
      <c r="G9278"/>
      <c r="H9278"/>
    </row>
    <row r="9279" spans="1:8">
      <c r="A9279"/>
      <c r="C9279"/>
      <c r="D9279"/>
      <c r="E9279"/>
      <c r="F9279"/>
      <c r="G9279"/>
      <c r="H9279"/>
    </row>
    <row r="9280" spans="1:8">
      <c r="A9280"/>
      <c r="C9280"/>
      <c r="D9280"/>
      <c r="E9280"/>
      <c r="F9280"/>
      <c r="G9280"/>
      <c r="H9280"/>
    </row>
    <row r="9281" spans="1:8">
      <c r="A9281"/>
      <c r="C9281"/>
      <c r="D9281"/>
      <c r="E9281"/>
      <c r="F9281"/>
      <c r="G9281"/>
      <c r="H9281"/>
    </row>
    <row r="9282" spans="1:8">
      <c r="A9282"/>
      <c r="C9282"/>
      <c r="D9282"/>
      <c r="E9282"/>
      <c r="F9282"/>
      <c r="G9282"/>
      <c r="H9282"/>
    </row>
    <row r="9283" spans="1:8">
      <c r="A9283"/>
      <c r="C9283"/>
      <c r="D9283"/>
      <c r="E9283"/>
      <c r="F9283"/>
      <c r="G9283"/>
      <c r="H9283"/>
    </row>
    <row r="9284" spans="1:8">
      <c r="A9284"/>
      <c r="C9284"/>
      <c r="D9284"/>
      <c r="E9284"/>
      <c r="F9284"/>
      <c r="G9284"/>
      <c r="H9284"/>
    </row>
    <row r="9285" spans="1:8">
      <c r="A9285"/>
      <c r="C9285"/>
      <c r="D9285"/>
      <c r="E9285"/>
      <c r="F9285"/>
      <c r="G9285"/>
      <c r="H9285"/>
    </row>
    <row r="9286" spans="1:8">
      <c r="A9286"/>
      <c r="C9286"/>
      <c r="D9286"/>
      <c r="E9286"/>
      <c r="F9286"/>
      <c r="G9286"/>
      <c r="H9286"/>
    </row>
    <row r="9287" spans="1:8">
      <c r="A9287"/>
      <c r="C9287"/>
      <c r="D9287"/>
      <c r="E9287"/>
      <c r="F9287"/>
      <c r="G9287"/>
      <c r="H9287"/>
    </row>
    <row r="9288" spans="1:8">
      <c r="A9288"/>
      <c r="C9288"/>
      <c r="D9288"/>
      <c r="E9288"/>
      <c r="F9288"/>
      <c r="G9288"/>
      <c r="H9288"/>
    </row>
    <row r="9289" spans="1:8">
      <c r="A9289"/>
      <c r="C9289"/>
      <c r="D9289"/>
      <c r="E9289"/>
      <c r="F9289"/>
      <c r="G9289"/>
      <c r="H9289"/>
    </row>
    <row r="9290" spans="1:8">
      <c r="A9290"/>
      <c r="C9290"/>
      <c r="D9290"/>
      <c r="E9290"/>
      <c r="F9290"/>
      <c r="G9290"/>
      <c r="H9290"/>
    </row>
    <row r="9291" spans="1:8">
      <c r="A9291"/>
      <c r="C9291"/>
      <c r="D9291"/>
      <c r="E9291"/>
      <c r="F9291"/>
      <c r="G9291"/>
      <c r="H9291"/>
    </row>
    <row r="9292" spans="1:8">
      <c r="A9292"/>
      <c r="C9292"/>
      <c r="D9292"/>
      <c r="E9292"/>
      <c r="F9292"/>
      <c r="G9292"/>
      <c r="H9292"/>
    </row>
    <row r="9293" spans="1:8">
      <c r="A9293"/>
      <c r="C9293"/>
      <c r="D9293"/>
      <c r="E9293"/>
      <c r="F9293"/>
      <c r="G9293"/>
      <c r="H9293"/>
    </row>
    <row r="9294" spans="1:8">
      <c r="A9294"/>
      <c r="C9294"/>
      <c r="D9294"/>
      <c r="E9294"/>
      <c r="F9294"/>
      <c r="G9294"/>
      <c r="H9294"/>
    </row>
    <row r="9295" spans="1:8">
      <c r="A9295"/>
      <c r="C9295"/>
      <c r="D9295"/>
      <c r="E9295"/>
      <c r="F9295"/>
      <c r="G9295"/>
      <c r="H9295"/>
    </row>
    <row r="9296" spans="1:8">
      <c r="A9296"/>
      <c r="C9296"/>
      <c r="D9296"/>
      <c r="E9296"/>
      <c r="F9296"/>
      <c r="G9296"/>
      <c r="H9296"/>
    </row>
    <row r="9297" spans="1:8">
      <c r="A9297"/>
      <c r="C9297"/>
      <c r="D9297"/>
      <c r="E9297"/>
      <c r="F9297"/>
      <c r="G9297"/>
      <c r="H9297"/>
    </row>
    <row r="9298" spans="1:8">
      <c r="A9298"/>
      <c r="C9298"/>
      <c r="D9298"/>
      <c r="E9298"/>
      <c r="F9298"/>
      <c r="G9298"/>
      <c r="H9298"/>
    </row>
    <row r="9299" spans="1:8">
      <c r="A9299"/>
      <c r="C9299"/>
      <c r="D9299"/>
      <c r="E9299"/>
      <c r="F9299"/>
      <c r="G9299"/>
      <c r="H9299"/>
    </row>
    <row r="9300" spans="1:8">
      <c r="A9300"/>
      <c r="C9300"/>
      <c r="D9300"/>
      <c r="E9300"/>
      <c r="F9300"/>
      <c r="G9300"/>
      <c r="H9300"/>
    </row>
    <row r="9301" spans="1:8">
      <c r="A9301"/>
      <c r="C9301"/>
      <c r="D9301"/>
      <c r="E9301"/>
      <c r="F9301"/>
      <c r="G9301"/>
      <c r="H9301"/>
    </row>
    <row r="9302" spans="1:8">
      <c r="A9302"/>
      <c r="C9302"/>
      <c r="D9302"/>
      <c r="E9302"/>
      <c r="F9302"/>
      <c r="G9302"/>
      <c r="H9302"/>
    </row>
    <row r="9303" spans="1:8">
      <c r="A9303"/>
      <c r="C9303"/>
      <c r="D9303"/>
      <c r="E9303"/>
      <c r="F9303"/>
      <c r="G9303"/>
      <c r="H9303"/>
    </row>
    <row r="9304" spans="1:8">
      <c r="A9304"/>
      <c r="C9304"/>
      <c r="D9304"/>
      <c r="E9304"/>
      <c r="F9304"/>
      <c r="G9304"/>
      <c r="H9304"/>
    </row>
    <row r="9305" spans="1:8">
      <c r="A9305"/>
      <c r="C9305"/>
      <c r="D9305"/>
      <c r="E9305"/>
      <c r="F9305"/>
      <c r="G9305"/>
      <c r="H9305"/>
    </row>
    <row r="9306" spans="1:8">
      <c r="A9306"/>
      <c r="C9306"/>
      <c r="D9306"/>
      <c r="E9306"/>
      <c r="F9306"/>
      <c r="G9306"/>
      <c r="H9306"/>
    </row>
    <row r="9307" spans="1:8">
      <c r="A9307"/>
      <c r="C9307"/>
      <c r="D9307"/>
      <c r="E9307"/>
      <c r="F9307"/>
      <c r="G9307"/>
      <c r="H9307"/>
    </row>
    <row r="9308" spans="1:8">
      <c r="A9308"/>
      <c r="C9308"/>
      <c r="D9308"/>
      <c r="E9308"/>
      <c r="F9308"/>
      <c r="G9308"/>
      <c r="H9308"/>
    </row>
    <row r="9309" spans="1:8">
      <c r="A9309"/>
      <c r="C9309"/>
      <c r="D9309"/>
      <c r="E9309"/>
      <c r="F9309"/>
      <c r="G9309"/>
      <c r="H9309"/>
    </row>
    <row r="9310" spans="1:8">
      <c r="A9310"/>
      <c r="C9310"/>
      <c r="D9310"/>
      <c r="E9310"/>
      <c r="F9310"/>
      <c r="G9310"/>
      <c r="H9310"/>
    </row>
    <row r="9311" spans="1:8">
      <c r="A9311"/>
      <c r="C9311"/>
      <c r="D9311"/>
      <c r="E9311"/>
      <c r="F9311"/>
      <c r="G9311"/>
      <c r="H9311"/>
    </row>
    <row r="9312" spans="1:8">
      <c r="A9312"/>
      <c r="C9312"/>
      <c r="D9312"/>
      <c r="E9312"/>
      <c r="F9312"/>
      <c r="G9312"/>
      <c r="H9312"/>
    </row>
    <row r="9313" spans="1:8">
      <c r="A9313"/>
      <c r="C9313"/>
      <c r="D9313"/>
      <c r="E9313"/>
      <c r="F9313"/>
      <c r="G9313"/>
      <c r="H9313"/>
    </row>
    <row r="9314" spans="1:8">
      <c r="A9314"/>
      <c r="C9314"/>
      <c r="D9314"/>
      <c r="E9314"/>
      <c r="F9314"/>
      <c r="G9314"/>
      <c r="H9314"/>
    </row>
    <row r="9315" spans="1:8">
      <c r="A9315"/>
      <c r="C9315"/>
      <c r="D9315"/>
      <c r="E9315"/>
      <c r="F9315"/>
      <c r="G9315"/>
      <c r="H9315"/>
    </row>
    <row r="9316" spans="1:8">
      <c r="A9316"/>
      <c r="C9316"/>
      <c r="D9316"/>
      <c r="E9316"/>
      <c r="F9316"/>
      <c r="G9316"/>
      <c r="H9316"/>
    </row>
    <row r="9317" spans="1:8">
      <c r="A9317"/>
      <c r="C9317"/>
      <c r="D9317"/>
      <c r="E9317"/>
      <c r="F9317"/>
      <c r="G9317"/>
      <c r="H9317"/>
    </row>
    <row r="9318" spans="1:8">
      <c r="A9318"/>
      <c r="C9318"/>
      <c r="D9318"/>
      <c r="E9318"/>
      <c r="F9318"/>
      <c r="G9318"/>
      <c r="H9318"/>
    </row>
    <row r="9319" spans="1:8">
      <c r="A9319"/>
      <c r="C9319"/>
      <c r="D9319"/>
      <c r="E9319"/>
      <c r="F9319"/>
      <c r="G9319"/>
      <c r="H9319"/>
    </row>
    <row r="9320" spans="1:8">
      <c r="A9320"/>
      <c r="C9320"/>
      <c r="D9320"/>
      <c r="E9320"/>
      <c r="F9320"/>
      <c r="G9320"/>
      <c r="H9320"/>
    </row>
    <row r="9321" spans="1:8">
      <c r="A9321"/>
      <c r="C9321"/>
      <c r="D9321"/>
      <c r="E9321"/>
      <c r="F9321"/>
      <c r="G9321"/>
      <c r="H9321"/>
    </row>
    <row r="9322" spans="1:8">
      <c r="A9322"/>
      <c r="C9322"/>
      <c r="D9322"/>
      <c r="E9322"/>
      <c r="F9322"/>
      <c r="G9322"/>
      <c r="H9322"/>
    </row>
    <row r="9323" spans="1:8">
      <c r="A9323"/>
      <c r="C9323"/>
      <c r="D9323"/>
      <c r="E9323"/>
      <c r="F9323"/>
      <c r="G9323"/>
      <c r="H9323"/>
    </row>
    <row r="9324" spans="1:8">
      <c r="A9324"/>
      <c r="C9324"/>
      <c r="D9324"/>
      <c r="E9324"/>
      <c r="F9324"/>
      <c r="G9324"/>
      <c r="H9324"/>
    </row>
    <row r="9325" spans="1:8">
      <c r="A9325"/>
      <c r="C9325"/>
      <c r="D9325"/>
      <c r="E9325"/>
      <c r="F9325"/>
      <c r="G9325"/>
      <c r="H9325"/>
    </row>
    <row r="9326" spans="1:8">
      <c r="A9326"/>
      <c r="C9326"/>
      <c r="D9326"/>
      <c r="E9326"/>
      <c r="F9326"/>
      <c r="G9326"/>
      <c r="H9326"/>
    </row>
    <row r="9327" spans="1:8">
      <c r="A9327"/>
      <c r="C9327"/>
      <c r="D9327"/>
      <c r="E9327"/>
      <c r="F9327"/>
      <c r="G9327"/>
      <c r="H9327"/>
    </row>
    <row r="9328" spans="1:8">
      <c r="A9328"/>
      <c r="C9328"/>
      <c r="D9328"/>
      <c r="E9328"/>
      <c r="F9328"/>
      <c r="G9328"/>
      <c r="H9328"/>
    </row>
    <row r="9329" spans="1:8">
      <c r="A9329"/>
      <c r="C9329"/>
      <c r="D9329"/>
      <c r="E9329"/>
      <c r="F9329"/>
      <c r="G9329"/>
      <c r="H9329"/>
    </row>
    <row r="9330" spans="1:8">
      <c r="A9330"/>
      <c r="C9330"/>
      <c r="D9330"/>
      <c r="E9330"/>
      <c r="F9330"/>
      <c r="G9330"/>
      <c r="H9330"/>
    </row>
    <row r="9331" spans="1:8">
      <c r="A9331"/>
      <c r="C9331"/>
      <c r="D9331"/>
      <c r="E9331"/>
      <c r="F9331"/>
      <c r="G9331"/>
      <c r="H9331"/>
    </row>
    <row r="9332" spans="1:8">
      <c r="A9332"/>
      <c r="C9332"/>
      <c r="D9332"/>
      <c r="E9332"/>
      <c r="F9332"/>
      <c r="G9332"/>
      <c r="H9332"/>
    </row>
    <row r="9333" spans="1:8">
      <c r="A9333"/>
      <c r="C9333"/>
      <c r="D9333"/>
      <c r="E9333"/>
      <c r="F9333"/>
      <c r="G9333"/>
      <c r="H9333"/>
    </row>
    <row r="9334" spans="1:8">
      <c r="A9334"/>
      <c r="C9334"/>
      <c r="D9334"/>
      <c r="E9334"/>
      <c r="F9334"/>
      <c r="G9334"/>
      <c r="H9334"/>
    </row>
    <row r="9335" spans="1:8">
      <c r="A9335"/>
      <c r="C9335"/>
      <c r="D9335"/>
      <c r="E9335"/>
      <c r="F9335"/>
      <c r="G9335"/>
      <c r="H9335"/>
    </row>
    <row r="9336" spans="1:8">
      <c r="A9336"/>
      <c r="C9336"/>
      <c r="D9336"/>
      <c r="E9336"/>
      <c r="F9336"/>
      <c r="G9336"/>
      <c r="H9336"/>
    </row>
    <row r="9337" spans="1:8">
      <c r="A9337"/>
      <c r="C9337"/>
      <c r="D9337"/>
      <c r="E9337"/>
      <c r="F9337"/>
      <c r="G9337"/>
      <c r="H9337"/>
    </row>
    <row r="9338" spans="1:8">
      <c r="A9338"/>
      <c r="C9338"/>
      <c r="D9338"/>
      <c r="E9338"/>
      <c r="F9338"/>
      <c r="G9338"/>
      <c r="H9338"/>
    </row>
    <row r="9339" spans="1:8">
      <c r="A9339"/>
      <c r="C9339"/>
      <c r="D9339"/>
      <c r="E9339"/>
      <c r="F9339"/>
      <c r="G9339"/>
      <c r="H9339"/>
    </row>
    <row r="9340" spans="1:8">
      <c r="A9340"/>
      <c r="C9340"/>
      <c r="D9340"/>
      <c r="E9340"/>
      <c r="F9340"/>
      <c r="G9340"/>
      <c r="H9340"/>
    </row>
    <row r="9341" spans="1:8">
      <c r="A9341"/>
      <c r="C9341"/>
      <c r="D9341"/>
      <c r="E9341"/>
      <c r="F9341"/>
      <c r="G9341"/>
      <c r="H9341"/>
    </row>
    <row r="9342" spans="1:8">
      <c r="A9342"/>
      <c r="C9342"/>
      <c r="D9342"/>
      <c r="E9342"/>
      <c r="F9342"/>
      <c r="G9342"/>
      <c r="H9342"/>
    </row>
    <row r="9343" spans="1:8">
      <c r="A9343"/>
      <c r="C9343"/>
      <c r="D9343"/>
      <c r="E9343"/>
      <c r="F9343"/>
      <c r="G9343"/>
      <c r="H9343"/>
    </row>
    <row r="9344" spans="1:8">
      <c r="A9344"/>
      <c r="C9344"/>
      <c r="D9344"/>
      <c r="E9344"/>
      <c r="F9344"/>
      <c r="G9344"/>
      <c r="H9344"/>
    </row>
    <row r="9345" spans="1:8">
      <c r="A9345"/>
      <c r="C9345"/>
      <c r="D9345"/>
      <c r="E9345"/>
      <c r="F9345"/>
      <c r="G9345"/>
      <c r="H9345"/>
    </row>
    <row r="9346" spans="1:8">
      <c r="A9346"/>
      <c r="C9346"/>
      <c r="D9346"/>
      <c r="E9346"/>
      <c r="F9346"/>
      <c r="G9346"/>
      <c r="H9346"/>
    </row>
    <row r="9347" spans="1:8">
      <c r="A9347"/>
      <c r="C9347"/>
      <c r="D9347"/>
      <c r="E9347"/>
      <c r="F9347"/>
      <c r="G9347"/>
      <c r="H9347"/>
    </row>
    <row r="9348" spans="1:8">
      <c r="A9348"/>
      <c r="C9348"/>
      <c r="D9348"/>
      <c r="E9348"/>
      <c r="F9348"/>
      <c r="G9348"/>
      <c r="H9348"/>
    </row>
    <row r="9349" spans="1:8">
      <c r="A9349"/>
      <c r="C9349"/>
      <c r="D9349"/>
      <c r="E9349"/>
      <c r="F9349"/>
      <c r="G9349"/>
      <c r="H9349"/>
    </row>
    <row r="9350" spans="1:8">
      <c r="A9350"/>
      <c r="C9350"/>
      <c r="D9350"/>
      <c r="E9350"/>
      <c r="F9350"/>
      <c r="G9350"/>
      <c r="H9350"/>
    </row>
    <row r="9351" spans="1:8">
      <c r="A9351"/>
      <c r="C9351"/>
      <c r="D9351"/>
      <c r="E9351"/>
      <c r="F9351"/>
      <c r="G9351"/>
      <c r="H9351"/>
    </row>
    <row r="9352" spans="1:8">
      <c r="A9352"/>
      <c r="C9352"/>
      <c r="D9352"/>
      <c r="E9352"/>
      <c r="F9352"/>
      <c r="G9352"/>
      <c r="H9352"/>
    </row>
    <row r="9353" spans="1:8">
      <c r="A9353"/>
      <c r="C9353"/>
      <c r="D9353"/>
      <c r="E9353"/>
      <c r="F9353"/>
      <c r="G9353"/>
      <c r="H9353"/>
    </row>
    <row r="9354" spans="1:8">
      <c r="A9354"/>
      <c r="C9354"/>
      <c r="D9354"/>
      <c r="E9354"/>
      <c r="F9354"/>
      <c r="G9354"/>
      <c r="H9354"/>
    </row>
    <row r="9355" spans="1:8">
      <c r="A9355"/>
      <c r="C9355"/>
      <c r="D9355"/>
      <c r="E9355"/>
      <c r="F9355"/>
      <c r="G9355"/>
      <c r="H9355"/>
    </row>
    <row r="9356" spans="1:8">
      <c r="A9356"/>
      <c r="C9356"/>
      <c r="D9356"/>
      <c r="E9356"/>
      <c r="F9356"/>
      <c r="G9356"/>
      <c r="H9356"/>
    </row>
    <row r="9357" spans="1:8">
      <c r="A9357"/>
      <c r="C9357"/>
      <c r="D9357"/>
      <c r="E9357"/>
      <c r="F9357"/>
      <c r="G9357"/>
      <c r="H9357"/>
    </row>
    <row r="9358" spans="1:8">
      <c r="A9358"/>
      <c r="C9358"/>
      <c r="D9358"/>
      <c r="E9358"/>
      <c r="F9358"/>
      <c r="G9358"/>
      <c r="H9358"/>
    </row>
    <row r="9359" spans="1:8">
      <c r="A9359"/>
      <c r="C9359"/>
      <c r="D9359"/>
      <c r="E9359"/>
      <c r="F9359"/>
      <c r="G9359"/>
      <c r="H9359"/>
    </row>
    <row r="9360" spans="1:8">
      <c r="A9360"/>
      <c r="C9360"/>
      <c r="D9360"/>
      <c r="E9360"/>
      <c r="F9360"/>
      <c r="G9360"/>
      <c r="H9360"/>
    </row>
    <row r="9361" spans="1:8">
      <c r="A9361"/>
      <c r="C9361"/>
      <c r="D9361"/>
      <c r="E9361"/>
      <c r="F9361"/>
      <c r="G9361"/>
      <c r="H9361"/>
    </row>
    <row r="9362" spans="1:8">
      <c r="A9362"/>
      <c r="C9362"/>
      <c r="D9362"/>
      <c r="E9362"/>
      <c r="F9362"/>
      <c r="G9362"/>
      <c r="H9362"/>
    </row>
    <row r="9363" spans="1:8">
      <c r="A9363"/>
      <c r="C9363"/>
      <c r="D9363"/>
      <c r="E9363"/>
      <c r="F9363"/>
      <c r="G9363"/>
      <c r="H9363"/>
    </row>
    <row r="9364" spans="1:8">
      <c r="A9364"/>
      <c r="C9364"/>
      <c r="D9364"/>
      <c r="E9364"/>
      <c r="F9364"/>
      <c r="G9364"/>
      <c r="H9364"/>
    </row>
    <row r="9365" spans="1:8">
      <c r="A9365"/>
      <c r="C9365"/>
      <c r="D9365"/>
      <c r="E9365"/>
      <c r="F9365"/>
      <c r="G9365"/>
      <c r="H9365"/>
    </row>
    <row r="9366" spans="1:8">
      <c r="A9366"/>
      <c r="C9366"/>
      <c r="D9366"/>
      <c r="E9366"/>
      <c r="F9366"/>
      <c r="G9366"/>
      <c r="H9366"/>
    </row>
    <row r="9367" spans="1:8">
      <c r="A9367"/>
      <c r="C9367"/>
      <c r="D9367"/>
      <c r="E9367"/>
      <c r="F9367"/>
      <c r="G9367"/>
      <c r="H9367"/>
    </row>
    <row r="9368" spans="1:8">
      <c r="A9368"/>
      <c r="C9368"/>
      <c r="D9368"/>
      <c r="E9368"/>
      <c r="F9368"/>
      <c r="G9368"/>
      <c r="H9368"/>
    </row>
    <row r="9369" spans="1:8">
      <c r="A9369"/>
      <c r="C9369"/>
      <c r="D9369"/>
      <c r="E9369"/>
      <c r="F9369"/>
      <c r="G9369"/>
      <c r="H9369"/>
    </row>
    <row r="9370" spans="1:8">
      <c r="A9370"/>
      <c r="C9370"/>
      <c r="D9370"/>
      <c r="E9370"/>
      <c r="F9370"/>
      <c r="G9370"/>
      <c r="H9370"/>
    </row>
    <row r="9371" spans="1:8">
      <c r="A9371"/>
      <c r="C9371"/>
      <c r="D9371"/>
      <c r="E9371"/>
      <c r="F9371"/>
      <c r="G9371"/>
      <c r="H9371"/>
    </row>
    <row r="9372" spans="1:8">
      <c r="A9372"/>
      <c r="C9372"/>
      <c r="D9372"/>
      <c r="E9372"/>
      <c r="F9372"/>
      <c r="G9372"/>
      <c r="H9372"/>
    </row>
    <row r="9373" spans="1:8">
      <c r="A9373"/>
      <c r="C9373"/>
      <c r="D9373"/>
      <c r="E9373"/>
      <c r="F9373"/>
      <c r="G9373"/>
      <c r="H9373"/>
    </row>
    <row r="9374" spans="1:8">
      <c r="A9374"/>
      <c r="C9374"/>
      <c r="D9374"/>
      <c r="E9374"/>
      <c r="F9374"/>
      <c r="G9374"/>
      <c r="H9374"/>
    </row>
    <row r="9375" spans="1:8">
      <c r="A9375"/>
      <c r="C9375"/>
      <c r="D9375"/>
      <c r="E9375"/>
      <c r="F9375"/>
      <c r="G9375"/>
      <c r="H9375"/>
    </row>
    <row r="9376" spans="1:8">
      <c r="A9376"/>
      <c r="C9376"/>
      <c r="D9376"/>
      <c r="E9376"/>
      <c r="F9376"/>
      <c r="G9376"/>
      <c r="H9376"/>
    </row>
    <row r="9377" spans="1:8">
      <c r="A9377"/>
      <c r="C9377"/>
      <c r="D9377"/>
      <c r="E9377"/>
      <c r="F9377"/>
      <c r="G9377"/>
      <c r="H9377"/>
    </row>
    <row r="9378" spans="1:8">
      <c r="A9378"/>
      <c r="C9378"/>
      <c r="D9378"/>
      <c r="E9378"/>
      <c r="F9378"/>
      <c r="G9378"/>
      <c r="H9378"/>
    </row>
    <row r="9379" spans="1:8">
      <c r="A9379"/>
      <c r="C9379"/>
      <c r="D9379"/>
      <c r="E9379"/>
      <c r="F9379"/>
      <c r="G9379"/>
      <c r="H9379"/>
    </row>
    <row r="9380" spans="1:8">
      <c r="A9380"/>
      <c r="C9380"/>
      <c r="D9380"/>
      <c r="E9380"/>
      <c r="F9380"/>
      <c r="G9380"/>
      <c r="H9380"/>
    </row>
    <row r="9381" spans="1:8">
      <c r="A9381"/>
      <c r="C9381"/>
      <c r="D9381"/>
      <c r="E9381"/>
      <c r="F9381"/>
      <c r="G9381"/>
      <c r="H9381"/>
    </row>
    <row r="9382" spans="1:8">
      <c r="A9382"/>
      <c r="C9382"/>
      <c r="D9382"/>
      <c r="E9382"/>
      <c r="F9382"/>
      <c r="G9382"/>
      <c r="H9382"/>
    </row>
    <row r="9383" spans="1:8">
      <c r="A9383"/>
      <c r="C9383"/>
      <c r="D9383"/>
      <c r="E9383"/>
      <c r="F9383"/>
      <c r="G9383"/>
      <c r="H9383"/>
    </row>
    <row r="9384" spans="1:8">
      <c r="A9384"/>
      <c r="C9384"/>
      <c r="D9384"/>
      <c r="E9384"/>
      <c r="F9384"/>
      <c r="G9384"/>
      <c r="H9384"/>
    </row>
    <row r="9385" spans="1:8">
      <c r="A9385"/>
      <c r="C9385"/>
      <c r="D9385"/>
      <c r="E9385"/>
      <c r="F9385"/>
      <c r="G9385"/>
      <c r="H9385"/>
    </row>
    <row r="9386" spans="1:8">
      <c r="A9386"/>
      <c r="C9386"/>
      <c r="D9386"/>
      <c r="E9386"/>
      <c r="F9386"/>
      <c r="G9386"/>
      <c r="H9386"/>
    </row>
    <row r="9387" spans="1:8">
      <c r="A9387"/>
      <c r="C9387"/>
      <c r="D9387"/>
      <c r="E9387"/>
      <c r="F9387"/>
      <c r="G9387"/>
      <c r="H9387"/>
    </row>
    <row r="9388" spans="1:8">
      <c r="A9388"/>
      <c r="C9388"/>
      <c r="D9388"/>
      <c r="E9388"/>
      <c r="F9388"/>
      <c r="G9388"/>
      <c r="H9388"/>
    </row>
    <row r="9389" spans="1:8">
      <c r="A9389"/>
      <c r="C9389"/>
      <c r="D9389"/>
      <c r="E9389"/>
      <c r="F9389"/>
      <c r="G9389"/>
      <c r="H9389"/>
    </row>
    <row r="9390" spans="1:8">
      <c r="A9390"/>
      <c r="C9390"/>
      <c r="D9390"/>
      <c r="E9390"/>
      <c r="F9390"/>
      <c r="G9390"/>
      <c r="H9390"/>
    </row>
    <row r="9391" spans="1:8">
      <c r="A9391"/>
      <c r="C9391"/>
      <c r="D9391"/>
      <c r="E9391"/>
      <c r="F9391"/>
      <c r="G9391"/>
      <c r="H9391"/>
    </row>
    <row r="9392" spans="1:8">
      <c r="A9392"/>
      <c r="C9392"/>
      <c r="D9392"/>
      <c r="E9392"/>
      <c r="F9392"/>
      <c r="G9392"/>
      <c r="H9392"/>
    </row>
    <row r="9393" spans="1:8">
      <c r="A9393"/>
      <c r="C9393"/>
      <c r="D9393"/>
      <c r="E9393"/>
      <c r="F9393"/>
      <c r="G9393"/>
      <c r="H9393"/>
    </row>
    <row r="9394" spans="1:8">
      <c r="A9394"/>
      <c r="C9394"/>
      <c r="D9394"/>
      <c r="E9394"/>
      <c r="F9394"/>
      <c r="G9394"/>
      <c r="H9394"/>
    </row>
    <row r="9395" spans="1:8">
      <c r="A9395"/>
      <c r="C9395"/>
      <c r="D9395"/>
      <c r="E9395"/>
      <c r="F9395"/>
      <c r="G9395"/>
      <c r="H9395"/>
    </row>
    <row r="9396" spans="1:8">
      <c r="A9396"/>
      <c r="C9396"/>
      <c r="D9396"/>
      <c r="E9396"/>
      <c r="F9396"/>
      <c r="G9396"/>
      <c r="H9396"/>
    </row>
    <row r="9397" spans="1:8">
      <c r="A9397"/>
      <c r="C9397"/>
      <c r="D9397"/>
      <c r="E9397"/>
      <c r="F9397"/>
      <c r="G9397"/>
      <c r="H9397"/>
    </row>
    <row r="9398" spans="1:8">
      <c r="A9398"/>
      <c r="C9398"/>
      <c r="D9398"/>
      <c r="E9398"/>
      <c r="F9398"/>
      <c r="G9398"/>
      <c r="H9398"/>
    </row>
    <row r="9399" spans="1:8">
      <c r="A9399"/>
      <c r="C9399"/>
      <c r="D9399"/>
      <c r="E9399"/>
      <c r="F9399"/>
      <c r="G9399"/>
      <c r="H9399"/>
    </row>
    <row r="9400" spans="1:8">
      <c r="A9400"/>
      <c r="C9400"/>
      <c r="D9400"/>
      <c r="E9400"/>
      <c r="F9400"/>
      <c r="G9400"/>
      <c r="H9400"/>
    </row>
    <row r="9401" spans="1:8">
      <c r="A9401"/>
      <c r="C9401"/>
      <c r="D9401"/>
      <c r="E9401"/>
      <c r="F9401"/>
      <c r="G9401"/>
      <c r="H9401"/>
    </row>
    <row r="9402" spans="1:8">
      <c r="A9402"/>
      <c r="C9402"/>
      <c r="D9402"/>
      <c r="E9402"/>
      <c r="F9402"/>
      <c r="G9402"/>
      <c r="H9402"/>
    </row>
    <row r="9403" spans="1:8">
      <c r="A9403"/>
      <c r="C9403"/>
      <c r="D9403"/>
      <c r="E9403"/>
      <c r="F9403"/>
      <c r="G9403"/>
      <c r="H9403"/>
    </row>
    <row r="9404" spans="1:8">
      <c r="A9404"/>
      <c r="C9404"/>
      <c r="D9404"/>
      <c r="E9404"/>
      <c r="F9404"/>
      <c r="G9404"/>
      <c r="H9404"/>
    </row>
    <row r="9405" spans="1:8">
      <c r="A9405"/>
      <c r="C9405"/>
      <c r="D9405"/>
      <c r="E9405"/>
      <c r="F9405"/>
      <c r="G9405"/>
      <c r="H9405"/>
    </row>
    <row r="9406" spans="1:8">
      <c r="A9406"/>
      <c r="C9406"/>
      <c r="D9406"/>
      <c r="E9406"/>
      <c r="F9406"/>
      <c r="G9406"/>
      <c r="H9406"/>
    </row>
    <row r="9407" spans="1:8">
      <c r="A9407"/>
      <c r="C9407"/>
      <c r="D9407"/>
      <c r="E9407"/>
      <c r="F9407"/>
      <c r="G9407"/>
      <c r="H9407"/>
    </row>
    <row r="9408" spans="1:8">
      <c r="A9408"/>
      <c r="C9408"/>
      <c r="D9408"/>
      <c r="E9408"/>
      <c r="F9408"/>
      <c r="G9408"/>
      <c r="H9408"/>
    </row>
    <row r="9409" spans="1:8">
      <c r="A9409"/>
      <c r="C9409"/>
      <c r="D9409"/>
      <c r="E9409"/>
      <c r="F9409"/>
      <c r="G9409"/>
      <c r="H9409"/>
    </row>
    <row r="9410" spans="1:8">
      <c r="A9410"/>
      <c r="C9410"/>
      <c r="D9410"/>
      <c r="E9410"/>
      <c r="F9410"/>
      <c r="G9410"/>
      <c r="H9410"/>
    </row>
    <row r="9411" spans="1:8">
      <c r="A9411"/>
      <c r="C9411"/>
      <c r="D9411"/>
      <c r="E9411"/>
      <c r="F9411"/>
      <c r="G9411"/>
      <c r="H9411"/>
    </row>
    <row r="9412" spans="1:8">
      <c r="A9412"/>
      <c r="C9412"/>
      <c r="D9412"/>
      <c r="E9412"/>
      <c r="F9412"/>
      <c r="G9412"/>
      <c r="H9412"/>
    </row>
    <row r="9413" spans="1:8">
      <c r="A9413"/>
      <c r="C9413"/>
      <c r="D9413"/>
      <c r="E9413"/>
      <c r="F9413"/>
      <c r="G9413"/>
      <c r="H9413"/>
    </row>
    <row r="9414" spans="1:8">
      <c r="A9414"/>
      <c r="C9414"/>
      <c r="D9414"/>
      <c r="E9414"/>
      <c r="F9414"/>
      <c r="G9414"/>
      <c r="H9414"/>
    </row>
    <row r="9415" spans="1:8">
      <c r="A9415"/>
      <c r="C9415"/>
      <c r="D9415"/>
      <c r="E9415"/>
      <c r="F9415"/>
      <c r="G9415"/>
      <c r="H9415"/>
    </row>
    <row r="9416" spans="1:8">
      <c r="A9416"/>
      <c r="C9416"/>
      <c r="D9416"/>
      <c r="E9416"/>
      <c r="F9416"/>
      <c r="G9416"/>
      <c r="H9416"/>
    </row>
    <row r="9417" spans="1:8">
      <c r="A9417"/>
      <c r="C9417"/>
      <c r="D9417"/>
      <c r="E9417"/>
      <c r="F9417"/>
      <c r="G9417"/>
      <c r="H9417"/>
    </row>
    <row r="9418" spans="1:8">
      <c r="A9418"/>
      <c r="C9418"/>
      <c r="D9418"/>
      <c r="E9418"/>
      <c r="F9418"/>
      <c r="G9418"/>
      <c r="H9418"/>
    </row>
    <row r="9419" spans="1:8">
      <c r="A9419"/>
      <c r="C9419"/>
      <c r="D9419"/>
      <c r="E9419"/>
      <c r="F9419"/>
      <c r="G9419"/>
      <c r="H9419"/>
    </row>
    <row r="9420" spans="1:8">
      <c r="A9420"/>
      <c r="C9420"/>
      <c r="D9420"/>
      <c r="E9420"/>
      <c r="F9420"/>
      <c r="G9420"/>
      <c r="H9420"/>
    </row>
    <row r="9421" spans="1:8">
      <c r="A9421"/>
      <c r="C9421"/>
      <c r="D9421"/>
      <c r="E9421"/>
      <c r="F9421"/>
      <c r="G9421"/>
      <c r="H9421"/>
    </row>
    <row r="9422" spans="1:8">
      <c r="A9422"/>
      <c r="C9422"/>
      <c r="D9422"/>
      <c r="E9422"/>
      <c r="F9422"/>
      <c r="G9422"/>
      <c r="H9422"/>
    </row>
    <row r="9423" spans="1:8">
      <c r="A9423"/>
      <c r="C9423"/>
      <c r="D9423"/>
      <c r="E9423"/>
      <c r="F9423"/>
      <c r="G9423"/>
      <c r="H9423"/>
    </row>
    <row r="9424" spans="1:8">
      <c r="A9424"/>
      <c r="C9424"/>
      <c r="D9424"/>
      <c r="E9424"/>
      <c r="F9424"/>
      <c r="G9424"/>
      <c r="H9424"/>
    </row>
    <row r="9425" spans="1:8">
      <c r="A9425"/>
      <c r="C9425"/>
      <c r="D9425"/>
      <c r="E9425"/>
      <c r="F9425"/>
      <c r="G9425"/>
      <c r="H9425"/>
    </row>
    <row r="9426" spans="1:8">
      <c r="A9426"/>
      <c r="C9426"/>
      <c r="D9426"/>
      <c r="E9426"/>
      <c r="F9426"/>
      <c r="G9426"/>
      <c r="H9426"/>
    </row>
    <row r="9427" spans="1:8">
      <c r="A9427"/>
      <c r="C9427"/>
      <c r="D9427"/>
      <c r="E9427"/>
      <c r="F9427"/>
      <c r="G9427"/>
      <c r="H9427"/>
    </row>
    <row r="9428" spans="1:8">
      <c r="A9428"/>
      <c r="C9428"/>
      <c r="D9428"/>
      <c r="E9428"/>
      <c r="F9428"/>
      <c r="G9428"/>
      <c r="H9428"/>
    </row>
    <row r="9429" spans="1:8">
      <c r="A9429"/>
      <c r="C9429"/>
      <c r="D9429"/>
      <c r="E9429"/>
      <c r="F9429"/>
      <c r="G9429"/>
      <c r="H9429"/>
    </row>
    <row r="9430" spans="1:8">
      <c r="A9430"/>
      <c r="C9430"/>
      <c r="D9430"/>
      <c r="E9430"/>
      <c r="F9430"/>
      <c r="G9430"/>
      <c r="H9430"/>
    </row>
    <row r="9431" spans="1:8">
      <c r="A9431"/>
      <c r="C9431"/>
      <c r="D9431"/>
      <c r="E9431"/>
      <c r="F9431"/>
      <c r="G9431"/>
      <c r="H9431"/>
    </row>
    <row r="9432" spans="1:8">
      <c r="A9432"/>
      <c r="C9432"/>
      <c r="D9432"/>
      <c r="E9432"/>
      <c r="F9432"/>
      <c r="G9432"/>
      <c r="H9432"/>
    </row>
    <row r="9433" spans="1:8">
      <c r="A9433"/>
      <c r="C9433"/>
      <c r="D9433"/>
      <c r="E9433"/>
      <c r="F9433"/>
      <c r="G9433"/>
      <c r="H9433"/>
    </row>
    <row r="9434" spans="1:8">
      <c r="A9434"/>
      <c r="C9434"/>
      <c r="D9434"/>
      <c r="E9434"/>
      <c r="F9434"/>
      <c r="G9434"/>
      <c r="H9434"/>
    </row>
    <row r="9435" spans="1:8">
      <c r="A9435"/>
      <c r="C9435"/>
      <c r="D9435"/>
      <c r="E9435"/>
      <c r="F9435"/>
      <c r="G9435"/>
      <c r="H9435"/>
    </row>
    <row r="9436" spans="1:8">
      <c r="A9436"/>
      <c r="C9436"/>
      <c r="D9436"/>
      <c r="E9436"/>
      <c r="F9436"/>
      <c r="G9436"/>
      <c r="H9436"/>
    </row>
    <row r="9437" spans="1:8">
      <c r="A9437"/>
      <c r="C9437"/>
      <c r="D9437"/>
      <c r="E9437"/>
      <c r="F9437"/>
      <c r="G9437"/>
      <c r="H9437"/>
    </row>
    <row r="9438" spans="1:8">
      <c r="A9438"/>
      <c r="C9438"/>
      <c r="D9438"/>
      <c r="E9438"/>
      <c r="F9438"/>
      <c r="G9438"/>
      <c r="H9438"/>
    </row>
    <row r="9439" spans="1:8">
      <c r="A9439"/>
      <c r="C9439"/>
      <c r="D9439"/>
      <c r="E9439"/>
      <c r="F9439"/>
      <c r="G9439"/>
      <c r="H9439"/>
    </row>
    <row r="9440" spans="1:8">
      <c r="A9440"/>
      <c r="C9440"/>
      <c r="D9440"/>
      <c r="E9440"/>
      <c r="F9440"/>
      <c r="G9440"/>
      <c r="H9440"/>
    </row>
    <row r="9441" spans="1:8">
      <c r="A9441"/>
      <c r="C9441"/>
      <c r="D9441"/>
      <c r="E9441"/>
      <c r="F9441"/>
      <c r="G9441"/>
      <c r="H9441"/>
    </row>
    <row r="9442" spans="1:8">
      <c r="A9442"/>
      <c r="C9442"/>
      <c r="D9442"/>
      <c r="E9442"/>
      <c r="F9442"/>
      <c r="G9442"/>
      <c r="H9442"/>
    </row>
    <row r="9443" spans="1:8">
      <c r="A9443"/>
      <c r="C9443"/>
      <c r="D9443"/>
      <c r="E9443"/>
      <c r="F9443"/>
      <c r="G9443"/>
      <c r="H9443"/>
    </row>
    <row r="9444" spans="1:8">
      <c r="A9444"/>
      <c r="C9444"/>
      <c r="D9444"/>
      <c r="E9444"/>
      <c r="F9444"/>
      <c r="G9444"/>
      <c r="H9444"/>
    </row>
    <row r="9445" spans="1:8">
      <c r="A9445"/>
      <c r="C9445"/>
      <c r="D9445"/>
      <c r="E9445"/>
      <c r="F9445"/>
      <c r="G9445"/>
      <c r="H9445"/>
    </row>
    <row r="9446" spans="1:8">
      <c r="A9446"/>
      <c r="C9446"/>
      <c r="D9446"/>
      <c r="E9446"/>
      <c r="F9446"/>
      <c r="G9446"/>
      <c r="H9446"/>
    </row>
    <row r="9447" spans="1:8">
      <c r="A9447"/>
      <c r="C9447"/>
      <c r="D9447"/>
      <c r="E9447"/>
      <c r="F9447"/>
      <c r="G9447"/>
      <c r="H9447"/>
    </row>
    <row r="9448" spans="1:8">
      <c r="A9448"/>
      <c r="C9448"/>
      <c r="D9448"/>
      <c r="E9448"/>
      <c r="F9448"/>
      <c r="G9448"/>
      <c r="H9448"/>
    </row>
    <row r="9449" spans="1:8">
      <c r="A9449"/>
      <c r="C9449"/>
      <c r="D9449"/>
      <c r="E9449"/>
      <c r="F9449"/>
      <c r="G9449"/>
      <c r="H9449"/>
    </row>
    <row r="9450" spans="1:8">
      <c r="A9450"/>
      <c r="C9450"/>
      <c r="D9450"/>
      <c r="E9450"/>
      <c r="F9450"/>
      <c r="G9450"/>
      <c r="H9450"/>
    </row>
    <row r="9451" spans="1:8">
      <c r="A9451"/>
      <c r="C9451"/>
      <c r="D9451"/>
      <c r="E9451"/>
      <c r="F9451"/>
      <c r="G9451"/>
      <c r="H9451"/>
    </row>
    <row r="9452" spans="1:8">
      <c r="A9452"/>
      <c r="C9452"/>
      <c r="D9452"/>
      <c r="E9452"/>
      <c r="F9452"/>
      <c r="G9452"/>
      <c r="H9452"/>
    </row>
    <row r="9453" spans="1:8">
      <c r="A9453"/>
      <c r="C9453"/>
      <c r="D9453"/>
      <c r="E9453"/>
      <c r="F9453"/>
      <c r="G9453"/>
      <c r="H9453"/>
    </row>
    <row r="9454" spans="1:8">
      <c r="A9454"/>
      <c r="C9454"/>
      <c r="D9454"/>
      <c r="E9454"/>
      <c r="F9454"/>
      <c r="G9454"/>
      <c r="H9454"/>
    </row>
    <row r="9455" spans="1:8">
      <c r="A9455"/>
      <c r="C9455"/>
      <c r="D9455"/>
      <c r="E9455"/>
      <c r="F9455"/>
      <c r="G9455"/>
      <c r="H9455"/>
    </row>
    <row r="9456" spans="1:8">
      <c r="A9456"/>
      <c r="C9456"/>
      <c r="D9456"/>
      <c r="E9456"/>
      <c r="F9456"/>
      <c r="G9456"/>
      <c r="H9456"/>
    </row>
    <row r="9457" spans="1:8">
      <c r="A9457"/>
      <c r="C9457"/>
      <c r="D9457"/>
      <c r="E9457"/>
      <c r="F9457"/>
      <c r="G9457"/>
      <c r="H9457"/>
    </row>
    <row r="9458" spans="1:8">
      <c r="A9458"/>
      <c r="C9458"/>
      <c r="D9458"/>
      <c r="E9458"/>
      <c r="F9458"/>
      <c r="G9458"/>
      <c r="H9458"/>
    </row>
    <row r="9459" spans="1:8">
      <c r="A9459"/>
      <c r="C9459"/>
      <c r="D9459"/>
      <c r="E9459"/>
      <c r="F9459"/>
      <c r="G9459"/>
      <c r="H9459"/>
    </row>
    <row r="9460" spans="1:8">
      <c r="A9460"/>
      <c r="C9460"/>
      <c r="D9460"/>
      <c r="E9460"/>
      <c r="F9460"/>
      <c r="G9460"/>
      <c r="H9460"/>
    </row>
    <row r="9461" spans="1:8">
      <c r="A9461"/>
      <c r="C9461"/>
      <c r="D9461"/>
      <c r="E9461"/>
      <c r="F9461"/>
      <c r="G9461"/>
      <c r="H9461"/>
    </row>
    <row r="9462" spans="1:8">
      <c r="A9462"/>
      <c r="C9462"/>
      <c r="D9462"/>
      <c r="E9462"/>
      <c r="F9462"/>
      <c r="G9462"/>
      <c r="H9462"/>
    </row>
    <row r="9463" spans="1:8">
      <c r="A9463"/>
      <c r="C9463"/>
      <c r="D9463"/>
      <c r="E9463"/>
      <c r="F9463"/>
      <c r="G9463"/>
      <c r="H9463"/>
    </row>
    <row r="9464" spans="1:8">
      <c r="A9464"/>
      <c r="C9464"/>
      <c r="D9464"/>
      <c r="E9464"/>
      <c r="F9464"/>
      <c r="G9464"/>
      <c r="H9464"/>
    </row>
    <row r="9465" spans="1:8">
      <c r="A9465"/>
      <c r="C9465"/>
      <c r="D9465"/>
      <c r="E9465"/>
      <c r="F9465"/>
      <c r="G9465"/>
      <c r="H9465"/>
    </row>
    <row r="9466" spans="1:8">
      <c r="A9466"/>
      <c r="C9466"/>
      <c r="D9466"/>
      <c r="E9466"/>
      <c r="F9466"/>
      <c r="G9466"/>
      <c r="H9466"/>
    </row>
    <row r="9467" spans="1:8">
      <c r="A9467"/>
      <c r="C9467"/>
      <c r="D9467"/>
      <c r="E9467"/>
      <c r="F9467"/>
      <c r="G9467"/>
      <c r="H9467"/>
    </row>
    <row r="9468" spans="1:8">
      <c r="A9468"/>
      <c r="C9468"/>
      <c r="D9468"/>
      <c r="E9468"/>
      <c r="F9468"/>
      <c r="G9468"/>
      <c r="H9468"/>
    </row>
    <row r="9469" spans="1:8">
      <c r="A9469"/>
      <c r="C9469"/>
      <c r="D9469"/>
      <c r="E9469"/>
      <c r="F9469"/>
      <c r="G9469"/>
      <c r="H9469"/>
    </row>
    <row r="9470" spans="1:8">
      <c r="A9470"/>
      <c r="C9470"/>
      <c r="D9470"/>
      <c r="E9470"/>
      <c r="F9470"/>
      <c r="G9470"/>
      <c r="H9470"/>
    </row>
    <row r="9471" spans="1:8">
      <c r="A9471"/>
      <c r="C9471"/>
      <c r="D9471"/>
      <c r="E9471"/>
      <c r="F9471"/>
      <c r="G9471"/>
      <c r="H9471"/>
    </row>
    <row r="9472" spans="1:8">
      <c r="A9472"/>
      <c r="C9472"/>
      <c r="D9472"/>
      <c r="E9472"/>
      <c r="F9472"/>
      <c r="G9472"/>
      <c r="H9472"/>
    </row>
    <row r="9473" spans="1:8">
      <c r="A9473"/>
      <c r="C9473"/>
      <c r="D9473"/>
      <c r="E9473"/>
      <c r="F9473"/>
      <c r="G9473"/>
      <c r="H9473"/>
    </row>
    <row r="9474" spans="1:8">
      <c r="A9474"/>
      <c r="C9474"/>
      <c r="D9474"/>
      <c r="E9474"/>
      <c r="F9474"/>
      <c r="G9474"/>
      <c r="H9474"/>
    </row>
    <row r="9475" spans="1:8">
      <c r="A9475"/>
      <c r="C9475"/>
      <c r="D9475"/>
      <c r="E9475"/>
      <c r="F9475"/>
      <c r="G9475"/>
      <c r="H9475"/>
    </row>
    <row r="9476" spans="1:8">
      <c r="A9476"/>
      <c r="C9476"/>
      <c r="D9476"/>
      <c r="E9476"/>
      <c r="F9476"/>
      <c r="G9476"/>
      <c r="H9476"/>
    </row>
    <row r="9477" spans="1:8">
      <c r="A9477"/>
      <c r="C9477"/>
      <c r="D9477"/>
      <c r="E9477"/>
      <c r="F9477"/>
      <c r="G9477"/>
      <c r="H9477"/>
    </row>
    <row r="9478" spans="1:8">
      <c r="A9478"/>
      <c r="C9478"/>
      <c r="D9478"/>
      <c r="E9478"/>
      <c r="F9478"/>
      <c r="G9478"/>
      <c r="H9478"/>
    </row>
    <row r="9479" spans="1:8">
      <c r="A9479"/>
      <c r="C9479"/>
      <c r="D9479"/>
      <c r="E9479"/>
      <c r="F9479"/>
      <c r="G9479"/>
      <c r="H9479"/>
    </row>
    <row r="9480" spans="1:8">
      <c r="A9480"/>
      <c r="C9480"/>
      <c r="D9480"/>
      <c r="E9480"/>
      <c r="F9480"/>
      <c r="G9480"/>
      <c r="H9480"/>
    </row>
    <row r="9481" spans="1:8">
      <c r="A9481"/>
      <c r="C9481"/>
      <c r="D9481"/>
      <c r="E9481"/>
      <c r="F9481"/>
      <c r="G9481"/>
      <c r="H9481"/>
    </row>
    <row r="9482" spans="1:8">
      <c r="A9482"/>
      <c r="C9482"/>
      <c r="D9482"/>
      <c r="E9482"/>
      <c r="F9482"/>
      <c r="G9482"/>
      <c r="H9482"/>
    </row>
    <row r="9483" spans="1:8">
      <c r="A9483"/>
      <c r="C9483"/>
      <c r="D9483"/>
      <c r="E9483"/>
      <c r="F9483"/>
      <c r="G9483"/>
      <c r="H9483"/>
    </row>
    <row r="9484" spans="1:8">
      <c r="A9484"/>
      <c r="C9484"/>
      <c r="D9484"/>
      <c r="E9484"/>
      <c r="F9484"/>
      <c r="G9484"/>
      <c r="H9484"/>
    </row>
    <row r="9485" spans="1:8">
      <c r="A9485"/>
      <c r="C9485"/>
      <c r="D9485"/>
      <c r="E9485"/>
      <c r="F9485"/>
      <c r="G9485"/>
      <c r="H9485"/>
    </row>
    <row r="9486" spans="1:8">
      <c r="A9486"/>
      <c r="C9486"/>
      <c r="D9486"/>
      <c r="E9486"/>
      <c r="F9486"/>
      <c r="G9486"/>
      <c r="H9486"/>
    </row>
    <row r="9487" spans="1:8">
      <c r="A9487"/>
      <c r="C9487"/>
      <c r="D9487"/>
      <c r="E9487"/>
      <c r="F9487"/>
      <c r="G9487"/>
      <c r="H9487"/>
    </row>
    <row r="9488" spans="1:8">
      <c r="A9488"/>
      <c r="C9488"/>
      <c r="D9488"/>
      <c r="E9488"/>
      <c r="F9488"/>
      <c r="G9488"/>
      <c r="H9488"/>
    </row>
    <row r="9489" spans="1:8">
      <c r="A9489"/>
      <c r="C9489"/>
      <c r="D9489"/>
      <c r="E9489"/>
      <c r="F9489"/>
      <c r="G9489"/>
      <c r="H9489"/>
    </row>
    <row r="9490" spans="1:8">
      <c r="A9490"/>
      <c r="C9490"/>
      <c r="D9490"/>
      <c r="E9490"/>
      <c r="F9490"/>
      <c r="G9490"/>
      <c r="H9490"/>
    </row>
    <row r="9491" spans="1:8">
      <c r="A9491"/>
      <c r="C9491"/>
      <c r="D9491"/>
      <c r="E9491"/>
      <c r="F9491"/>
      <c r="G9491"/>
      <c r="H9491"/>
    </row>
    <row r="9492" spans="1:8">
      <c r="A9492"/>
      <c r="C9492"/>
      <c r="D9492"/>
      <c r="E9492"/>
      <c r="F9492"/>
      <c r="G9492"/>
      <c r="H9492"/>
    </row>
    <row r="9493" spans="1:8">
      <c r="A9493"/>
      <c r="C9493"/>
      <c r="D9493"/>
      <c r="E9493"/>
      <c r="F9493"/>
      <c r="G9493"/>
      <c r="H9493"/>
    </row>
    <row r="9494" spans="1:8">
      <c r="A9494"/>
      <c r="C9494"/>
      <c r="D9494"/>
      <c r="E9494"/>
      <c r="F9494"/>
      <c r="G9494"/>
      <c r="H9494"/>
    </row>
    <row r="9495" spans="1:8">
      <c r="A9495"/>
      <c r="C9495"/>
      <c r="D9495"/>
      <c r="E9495"/>
      <c r="F9495"/>
      <c r="G9495"/>
      <c r="H9495"/>
    </row>
    <row r="9496" spans="1:8">
      <c r="A9496"/>
      <c r="C9496"/>
      <c r="D9496"/>
      <c r="E9496"/>
      <c r="F9496"/>
      <c r="G9496"/>
      <c r="H9496"/>
    </row>
    <row r="9497" spans="1:8">
      <c r="A9497"/>
      <c r="C9497"/>
      <c r="D9497"/>
      <c r="E9497"/>
      <c r="F9497"/>
      <c r="G9497"/>
      <c r="H9497"/>
    </row>
    <row r="9498" spans="1:8">
      <c r="A9498"/>
      <c r="C9498"/>
      <c r="D9498"/>
      <c r="E9498"/>
      <c r="F9498"/>
      <c r="G9498"/>
      <c r="H9498"/>
    </row>
    <row r="9499" spans="1:8">
      <c r="A9499"/>
      <c r="C9499"/>
      <c r="D9499"/>
      <c r="E9499"/>
      <c r="F9499"/>
      <c r="G9499"/>
      <c r="H9499"/>
    </row>
    <row r="9500" spans="1:8">
      <c r="A9500"/>
      <c r="C9500"/>
      <c r="D9500"/>
      <c r="E9500"/>
      <c r="F9500"/>
      <c r="G9500"/>
      <c r="H9500"/>
    </row>
    <row r="9501" spans="1:8">
      <c r="A9501"/>
      <c r="C9501"/>
      <c r="D9501"/>
      <c r="E9501"/>
      <c r="F9501"/>
      <c r="G9501"/>
      <c r="H9501"/>
    </row>
    <row r="9502" spans="1:8">
      <c r="A9502"/>
      <c r="C9502"/>
      <c r="D9502"/>
      <c r="E9502"/>
      <c r="F9502"/>
      <c r="G9502"/>
      <c r="H9502"/>
    </row>
    <row r="9503" spans="1:8">
      <c r="A9503"/>
      <c r="C9503"/>
      <c r="D9503"/>
      <c r="E9503"/>
      <c r="F9503"/>
      <c r="G9503"/>
      <c r="H9503"/>
    </row>
    <row r="9504" spans="1:8">
      <c r="A9504"/>
      <c r="C9504"/>
      <c r="D9504"/>
      <c r="E9504"/>
      <c r="F9504"/>
      <c r="G9504"/>
      <c r="H9504"/>
    </row>
    <row r="9505" spans="1:8">
      <c r="A9505"/>
      <c r="C9505"/>
      <c r="D9505"/>
      <c r="E9505"/>
      <c r="F9505"/>
      <c r="G9505"/>
      <c r="H9505"/>
    </row>
    <row r="9506" spans="1:8">
      <c r="A9506"/>
      <c r="C9506"/>
      <c r="D9506"/>
      <c r="E9506"/>
      <c r="F9506"/>
      <c r="G9506"/>
      <c r="H9506"/>
    </row>
    <row r="9507" spans="1:8">
      <c r="A9507"/>
      <c r="C9507"/>
      <c r="D9507"/>
      <c r="E9507"/>
      <c r="F9507"/>
      <c r="G9507"/>
      <c r="H9507"/>
    </row>
    <row r="9508" spans="1:8">
      <c r="A9508"/>
      <c r="C9508"/>
      <c r="D9508"/>
      <c r="E9508"/>
      <c r="F9508"/>
      <c r="G9508"/>
      <c r="H9508"/>
    </row>
    <row r="9509" spans="1:8">
      <c r="A9509"/>
      <c r="C9509"/>
      <c r="D9509"/>
      <c r="E9509"/>
      <c r="F9509"/>
      <c r="G9509"/>
      <c r="H9509"/>
    </row>
    <row r="9510" spans="1:8">
      <c r="A9510"/>
      <c r="C9510"/>
      <c r="D9510"/>
      <c r="E9510"/>
      <c r="F9510"/>
      <c r="G9510"/>
      <c r="H9510"/>
    </row>
    <row r="9511" spans="1:8">
      <c r="A9511"/>
      <c r="C9511"/>
      <c r="D9511"/>
      <c r="E9511"/>
      <c r="F9511"/>
      <c r="G9511"/>
      <c r="H9511"/>
    </row>
    <row r="9512" spans="1:8">
      <c r="A9512"/>
      <c r="C9512"/>
      <c r="D9512"/>
      <c r="E9512"/>
      <c r="F9512"/>
      <c r="G9512"/>
      <c r="H9512"/>
    </row>
    <row r="9513" spans="1:8">
      <c r="A9513"/>
      <c r="C9513"/>
      <c r="D9513"/>
      <c r="E9513"/>
      <c r="F9513"/>
      <c r="G9513"/>
      <c r="H9513"/>
    </row>
    <row r="9514" spans="1:8">
      <c r="A9514"/>
      <c r="C9514"/>
      <c r="D9514"/>
      <c r="E9514"/>
      <c r="F9514"/>
      <c r="G9514"/>
      <c r="H9514"/>
    </row>
    <row r="9515" spans="1:8">
      <c r="A9515"/>
      <c r="C9515"/>
      <c r="D9515"/>
      <c r="E9515"/>
      <c r="F9515"/>
      <c r="G9515"/>
      <c r="H9515"/>
    </row>
    <row r="9516" spans="1:8">
      <c r="A9516"/>
      <c r="C9516"/>
      <c r="D9516"/>
      <c r="E9516"/>
      <c r="F9516"/>
      <c r="G9516"/>
      <c r="H9516"/>
    </row>
    <row r="9517" spans="1:8">
      <c r="A9517"/>
      <c r="C9517"/>
      <c r="D9517"/>
      <c r="E9517"/>
      <c r="F9517"/>
      <c r="G9517"/>
      <c r="H9517"/>
    </row>
    <row r="9518" spans="1:8">
      <c r="A9518"/>
      <c r="C9518"/>
      <c r="D9518"/>
      <c r="E9518"/>
      <c r="F9518"/>
      <c r="G9518"/>
      <c r="H9518"/>
    </row>
    <row r="9519" spans="1:8">
      <c r="A9519"/>
      <c r="C9519"/>
      <c r="D9519"/>
      <c r="E9519"/>
      <c r="F9519"/>
      <c r="G9519"/>
      <c r="H9519"/>
    </row>
    <row r="9520" spans="1:8">
      <c r="A9520"/>
      <c r="C9520"/>
      <c r="D9520"/>
      <c r="E9520"/>
      <c r="F9520"/>
      <c r="G9520"/>
      <c r="H9520"/>
    </row>
    <row r="9521" spans="1:8">
      <c r="A9521"/>
      <c r="C9521"/>
      <c r="D9521"/>
      <c r="E9521"/>
      <c r="F9521"/>
      <c r="G9521"/>
      <c r="H9521"/>
    </row>
    <row r="9522" spans="1:8">
      <c r="A9522"/>
      <c r="C9522"/>
      <c r="D9522"/>
      <c r="E9522"/>
      <c r="F9522"/>
      <c r="G9522"/>
      <c r="H9522"/>
    </row>
    <row r="9523" spans="1:8">
      <c r="A9523"/>
      <c r="C9523"/>
      <c r="D9523"/>
      <c r="E9523"/>
      <c r="F9523"/>
      <c r="G9523"/>
      <c r="H9523"/>
    </row>
    <row r="9524" spans="1:8">
      <c r="A9524"/>
      <c r="C9524"/>
      <c r="D9524"/>
      <c r="E9524"/>
      <c r="F9524"/>
      <c r="G9524"/>
      <c r="H9524"/>
    </row>
    <row r="9525" spans="1:8">
      <c r="A9525"/>
      <c r="C9525"/>
      <c r="D9525"/>
      <c r="E9525"/>
      <c r="F9525"/>
      <c r="G9525"/>
      <c r="H9525"/>
    </row>
    <row r="9526" spans="1:8">
      <c r="A9526"/>
      <c r="C9526"/>
      <c r="D9526"/>
      <c r="E9526"/>
      <c r="F9526"/>
      <c r="G9526"/>
      <c r="H9526"/>
    </row>
    <row r="9527" spans="1:8">
      <c r="A9527"/>
      <c r="C9527"/>
      <c r="D9527"/>
      <c r="E9527"/>
      <c r="F9527"/>
      <c r="G9527"/>
      <c r="H9527"/>
    </row>
    <row r="9528" spans="1:8">
      <c r="A9528"/>
      <c r="C9528"/>
      <c r="D9528"/>
      <c r="E9528"/>
      <c r="F9528"/>
      <c r="G9528"/>
      <c r="H9528"/>
    </row>
    <row r="9529" spans="1:8">
      <c r="A9529"/>
      <c r="C9529"/>
      <c r="D9529"/>
      <c r="E9529"/>
      <c r="F9529"/>
      <c r="G9529"/>
      <c r="H9529"/>
    </row>
    <row r="9530" spans="1:8">
      <c r="A9530"/>
      <c r="C9530"/>
      <c r="D9530"/>
      <c r="E9530"/>
      <c r="F9530"/>
      <c r="G9530"/>
      <c r="H9530"/>
    </row>
    <row r="9531" spans="1:8">
      <c r="A9531"/>
      <c r="C9531"/>
      <c r="D9531"/>
      <c r="E9531"/>
      <c r="F9531"/>
      <c r="G9531"/>
      <c r="H9531"/>
    </row>
    <row r="9532" spans="1:8">
      <c r="A9532"/>
      <c r="C9532"/>
      <c r="D9532"/>
      <c r="E9532"/>
      <c r="F9532"/>
      <c r="G9532"/>
      <c r="H9532"/>
    </row>
    <row r="9533" spans="1:8">
      <c r="A9533"/>
      <c r="C9533"/>
      <c r="D9533"/>
      <c r="E9533"/>
      <c r="F9533"/>
      <c r="G9533"/>
      <c r="H9533"/>
    </row>
    <row r="9534" spans="1:8">
      <c r="A9534"/>
      <c r="C9534"/>
      <c r="D9534"/>
      <c r="E9534"/>
      <c r="F9534"/>
      <c r="G9534"/>
      <c r="H9534"/>
    </row>
    <row r="9535" spans="1:8">
      <c r="A9535"/>
      <c r="C9535"/>
      <c r="D9535"/>
      <c r="E9535"/>
      <c r="F9535"/>
      <c r="G9535"/>
      <c r="H9535"/>
    </row>
    <row r="9536" spans="1:8">
      <c r="A9536"/>
      <c r="C9536"/>
      <c r="D9536"/>
      <c r="E9536"/>
      <c r="F9536"/>
      <c r="G9536"/>
      <c r="H9536"/>
    </row>
    <row r="9537" spans="1:8">
      <c r="A9537"/>
      <c r="C9537"/>
      <c r="D9537"/>
      <c r="E9537"/>
      <c r="F9537"/>
      <c r="G9537"/>
      <c r="H9537"/>
    </row>
    <row r="9538" spans="1:8">
      <c r="A9538"/>
      <c r="C9538"/>
      <c r="D9538"/>
      <c r="E9538"/>
      <c r="F9538"/>
      <c r="G9538"/>
      <c r="H9538"/>
    </row>
    <row r="9539" spans="1:8">
      <c r="A9539"/>
      <c r="C9539"/>
      <c r="D9539"/>
      <c r="E9539"/>
      <c r="F9539"/>
      <c r="G9539"/>
      <c r="H9539"/>
    </row>
    <row r="9540" spans="1:8">
      <c r="A9540"/>
      <c r="C9540"/>
      <c r="D9540"/>
      <c r="E9540"/>
      <c r="F9540"/>
      <c r="G9540"/>
      <c r="H9540"/>
    </row>
    <row r="9541" spans="1:8">
      <c r="A9541"/>
      <c r="C9541"/>
      <c r="D9541"/>
      <c r="E9541"/>
      <c r="F9541"/>
      <c r="G9541"/>
      <c r="H9541"/>
    </row>
    <row r="9542" spans="1:8">
      <c r="A9542"/>
      <c r="C9542"/>
      <c r="D9542"/>
      <c r="E9542"/>
      <c r="F9542"/>
      <c r="G9542"/>
      <c r="H9542"/>
    </row>
    <row r="9543" spans="1:8">
      <c r="A9543"/>
      <c r="C9543"/>
      <c r="D9543"/>
      <c r="E9543"/>
      <c r="F9543"/>
      <c r="G9543"/>
      <c r="H9543"/>
    </row>
    <row r="9544" spans="1:8">
      <c r="A9544"/>
      <c r="C9544"/>
      <c r="D9544"/>
      <c r="E9544"/>
      <c r="F9544"/>
      <c r="G9544"/>
      <c r="H9544"/>
    </row>
    <row r="9545" spans="1:8">
      <c r="A9545"/>
      <c r="C9545"/>
      <c r="D9545"/>
      <c r="E9545"/>
      <c r="F9545"/>
      <c r="G9545"/>
      <c r="H9545"/>
    </row>
    <row r="9546" spans="1:8">
      <c r="A9546"/>
      <c r="C9546"/>
      <c r="D9546"/>
      <c r="E9546"/>
      <c r="F9546"/>
      <c r="G9546"/>
      <c r="H9546"/>
    </row>
    <row r="9547" spans="1:8">
      <c r="A9547"/>
      <c r="C9547"/>
      <c r="D9547"/>
      <c r="E9547"/>
      <c r="F9547"/>
      <c r="G9547"/>
      <c r="H9547"/>
    </row>
    <row r="9548" spans="1:8">
      <c r="A9548"/>
      <c r="C9548"/>
      <c r="D9548"/>
      <c r="E9548"/>
      <c r="F9548"/>
      <c r="G9548"/>
      <c r="H9548"/>
    </row>
    <row r="9549" spans="1:8">
      <c r="A9549"/>
      <c r="C9549"/>
      <c r="D9549"/>
      <c r="E9549"/>
      <c r="F9549"/>
      <c r="G9549"/>
      <c r="H9549"/>
    </row>
    <row r="9550" spans="1:8">
      <c r="A9550"/>
      <c r="C9550"/>
      <c r="D9550"/>
      <c r="E9550"/>
      <c r="F9550"/>
      <c r="G9550"/>
      <c r="H9550"/>
    </row>
    <row r="9551" spans="1:8">
      <c r="A9551"/>
      <c r="C9551"/>
      <c r="D9551"/>
      <c r="E9551"/>
      <c r="F9551"/>
      <c r="G9551"/>
      <c r="H9551"/>
    </row>
    <row r="9552" spans="1:8">
      <c r="A9552"/>
      <c r="C9552"/>
      <c r="D9552"/>
      <c r="E9552"/>
      <c r="F9552"/>
      <c r="G9552"/>
      <c r="H9552"/>
    </row>
    <row r="9553" spans="1:8">
      <c r="A9553"/>
      <c r="C9553"/>
      <c r="D9553"/>
      <c r="E9553"/>
      <c r="F9553"/>
      <c r="G9553"/>
      <c r="H9553"/>
    </row>
    <row r="9554" spans="1:8">
      <c r="A9554"/>
      <c r="C9554"/>
      <c r="D9554"/>
      <c r="E9554"/>
      <c r="F9554"/>
      <c r="G9554"/>
      <c r="H9554"/>
    </row>
    <row r="9555" spans="1:8">
      <c r="A9555"/>
      <c r="C9555"/>
      <c r="D9555"/>
      <c r="E9555"/>
      <c r="F9555"/>
      <c r="G9555"/>
      <c r="H9555"/>
    </row>
    <row r="9556" spans="1:8">
      <c r="A9556"/>
      <c r="C9556"/>
      <c r="D9556"/>
      <c r="E9556"/>
      <c r="F9556"/>
      <c r="G9556"/>
      <c r="H9556"/>
    </row>
    <row r="9557" spans="1:8">
      <c r="A9557"/>
      <c r="C9557"/>
      <c r="D9557"/>
      <c r="E9557"/>
      <c r="F9557"/>
      <c r="G9557"/>
      <c r="H9557"/>
    </row>
    <row r="9558" spans="1:8">
      <c r="A9558"/>
      <c r="C9558"/>
      <c r="D9558"/>
      <c r="E9558"/>
      <c r="F9558"/>
      <c r="G9558"/>
      <c r="H9558"/>
    </row>
    <row r="9559" spans="1:8">
      <c r="A9559"/>
      <c r="C9559"/>
      <c r="D9559"/>
      <c r="E9559"/>
      <c r="F9559"/>
      <c r="G9559"/>
      <c r="H9559"/>
    </row>
    <row r="9560" spans="1:8">
      <c r="A9560"/>
      <c r="C9560"/>
      <c r="D9560"/>
      <c r="E9560"/>
      <c r="F9560"/>
      <c r="G9560"/>
      <c r="H9560"/>
    </row>
    <row r="9561" spans="1:8">
      <c r="A9561"/>
      <c r="C9561"/>
      <c r="D9561"/>
      <c r="E9561"/>
      <c r="F9561"/>
      <c r="G9561"/>
      <c r="H9561"/>
    </row>
    <row r="9562" spans="1:8">
      <c r="A9562"/>
      <c r="C9562"/>
      <c r="D9562"/>
      <c r="E9562"/>
      <c r="F9562"/>
      <c r="G9562"/>
      <c r="H9562"/>
    </row>
    <row r="9563" spans="1:8">
      <c r="A9563"/>
      <c r="C9563"/>
      <c r="D9563"/>
      <c r="E9563"/>
      <c r="F9563"/>
      <c r="G9563"/>
      <c r="H9563"/>
    </row>
    <row r="9564" spans="1:8">
      <c r="A9564"/>
      <c r="C9564"/>
      <c r="D9564"/>
      <c r="E9564"/>
      <c r="F9564"/>
      <c r="G9564"/>
      <c r="H9564"/>
    </row>
    <row r="9565" spans="1:8">
      <c r="A9565"/>
      <c r="C9565"/>
      <c r="D9565"/>
      <c r="E9565"/>
      <c r="F9565"/>
      <c r="G9565"/>
      <c r="H9565"/>
    </row>
    <row r="9566" spans="1:8">
      <c r="A9566"/>
      <c r="C9566"/>
      <c r="D9566"/>
      <c r="E9566"/>
      <c r="F9566"/>
      <c r="G9566"/>
      <c r="H9566"/>
    </row>
    <row r="9567" spans="1:8">
      <c r="A9567"/>
      <c r="C9567"/>
      <c r="D9567"/>
      <c r="E9567"/>
      <c r="F9567"/>
      <c r="G9567"/>
      <c r="H9567"/>
    </row>
    <row r="9568" spans="1:8">
      <c r="A9568"/>
      <c r="C9568"/>
      <c r="D9568"/>
      <c r="E9568"/>
      <c r="F9568"/>
      <c r="G9568"/>
      <c r="H9568"/>
    </row>
    <row r="9569" spans="1:8">
      <c r="A9569"/>
      <c r="C9569"/>
      <c r="D9569"/>
      <c r="E9569"/>
      <c r="F9569"/>
      <c r="G9569"/>
      <c r="H9569"/>
    </row>
    <row r="9570" spans="1:8">
      <c r="A9570"/>
      <c r="C9570"/>
      <c r="D9570"/>
      <c r="E9570"/>
      <c r="F9570"/>
      <c r="G9570"/>
      <c r="H9570"/>
    </row>
    <row r="9571" spans="1:8">
      <c r="A9571"/>
      <c r="C9571"/>
      <c r="D9571"/>
      <c r="E9571"/>
      <c r="F9571"/>
      <c r="G9571"/>
      <c r="H9571"/>
    </row>
    <row r="9572" spans="1:8">
      <c r="A9572"/>
      <c r="C9572"/>
      <c r="D9572"/>
      <c r="E9572"/>
      <c r="F9572"/>
      <c r="G9572"/>
      <c r="H9572"/>
    </row>
    <row r="9573" spans="1:8">
      <c r="A9573"/>
      <c r="C9573"/>
      <c r="D9573"/>
      <c r="E9573"/>
      <c r="F9573"/>
      <c r="G9573"/>
      <c r="H9573"/>
    </row>
    <row r="9574" spans="1:8">
      <c r="A9574"/>
      <c r="C9574"/>
      <c r="D9574"/>
      <c r="E9574"/>
      <c r="F9574"/>
      <c r="G9574"/>
      <c r="H9574"/>
    </row>
    <row r="9575" spans="1:8">
      <c r="A9575"/>
      <c r="C9575"/>
      <c r="D9575"/>
      <c r="E9575"/>
      <c r="F9575"/>
      <c r="G9575"/>
      <c r="H9575"/>
    </row>
    <row r="9576" spans="1:8">
      <c r="A9576"/>
      <c r="C9576"/>
      <c r="D9576"/>
      <c r="E9576"/>
      <c r="F9576"/>
      <c r="G9576"/>
      <c r="H9576"/>
    </row>
    <row r="9577" spans="1:8">
      <c r="A9577"/>
      <c r="C9577"/>
      <c r="D9577"/>
      <c r="E9577"/>
      <c r="F9577"/>
      <c r="G9577"/>
      <c r="H9577"/>
    </row>
    <row r="9578" spans="1:8">
      <c r="A9578"/>
      <c r="C9578"/>
      <c r="D9578"/>
      <c r="E9578"/>
      <c r="F9578"/>
      <c r="G9578"/>
      <c r="H9578"/>
    </row>
    <row r="9579" spans="1:8">
      <c r="A9579"/>
      <c r="C9579"/>
      <c r="D9579"/>
      <c r="E9579"/>
      <c r="F9579"/>
      <c r="G9579"/>
      <c r="H9579"/>
    </row>
    <row r="9580" spans="1:8">
      <c r="A9580"/>
      <c r="C9580"/>
      <c r="D9580"/>
      <c r="E9580"/>
      <c r="F9580"/>
      <c r="G9580"/>
      <c r="H9580"/>
    </row>
    <row r="9581" spans="1:8">
      <c r="A9581"/>
      <c r="C9581"/>
      <c r="D9581"/>
      <c r="E9581"/>
      <c r="F9581"/>
      <c r="G9581"/>
      <c r="H9581"/>
    </row>
    <row r="9582" spans="1:8">
      <c r="A9582"/>
      <c r="C9582"/>
      <c r="D9582"/>
      <c r="E9582"/>
      <c r="F9582"/>
      <c r="G9582"/>
      <c r="H9582"/>
    </row>
    <row r="9583" spans="1:8">
      <c r="A9583"/>
      <c r="C9583"/>
      <c r="D9583"/>
      <c r="E9583"/>
      <c r="F9583"/>
      <c r="G9583"/>
      <c r="H9583"/>
    </row>
    <row r="9584" spans="1:8">
      <c r="A9584"/>
      <c r="C9584"/>
      <c r="D9584"/>
      <c r="E9584"/>
      <c r="F9584"/>
      <c r="G9584"/>
      <c r="H9584"/>
    </row>
    <row r="9585" spans="1:8">
      <c r="A9585"/>
      <c r="C9585"/>
      <c r="D9585"/>
      <c r="E9585"/>
      <c r="F9585"/>
      <c r="G9585"/>
      <c r="H9585"/>
    </row>
    <row r="9586" spans="1:8">
      <c r="A9586"/>
      <c r="C9586"/>
      <c r="D9586"/>
      <c r="E9586"/>
      <c r="F9586"/>
      <c r="G9586"/>
      <c r="H9586"/>
    </row>
    <row r="9587" spans="1:8">
      <c r="A9587"/>
      <c r="C9587"/>
      <c r="D9587"/>
      <c r="E9587"/>
      <c r="F9587"/>
      <c r="G9587"/>
      <c r="H9587"/>
    </row>
    <row r="9588" spans="1:8">
      <c r="A9588"/>
      <c r="C9588"/>
      <c r="D9588"/>
      <c r="E9588"/>
      <c r="F9588"/>
      <c r="G9588"/>
      <c r="H9588"/>
    </row>
    <row r="9589" spans="1:8">
      <c r="A9589"/>
      <c r="C9589"/>
      <c r="D9589"/>
      <c r="E9589"/>
      <c r="F9589"/>
      <c r="G9589"/>
      <c r="H9589"/>
    </row>
    <row r="9590" spans="1:8">
      <c r="A9590"/>
      <c r="C9590"/>
      <c r="D9590"/>
      <c r="E9590"/>
      <c r="F9590"/>
      <c r="G9590"/>
      <c r="H9590"/>
    </row>
    <row r="9591" spans="1:8">
      <c r="A9591"/>
      <c r="C9591"/>
      <c r="D9591"/>
      <c r="E9591"/>
      <c r="F9591"/>
      <c r="G9591"/>
      <c r="H9591"/>
    </row>
    <row r="9592" spans="1:8">
      <c r="A9592"/>
      <c r="C9592"/>
      <c r="D9592"/>
      <c r="E9592"/>
      <c r="F9592"/>
      <c r="G9592"/>
      <c r="H9592"/>
    </row>
    <row r="9593" spans="1:8">
      <c r="A9593"/>
      <c r="C9593"/>
      <c r="D9593"/>
      <c r="E9593"/>
      <c r="F9593"/>
      <c r="G9593"/>
      <c r="H9593"/>
    </row>
    <row r="9594" spans="1:8">
      <c r="A9594"/>
      <c r="C9594"/>
      <c r="D9594"/>
      <c r="E9594"/>
      <c r="F9594"/>
      <c r="G9594"/>
      <c r="H9594"/>
    </row>
    <row r="9595" spans="1:8">
      <c r="A9595"/>
      <c r="C9595"/>
      <c r="D9595"/>
      <c r="E9595"/>
      <c r="F9595"/>
      <c r="G9595"/>
      <c r="H9595"/>
    </row>
    <row r="9596" spans="1:8">
      <c r="A9596"/>
      <c r="C9596"/>
      <c r="D9596"/>
      <c r="E9596"/>
      <c r="F9596"/>
      <c r="G9596"/>
      <c r="H9596"/>
    </row>
    <row r="9597" spans="1:8">
      <c r="A9597"/>
      <c r="C9597"/>
      <c r="D9597"/>
      <c r="E9597"/>
      <c r="F9597"/>
      <c r="G9597"/>
      <c r="H9597"/>
    </row>
    <row r="9598" spans="1:8">
      <c r="A9598"/>
      <c r="C9598"/>
      <c r="D9598"/>
      <c r="E9598"/>
      <c r="F9598"/>
      <c r="G9598"/>
      <c r="H9598"/>
    </row>
    <row r="9599" spans="1:8">
      <c r="A9599"/>
      <c r="C9599"/>
      <c r="D9599"/>
      <c r="E9599"/>
      <c r="F9599"/>
      <c r="G9599"/>
      <c r="H9599"/>
    </row>
    <row r="9600" spans="1:8">
      <c r="A9600"/>
      <c r="C9600"/>
      <c r="D9600"/>
      <c r="E9600"/>
      <c r="F9600"/>
      <c r="G9600"/>
      <c r="H9600"/>
    </row>
    <row r="9601" spans="1:8">
      <c r="A9601"/>
      <c r="C9601"/>
      <c r="D9601"/>
      <c r="E9601"/>
      <c r="F9601"/>
      <c r="G9601"/>
      <c r="H9601"/>
    </row>
    <row r="9602" spans="1:8">
      <c r="A9602"/>
      <c r="C9602"/>
      <c r="D9602"/>
      <c r="E9602"/>
      <c r="F9602"/>
      <c r="G9602"/>
      <c r="H9602"/>
    </row>
    <row r="9603" spans="1:8">
      <c r="A9603"/>
      <c r="C9603"/>
      <c r="D9603"/>
      <c r="E9603"/>
      <c r="F9603"/>
      <c r="G9603"/>
      <c r="H9603"/>
    </row>
    <row r="9604" spans="1:8">
      <c r="A9604"/>
      <c r="C9604"/>
      <c r="D9604"/>
      <c r="E9604"/>
      <c r="F9604"/>
      <c r="G9604"/>
      <c r="H9604"/>
    </row>
    <row r="9605" spans="1:8">
      <c r="A9605"/>
      <c r="C9605"/>
      <c r="D9605"/>
      <c r="E9605"/>
      <c r="F9605"/>
      <c r="G9605"/>
      <c r="H9605"/>
    </row>
    <row r="9606" spans="1:8">
      <c r="A9606"/>
      <c r="C9606"/>
      <c r="D9606"/>
      <c r="E9606"/>
      <c r="F9606"/>
      <c r="G9606"/>
      <c r="H9606"/>
    </row>
    <row r="9607" spans="1:8">
      <c r="A9607"/>
      <c r="C9607"/>
      <c r="D9607"/>
      <c r="E9607"/>
      <c r="F9607"/>
      <c r="G9607"/>
      <c r="H9607"/>
    </row>
    <row r="9608" spans="1:8">
      <c r="A9608"/>
      <c r="C9608"/>
      <c r="D9608"/>
      <c r="E9608"/>
      <c r="F9608"/>
      <c r="G9608"/>
      <c r="H9608"/>
    </row>
    <row r="9609" spans="1:8">
      <c r="A9609"/>
      <c r="C9609"/>
      <c r="D9609"/>
      <c r="E9609"/>
      <c r="F9609"/>
      <c r="G9609"/>
      <c r="H9609"/>
    </row>
    <row r="9610" spans="1:8">
      <c r="A9610"/>
      <c r="C9610"/>
      <c r="D9610"/>
      <c r="E9610"/>
      <c r="F9610"/>
      <c r="G9610"/>
      <c r="H9610"/>
    </row>
    <row r="9611" spans="1:8">
      <c r="A9611"/>
      <c r="C9611"/>
      <c r="D9611"/>
      <c r="E9611"/>
      <c r="F9611"/>
      <c r="G9611"/>
      <c r="H9611"/>
    </row>
    <row r="9612" spans="1:8">
      <c r="A9612"/>
      <c r="C9612"/>
      <c r="D9612"/>
      <c r="E9612"/>
      <c r="F9612"/>
      <c r="G9612"/>
      <c r="H9612"/>
    </row>
    <row r="9613" spans="1:8">
      <c r="A9613"/>
      <c r="C9613"/>
      <c r="D9613"/>
      <c r="E9613"/>
      <c r="F9613"/>
      <c r="G9613"/>
      <c r="H9613"/>
    </row>
    <row r="9614" spans="1:8">
      <c r="A9614"/>
      <c r="C9614"/>
      <c r="D9614"/>
      <c r="E9614"/>
      <c r="F9614"/>
      <c r="G9614"/>
      <c r="H9614"/>
    </row>
    <row r="9615" spans="1:8">
      <c r="A9615"/>
      <c r="C9615"/>
      <c r="D9615"/>
      <c r="E9615"/>
      <c r="F9615"/>
      <c r="G9615"/>
      <c r="H9615"/>
    </row>
    <row r="9616" spans="1:8">
      <c r="A9616"/>
      <c r="C9616"/>
      <c r="D9616"/>
      <c r="E9616"/>
      <c r="F9616"/>
      <c r="G9616"/>
      <c r="H9616"/>
    </row>
    <row r="9617" spans="1:8">
      <c r="A9617"/>
      <c r="C9617"/>
      <c r="D9617"/>
      <c r="E9617"/>
      <c r="F9617"/>
      <c r="G9617"/>
      <c r="H9617"/>
    </row>
    <row r="9618" spans="1:8">
      <c r="A9618"/>
      <c r="C9618"/>
      <c r="D9618"/>
      <c r="E9618"/>
      <c r="F9618"/>
      <c r="G9618"/>
      <c r="H9618"/>
    </row>
    <row r="9619" spans="1:8">
      <c r="A9619"/>
      <c r="C9619"/>
      <c r="D9619"/>
      <c r="E9619"/>
      <c r="F9619"/>
      <c r="G9619"/>
      <c r="H9619"/>
    </row>
    <row r="9620" spans="1:8">
      <c r="A9620"/>
      <c r="C9620"/>
      <c r="D9620"/>
      <c r="E9620"/>
      <c r="F9620"/>
      <c r="G9620"/>
      <c r="H9620"/>
    </row>
    <row r="9621" spans="1:8">
      <c r="A9621"/>
      <c r="C9621"/>
      <c r="D9621"/>
      <c r="E9621"/>
      <c r="F9621"/>
      <c r="G9621"/>
      <c r="H9621"/>
    </row>
    <row r="9622" spans="1:8">
      <c r="A9622"/>
      <c r="C9622"/>
      <c r="D9622"/>
      <c r="E9622"/>
      <c r="F9622"/>
      <c r="G9622"/>
      <c r="H9622"/>
    </row>
    <row r="9623" spans="1:8">
      <c r="A9623"/>
      <c r="C9623"/>
      <c r="D9623"/>
      <c r="E9623"/>
      <c r="F9623"/>
      <c r="G9623"/>
      <c r="H9623"/>
    </row>
    <row r="9624" spans="1:8">
      <c r="A9624"/>
      <c r="C9624"/>
      <c r="D9624"/>
      <c r="E9624"/>
      <c r="F9624"/>
      <c r="G9624"/>
      <c r="H9624"/>
    </row>
    <row r="9625" spans="1:8">
      <c r="A9625"/>
      <c r="C9625"/>
      <c r="D9625"/>
      <c r="E9625"/>
      <c r="F9625"/>
      <c r="G9625"/>
      <c r="H9625"/>
    </row>
    <row r="9626" spans="1:8">
      <c r="A9626"/>
      <c r="C9626"/>
      <c r="D9626"/>
      <c r="E9626"/>
      <c r="F9626"/>
      <c r="G9626"/>
      <c r="H9626"/>
    </row>
    <row r="9627" spans="1:8">
      <c r="A9627"/>
      <c r="C9627"/>
      <c r="D9627"/>
      <c r="E9627"/>
      <c r="F9627"/>
      <c r="G9627"/>
      <c r="H9627"/>
    </row>
    <row r="9628" spans="1:8">
      <c r="A9628"/>
      <c r="C9628"/>
      <c r="D9628"/>
      <c r="E9628"/>
      <c r="F9628"/>
      <c r="G9628"/>
      <c r="H9628"/>
    </row>
    <row r="9629" spans="1:8">
      <c r="A9629"/>
      <c r="C9629"/>
      <c r="D9629"/>
      <c r="E9629"/>
      <c r="F9629"/>
      <c r="G9629"/>
      <c r="H9629"/>
    </row>
    <row r="9630" spans="1:8">
      <c r="A9630"/>
      <c r="C9630"/>
      <c r="D9630"/>
      <c r="E9630"/>
      <c r="F9630"/>
      <c r="G9630"/>
      <c r="H9630"/>
    </row>
    <row r="9631" spans="1:8">
      <c r="A9631"/>
      <c r="C9631"/>
      <c r="D9631"/>
      <c r="E9631"/>
      <c r="F9631"/>
      <c r="G9631"/>
      <c r="H9631"/>
    </row>
    <row r="9632" spans="1:8">
      <c r="A9632"/>
      <c r="C9632"/>
      <c r="D9632"/>
      <c r="E9632"/>
      <c r="F9632"/>
      <c r="G9632"/>
      <c r="H9632"/>
    </row>
    <row r="9633" spans="1:8">
      <c r="A9633"/>
      <c r="C9633"/>
      <c r="D9633"/>
      <c r="E9633"/>
      <c r="F9633"/>
      <c r="G9633"/>
      <c r="H9633"/>
    </row>
    <row r="9634" spans="1:8">
      <c r="A9634"/>
      <c r="C9634"/>
      <c r="D9634"/>
      <c r="E9634"/>
      <c r="F9634"/>
      <c r="G9634"/>
      <c r="H9634"/>
    </row>
    <row r="9635" spans="1:8">
      <c r="A9635"/>
      <c r="C9635"/>
      <c r="D9635"/>
      <c r="E9635"/>
      <c r="F9635"/>
      <c r="G9635"/>
      <c r="H9635"/>
    </row>
    <row r="9636" spans="1:8">
      <c r="A9636"/>
      <c r="C9636"/>
      <c r="D9636"/>
      <c r="E9636"/>
      <c r="F9636"/>
      <c r="G9636"/>
      <c r="H9636"/>
    </row>
    <row r="9637" spans="1:8">
      <c r="A9637"/>
      <c r="C9637"/>
      <c r="D9637"/>
      <c r="E9637"/>
      <c r="F9637"/>
      <c r="G9637"/>
      <c r="H9637"/>
    </row>
    <row r="9638" spans="1:8">
      <c r="A9638"/>
      <c r="C9638"/>
      <c r="D9638"/>
      <c r="E9638"/>
      <c r="F9638"/>
      <c r="G9638"/>
      <c r="H9638"/>
    </row>
    <row r="9639" spans="1:8">
      <c r="A9639"/>
      <c r="C9639"/>
      <c r="D9639"/>
      <c r="E9639"/>
      <c r="F9639"/>
      <c r="G9639"/>
      <c r="H9639"/>
    </row>
    <row r="9640" spans="1:8">
      <c r="A9640"/>
      <c r="C9640"/>
      <c r="D9640"/>
      <c r="E9640"/>
      <c r="F9640"/>
      <c r="G9640"/>
      <c r="H9640"/>
    </row>
    <row r="9641" spans="1:8">
      <c r="A9641"/>
      <c r="C9641"/>
      <c r="D9641"/>
      <c r="E9641"/>
      <c r="F9641"/>
      <c r="G9641"/>
      <c r="H9641"/>
    </row>
    <row r="9642" spans="1:8">
      <c r="A9642"/>
      <c r="C9642"/>
      <c r="D9642"/>
      <c r="E9642"/>
      <c r="F9642"/>
      <c r="G9642"/>
      <c r="H9642"/>
    </row>
    <row r="9643" spans="1:8">
      <c r="A9643"/>
      <c r="C9643"/>
      <c r="D9643"/>
      <c r="E9643"/>
      <c r="F9643"/>
      <c r="G9643"/>
      <c r="H9643"/>
    </row>
    <row r="9644" spans="1:8">
      <c r="A9644"/>
      <c r="C9644"/>
      <c r="D9644"/>
      <c r="E9644"/>
      <c r="F9644"/>
      <c r="G9644"/>
      <c r="H9644"/>
    </row>
    <row r="9645" spans="1:8">
      <c r="A9645"/>
      <c r="C9645"/>
      <c r="D9645"/>
      <c r="E9645"/>
      <c r="F9645"/>
      <c r="G9645"/>
      <c r="H9645"/>
    </row>
    <row r="9646" spans="1:8">
      <c r="A9646"/>
      <c r="C9646"/>
      <c r="D9646"/>
      <c r="E9646"/>
      <c r="F9646"/>
      <c r="G9646"/>
      <c r="H9646"/>
    </row>
    <row r="9647" spans="1:8">
      <c r="A9647"/>
      <c r="C9647"/>
      <c r="D9647"/>
      <c r="E9647"/>
      <c r="F9647"/>
      <c r="G9647"/>
      <c r="H9647"/>
    </row>
    <row r="9648" spans="1:8">
      <c r="A9648"/>
      <c r="C9648"/>
      <c r="D9648"/>
      <c r="E9648"/>
      <c r="F9648"/>
      <c r="G9648"/>
      <c r="H9648"/>
    </row>
    <row r="9649" spans="1:8">
      <c r="A9649"/>
      <c r="C9649"/>
      <c r="D9649"/>
      <c r="E9649"/>
      <c r="F9649"/>
      <c r="G9649"/>
      <c r="H9649"/>
    </row>
    <row r="9650" spans="1:8">
      <c r="A9650"/>
      <c r="C9650"/>
      <c r="D9650"/>
      <c r="E9650"/>
      <c r="F9650"/>
      <c r="G9650"/>
      <c r="H9650"/>
    </row>
    <row r="9651" spans="1:8">
      <c r="A9651"/>
      <c r="C9651"/>
      <c r="D9651"/>
      <c r="E9651"/>
      <c r="F9651"/>
      <c r="G9651"/>
      <c r="H9651"/>
    </row>
    <row r="9652" spans="1:8">
      <c r="A9652"/>
      <c r="C9652"/>
      <c r="D9652"/>
      <c r="E9652"/>
      <c r="F9652"/>
      <c r="G9652"/>
      <c r="H9652"/>
    </row>
    <row r="9653" spans="1:8">
      <c r="A9653"/>
      <c r="C9653"/>
      <c r="D9653"/>
      <c r="E9653"/>
      <c r="F9653"/>
      <c r="G9653"/>
      <c r="H9653"/>
    </row>
    <row r="9654" spans="1:8">
      <c r="A9654"/>
      <c r="C9654"/>
      <c r="D9654"/>
      <c r="E9654"/>
      <c r="F9654"/>
      <c r="G9654"/>
      <c r="H9654"/>
    </row>
    <row r="9655" spans="1:8">
      <c r="A9655"/>
      <c r="C9655"/>
      <c r="D9655"/>
      <c r="E9655"/>
      <c r="F9655"/>
      <c r="G9655"/>
      <c r="H9655"/>
    </row>
    <row r="9656" spans="1:8">
      <c r="A9656"/>
      <c r="C9656"/>
      <c r="D9656"/>
      <c r="E9656"/>
      <c r="F9656"/>
      <c r="G9656"/>
      <c r="H9656"/>
    </row>
    <row r="9657" spans="1:8">
      <c r="A9657"/>
      <c r="C9657"/>
      <c r="D9657"/>
      <c r="E9657"/>
      <c r="F9657"/>
      <c r="G9657"/>
      <c r="H9657"/>
    </row>
    <row r="9658" spans="1:8">
      <c r="A9658"/>
      <c r="C9658"/>
      <c r="D9658"/>
      <c r="E9658"/>
      <c r="F9658"/>
      <c r="G9658"/>
      <c r="H9658"/>
    </row>
    <row r="9659" spans="1:8">
      <c r="A9659"/>
      <c r="C9659"/>
      <c r="D9659"/>
      <c r="E9659"/>
      <c r="F9659"/>
      <c r="G9659"/>
      <c r="H9659"/>
    </row>
    <row r="9660" spans="1:8">
      <c r="A9660"/>
      <c r="C9660"/>
      <c r="D9660"/>
      <c r="E9660"/>
      <c r="F9660"/>
      <c r="G9660"/>
      <c r="H9660"/>
    </row>
    <row r="9661" spans="1:8">
      <c r="A9661"/>
      <c r="C9661"/>
      <c r="D9661"/>
      <c r="E9661"/>
      <c r="F9661"/>
      <c r="G9661"/>
      <c r="H9661"/>
    </row>
    <row r="9662" spans="1:8">
      <c r="A9662"/>
      <c r="C9662"/>
      <c r="D9662"/>
      <c r="E9662"/>
      <c r="F9662"/>
      <c r="G9662"/>
      <c r="H9662"/>
    </row>
    <row r="9663" spans="1:8">
      <c r="A9663"/>
      <c r="C9663"/>
      <c r="D9663"/>
      <c r="E9663"/>
      <c r="F9663"/>
      <c r="G9663"/>
      <c r="H9663"/>
    </row>
    <row r="9664" spans="1:8">
      <c r="A9664"/>
      <c r="C9664"/>
      <c r="D9664"/>
      <c r="E9664"/>
      <c r="F9664"/>
      <c r="G9664"/>
      <c r="H9664"/>
    </row>
    <row r="9665" spans="1:8">
      <c r="A9665"/>
      <c r="C9665"/>
      <c r="D9665"/>
      <c r="E9665"/>
      <c r="F9665"/>
      <c r="G9665"/>
      <c r="H9665"/>
    </row>
    <row r="9666" spans="1:8">
      <c r="A9666"/>
      <c r="C9666"/>
      <c r="D9666"/>
      <c r="E9666"/>
      <c r="F9666"/>
      <c r="G9666"/>
      <c r="H9666"/>
    </row>
    <row r="9667" spans="1:8">
      <c r="A9667"/>
      <c r="C9667"/>
      <c r="D9667"/>
      <c r="E9667"/>
      <c r="F9667"/>
      <c r="G9667"/>
      <c r="H9667"/>
    </row>
    <row r="9668" spans="1:8">
      <c r="A9668"/>
      <c r="C9668"/>
      <c r="D9668"/>
      <c r="E9668"/>
      <c r="F9668"/>
      <c r="G9668"/>
      <c r="H9668"/>
    </row>
    <row r="9669" spans="1:8">
      <c r="A9669"/>
      <c r="C9669"/>
      <c r="D9669"/>
      <c r="E9669"/>
      <c r="F9669"/>
      <c r="G9669"/>
      <c r="H9669"/>
    </row>
    <row r="9670" spans="1:8">
      <c r="A9670"/>
      <c r="C9670"/>
      <c r="D9670"/>
      <c r="E9670"/>
      <c r="F9670"/>
      <c r="G9670"/>
      <c r="H9670"/>
    </row>
    <row r="9671" spans="1:8">
      <c r="A9671"/>
      <c r="C9671"/>
      <c r="D9671"/>
      <c r="E9671"/>
      <c r="F9671"/>
      <c r="G9671"/>
      <c r="H9671"/>
    </row>
    <row r="9672" spans="1:8">
      <c r="A9672"/>
      <c r="C9672"/>
      <c r="D9672"/>
      <c r="E9672"/>
      <c r="F9672"/>
      <c r="G9672"/>
      <c r="H9672"/>
    </row>
    <row r="9673" spans="1:8">
      <c r="A9673"/>
      <c r="C9673"/>
      <c r="D9673"/>
      <c r="E9673"/>
      <c r="F9673"/>
      <c r="G9673"/>
      <c r="H9673"/>
    </row>
    <row r="9674" spans="1:8">
      <c r="A9674"/>
      <c r="C9674"/>
      <c r="D9674"/>
      <c r="E9674"/>
      <c r="F9674"/>
      <c r="G9674"/>
      <c r="H9674"/>
    </row>
    <row r="9675" spans="1:8">
      <c r="A9675"/>
      <c r="C9675"/>
      <c r="D9675"/>
      <c r="E9675"/>
      <c r="F9675"/>
      <c r="G9675"/>
      <c r="H9675"/>
    </row>
    <row r="9676" spans="1:8">
      <c r="A9676"/>
      <c r="C9676"/>
      <c r="D9676"/>
      <c r="E9676"/>
      <c r="F9676"/>
      <c r="G9676"/>
      <c r="H9676"/>
    </row>
    <row r="9677" spans="1:8">
      <c r="A9677"/>
      <c r="C9677"/>
      <c r="D9677"/>
      <c r="E9677"/>
      <c r="F9677"/>
      <c r="G9677"/>
      <c r="H9677"/>
    </row>
    <row r="9678" spans="1:8">
      <c r="A9678"/>
      <c r="C9678"/>
      <c r="D9678"/>
      <c r="E9678"/>
      <c r="F9678"/>
      <c r="G9678"/>
      <c r="H9678"/>
    </row>
    <row r="9679" spans="1:8">
      <c r="A9679"/>
      <c r="C9679"/>
      <c r="D9679"/>
      <c r="E9679"/>
      <c r="F9679"/>
      <c r="G9679"/>
      <c r="H9679"/>
    </row>
    <row r="9680" spans="1:8">
      <c r="A9680"/>
      <c r="C9680"/>
      <c r="D9680"/>
      <c r="E9680"/>
      <c r="F9680"/>
      <c r="G9680"/>
      <c r="H9680"/>
    </row>
    <row r="9681" spans="1:8">
      <c r="A9681"/>
      <c r="C9681"/>
      <c r="D9681"/>
      <c r="E9681"/>
      <c r="F9681"/>
      <c r="G9681"/>
      <c r="H9681"/>
    </row>
    <row r="9682" spans="1:8">
      <c r="A9682"/>
      <c r="C9682"/>
      <c r="D9682"/>
      <c r="E9682"/>
      <c r="F9682"/>
      <c r="G9682"/>
      <c r="H9682"/>
    </row>
    <row r="9683" spans="1:8">
      <c r="A9683"/>
      <c r="C9683"/>
      <c r="D9683"/>
      <c r="E9683"/>
      <c r="F9683"/>
      <c r="G9683"/>
      <c r="H9683"/>
    </row>
    <row r="9684" spans="1:8">
      <c r="A9684"/>
      <c r="C9684"/>
      <c r="D9684"/>
      <c r="E9684"/>
      <c r="F9684"/>
      <c r="G9684"/>
      <c r="H9684"/>
    </row>
    <row r="9685" spans="1:8">
      <c r="A9685"/>
      <c r="C9685"/>
      <c r="D9685"/>
      <c r="E9685"/>
      <c r="F9685"/>
      <c r="G9685"/>
      <c r="H9685"/>
    </row>
    <row r="9686" spans="1:8">
      <c r="A9686"/>
      <c r="C9686"/>
      <c r="D9686"/>
      <c r="E9686"/>
      <c r="F9686"/>
      <c r="G9686"/>
      <c r="H9686"/>
    </row>
    <row r="9687" spans="1:8">
      <c r="A9687"/>
      <c r="C9687"/>
      <c r="D9687"/>
      <c r="E9687"/>
      <c r="F9687"/>
      <c r="G9687"/>
      <c r="H9687"/>
    </row>
    <row r="9688" spans="1:8">
      <c r="A9688"/>
      <c r="C9688"/>
      <c r="D9688"/>
      <c r="E9688"/>
      <c r="F9688"/>
      <c r="G9688"/>
      <c r="H9688"/>
    </row>
    <row r="9689" spans="1:8">
      <c r="A9689"/>
      <c r="C9689"/>
      <c r="D9689"/>
      <c r="E9689"/>
      <c r="F9689"/>
      <c r="G9689"/>
      <c r="H9689"/>
    </row>
    <row r="9690" spans="1:8">
      <c r="A9690"/>
      <c r="C9690"/>
      <c r="D9690"/>
      <c r="E9690"/>
      <c r="F9690"/>
      <c r="G9690"/>
      <c r="H9690"/>
    </row>
    <row r="9691" spans="1:8">
      <c r="A9691"/>
      <c r="C9691"/>
      <c r="D9691"/>
      <c r="E9691"/>
      <c r="F9691"/>
      <c r="G9691"/>
      <c r="H9691"/>
    </row>
    <row r="9692" spans="1:8">
      <c r="A9692"/>
      <c r="C9692"/>
      <c r="D9692"/>
      <c r="E9692"/>
      <c r="F9692"/>
      <c r="G9692"/>
      <c r="H9692"/>
    </row>
    <row r="9693" spans="1:8">
      <c r="A9693"/>
      <c r="C9693"/>
      <c r="D9693"/>
      <c r="E9693"/>
      <c r="F9693"/>
      <c r="G9693"/>
      <c r="H9693"/>
    </row>
    <row r="9694" spans="1:8">
      <c r="A9694"/>
      <c r="C9694"/>
      <c r="D9694"/>
      <c r="E9694"/>
      <c r="F9694"/>
      <c r="G9694"/>
      <c r="H9694"/>
    </row>
    <row r="9695" spans="1:8">
      <c r="A9695"/>
      <c r="C9695"/>
      <c r="D9695"/>
      <c r="E9695"/>
      <c r="F9695"/>
      <c r="G9695"/>
      <c r="H9695"/>
    </row>
    <row r="9696" spans="1:8">
      <c r="A9696"/>
      <c r="C9696"/>
      <c r="D9696"/>
      <c r="E9696"/>
      <c r="F9696"/>
      <c r="G9696"/>
      <c r="H9696"/>
    </row>
    <row r="9697" spans="1:8">
      <c r="A9697"/>
      <c r="C9697"/>
      <c r="D9697"/>
      <c r="E9697"/>
      <c r="F9697"/>
      <c r="G9697"/>
      <c r="H9697"/>
    </row>
    <row r="9698" spans="1:8">
      <c r="A9698"/>
      <c r="C9698"/>
      <c r="D9698"/>
      <c r="E9698"/>
      <c r="F9698"/>
      <c r="G9698"/>
      <c r="H9698"/>
    </row>
    <row r="9699" spans="1:8">
      <c r="A9699"/>
      <c r="C9699"/>
      <c r="D9699"/>
      <c r="E9699"/>
      <c r="F9699"/>
      <c r="G9699"/>
      <c r="H9699"/>
    </row>
    <row r="9700" spans="1:8">
      <c r="A9700"/>
      <c r="C9700"/>
      <c r="D9700"/>
      <c r="E9700"/>
      <c r="F9700"/>
      <c r="G9700"/>
      <c r="H9700"/>
    </row>
    <row r="9701" spans="1:8">
      <c r="A9701"/>
      <c r="C9701"/>
      <c r="D9701"/>
      <c r="E9701"/>
      <c r="F9701"/>
      <c r="G9701"/>
      <c r="H9701"/>
    </row>
    <row r="9702" spans="1:8">
      <c r="A9702"/>
      <c r="C9702"/>
      <c r="D9702"/>
      <c r="E9702"/>
      <c r="F9702"/>
      <c r="G9702"/>
      <c r="H9702"/>
    </row>
    <row r="9703" spans="1:8">
      <c r="A9703"/>
      <c r="C9703"/>
      <c r="D9703"/>
      <c r="E9703"/>
      <c r="F9703"/>
      <c r="G9703"/>
      <c r="H9703"/>
    </row>
    <row r="9704" spans="1:8">
      <c r="A9704"/>
      <c r="C9704"/>
      <c r="D9704"/>
      <c r="E9704"/>
      <c r="F9704"/>
      <c r="G9704"/>
      <c r="H9704"/>
    </row>
    <row r="9705" spans="1:8">
      <c r="A9705"/>
      <c r="C9705"/>
      <c r="D9705"/>
      <c r="E9705"/>
      <c r="F9705"/>
      <c r="G9705"/>
      <c r="H9705"/>
    </row>
    <row r="9706" spans="1:8">
      <c r="A9706"/>
      <c r="C9706"/>
      <c r="D9706"/>
      <c r="E9706"/>
      <c r="F9706"/>
      <c r="G9706"/>
      <c r="H9706"/>
    </row>
    <row r="9707" spans="1:8">
      <c r="A9707"/>
      <c r="C9707"/>
      <c r="D9707"/>
      <c r="E9707"/>
      <c r="F9707"/>
      <c r="G9707"/>
      <c r="H9707"/>
    </row>
    <row r="9708" spans="1:8">
      <c r="A9708"/>
      <c r="C9708"/>
      <c r="D9708"/>
      <c r="E9708"/>
      <c r="F9708"/>
      <c r="G9708"/>
      <c r="H9708"/>
    </row>
    <row r="9709" spans="1:8">
      <c r="A9709"/>
      <c r="C9709"/>
      <c r="D9709"/>
      <c r="E9709"/>
      <c r="F9709"/>
      <c r="G9709"/>
      <c r="H9709"/>
    </row>
    <row r="9710" spans="1:8">
      <c r="A9710"/>
      <c r="C9710"/>
      <c r="D9710"/>
      <c r="E9710"/>
      <c r="F9710"/>
      <c r="G9710"/>
      <c r="H9710"/>
    </row>
    <row r="9711" spans="1:8">
      <c r="A9711"/>
      <c r="C9711"/>
      <c r="D9711"/>
      <c r="E9711"/>
      <c r="F9711"/>
      <c r="G9711"/>
      <c r="H9711"/>
    </row>
    <row r="9712" spans="1:8">
      <c r="A9712"/>
      <c r="C9712"/>
      <c r="D9712"/>
      <c r="E9712"/>
      <c r="F9712"/>
      <c r="G9712"/>
      <c r="H9712"/>
    </row>
    <row r="9713" spans="1:8">
      <c r="A9713"/>
      <c r="C9713"/>
      <c r="D9713"/>
      <c r="E9713"/>
      <c r="F9713"/>
      <c r="G9713"/>
      <c r="H9713"/>
    </row>
    <row r="9714" spans="1:8">
      <c r="A9714"/>
      <c r="C9714"/>
      <c r="D9714"/>
      <c r="E9714"/>
      <c r="F9714"/>
      <c r="G9714"/>
      <c r="H9714"/>
    </row>
    <row r="9715" spans="1:8">
      <c r="A9715"/>
      <c r="C9715"/>
      <c r="D9715"/>
      <c r="E9715"/>
      <c r="F9715"/>
      <c r="G9715"/>
      <c r="H9715"/>
    </row>
    <row r="9716" spans="1:8">
      <c r="A9716"/>
      <c r="C9716"/>
      <c r="D9716"/>
      <c r="E9716"/>
      <c r="F9716"/>
      <c r="G9716"/>
      <c r="H9716"/>
    </row>
    <row r="9717" spans="1:8">
      <c r="A9717"/>
      <c r="C9717"/>
      <c r="D9717"/>
      <c r="E9717"/>
      <c r="F9717"/>
      <c r="G9717"/>
      <c r="H9717"/>
    </row>
    <row r="9718" spans="1:8">
      <c r="A9718"/>
      <c r="C9718"/>
      <c r="D9718"/>
      <c r="E9718"/>
      <c r="F9718"/>
      <c r="G9718"/>
      <c r="H9718"/>
    </row>
    <row r="9719" spans="1:8">
      <c r="A9719"/>
      <c r="C9719"/>
      <c r="D9719"/>
      <c r="E9719"/>
      <c r="F9719"/>
      <c r="G9719"/>
      <c r="H9719"/>
    </row>
    <row r="9720" spans="1:8">
      <c r="A9720"/>
      <c r="C9720"/>
      <c r="D9720"/>
      <c r="E9720"/>
      <c r="F9720"/>
      <c r="G9720"/>
      <c r="H9720"/>
    </row>
    <row r="9721" spans="1:8">
      <c r="A9721"/>
      <c r="C9721"/>
      <c r="D9721"/>
      <c r="E9721"/>
      <c r="F9721"/>
      <c r="G9721"/>
      <c r="H9721"/>
    </row>
    <row r="9722" spans="1:8">
      <c r="A9722"/>
      <c r="C9722"/>
      <c r="D9722"/>
      <c r="E9722"/>
      <c r="F9722"/>
      <c r="G9722"/>
      <c r="H9722"/>
    </row>
    <row r="9723" spans="1:8">
      <c r="A9723"/>
      <c r="C9723"/>
      <c r="D9723"/>
      <c r="E9723"/>
      <c r="F9723"/>
      <c r="G9723"/>
      <c r="H9723"/>
    </row>
    <row r="9724" spans="1:8">
      <c r="A9724"/>
      <c r="C9724"/>
      <c r="D9724"/>
      <c r="E9724"/>
      <c r="F9724"/>
      <c r="G9724"/>
      <c r="H9724"/>
    </row>
    <row r="9725" spans="1:8">
      <c r="A9725"/>
      <c r="C9725"/>
      <c r="D9725"/>
      <c r="E9725"/>
      <c r="F9725"/>
      <c r="G9725"/>
      <c r="H9725"/>
    </row>
    <row r="9726" spans="1:8">
      <c r="A9726"/>
      <c r="C9726"/>
      <c r="D9726"/>
      <c r="E9726"/>
      <c r="F9726"/>
      <c r="G9726"/>
      <c r="H9726"/>
    </row>
    <row r="9727" spans="1:8">
      <c r="A9727"/>
      <c r="C9727"/>
      <c r="D9727"/>
      <c r="E9727"/>
      <c r="F9727"/>
      <c r="G9727"/>
      <c r="H9727"/>
    </row>
    <row r="9728" spans="1:8">
      <c r="A9728"/>
      <c r="C9728"/>
      <c r="D9728"/>
      <c r="E9728"/>
      <c r="F9728"/>
      <c r="G9728"/>
      <c r="H9728"/>
    </row>
    <row r="9729" spans="1:8">
      <c r="A9729"/>
      <c r="C9729"/>
      <c r="D9729"/>
      <c r="E9729"/>
      <c r="F9729"/>
      <c r="G9729"/>
      <c r="H9729"/>
    </row>
    <row r="9730" spans="1:8">
      <c r="A9730"/>
      <c r="C9730"/>
      <c r="D9730"/>
      <c r="E9730"/>
      <c r="F9730"/>
      <c r="G9730"/>
      <c r="H9730"/>
    </row>
    <row r="9731" spans="1:8">
      <c r="A9731"/>
      <c r="C9731"/>
      <c r="D9731"/>
      <c r="E9731"/>
      <c r="F9731"/>
      <c r="G9731"/>
      <c r="H9731"/>
    </row>
    <row r="9732" spans="1:8">
      <c r="A9732"/>
      <c r="C9732"/>
      <c r="D9732"/>
      <c r="E9732"/>
      <c r="F9732"/>
      <c r="G9732"/>
      <c r="H9732"/>
    </row>
    <row r="9733" spans="1:8">
      <c r="A9733"/>
      <c r="C9733"/>
      <c r="D9733"/>
      <c r="E9733"/>
      <c r="F9733"/>
      <c r="G9733"/>
      <c r="H9733"/>
    </row>
    <row r="9734" spans="1:8">
      <c r="A9734"/>
      <c r="C9734"/>
      <c r="D9734"/>
      <c r="E9734"/>
      <c r="F9734"/>
      <c r="G9734"/>
      <c r="H9734"/>
    </row>
    <row r="9735" spans="1:8">
      <c r="A9735"/>
      <c r="C9735"/>
      <c r="D9735"/>
      <c r="E9735"/>
      <c r="F9735"/>
      <c r="G9735"/>
      <c r="H9735"/>
    </row>
    <row r="9736" spans="1:8">
      <c r="A9736"/>
      <c r="C9736"/>
      <c r="D9736"/>
      <c r="E9736"/>
      <c r="F9736"/>
      <c r="G9736"/>
      <c r="H9736"/>
    </row>
    <row r="9737" spans="1:8">
      <c r="A9737"/>
      <c r="C9737"/>
      <c r="D9737"/>
      <c r="E9737"/>
      <c r="F9737"/>
      <c r="G9737"/>
      <c r="H9737"/>
    </row>
    <row r="9738" spans="1:8">
      <c r="A9738"/>
      <c r="C9738"/>
      <c r="D9738"/>
      <c r="E9738"/>
      <c r="F9738"/>
      <c r="G9738"/>
      <c r="H9738"/>
    </row>
    <row r="9739" spans="1:8">
      <c r="A9739"/>
      <c r="C9739"/>
      <c r="D9739"/>
      <c r="E9739"/>
      <c r="F9739"/>
      <c r="G9739"/>
      <c r="H9739"/>
    </row>
    <row r="9740" spans="1:8">
      <c r="A9740"/>
      <c r="C9740"/>
      <c r="D9740"/>
      <c r="E9740"/>
      <c r="F9740"/>
      <c r="G9740"/>
      <c r="H9740"/>
    </row>
    <row r="9741" spans="1:8">
      <c r="A9741"/>
      <c r="C9741"/>
      <c r="D9741"/>
      <c r="E9741"/>
      <c r="F9741"/>
      <c r="G9741"/>
      <c r="H9741"/>
    </row>
    <row r="9742" spans="1:8">
      <c r="A9742"/>
      <c r="C9742"/>
      <c r="D9742"/>
      <c r="E9742"/>
      <c r="F9742"/>
      <c r="G9742"/>
      <c r="H9742"/>
    </row>
    <row r="9743" spans="1:8">
      <c r="A9743"/>
      <c r="C9743"/>
      <c r="D9743"/>
      <c r="E9743"/>
      <c r="F9743"/>
      <c r="G9743"/>
      <c r="H9743"/>
    </row>
    <row r="9744" spans="1:8">
      <c r="A9744"/>
      <c r="C9744"/>
      <c r="D9744"/>
      <c r="E9744"/>
      <c r="F9744"/>
      <c r="G9744"/>
      <c r="H9744"/>
    </row>
    <row r="9745" spans="1:8">
      <c r="A9745"/>
      <c r="C9745"/>
      <c r="D9745"/>
      <c r="E9745"/>
      <c r="F9745"/>
      <c r="G9745"/>
      <c r="H9745"/>
    </row>
    <row r="9746" spans="1:8">
      <c r="A9746"/>
      <c r="C9746"/>
      <c r="D9746"/>
      <c r="E9746"/>
      <c r="F9746"/>
      <c r="G9746"/>
      <c r="H9746"/>
    </row>
    <row r="9747" spans="1:8">
      <c r="A9747"/>
      <c r="C9747"/>
      <c r="D9747"/>
      <c r="E9747"/>
      <c r="F9747"/>
      <c r="G9747"/>
      <c r="H9747"/>
    </row>
    <row r="9748" spans="1:8">
      <c r="A9748"/>
      <c r="C9748"/>
      <c r="D9748"/>
      <c r="E9748"/>
      <c r="F9748"/>
      <c r="G9748"/>
      <c r="H9748"/>
    </row>
    <row r="9749" spans="1:8">
      <c r="A9749"/>
      <c r="C9749"/>
      <c r="D9749"/>
      <c r="E9749"/>
      <c r="F9749"/>
      <c r="G9749"/>
      <c r="H9749"/>
    </row>
    <row r="9750" spans="1:8">
      <c r="A9750"/>
      <c r="C9750"/>
      <c r="D9750"/>
      <c r="E9750"/>
      <c r="F9750"/>
      <c r="G9750"/>
      <c r="H9750"/>
    </row>
    <row r="9751" spans="1:8">
      <c r="A9751"/>
      <c r="C9751"/>
      <c r="D9751"/>
      <c r="E9751"/>
      <c r="F9751"/>
      <c r="G9751"/>
      <c r="H9751"/>
    </row>
    <row r="9752" spans="1:8">
      <c r="A9752"/>
      <c r="C9752"/>
      <c r="D9752"/>
      <c r="E9752"/>
      <c r="F9752"/>
      <c r="G9752"/>
      <c r="H9752"/>
    </row>
    <row r="9753" spans="1:8">
      <c r="A9753"/>
      <c r="C9753"/>
      <c r="D9753"/>
      <c r="E9753"/>
      <c r="F9753"/>
      <c r="G9753"/>
      <c r="H9753"/>
    </row>
    <row r="9754" spans="1:8">
      <c r="A9754"/>
      <c r="C9754"/>
      <c r="D9754"/>
      <c r="E9754"/>
      <c r="F9754"/>
      <c r="G9754"/>
      <c r="H9754"/>
    </row>
    <row r="9755" spans="1:8">
      <c r="A9755"/>
      <c r="C9755"/>
      <c r="D9755"/>
      <c r="E9755"/>
      <c r="F9755"/>
      <c r="G9755"/>
      <c r="H9755"/>
    </row>
    <row r="9756" spans="1:8">
      <c r="A9756"/>
      <c r="C9756"/>
      <c r="D9756"/>
      <c r="E9756"/>
      <c r="F9756"/>
      <c r="G9756"/>
      <c r="H9756"/>
    </row>
    <row r="9757" spans="1:8">
      <c r="A9757"/>
      <c r="C9757"/>
      <c r="D9757"/>
      <c r="E9757"/>
      <c r="F9757"/>
      <c r="G9757"/>
      <c r="H9757"/>
    </row>
    <row r="9758" spans="1:8">
      <c r="A9758"/>
      <c r="C9758"/>
      <c r="D9758"/>
      <c r="E9758"/>
      <c r="F9758"/>
      <c r="G9758"/>
      <c r="H9758"/>
    </row>
    <row r="9759" spans="1:8">
      <c r="A9759"/>
      <c r="C9759"/>
      <c r="D9759"/>
      <c r="E9759"/>
      <c r="F9759"/>
      <c r="G9759"/>
      <c r="H9759"/>
    </row>
    <row r="9760" spans="1:8">
      <c r="A9760"/>
      <c r="C9760"/>
      <c r="D9760"/>
      <c r="E9760"/>
      <c r="F9760"/>
      <c r="G9760"/>
      <c r="H9760"/>
    </row>
    <row r="9761" spans="1:8">
      <c r="A9761"/>
      <c r="C9761"/>
      <c r="D9761"/>
      <c r="E9761"/>
      <c r="F9761"/>
      <c r="G9761"/>
      <c r="H9761"/>
    </row>
    <row r="9762" spans="1:8">
      <c r="A9762"/>
      <c r="C9762"/>
      <c r="D9762"/>
      <c r="E9762"/>
      <c r="F9762"/>
      <c r="G9762"/>
      <c r="H9762"/>
    </row>
    <row r="9763" spans="1:8">
      <c r="A9763"/>
      <c r="C9763"/>
      <c r="D9763"/>
      <c r="E9763"/>
      <c r="F9763"/>
      <c r="G9763"/>
      <c r="H9763"/>
    </row>
    <row r="9764" spans="1:8">
      <c r="A9764"/>
      <c r="C9764"/>
      <c r="D9764"/>
      <c r="E9764"/>
      <c r="F9764"/>
      <c r="G9764"/>
      <c r="H9764"/>
    </row>
    <row r="9765" spans="1:8">
      <c r="A9765"/>
      <c r="C9765"/>
      <c r="D9765"/>
      <c r="E9765"/>
      <c r="F9765"/>
      <c r="G9765"/>
      <c r="H9765"/>
    </row>
    <row r="9766" spans="1:8">
      <c r="A9766"/>
      <c r="C9766"/>
      <c r="D9766"/>
      <c r="E9766"/>
      <c r="F9766"/>
      <c r="G9766"/>
      <c r="H9766"/>
    </row>
    <row r="9767" spans="1:8">
      <c r="A9767"/>
      <c r="C9767"/>
      <c r="D9767"/>
      <c r="E9767"/>
      <c r="F9767"/>
      <c r="G9767"/>
      <c r="H9767"/>
    </row>
    <row r="9768" spans="1:8">
      <c r="A9768"/>
      <c r="C9768"/>
      <c r="D9768"/>
      <c r="E9768"/>
      <c r="F9768"/>
      <c r="G9768"/>
      <c r="H9768"/>
    </row>
    <row r="9769" spans="1:8">
      <c r="A9769"/>
      <c r="C9769"/>
      <c r="D9769"/>
      <c r="E9769"/>
      <c r="F9769"/>
      <c r="G9769"/>
      <c r="H9769"/>
    </row>
    <row r="9770" spans="1:8">
      <c r="A9770"/>
      <c r="C9770"/>
      <c r="D9770"/>
      <c r="E9770"/>
      <c r="F9770"/>
      <c r="G9770"/>
      <c r="H9770"/>
    </row>
    <row r="9771" spans="1:8">
      <c r="A9771"/>
      <c r="C9771"/>
      <c r="D9771"/>
      <c r="E9771"/>
      <c r="F9771"/>
      <c r="G9771"/>
      <c r="H9771"/>
    </row>
    <row r="9772" spans="1:8">
      <c r="A9772"/>
      <c r="C9772"/>
      <c r="D9772"/>
      <c r="E9772"/>
      <c r="F9772"/>
      <c r="G9772"/>
      <c r="H9772"/>
    </row>
    <row r="9773" spans="1:8">
      <c r="A9773"/>
      <c r="C9773"/>
      <c r="D9773"/>
      <c r="E9773"/>
      <c r="F9773"/>
      <c r="G9773"/>
      <c r="H9773"/>
    </row>
    <row r="9774" spans="1:8">
      <c r="A9774"/>
      <c r="C9774"/>
      <c r="D9774"/>
      <c r="E9774"/>
      <c r="F9774"/>
      <c r="G9774"/>
      <c r="H9774"/>
    </row>
    <row r="9775" spans="1:8">
      <c r="A9775"/>
      <c r="C9775"/>
      <c r="D9775"/>
      <c r="E9775"/>
      <c r="F9775"/>
      <c r="G9775"/>
      <c r="H9775"/>
    </row>
    <row r="9776" spans="1:8">
      <c r="A9776"/>
      <c r="C9776"/>
      <c r="D9776"/>
      <c r="E9776"/>
      <c r="F9776"/>
      <c r="G9776"/>
      <c r="H9776"/>
    </row>
    <row r="9777" spans="1:8">
      <c r="A9777"/>
      <c r="C9777"/>
      <c r="D9777"/>
      <c r="E9777"/>
      <c r="F9777"/>
      <c r="G9777"/>
      <c r="H9777"/>
    </row>
    <row r="9778" spans="1:8">
      <c r="A9778"/>
      <c r="C9778"/>
      <c r="D9778"/>
      <c r="E9778"/>
      <c r="F9778"/>
      <c r="G9778"/>
      <c r="H9778"/>
    </row>
    <row r="9779" spans="1:8">
      <c r="A9779"/>
      <c r="C9779"/>
      <c r="D9779"/>
      <c r="E9779"/>
      <c r="F9779"/>
      <c r="G9779"/>
      <c r="H9779"/>
    </row>
    <row r="9780" spans="1:8">
      <c r="A9780"/>
      <c r="C9780"/>
      <c r="D9780"/>
      <c r="E9780"/>
      <c r="F9780"/>
      <c r="G9780"/>
      <c r="H9780"/>
    </row>
    <row r="9781" spans="1:8">
      <c r="A9781"/>
      <c r="C9781"/>
      <c r="D9781"/>
      <c r="E9781"/>
      <c r="F9781"/>
      <c r="G9781"/>
      <c r="H9781"/>
    </row>
    <row r="9782" spans="1:8">
      <c r="A9782"/>
      <c r="C9782"/>
      <c r="D9782"/>
      <c r="E9782"/>
      <c r="F9782"/>
      <c r="G9782"/>
      <c r="H9782"/>
    </row>
    <row r="9783" spans="1:8">
      <c r="A9783"/>
      <c r="C9783"/>
      <c r="D9783"/>
      <c r="E9783"/>
      <c r="F9783"/>
      <c r="G9783"/>
      <c r="H9783"/>
    </row>
    <row r="9784" spans="1:8">
      <c r="A9784"/>
      <c r="C9784"/>
      <c r="D9784"/>
      <c r="E9784"/>
      <c r="F9784"/>
      <c r="G9784"/>
      <c r="H9784"/>
    </row>
    <row r="9785" spans="1:8">
      <c r="A9785"/>
      <c r="C9785"/>
      <c r="D9785"/>
      <c r="E9785"/>
      <c r="F9785"/>
      <c r="G9785"/>
      <c r="H9785"/>
    </row>
    <row r="9786" spans="1:8">
      <c r="A9786"/>
      <c r="C9786"/>
      <c r="D9786"/>
      <c r="E9786"/>
      <c r="F9786"/>
      <c r="G9786"/>
      <c r="H9786"/>
    </row>
    <row r="9787" spans="1:8">
      <c r="A9787"/>
      <c r="C9787"/>
      <c r="D9787"/>
      <c r="E9787"/>
      <c r="F9787"/>
      <c r="G9787"/>
      <c r="H9787"/>
    </row>
    <row r="9788" spans="1:8">
      <c r="A9788"/>
      <c r="C9788"/>
      <c r="D9788"/>
      <c r="E9788"/>
      <c r="F9788"/>
      <c r="G9788"/>
      <c r="H9788"/>
    </row>
    <row r="9789" spans="1:8">
      <c r="A9789"/>
      <c r="C9789"/>
      <c r="D9789"/>
      <c r="E9789"/>
      <c r="F9789"/>
      <c r="G9789"/>
      <c r="H9789"/>
    </row>
    <row r="9790" spans="1:8">
      <c r="A9790"/>
      <c r="C9790"/>
      <c r="D9790"/>
      <c r="E9790"/>
      <c r="F9790"/>
      <c r="G9790"/>
      <c r="H9790"/>
    </row>
    <row r="9791" spans="1:8">
      <c r="A9791"/>
      <c r="C9791"/>
      <c r="D9791"/>
      <c r="E9791"/>
      <c r="F9791"/>
      <c r="G9791"/>
      <c r="H9791"/>
    </row>
    <row r="9792" spans="1:8">
      <c r="A9792"/>
      <c r="C9792"/>
      <c r="D9792"/>
      <c r="E9792"/>
      <c r="F9792"/>
      <c r="G9792"/>
      <c r="H9792"/>
    </row>
    <row r="9793" spans="1:8">
      <c r="A9793"/>
      <c r="C9793"/>
      <c r="D9793"/>
      <c r="E9793"/>
      <c r="F9793"/>
      <c r="G9793"/>
      <c r="H9793"/>
    </row>
    <row r="9794" spans="1:8">
      <c r="A9794"/>
      <c r="C9794"/>
      <c r="D9794"/>
      <c r="E9794"/>
      <c r="F9794"/>
      <c r="G9794"/>
      <c r="H9794"/>
    </row>
    <row r="9795" spans="1:8">
      <c r="A9795"/>
      <c r="C9795"/>
      <c r="D9795"/>
      <c r="E9795"/>
      <c r="F9795"/>
      <c r="G9795"/>
      <c r="H9795"/>
    </row>
    <row r="9796" spans="1:8">
      <c r="A9796"/>
      <c r="C9796"/>
      <c r="D9796"/>
      <c r="E9796"/>
      <c r="F9796"/>
      <c r="G9796"/>
      <c r="H9796"/>
    </row>
    <row r="9797" spans="1:8">
      <c r="A9797"/>
      <c r="C9797"/>
      <c r="D9797"/>
      <c r="E9797"/>
      <c r="F9797"/>
      <c r="G9797"/>
      <c r="H9797"/>
    </row>
    <row r="9798" spans="1:8">
      <c r="A9798"/>
      <c r="C9798"/>
      <c r="D9798"/>
      <c r="E9798"/>
      <c r="F9798"/>
      <c r="G9798"/>
      <c r="H9798"/>
    </row>
    <row r="9799" spans="1:8">
      <c r="A9799"/>
      <c r="C9799"/>
      <c r="D9799"/>
      <c r="E9799"/>
      <c r="F9799"/>
      <c r="G9799"/>
      <c r="H9799"/>
    </row>
    <row r="9800" spans="1:8">
      <c r="A9800"/>
      <c r="C9800"/>
      <c r="D9800"/>
      <c r="E9800"/>
      <c r="F9800"/>
      <c r="G9800"/>
      <c r="H9800"/>
    </row>
    <row r="9801" spans="1:8">
      <c r="A9801"/>
      <c r="C9801"/>
      <c r="D9801"/>
      <c r="E9801"/>
      <c r="F9801"/>
      <c r="G9801"/>
      <c r="H9801"/>
    </row>
    <row r="9802" spans="1:8">
      <c r="A9802"/>
      <c r="C9802"/>
      <c r="D9802"/>
      <c r="E9802"/>
      <c r="F9802"/>
      <c r="G9802"/>
      <c r="H9802"/>
    </row>
    <row r="9803" spans="1:8">
      <c r="A9803"/>
      <c r="C9803"/>
      <c r="D9803"/>
      <c r="E9803"/>
      <c r="F9803"/>
      <c r="G9803"/>
      <c r="H9803"/>
    </row>
    <row r="9804" spans="1:8">
      <c r="A9804"/>
      <c r="C9804"/>
      <c r="D9804"/>
      <c r="E9804"/>
      <c r="F9804"/>
      <c r="G9804"/>
      <c r="H9804"/>
    </row>
    <row r="9805" spans="1:8">
      <c r="A9805"/>
      <c r="C9805"/>
      <c r="D9805"/>
      <c r="E9805"/>
      <c r="F9805"/>
      <c r="G9805"/>
      <c r="H9805"/>
    </row>
    <row r="9806" spans="1:8">
      <c r="A9806"/>
      <c r="C9806"/>
      <c r="D9806"/>
      <c r="E9806"/>
      <c r="F9806"/>
      <c r="G9806"/>
      <c r="H9806"/>
    </row>
    <row r="9807" spans="1:8">
      <c r="A9807"/>
      <c r="C9807"/>
      <c r="D9807"/>
      <c r="E9807"/>
      <c r="F9807"/>
      <c r="G9807"/>
      <c r="H9807"/>
    </row>
    <row r="9808" spans="1:8">
      <c r="A9808"/>
      <c r="C9808"/>
      <c r="D9808"/>
      <c r="E9808"/>
      <c r="F9808"/>
      <c r="G9808"/>
      <c r="H9808"/>
    </row>
    <row r="9809" spans="1:8">
      <c r="A9809"/>
      <c r="C9809"/>
      <c r="D9809"/>
      <c r="E9809"/>
      <c r="F9809"/>
      <c r="G9809"/>
      <c r="H9809"/>
    </row>
    <row r="9810" spans="1:8">
      <c r="A9810"/>
      <c r="C9810"/>
      <c r="D9810"/>
      <c r="E9810"/>
      <c r="F9810"/>
      <c r="G9810"/>
      <c r="H9810"/>
    </row>
    <row r="9811" spans="1:8">
      <c r="A9811"/>
      <c r="C9811"/>
      <c r="D9811"/>
      <c r="E9811"/>
      <c r="F9811"/>
      <c r="G9811"/>
      <c r="H9811"/>
    </row>
    <row r="9812" spans="1:8">
      <c r="A9812"/>
      <c r="C9812"/>
      <c r="D9812"/>
      <c r="E9812"/>
      <c r="F9812"/>
      <c r="G9812"/>
      <c r="H9812"/>
    </row>
    <row r="9813" spans="1:8">
      <c r="A9813"/>
      <c r="C9813"/>
      <c r="D9813"/>
      <c r="E9813"/>
      <c r="F9813"/>
      <c r="G9813"/>
      <c r="H9813"/>
    </row>
    <row r="9814" spans="1:8">
      <c r="A9814"/>
      <c r="C9814"/>
      <c r="D9814"/>
      <c r="E9814"/>
      <c r="F9814"/>
      <c r="G9814"/>
      <c r="H9814"/>
    </row>
    <row r="9815" spans="1:8">
      <c r="A9815"/>
      <c r="C9815"/>
      <c r="D9815"/>
      <c r="E9815"/>
      <c r="F9815"/>
      <c r="G9815"/>
      <c r="H9815"/>
    </row>
    <row r="9816" spans="1:8">
      <c r="A9816"/>
      <c r="C9816"/>
      <c r="D9816"/>
      <c r="E9816"/>
      <c r="F9816"/>
      <c r="G9816"/>
      <c r="H9816"/>
    </row>
    <row r="9817" spans="1:8">
      <c r="A9817"/>
      <c r="C9817"/>
      <c r="D9817"/>
      <c r="E9817"/>
      <c r="F9817"/>
      <c r="G9817"/>
      <c r="H9817"/>
    </row>
    <row r="9818" spans="1:8">
      <c r="A9818"/>
      <c r="C9818"/>
      <c r="D9818"/>
      <c r="E9818"/>
      <c r="F9818"/>
      <c r="G9818"/>
      <c r="H9818"/>
    </row>
    <row r="9819" spans="1:8">
      <c r="A9819"/>
      <c r="C9819"/>
      <c r="D9819"/>
      <c r="E9819"/>
      <c r="F9819"/>
      <c r="G9819"/>
      <c r="H9819"/>
    </row>
    <row r="9820" spans="1:8">
      <c r="A9820"/>
      <c r="C9820"/>
      <c r="D9820"/>
      <c r="E9820"/>
      <c r="F9820"/>
      <c r="G9820"/>
      <c r="H9820"/>
    </row>
    <row r="9821" spans="1:8">
      <c r="A9821"/>
      <c r="C9821"/>
      <c r="D9821"/>
      <c r="E9821"/>
      <c r="F9821"/>
      <c r="G9821"/>
      <c r="H9821"/>
    </row>
    <row r="9822" spans="1:8">
      <c r="A9822"/>
      <c r="C9822"/>
      <c r="D9822"/>
      <c r="E9822"/>
      <c r="F9822"/>
      <c r="G9822"/>
      <c r="H9822"/>
    </row>
    <row r="9823" spans="1:8">
      <c r="A9823"/>
      <c r="C9823"/>
      <c r="D9823"/>
      <c r="E9823"/>
      <c r="F9823"/>
      <c r="G9823"/>
      <c r="H9823"/>
    </row>
    <row r="9824" spans="1:8">
      <c r="A9824"/>
      <c r="C9824"/>
      <c r="D9824"/>
      <c r="E9824"/>
      <c r="F9824"/>
      <c r="G9824"/>
      <c r="H9824"/>
    </row>
    <row r="9825" spans="1:8">
      <c r="A9825"/>
      <c r="C9825"/>
      <c r="D9825"/>
      <c r="E9825"/>
      <c r="F9825"/>
      <c r="G9825"/>
      <c r="H9825"/>
    </row>
    <row r="9826" spans="1:8">
      <c r="A9826"/>
      <c r="C9826"/>
      <c r="D9826"/>
      <c r="E9826"/>
      <c r="F9826"/>
      <c r="G9826"/>
      <c r="H9826"/>
    </row>
    <row r="9827" spans="1:8">
      <c r="A9827"/>
      <c r="C9827"/>
      <c r="D9827"/>
      <c r="E9827"/>
      <c r="F9827"/>
      <c r="G9827"/>
      <c r="H9827"/>
    </row>
    <row r="9828" spans="1:8">
      <c r="A9828"/>
      <c r="C9828"/>
      <c r="D9828"/>
      <c r="E9828"/>
      <c r="F9828"/>
      <c r="G9828"/>
      <c r="H9828"/>
    </row>
    <row r="9829" spans="1:8">
      <c r="A9829"/>
      <c r="C9829"/>
      <c r="D9829"/>
      <c r="E9829"/>
      <c r="F9829"/>
      <c r="G9829"/>
      <c r="H9829"/>
    </row>
    <row r="9830" spans="1:8">
      <c r="A9830"/>
      <c r="C9830"/>
      <c r="D9830"/>
      <c r="E9830"/>
      <c r="F9830"/>
      <c r="G9830"/>
      <c r="H9830"/>
    </row>
    <row r="9831" spans="1:8">
      <c r="A9831"/>
      <c r="C9831"/>
      <c r="D9831"/>
      <c r="E9831"/>
      <c r="F9831"/>
      <c r="G9831"/>
      <c r="H9831"/>
    </row>
    <row r="9832" spans="1:8">
      <c r="A9832"/>
      <c r="C9832"/>
      <c r="D9832"/>
      <c r="E9832"/>
      <c r="F9832"/>
      <c r="G9832"/>
      <c r="H9832"/>
    </row>
    <row r="9833" spans="1:8">
      <c r="A9833"/>
      <c r="C9833"/>
      <c r="D9833"/>
      <c r="E9833"/>
      <c r="F9833"/>
      <c r="G9833"/>
      <c r="H9833"/>
    </row>
    <row r="9834" spans="1:8">
      <c r="A9834"/>
      <c r="C9834"/>
      <c r="D9834"/>
      <c r="E9834"/>
      <c r="F9834"/>
      <c r="G9834"/>
      <c r="H9834"/>
    </row>
    <row r="9835" spans="1:8">
      <c r="A9835"/>
      <c r="C9835"/>
      <c r="D9835"/>
      <c r="E9835"/>
      <c r="F9835"/>
      <c r="G9835"/>
      <c r="H9835"/>
    </row>
    <row r="9836" spans="1:8">
      <c r="A9836"/>
      <c r="C9836"/>
      <c r="D9836"/>
      <c r="E9836"/>
      <c r="F9836"/>
      <c r="G9836"/>
      <c r="H9836"/>
    </row>
    <row r="9837" spans="1:8">
      <c r="A9837"/>
      <c r="C9837"/>
      <c r="D9837"/>
      <c r="E9837"/>
      <c r="F9837"/>
      <c r="G9837"/>
      <c r="H9837"/>
    </row>
    <row r="9838" spans="1:8">
      <c r="A9838"/>
      <c r="C9838"/>
      <c r="D9838"/>
      <c r="E9838"/>
      <c r="F9838"/>
      <c r="G9838"/>
      <c r="H9838"/>
    </row>
    <row r="9839" spans="1:8">
      <c r="A9839"/>
      <c r="C9839"/>
      <c r="D9839"/>
      <c r="E9839"/>
      <c r="F9839"/>
      <c r="G9839"/>
      <c r="H9839"/>
    </row>
    <row r="9840" spans="1:8">
      <c r="A9840"/>
      <c r="C9840"/>
      <c r="D9840"/>
      <c r="E9840"/>
      <c r="F9840"/>
      <c r="G9840"/>
      <c r="H9840"/>
    </row>
    <row r="9841" spans="1:8">
      <c r="A9841"/>
      <c r="C9841"/>
      <c r="D9841"/>
      <c r="E9841"/>
      <c r="F9841"/>
      <c r="G9841"/>
      <c r="H9841"/>
    </row>
    <row r="9842" spans="1:8">
      <c r="A9842"/>
      <c r="C9842"/>
      <c r="D9842"/>
      <c r="E9842"/>
      <c r="F9842"/>
      <c r="G9842"/>
      <c r="H9842"/>
    </row>
    <row r="9843" spans="1:8">
      <c r="A9843"/>
      <c r="C9843"/>
      <c r="D9843"/>
      <c r="E9843"/>
      <c r="F9843"/>
      <c r="G9843"/>
      <c r="H9843"/>
    </row>
    <row r="9844" spans="1:8">
      <c r="A9844"/>
      <c r="C9844"/>
      <c r="D9844"/>
      <c r="E9844"/>
      <c r="F9844"/>
      <c r="G9844"/>
      <c r="H9844"/>
    </row>
    <row r="9845" spans="1:8">
      <c r="A9845"/>
      <c r="C9845"/>
      <c r="D9845"/>
      <c r="E9845"/>
      <c r="F9845"/>
      <c r="G9845"/>
      <c r="H9845"/>
    </row>
    <row r="9846" spans="1:8">
      <c r="A9846"/>
      <c r="C9846"/>
      <c r="D9846"/>
      <c r="E9846"/>
      <c r="F9846"/>
      <c r="G9846"/>
      <c r="H9846"/>
    </row>
    <row r="9847" spans="1:8">
      <c r="A9847"/>
      <c r="C9847"/>
      <c r="D9847"/>
      <c r="E9847"/>
      <c r="F9847"/>
      <c r="G9847"/>
      <c r="H9847"/>
    </row>
    <row r="9848" spans="1:8">
      <c r="A9848"/>
      <c r="C9848"/>
      <c r="D9848"/>
      <c r="E9848"/>
      <c r="F9848"/>
      <c r="G9848"/>
      <c r="H9848"/>
    </row>
    <row r="9849" spans="1:8">
      <c r="A9849"/>
      <c r="C9849"/>
      <c r="D9849"/>
      <c r="E9849"/>
      <c r="F9849"/>
      <c r="G9849"/>
      <c r="H9849"/>
    </row>
    <row r="9850" spans="1:8">
      <c r="A9850"/>
      <c r="C9850"/>
      <c r="D9850"/>
      <c r="E9850"/>
      <c r="F9850"/>
      <c r="G9850"/>
      <c r="H9850"/>
    </row>
    <row r="9851" spans="1:8">
      <c r="A9851"/>
      <c r="C9851"/>
      <c r="D9851"/>
      <c r="E9851"/>
      <c r="F9851"/>
      <c r="G9851"/>
      <c r="H9851"/>
    </row>
    <row r="9852" spans="1:8">
      <c r="A9852"/>
      <c r="C9852"/>
      <c r="D9852"/>
      <c r="E9852"/>
      <c r="F9852"/>
      <c r="G9852"/>
      <c r="H9852"/>
    </row>
    <row r="9853" spans="1:8">
      <c r="A9853"/>
      <c r="C9853"/>
      <c r="D9853"/>
      <c r="E9853"/>
      <c r="F9853"/>
      <c r="G9853"/>
      <c r="H9853"/>
    </row>
    <row r="9854" spans="1:8">
      <c r="A9854"/>
      <c r="C9854"/>
      <c r="D9854"/>
      <c r="E9854"/>
      <c r="F9854"/>
      <c r="G9854"/>
      <c r="H9854"/>
    </row>
    <row r="9855" spans="1:8">
      <c r="A9855"/>
      <c r="C9855"/>
      <c r="D9855"/>
      <c r="E9855"/>
      <c r="F9855"/>
      <c r="G9855"/>
      <c r="H9855"/>
    </row>
    <row r="9856" spans="1:8">
      <c r="A9856"/>
      <c r="C9856"/>
      <c r="D9856"/>
      <c r="E9856"/>
      <c r="F9856"/>
      <c r="G9856"/>
      <c r="H9856"/>
    </row>
    <row r="9857" spans="1:8">
      <c r="A9857"/>
      <c r="C9857"/>
      <c r="D9857"/>
      <c r="E9857"/>
      <c r="F9857"/>
      <c r="G9857"/>
      <c r="H9857"/>
    </row>
    <row r="9858" spans="1:8">
      <c r="A9858"/>
      <c r="C9858"/>
      <c r="D9858"/>
      <c r="E9858"/>
      <c r="F9858"/>
      <c r="G9858"/>
      <c r="H9858"/>
    </row>
    <row r="9859" spans="1:8">
      <c r="A9859"/>
      <c r="C9859"/>
      <c r="D9859"/>
      <c r="E9859"/>
      <c r="F9859"/>
      <c r="G9859"/>
      <c r="H9859"/>
    </row>
    <row r="9860" spans="1:8">
      <c r="A9860"/>
      <c r="C9860"/>
      <c r="D9860"/>
      <c r="E9860"/>
      <c r="F9860"/>
      <c r="G9860"/>
      <c r="H9860"/>
    </row>
    <row r="9861" spans="1:8">
      <c r="A9861"/>
      <c r="C9861"/>
      <c r="D9861"/>
      <c r="E9861"/>
      <c r="F9861"/>
      <c r="G9861"/>
      <c r="H9861"/>
    </row>
    <row r="9862" spans="1:8">
      <c r="A9862"/>
      <c r="C9862"/>
      <c r="D9862"/>
      <c r="E9862"/>
      <c r="F9862"/>
      <c r="G9862"/>
      <c r="H9862"/>
    </row>
    <row r="9863" spans="1:8">
      <c r="A9863"/>
      <c r="C9863"/>
      <c r="D9863"/>
      <c r="E9863"/>
      <c r="F9863"/>
      <c r="G9863"/>
      <c r="H9863"/>
    </row>
    <row r="9864" spans="1:8">
      <c r="A9864"/>
      <c r="C9864"/>
      <c r="D9864"/>
      <c r="E9864"/>
      <c r="F9864"/>
      <c r="G9864"/>
      <c r="H9864"/>
    </row>
    <row r="9865" spans="1:8">
      <c r="A9865"/>
      <c r="C9865"/>
      <c r="D9865"/>
      <c r="E9865"/>
      <c r="F9865"/>
      <c r="G9865"/>
      <c r="H9865"/>
    </row>
    <row r="9866" spans="1:8">
      <c r="A9866"/>
      <c r="C9866"/>
      <c r="D9866"/>
      <c r="E9866"/>
      <c r="F9866"/>
      <c r="G9866"/>
      <c r="H9866"/>
    </row>
    <row r="9867" spans="1:8">
      <c r="A9867"/>
      <c r="C9867"/>
      <c r="D9867"/>
      <c r="E9867"/>
      <c r="F9867"/>
      <c r="G9867"/>
      <c r="H9867"/>
    </row>
    <row r="9868" spans="1:8">
      <c r="A9868"/>
      <c r="C9868"/>
      <c r="D9868"/>
      <c r="E9868"/>
      <c r="F9868"/>
      <c r="G9868"/>
      <c r="H9868"/>
    </row>
    <row r="9869" spans="1:8">
      <c r="A9869"/>
      <c r="C9869"/>
      <c r="D9869"/>
      <c r="E9869"/>
      <c r="F9869"/>
      <c r="G9869"/>
      <c r="H9869"/>
    </row>
    <row r="9870" spans="1:8">
      <c r="A9870"/>
      <c r="C9870"/>
      <c r="D9870"/>
      <c r="E9870"/>
      <c r="F9870"/>
      <c r="G9870"/>
      <c r="H9870"/>
    </row>
    <row r="9871" spans="1:8">
      <c r="A9871"/>
      <c r="C9871"/>
      <c r="D9871"/>
      <c r="E9871"/>
      <c r="F9871"/>
      <c r="G9871"/>
      <c r="H9871"/>
    </row>
    <row r="9872" spans="1:8">
      <c r="A9872"/>
      <c r="C9872"/>
      <c r="D9872"/>
      <c r="E9872"/>
      <c r="F9872"/>
      <c r="G9872"/>
      <c r="H9872"/>
    </row>
    <row r="9873" spans="1:8">
      <c r="A9873"/>
      <c r="C9873"/>
      <c r="D9873"/>
      <c r="E9873"/>
      <c r="F9873"/>
      <c r="G9873"/>
      <c r="H9873"/>
    </row>
    <row r="9874" spans="1:8">
      <c r="A9874"/>
      <c r="C9874"/>
      <c r="D9874"/>
      <c r="E9874"/>
      <c r="F9874"/>
      <c r="G9874"/>
      <c r="H9874"/>
    </row>
    <row r="9875" spans="1:8">
      <c r="A9875"/>
      <c r="C9875"/>
      <c r="D9875"/>
      <c r="E9875"/>
      <c r="F9875"/>
      <c r="G9875"/>
      <c r="H9875"/>
    </row>
    <row r="9876" spans="1:8">
      <c r="A9876"/>
      <c r="C9876"/>
      <c r="D9876"/>
      <c r="E9876"/>
      <c r="F9876"/>
      <c r="G9876"/>
      <c r="H9876"/>
    </row>
    <row r="9877" spans="1:8">
      <c r="A9877"/>
      <c r="C9877"/>
      <c r="D9877"/>
      <c r="E9877"/>
      <c r="F9877"/>
      <c r="G9877"/>
      <c r="H9877"/>
    </row>
    <row r="9878" spans="1:8">
      <c r="A9878"/>
      <c r="C9878"/>
      <c r="D9878"/>
      <c r="E9878"/>
      <c r="F9878"/>
      <c r="G9878"/>
      <c r="H9878"/>
    </row>
    <row r="9879" spans="1:8">
      <c r="A9879"/>
      <c r="C9879"/>
      <c r="D9879"/>
      <c r="E9879"/>
      <c r="F9879"/>
      <c r="G9879"/>
      <c r="H9879"/>
    </row>
    <row r="9880" spans="1:8">
      <c r="A9880"/>
      <c r="C9880"/>
      <c r="D9880"/>
      <c r="E9880"/>
      <c r="F9880"/>
      <c r="G9880"/>
      <c r="H9880"/>
    </row>
    <row r="9881" spans="1:8">
      <c r="A9881"/>
      <c r="C9881"/>
      <c r="D9881"/>
      <c r="E9881"/>
      <c r="F9881"/>
      <c r="G9881"/>
      <c r="H9881"/>
    </row>
    <row r="9882" spans="1:8">
      <c r="A9882"/>
      <c r="C9882"/>
      <c r="D9882"/>
      <c r="E9882"/>
      <c r="F9882"/>
      <c r="G9882"/>
      <c r="H9882"/>
    </row>
    <row r="9883" spans="1:8">
      <c r="A9883"/>
      <c r="C9883"/>
      <c r="D9883"/>
      <c r="E9883"/>
      <c r="F9883"/>
      <c r="G9883"/>
      <c r="H9883"/>
    </row>
    <row r="9884" spans="1:8">
      <c r="A9884"/>
      <c r="C9884"/>
      <c r="D9884"/>
      <c r="E9884"/>
      <c r="F9884"/>
      <c r="G9884"/>
      <c r="H9884"/>
    </row>
    <row r="9885" spans="1:8">
      <c r="A9885"/>
      <c r="C9885"/>
      <c r="D9885"/>
      <c r="E9885"/>
      <c r="F9885"/>
      <c r="G9885"/>
      <c r="H9885"/>
    </row>
    <row r="9886" spans="1:8">
      <c r="A9886"/>
      <c r="C9886"/>
      <c r="D9886"/>
      <c r="E9886"/>
      <c r="F9886"/>
      <c r="G9886"/>
      <c r="H9886"/>
    </row>
    <row r="9887" spans="1:8">
      <c r="A9887"/>
      <c r="C9887"/>
      <c r="D9887"/>
      <c r="E9887"/>
      <c r="F9887"/>
      <c r="G9887"/>
      <c r="H9887"/>
    </row>
    <row r="9888" spans="1:8">
      <c r="A9888"/>
      <c r="C9888"/>
      <c r="D9888"/>
      <c r="E9888"/>
      <c r="F9888"/>
      <c r="G9888"/>
      <c r="H9888"/>
    </row>
    <row r="9889" spans="1:8">
      <c r="A9889"/>
      <c r="C9889"/>
      <c r="D9889"/>
      <c r="E9889"/>
      <c r="F9889"/>
      <c r="G9889"/>
      <c r="H9889"/>
    </row>
    <row r="9890" spans="1:8">
      <c r="A9890"/>
      <c r="C9890"/>
      <c r="D9890"/>
      <c r="E9890"/>
      <c r="F9890"/>
      <c r="G9890"/>
      <c r="H9890"/>
    </row>
    <row r="9891" spans="1:8">
      <c r="A9891"/>
      <c r="C9891"/>
      <c r="D9891"/>
      <c r="E9891"/>
      <c r="F9891"/>
      <c r="G9891"/>
      <c r="H9891"/>
    </row>
    <row r="9892" spans="1:8">
      <c r="A9892"/>
      <c r="C9892"/>
      <c r="D9892"/>
      <c r="E9892"/>
      <c r="F9892"/>
      <c r="G9892"/>
      <c r="H9892"/>
    </row>
    <row r="9893" spans="1:8">
      <c r="A9893"/>
      <c r="C9893"/>
      <c r="D9893"/>
      <c r="E9893"/>
      <c r="F9893"/>
      <c r="G9893"/>
      <c r="H9893"/>
    </row>
    <row r="9894" spans="1:8">
      <c r="A9894"/>
      <c r="C9894"/>
      <c r="D9894"/>
      <c r="E9894"/>
      <c r="F9894"/>
      <c r="G9894"/>
      <c r="H9894"/>
    </row>
    <row r="9895" spans="1:8">
      <c r="A9895"/>
      <c r="C9895"/>
      <c r="D9895"/>
      <c r="E9895"/>
      <c r="F9895"/>
      <c r="G9895"/>
      <c r="H9895"/>
    </row>
    <row r="9896" spans="1:8">
      <c r="A9896"/>
      <c r="C9896"/>
      <c r="D9896"/>
      <c r="E9896"/>
      <c r="F9896"/>
      <c r="G9896"/>
      <c r="H9896"/>
    </row>
    <row r="9897" spans="1:8">
      <c r="A9897"/>
      <c r="C9897"/>
      <c r="D9897"/>
      <c r="E9897"/>
      <c r="F9897"/>
      <c r="G9897"/>
      <c r="H9897"/>
    </row>
    <row r="9898" spans="1:8">
      <c r="A9898"/>
      <c r="C9898"/>
      <c r="D9898"/>
      <c r="E9898"/>
      <c r="F9898"/>
      <c r="G9898"/>
      <c r="H9898"/>
    </row>
    <row r="9899" spans="1:8">
      <c r="A9899"/>
      <c r="C9899"/>
      <c r="D9899"/>
      <c r="E9899"/>
      <c r="F9899"/>
      <c r="G9899"/>
      <c r="H9899"/>
    </row>
    <row r="9900" spans="1:8">
      <c r="A9900"/>
      <c r="C9900"/>
      <c r="D9900"/>
      <c r="E9900"/>
      <c r="F9900"/>
      <c r="G9900"/>
      <c r="H9900"/>
    </row>
    <row r="9901" spans="1:8">
      <c r="A9901"/>
      <c r="C9901"/>
      <c r="D9901"/>
      <c r="E9901"/>
      <c r="F9901"/>
      <c r="G9901"/>
      <c r="H9901"/>
    </row>
    <row r="9902" spans="1:8">
      <c r="A9902"/>
      <c r="C9902"/>
      <c r="D9902"/>
      <c r="E9902"/>
      <c r="F9902"/>
      <c r="G9902"/>
      <c r="H9902"/>
    </row>
    <row r="9903" spans="1:8">
      <c r="A9903"/>
      <c r="C9903"/>
      <c r="D9903"/>
      <c r="E9903"/>
      <c r="F9903"/>
      <c r="G9903"/>
      <c r="H9903"/>
    </row>
    <row r="9904" spans="1:8">
      <c r="A9904"/>
      <c r="C9904"/>
      <c r="D9904"/>
      <c r="E9904"/>
      <c r="F9904"/>
      <c r="G9904"/>
      <c r="H9904"/>
    </row>
    <row r="9905" spans="1:8">
      <c r="A9905"/>
      <c r="C9905"/>
      <c r="D9905"/>
      <c r="E9905"/>
      <c r="F9905"/>
      <c r="G9905"/>
      <c r="H9905"/>
    </row>
    <row r="9906" spans="1:8">
      <c r="A9906"/>
      <c r="C9906"/>
      <c r="D9906"/>
      <c r="E9906"/>
      <c r="F9906"/>
      <c r="G9906"/>
      <c r="H9906"/>
    </row>
    <row r="9907" spans="1:8">
      <c r="A9907"/>
      <c r="C9907"/>
      <c r="D9907"/>
      <c r="E9907"/>
      <c r="F9907"/>
      <c r="G9907"/>
      <c r="H9907"/>
    </row>
    <row r="9908" spans="1:8">
      <c r="A9908"/>
      <c r="C9908"/>
      <c r="D9908"/>
      <c r="E9908"/>
      <c r="F9908"/>
      <c r="G9908"/>
      <c r="H9908"/>
    </row>
    <row r="9909" spans="1:8">
      <c r="A9909"/>
      <c r="C9909"/>
      <c r="D9909"/>
      <c r="E9909"/>
      <c r="F9909"/>
      <c r="G9909"/>
      <c r="H9909"/>
    </row>
    <row r="9910" spans="1:8">
      <c r="A9910"/>
      <c r="C9910"/>
      <c r="D9910"/>
      <c r="E9910"/>
      <c r="F9910"/>
      <c r="G9910"/>
      <c r="H9910"/>
    </row>
    <row r="9911" spans="1:8">
      <c r="A9911"/>
      <c r="C9911"/>
      <c r="D9911"/>
      <c r="E9911"/>
      <c r="F9911"/>
      <c r="G9911"/>
      <c r="H9911"/>
    </row>
    <row r="9912" spans="1:8">
      <c r="A9912"/>
      <c r="C9912"/>
      <c r="D9912"/>
      <c r="E9912"/>
      <c r="F9912"/>
      <c r="G9912"/>
      <c r="H9912"/>
    </row>
    <row r="9913" spans="1:8">
      <c r="A9913"/>
      <c r="C9913"/>
      <c r="D9913"/>
      <c r="E9913"/>
      <c r="F9913"/>
      <c r="G9913"/>
      <c r="H9913"/>
    </row>
    <row r="9914" spans="1:8">
      <c r="A9914"/>
      <c r="C9914"/>
      <c r="D9914"/>
      <c r="E9914"/>
      <c r="F9914"/>
      <c r="G9914"/>
      <c r="H9914"/>
    </row>
    <row r="9915" spans="1:8">
      <c r="A9915"/>
      <c r="C9915"/>
      <c r="D9915"/>
      <c r="E9915"/>
      <c r="F9915"/>
      <c r="G9915"/>
      <c r="H9915"/>
    </row>
    <row r="9916" spans="1:8">
      <c r="A9916"/>
      <c r="C9916"/>
      <c r="D9916"/>
      <c r="E9916"/>
      <c r="F9916"/>
      <c r="G9916"/>
      <c r="H9916"/>
    </row>
    <row r="9917" spans="1:8">
      <c r="A9917"/>
      <c r="C9917"/>
      <c r="D9917"/>
      <c r="E9917"/>
      <c r="F9917"/>
      <c r="G9917"/>
      <c r="H9917"/>
    </row>
    <row r="9918" spans="1:8">
      <c r="A9918"/>
      <c r="C9918"/>
      <c r="D9918"/>
      <c r="E9918"/>
      <c r="F9918"/>
      <c r="G9918"/>
      <c r="H9918"/>
    </row>
    <row r="9919" spans="1:8">
      <c r="A9919"/>
      <c r="C9919"/>
      <c r="D9919"/>
      <c r="E9919"/>
      <c r="F9919"/>
      <c r="G9919"/>
      <c r="H9919"/>
    </row>
    <row r="9920" spans="1:8">
      <c r="A9920"/>
      <c r="C9920"/>
      <c r="D9920"/>
      <c r="E9920"/>
      <c r="F9920"/>
      <c r="G9920"/>
      <c r="H9920"/>
    </row>
    <row r="9921" spans="1:8">
      <c r="A9921"/>
      <c r="C9921"/>
      <c r="D9921"/>
      <c r="E9921"/>
      <c r="F9921"/>
      <c r="G9921"/>
      <c r="H9921"/>
    </row>
    <row r="9922" spans="1:8">
      <c r="A9922"/>
      <c r="C9922"/>
      <c r="D9922"/>
      <c r="E9922"/>
      <c r="F9922"/>
      <c r="G9922"/>
      <c r="H9922"/>
    </row>
    <row r="9923" spans="1:8">
      <c r="A9923"/>
      <c r="C9923"/>
      <c r="D9923"/>
      <c r="E9923"/>
      <c r="F9923"/>
      <c r="G9923"/>
      <c r="H9923"/>
    </row>
    <row r="9924" spans="1:8">
      <c r="A9924"/>
      <c r="C9924"/>
      <c r="D9924"/>
      <c r="E9924"/>
      <c r="F9924"/>
      <c r="G9924"/>
      <c r="H9924"/>
    </row>
    <row r="9925" spans="1:8">
      <c r="A9925"/>
      <c r="C9925"/>
      <c r="D9925"/>
      <c r="E9925"/>
      <c r="F9925"/>
      <c r="G9925"/>
      <c r="H9925"/>
    </row>
    <row r="9926" spans="1:8">
      <c r="A9926"/>
      <c r="C9926"/>
      <c r="D9926"/>
      <c r="E9926"/>
      <c r="F9926"/>
      <c r="G9926"/>
      <c r="H9926"/>
    </row>
    <row r="9927" spans="1:8">
      <c r="A9927"/>
      <c r="C9927"/>
      <c r="D9927"/>
      <c r="E9927"/>
      <c r="F9927"/>
      <c r="G9927"/>
      <c r="H9927"/>
    </row>
    <row r="9928" spans="1:8">
      <c r="A9928"/>
      <c r="C9928"/>
      <c r="D9928"/>
      <c r="E9928"/>
      <c r="F9928"/>
      <c r="G9928"/>
      <c r="H9928"/>
    </row>
    <row r="9929" spans="1:8">
      <c r="A9929"/>
      <c r="C9929"/>
      <c r="D9929"/>
      <c r="E9929"/>
      <c r="F9929"/>
      <c r="G9929"/>
      <c r="H9929"/>
    </row>
    <row r="9930" spans="1:8">
      <c r="A9930"/>
      <c r="C9930"/>
      <c r="D9930"/>
      <c r="E9930"/>
      <c r="F9930"/>
      <c r="G9930"/>
      <c r="H9930"/>
    </row>
    <row r="9931" spans="1:8">
      <c r="A9931"/>
      <c r="C9931"/>
      <c r="D9931"/>
      <c r="E9931"/>
      <c r="F9931"/>
      <c r="G9931"/>
      <c r="H9931"/>
    </row>
    <row r="9932" spans="1:8">
      <c r="A9932"/>
      <c r="C9932"/>
      <c r="D9932"/>
      <c r="E9932"/>
      <c r="F9932"/>
      <c r="G9932"/>
      <c r="H9932"/>
    </row>
    <row r="9933" spans="1:8">
      <c r="A9933"/>
      <c r="C9933"/>
      <c r="D9933"/>
      <c r="E9933"/>
      <c r="F9933"/>
      <c r="G9933"/>
      <c r="H9933"/>
    </row>
    <row r="9934" spans="1:8">
      <c r="A9934"/>
      <c r="C9934"/>
      <c r="D9934"/>
      <c r="E9934"/>
      <c r="F9934"/>
      <c r="G9934"/>
      <c r="H9934"/>
    </row>
    <row r="9935" spans="1:8">
      <c r="A9935"/>
      <c r="C9935"/>
      <c r="D9935"/>
      <c r="E9935"/>
      <c r="F9935"/>
      <c r="G9935"/>
      <c r="H9935"/>
    </row>
    <row r="9936" spans="1:8">
      <c r="A9936"/>
      <c r="C9936"/>
      <c r="D9936"/>
      <c r="E9936"/>
      <c r="F9936"/>
      <c r="G9936"/>
      <c r="H9936"/>
    </row>
    <row r="9937" spans="1:8">
      <c r="A9937"/>
      <c r="C9937"/>
      <c r="D9937"/>
      <c r="E9937"/>
      <c r="F9937"/>
      <c r="G9937"/>
      <c r="H9937"/>
    </row>
    <row r="9938" spans="1:8">
      <c r="A9938"/>
      <c r="C9938"/>
      <c r="D9938"/>
      <c r="E9938"/>
      <c r="F9938"/>
      <c r="G9938"/>
      <c r="H9938"/>
    </row>
    <row r="9939" spans="1:8">
      <c r="A9939"/>
      <c r="C9939"/>
      <c r="D9939"/>
      <c r="E9939"/>
      <c r="F9939"/>
      <c r="G9939"/>
      <c r="H9939"/>
    </row>
    <row r="9940" spans="1:8">
      <c r="A9940"/>
      <c r="C9940"/>
      <c r="D9940"/>
      <c r="E9940"/>
      <c r="F9940"/>
      <c r="G9940"/>
      <c r="H9940"/>
    </row>
    <row r="9941" spans="1:8">
      <c r="A9941"/>
      <c r="C9941"/>
      <c r="D9941"/>
      <c r="E9941"/>
      <c r="F9941"/>
      <c r="G9941"/>
      <c r="H9941"/>
    </row>
    <row r="9942" spans="1:8">
      <c r="A9942"/>
      <c r="C9942"/>
      <c r="D9942"/>
      <c r="E9942"/>
      <c r="F9942"/>
      <c r="G9942"/>
      <c r="H9942"/>
    </row>
    <row r="9943" spans="1:8">
      <c r="A9943"/>
      <c r="C9943"/>
      <c r="D9943"/>
      <c r="E9943"/>
      <c r="F9943"/>
      <c r="G9943"/>
      <c r="H9943"/>
    </row>
    <row r="9944" spans="1:8">
      <c r="A9944"/>
      <c r="C9944"/>
      <c r="D9944"/>
      <c r="E9944"/>
      <c r="F9944"/>
      <c r="G9944"/>
      <c r="H9944"/>
    </row>
    <row r="9945" spans="1:8">
      <c r="A9945"/>
      <c r="C9945"/>
      <c r="D9945"/>
      <c r="E9945"/>
      <c r="F9945"/>
      <c r="G9945"/>
      <c r="H9945"/>
    </row>
    <row r="9946" spans="1:8">
      <c r="A9946"/>
      <c r="C9946"/>
      <c r="D9946"/>
      <c r="E9946"/>
      <c r="F9946"/>
      <c r="G9946"/>
      <c r="H9946"/>
    </row>
    <row r="9947" spans="1:8">
      <c r="A9947"/>
      <c r="C9947"/>
      <c r="D9947"/>
      <c r="E9947"/>
      <c r="F9947"/>
      <c r="G9947"/>
      <c r="H9947"/>
    </row>
    <row r="9948" spans="1:8">
      <c r="A9948"/>
      <c r="C9948"/>
      <c r="D9948"/>
      <c r="E9948"/>
      <c r="F9948"/>
      <c r="G9948"/>
      <c r="H9948"/>
    </row>
    <row r="9949" spans="1:8">
      <c r="A9949"/>
      <c r="C9949"/>
      <c r="D9949"/>
      <c r="E9949"/>
      <c r="F9949"/>
      <c r="G9949"/>
      <c r="H9949"/>
    </row>
    <row r="9950" spans="1:8">
      <c r="A9950"/>
      <c r="C9950"/>
      <c r="D9950"/>
      <c r="E9950"/>
      <c r="F9950"/>
      <c r="G9950"/>
      <c r="H9950"/>
    </row>
    <row r="9951" spans="1:8">
      <c r="A9951"/>
      <c r="C9951"/>
      <c r="D9951"/>
      <c r="E9951"/>
      <c r="F9951"/>
      <c r="G9951"/>
      <c r="H9951"/>
    </row>
    <row r="9952" spans="1:8">
      <c r="A9952"/>
      <c r="C9952"/>
      <c r="D9952"/>
      <c r="E9952"/>
      <c r="F9952"/>
      <c r="G9952"/>
      <c r="H9952"/>
    </row>
    <row r="9953" spans="1:8">
      <c r="A9953"/>
      <c r="C9953"/>
      <c r="D9953"/>
      <c r="E9953"/>
      <c r="F9953"/>
      <c r="G9953"/>
      <c r="H9953"/>
    </row>
    <row r="9954" spans="1:8">
      <c r="A9954"/>
      <c r="C9954"/>
      <c r="D9954"/>
      <c r="E9954"/>
      <c r="F9954"/>
      <c r="G9954"/>
      <c r="H9954"/>
    </row>
    <row r="9955" spans="1:8">
      <c r="A9955"/>
      <c r="C9955"/>
      <c r="D9955"/>
      <c r="E9955"/>
      <c r="F9955"/>
      <c r="G9955"/>
      <c r="H9955"/>
    </row>
    <row r="9956" spans="1:8">
      <c r="A9956"/>
      <c r="C9956"/>
      <c r="D9956"/>
      <c r="E9956"/>
      <c r="F9956"/>
      <c r="G9956"/>
      <c r="H9956"/>
    </row>
    <row r="9957" spans="1:8">
      <c r="A9957"/>
      <c r="C9957"/>
      <c r="D9957"/>
      <c r="E9957"/>
      <c r="F9957"/>
      <c r="G9957"/>
      <c r="H9957"/>
    </row>
    <row r="9958" spans="1:8">
      <c r="A9958"/>
      <c r="C9958"/>
      <c r="D9958"/>
      <c r="E9958"/>
      <c r="F9958"/>
      <c r="G9958"/>
      <c r="H9958"/>
    </row>
    <row r="9959" spans="1:8">
      <c r="A9959"/>
      <c r="C9959"/>
      <c r="D9959"/>
      <c r="E9959"/>
      <c r="F9959"/>
      <c r="G9959"/>
      <c r="H9959"/>
    </row>
    <row r="9960" spans="1:8">
      <c r="A9960"/>
      <c r="C9960"/>
      <c r="D9960"/>
      <c r="E9960"/>
      <c r="F9960"/>
      <c r="G9960"/>
      <c r="H9960"/>
    </row>
    <row r="9961" spans="1:8">
      <c r="A9961"/>
      <c r="C9961"/>
      <c r="D9961"/>
      <c r="E9961"/>
      <c r="F9961"/>
      <c r="G9961"/>
      <c r="H9961"/>
    </row>
    <row r="9962" spans="1:8">
      <c r="A9962"/>
      <c r="C9962"/>
      <c r="D9962"/>
      <c r="E9962"/>
      <c r="F9962"/>
      <c r="G9962"/>
      <c r="H9962"/>
    </row>
    <row r="9963" spans="1:8">
      <c r="A9963"/>
      <c r="C9963"/>
      <c r="D9963"/>
      <c r="E9963"/>
      <c r="F9963"/>
      <c r="G9963"/>
      <c r="H9963"/>
    </row>
    <row r="9964" spans="1:8">
      <c r="A9964"/>
      <c r="C9964"/>
      <c r="D9964"/>
      <c r="E9964"/>
      <c r="F9964"/>
      <c r="G9964"/>
      <c r="H9964"/>
    </row>
    <row r="9965" spans="1:8">
      <c r="A9965"/>
      <c r="C9965"/>
      <c r="D9965"/>
      <c r="E9965"/>
      <c r="F9965"/>
      <c r="G9965"/>
      <c r="H9965"/>
    </row>
    <row r="9966" spans="1:8">
      <c r="A9966"/>
      <c r="C9966"/>
      <c r="D9966"/>
      <c r="E9966"/>
      <c r="F9966"/>
      <c r="G9966"/>
      <c r="H9966"/>
    </row>
    <row r="9967" spans="1:8">
      <c r="A9967"/>
      <c r="C9967"/>
      <c r="D9967"/>
      <c r="E9967"/>
      <c r="F9967"/>
      <c r="G9967"/>
      <c r="H9967"/>
    </row>
    <row r="9968" spans="1:8">
      <c r="A9968"/>
      <c r="C9968"/>
      <c r="D9968"/>
      <c r="E9968"/>
      <c r="F9968"/>
      <c r="G9968"/>
      <c r="H9968"/>
    </row>
    <row r="9969" spans="1:8">
      <c r="A9969"/>
      <c r="C9969"/>
      <c r="D9969"/>
      <c r="E9969"/>
      <c r="F9969"/>
      <c r="G9969"/>
      <c r="H9969"/>
    </row>
    <row r="9970" spans="1:8">
      <c r="A9970"/>
      <c r="C9970"/>
      <c r="D9970"/>
      <c r="E9970"/>
      <c r="F9970"/>
      <c r="G9970"/>
      <c r="H9970"/>
    </row>
    <row r="9971" spans="1:8">
      <c r="A9971"/>
      <c r="C9971"/>
      <c r="D9971"/>
      <c r="E9971"/>
      <c r="F9971"/>
      <c r="G9971"/>
      <c r="H9971"/>
    </row>
    <row r="9972" spans="1:8">
      <c r="A9972"/>
      <c r="C9972"/>
      <c r="D9972"/>
      <c r="E9972"/>
      <c r="F9972"/>
      <c r="G9972"/>
      <c r="H9972"/>
    </row>
    <row r="9973" spans="1:8">
      <c r="A9973"/>
      <c r="C9973"/>
      <c r="D9973"/>
      <c r="E9973"/>
      <c r="F9973"/>
      <c r="G9973"/>
      <c r="H9973"/>
    </row>
    <row r="9974" spans="1:8">
      <c r="A9974"/>
      <c r="C9974"/>
      <c r="D9974"/>
      <c r="E9974"/>
      <c r="F9974"/>
      <c r="G9974"/>
      <c r="H9974"/>
    </row>
    <row r="9975" spans="1:8">
      <c r="A9975"/>
      <c r="C9975"/>
      <c r="D9975"/>
      <c r="E9975"/>
      <c r="F9975"/>
      <c r="G9975"/>
      <c r="H9975"/>
    </row>
    <row r="9976" spans="1:8">
      <c r="A9976"/>
      <c r="C9976"/>
      <c r="D9976"/>
      <c r="E9976"/>
      <c r="F9976"/>
      <c r="G9976"/>
      <c r="H9976"/>
    </row>
    <row r="9977" spans="1:8">
      <c r="A9977"/>
      <c r="C9977"/>
      <c r="D9977"/>
      <c r="E9977"/>
      <c r="F9977"/>
      <c r="G9977"/>
      <c r="H9977"/>
    </row>
    <row r="9978" spans="1:8">
      <c r="A9978"/>
      <c r="C9978"/>
      <c r="D9978"/>
      <c r="E9978"/>
      <c r="F9978"/>
      <c r="G9978"/>
      <c r="H9978"/>
    </row>
    <row r="9979" spans="1:8">
      <c r="A9979"/>
      <c r="C9979"/>
      <c r="D9979"/>
      <c r="E9979"/>
      <c r="F9979"/>
      <c r="G9979"/>
      <c r="H9979"/>
    </row>
    <row r="9980" spans="1:8">
      <c r="A9980"/>
      <c r="C9980"/>
      <c r="D9980"/>
      <c r="E9980"/>
      <c r="F9980"/>
      <c r="G9980"/>
      <c r="H9980"/>
    </row>
    <row r="9981" spans="1:8">
      <c r="A9981"/>
      <c r="C9981"/>
      <c r="D9981"/>
      <c r="E9981"/>
      <c r="F9981"/>
      <c r="G9981"/>
      <c r="H9981"/>
    </row>
    <row r="9982" spans="1:8">
      <c r="A9982"/>
      <c r="C9982"/>
      <c r="D9982"/>
      <c r="E9982"/>
      <c r="F9982"/>
      <c r="G9982"/>
      <c r="H9982"/>
    </row>
    <row r="9983" spans="1:8">
      <c r="A9983"/>
      <c r="C9983"/>
      <c r="D9983"/>
      <c r="E9983"/>
      <c r="F9983"/>
      <c r="G9983"/>
      <c r="H9983"/>
    </row>
    <row r="9984" spans="1:8">
      <c r="A9984"/>
      <c r="C9984"/>
      <c r="D9984"/>
      <c r="E9984"/>
      <c r="F9984"/>
      <c r="G9984"/>
      <c r="H9984"/>
    </row>
    <row r="9985" spans="1:8">
      <c r="A9985"/>
      <c r="C9985"/>
      <c r="D9985"/>
      <c r="E9985"/>
      <c r="F9985"/>
      <c r="G9985"/>
      <c r="H9985"/>
    </row>
    <row r="9986" spans="1:8">
      <c r="A9986"/>
      <c r="C9986"/>
      <c r="D9986"/>
      <c r="E9986"/>
      <c r="F9986"/>
      <c r="G9986"/>
      <c r="H9986"/>
    </row>
    <row r="9987" spans="1:8">
      <c r="A9987"/>
      <c r="C9987"/>
      <c r="D9987"/>
      <c r="E9987"/>
      <c r="F9987"/>
      <c r="G9987"/>
      <c r="H9987"/>
    </row>
    <row r="9988" spans="1:8">
      <c r="A9988"/>
      <c r="C9988"/>
      <c r="D9988"/>
      <c r="E9988"/>
      <c r="F9988"/>
      <c r="G9988"/>
      <c r="H9988"/>
    </row>
    <row r="9989" spans="1:8">
      <c r="A9989"/>
      <c r="C9989"/>
      <c r="D9989"/>
      <c r="E9989"/>
      <c r="F9989"/>
      <c r="G9989"/>
      <c r="H9989"/>
    </row>
    <row r="9990" spans="1:8">
      <c r="A9990"/>
      <c r="C9990"/>
      <c r="D9990"/>
      <c r="E9990"/>
      <c r="F9990"/>
      <c r="G9990"/>
      <c r="H9990"/>
    </row>
    <row r="9991" spans="1:8">
      <c r="A9991"/>
      <c r="C9991"/>
      <c r="D9991"/>
      <c r="E9991"/>
      <c r="F9991"/>
      <c r="G9991"/>
      <c r="H9991"/>
    </row>
    <row r="9992" spans="1:8">
      <c r="A9992"/>
      <c r="C9992"/>
      <c r="D9992"/>
      <c r="E9992"/>
      <c r="F9992"/>
      <c r="G9992"/>
      <c r="H9992"/>
    </row>
    <row r="9993" spans="1:8">
      <c r="A9993"/>
      <c r="C9993"/>
      <c r="D9993"/>
      <c r="E9993"/>
      <c r="F9993"/>
      <c r="G9993"/>
      <c r="H9993"/>
    </row>
    <row r="9994" spans="1:8">
      <c r="A9994"/>
      <c r="C9994"/>
      <c r="D9994"/>
      <c r="E9994"/>
      <c r="F9994"/>
      <c r="G9994"/>
      <c r="H9994"/>
    </row>
    <row r="9995" spans="1:8">
      <c r="A9995"/>
      <c r="C9995"/>
      <c r="D9995"/>
      <c r="E9995"/>
      <c r="F9995"/>
      <c r="G9995"/>
      <c r="H9995"/>
    </row>
    <row r="9996" spans="1:8">
      <c r="A9996"/>
      <c r="C9996"/>
      <c r="D9996"/>
      <c r="E9996"/>
      <c r="F9996"/>
      <c r="G9996"/>
      <c r="H9996"/>
    </row>
    <row r="9997" spans="1:8">
      <c r="A9997"/>
      <c r="C9997"/>
      <c r="D9997"/>
      <c r="E9997"/>
      <c r="F9997"/>
      <c r="G9997"/>
      <c r="H9997"/>
    </row>
    <row r="9998" spans="1:8">
      <c r="A9998"/>
      <c r="C9998"/>
      <c r="D9998"/>
      <c r="E9998"/>
      <c r="F9998"/>
      <c r="G9998"/>
      <c r="H9998"/>
    </row>
    <row r="9999" spans="1:8">
      <c r="A9999"/>
      <c r="C9999"/>
      <c r="D9999"/>
      <c r="E9999"/>
      <c r="F9999"/>
      <c r="G9999"/>
      <c r="H9999"/>
    </row>
    <row r="10000" spans="1:8">
      <c r="A10000"/>
      <c r="C10000"/>
      <c r="D10000"/>
      <c r="E10000"/>
      <c r="F10000"/>
      <c r="G10000"/>
      <c r="H10000"/>
    </row>
    <row r="10001" spans="1:8">
      <c r="A10001"/>
      <c r="C10001"/>
      <c r="D10001"/>
      <c r="E10001"/>
      <c r="F10001"/>
      <c r="G10001"/>
      <c r="H10001"/>
    </row>
    <row r="10002" spans="1:8">
      <c r="A10002"/>
      <c r="C10002"/>
      <c r="D10002"/>
      <c r="E10002"/>
      <c r="F10002"/>
      <c r="G10002"/>
      <c r="H10002"/>
    </row>
    <row r="10003" spans="1:8">
      <c r="A10003"/>
      <c r="C10003"/>
      <c r="D10003"/>
      <c r="E10003"/>
      <c r="F10003"/>
      <c r="G10003"/>
      <c r="H10003"/>
    </row>
    <row r="10004" spans="1:8">
      <c r="A10004"/>
      <c r="C10004"/>
      <c r="D10004"/>
      <c r="E10004"/>
      <c r="F10004"/>
      <c r="G10004"/>
      <c r="H10004"/>
    </row>
    <row r="10005" spans="1:8">
      <c r="A10005"/>
      <c r="C10005"/>
      <c r="D10005"/>
      <c r="E10005"/>
      <c r="F10005"/>
      <c r="G10005"/>
      <c r="H10005"/>
    </row>
    <row r="10006" spans="1:8">
      <c r="A10006"/>
      <c r="C10006"/>
      <c r="D10006"/>
      <c r="E10006"/>
      <c r="F10006"/>
      <c r="G10006"/>
      <c r="H10006"/>
    </row>
    <row r="10007" spans="1:8">
      <c r="A10007"/>
      <c r="C10007"/>
      <c r="D10007"/>
      <c r="E10007"/>
      <c r="F10007"/>
      <c r="G10007"/>
      <c r="H10007"/>
    </row>
    <row r="10008" spans="1:8">
      <c r="A10008"/>
      <c r="C10008"/>
      <c r="D10008"/>
      <c r="E10008"/>
      <c r="F10008"/>
      <c r="G10008"/>
      <c r="H10008"/>
    </row>
    <row r="10009" spans="1:8">
      <c r="A10009"/>
      <c r="C10009"/>
      <c r="D10009"/>
      <c r="E10009"/>
      <c r="F10009"/>
      <c r="G10009"/>
      <c r="H10009"/>
    </row>
    <row r="10010" spans="1:8">
      <c r="A10010"/>
      <c r="C10010"/>
      <c r="D10010"/>
      <c r="E10010"/>
      <c r="F10010"/>
      <c r="G10010"/>
      <c r="H10010"/>
    </row>
    <row r="10011" spans="1:8">
      <c r="A10011"/>
      <c r="C10011"/>
      <c r="D10011"/>
      <c r="E10011"/>
      <c r="F10011"/>
      <c r="G10011"/>
      <c r="H10011"/>
    </row>
    <row r="10012" spans="1:8">
      <c r="A10012"/>
      <c r="C10012"/>
      <c r="D10012"/>
      <c r="E10012"/>
      <c r="F10012"/>
      <c r="G10012"/>
      <c r="H10012"/>
    </row>
    <row r="10013" spans="1:8">
      <c r="A10013"/>
      <c r="C10013"/>
      <c r="D10013"/>
      <c r="E10013"/>
      <c r="F10013"/>
      <c r="G10013"/>
      <c r="H10013"/>
    </row>
    <row r="10014" spans="1:8">
      <c r="A10014"/>
      <c r="C10014"/>
      <c r="D10014"/>
      <c r="E10014"/>
      <c r="F10014"/>
      <c r="G10014"/>
      <c r="H10014"/>
    </row>
    <row r="10015" spans="1:8">
      <c r="A10015"/>
      <c r="C10015"/>
      <c r="D10015"/>
      <c r="E10015"/>
      <c r="F10015"/>
      <c r="G10015"/>
      <c r="H10015"/>
    </row>
    <row r="10016" spans="1:8">
      <c r="A10016"/>
      <c r="C10016"/>
      <c r="D10016"/>
      <c r="E10016"/>
      <c r="F10016"/>
      <c r="G10016"/>
      <c r="H10016"/>
    </row>
    <row r="10017" spans="1:8">
      <c r="A10017"/>
      <c r="C10017"/>
      <c r="D10017"/>
      <c r="E10017"/>
      <c r="F10017"/>
      <c r="G10017"/>
      <c r="H10017"/>
    </row>
    <row r="10018" spans="1:8">
      <c r="A10018"/>
      <c r="C10018"/>
      <c r="D10018"/>
      <c r="E10018"/>
      <c r="F10018"/>
      <c r="G10018"/>
      <c r="H10018"/>
    </row>
    <row r="10019" spans="1:8">
      <c r="A10019"/>
      <c r="C10019"/>
      <c r="D10019"/>
      <c r="E10019"/>
      <c r="F10019"/>
      <c r="G10019"/>
      <c r="H10019"/>
    </row>
    <row r="10020" spans="1:8">
      <c r="A10020"/>
      <c r="C10020"/>
      <c r="D10020"/>
      <c r="E10020"/>
      <c r="F10020"/>
      <c r="G10020"/>
      <c r="H10020"/>
    </row>
    <row r="10021" spans="1:8">
      <c r="A10021"/>
      <c r="C10021"/>
      <c r="D10021"/>
      <c r="E10021"/>
      <c r="F10021"/>
      <c r="G10021"/>
      <c r="H10021"/>
    </row>
    <row r="10022" spans="1:8">
      <c r="A10022"/>
      <c r="C10022"/>
      <c r="D10022"/>
      <c r="E10022"/>
      <c r="F10022"/>
      <c r="G10022"/>
      <c r="H10022"/>
    </row>
    <row r="10023" spans="1:8">
      <c r="A10023"/>
      <c r="C10023"/>
      <c r="D10023"/>
      <c r="E10023"/>
      <c r="F10023"/>
      <c r="G10023"/>
      <c r="H10023"/>
    </row>
    <row r="10024" spans="1:8">
      <c r="A10024"/>
      <c r="C10024"/>
      <c r="D10024"/>
      <c r="E10024"/>
      <c r="F10024"/>
      <c r="G10024"/>
      <c r="H10024"/>
    </row>
    <row r="10025" spans="1:8">
      <c r="A10025"/>
      <c r="C10025"/>
      <c r="D10025"/>
      <c r="E10025"/>
      <c r="F10025"/>
      <c r="G10025"/>
      <c r="H10025"/>
    </row>
    <row r="10026" spans="1:8">
      <c r="A10026"/>
      <c r="C10026"/>
      <c r="D10026"/>
      <c r="E10026"/>
      <c r="F10026"/>
      <c r="G10026"/>
      <c r="H10026"/>
    </row>
    <row r="10027" spans="1:8">
      <c r="A10027"/>
      <c r="C10027"/>
      <c r="D10027"/>
      <c r="E10027"/>
      <c r="F10027"/>
      <c r="G10027"/>
      <c r="H10027"/>
    </row>
    <row r="10028" spans="1:8">
      <c r="A10028"/>
      <c r="C10028"/>
      <c r="D10028"/>
      <c r="E10028"/>
      <c r="F10028"/>
      <c r="G10028"/>
      <c r="H10028"/>
    </row>
    <row r="10029" spans="1:8">
      <c r="A10029"/>
      <c r="C10029"/>
      <c r="D10029"/>
      <c r="E10029"/>
      <c r="F10029"/>
      <c r="G10029"/>
      <c r="H10029"/>
    </row>
    <row r="10030" spans="1:8">
      <c r="A10030"/>
      <c r="C10030"/>
      <c r="D10030"/>
      <c r="E10030"/>
      <c r="F10030"/>
      <c r="G10030"/>
      <c r="H10030"/>
    </row>
    <row r="10031" spans="1:8">
      <c r="A10031"/>
      <c r="C10031"/>
      <c r="D10031"/>
      <c r="E10031"/>
      <c r="F10031"/>
      <c r="G10031"/>
      <c r="H10031"/>
    </row>
    <row r="10032" spans="1:8">
      <c r="A10032"/>
      <c r="C10032"/>
      <c r="D10032"/>
      <c r="E10032"/>
      <c r="F10032"/>
      <c r="G10032"/>
      <c r="H10032"/>
    </row>
    <row r="10033" spans="1:8">
      <c r="A10033"/>
      <c r="C10033"/>
      <c r="D10033"/>
      <c r="E10033"/>
      <c r="F10033"/>
      <c r="G10033"/>
      <c r="H10033"/>
    </row>
    <row r="10034" spans="1:8">
      <c r="A10034"/>
      <c r="C10034"/>
      <c r="D10034"/>
      <c r="E10034"/>
      <c r="F10034"/>
      <c r="G10034"/>
      <c r="H10034"/>
    </row>
    <row r="10035" spans="1:8">
      <c r="A10035"/>
      <c r="C10035"/>
      <c r="D10035"/>
      <c r="E10035"/>
      <c r="F10035"/>
      <c r="G10035"/>
      <c r="H10035"/>
    </row>
    <row r="10036" spans="1:8">
      <c r="A10036"/>
      <c r="C10036"/>
      <c r="D10036"/>
      <c r="E10036"/>
      <c r="F10036"/>
      <c r="G10036"/>
      <c r="H10036"/>
    </row>
    <row r="10037" spans="1:8">
      <c r="A10037"/>
      <c r="C10037"/>
      <c r="D10037"/>
      <c r="E10037"/>
      <c r="F10037"/>
      <c r="G10037"/>
      <c r="H10037"/>
    </row>
    <row r="10038" spans="1:8">
      <c r="A10038"/>
      <c r="C10038"/>
      <c r="D10038"/>
      <c r="E10038"/>
      <c r="F10038"/>
      <c r="G10038"/>
      <c r="H10038"/>
    </row>
    <row r="10039" spans="1:8">
      <c r="A10039"/>
      <c r="C10039"/>
      <c r="D10039"/>
      <c r="E10039"/>
      <c r="F10039"/>
      <c r="G10039"/>
      <c r="H10039"/>
    </row>
    <row r="10040" spans="1:8">
      <c r="A10040"/>
      <c r="C10040"/>
      <c r="D10040"/>
      <c r="E10040"/>
      <c r="F10040"/>
      <c r="G10040"/>
      <c r="H10040"/>
    </row>
    <row r="10041" spans="1:8">
      <c r="A10041"/>
      <c r="C10041"/>
      <c r="D10041"/>
      <c r="E10041"/>
      <c r="F10041"/>
      <c r="G10041"/>
      <c r="H10041"/>
    </row>
    <row r="10042" spans="1:8">
      <c r="A10042"/>
      <c r="C10042"/>
      <c r="D10042"/>
      <c r="E10042"/>
      <c r="F10042"/>
      <c r="G10042"/>
      <c r="H10042"/>
    </row>
    <row r="10043" spans="1:8">
      <c r="A10043"/>
      <c r="C10043"/>
      <c r="D10043"/>
      <c r="E10043"/>
      <c r="F10043"/>
      <c r="G10043"/>
      <c r="H10043"/>
    </row>
    <row r="10044" spans="1:8">
      <c r="A10044"/>
      <c r="C10044"/>
      <c r="D10044"/>
      <c r="E10044"/>
      <c r="F10044"/>
      <c r="G10044"/>
      <c r="H10044"/>
    </row>
    <row r="10045" spans="1:8">
      <c r="A10045"/>
      <c r="C10045"/>
      <c r="D10045"/>
      <c r="E10045"/>
      <c r="F10045"/>
      <c r="G10045"/>
      <c r="H10045"/>
    </row>
    <row r="10046" spans="1:8">
      <c r="A10046"/>
      <c r="C10046"/>
      <c r="D10046"/>
      <c r="E10046"/>
      <c r="F10046"/>
      <c r="G10046"/>
      <c r="H10046"/>
    </row>
    <row r="10047" spans="1:8">
      <c r="A10047"/>
      <c r="C10047"/>
      <c r="D10047"/>
      <c r="E10047"/>
      <c r="F10047"/>
      <c r="G10047"/>
      <c r="H10047"/>
    </row>
    <row r="10048" spans="1:8">
      <c r="A10048"/>
      <c r="C10048"/>
      <c r="D10048"/>
      <c r="E10048"/>
      <c r="F10048"/>
      <c r="G10048"/>
      <c r="H10048"/>
    </row>
    <row r="10049" spans="1:8">
      <c r="A10049"/>
      <c r="C10049"/>
      <c r="D10049"/>
      <c r="E10049"/>
      <c r="F10049"/>
      <c r="G10049"/>
      <c r="H10049"/>
    </row>
    <row r="10050" spans="1:8">
      <c r="A10050"/>
      <c r="C10050"/>
      <c r="D10050"/>
      <c r="E10050"/>
      <c r="F10050"/>
      <c r="G10050"/>
      <c r="H10050"/>
    </row>
    <row r="10051" spans="1:8">
      <c r="A10051"/>
      <c r="C10051"/>
      <c r="D10051"/>
      <c r="E10051"/>
      <c r="F10051"/>
      <c r="G10051"/>
      <c r="H10051"/>
    </row>
    <row r="10052" spans="1:8">
      <c r="A10052"/>
      <c r="C10052"/>
      <c r="D10052"/>
      <c r="E10052"/>
      <c r="F10052"/>
      <c r="G10052"/>
      <c r="H10052"/>
    </row>
    <row r="10053" spans="1:8">
      <c r="A10053"/>
      <c r="C10053"/>
      <c r="D10053"/>
      <c r="E10053"/>
      <c r="F10053"/>
      <c r="G10053"/>
      <c r="H10053"/>
    </row>
    <row r="10054" spans="1:8">
      <c r="A10054"/>
      <c r="C10054"/>
      <c r="D10054"/>
      <c r="E10054"/>
      <c r="F10054"/>
      <c r="G10054"/>
      <c r="H10054"/>
    </row>
    <row r="10055" spans="1:8">
      <c r="A10055"/>
      <c r="C10055"/>
      <c r="D10055"/>
      <c r="E10055"/>
      <c r="F10055"/>
      <c r="G10055"/>
      <c r="H10055"/>
    </row>
    <row r="10056" spans="1:8">
      <c r="A10056"/>
      <c r="C10056"/>
      <c r="D10056"/>
      <c r="E10056"/>
      <c r="F10056"/>
      <c r="G10056"/>
      <c r="H10056"/>
    </row>
    <row r="10057" spans="1:8">
      <c r="A10057"/>
      <c r="C10057"/>
      <c r="D10057"/>
      <c r="E10057"/>
      <c r="F10057"/>
      <c r="G10057"/>
      <c r="H10057"/>
    </row>
    <row r="10058" spans="1:8">
      <c r="A10058"/>
      <c r="C10058"/>
      <c r="D10058"/>
      <c r="E10058"/>
      <c r="F10058"/>
      <c r="G10058"/>
      <c r="H10058"/>
    </row>
    <row r="10059" spans="1:8">
      <c r="A10059"/>
      <c r="C10059"/>
      <c r="D10059"/>
      <c r="E10059"/>
      <c r="F10059"/>
      <c r="G10059"/>
      <c r="H10059"/>
    </row>
    <row r="10060" spans="1:8">
      <c r="A10060"/>
      <c r="C10060"/>
      <c r="D10060"/>
      <c r="E10060"/>
      <c r="F10060"/>
      <c r="G10060"/>
      <c r="H10060"/>
    </row>
    <row r="10061" spans="1:8">
      <c r="A10061"/>
      <c r="C10061"/>
      <c r="D10061"/>
      <c r="E10061"/>
      <c r="F10061"/>
      <c r="G10061"/>
      <c r="H10061"/>
    </row>
    <row r="10062" spans="1:8">
      <c r="A10062"/>
      <c r="C10062"/>
      <c r="D10062"/>
      <c r="E10062"/>
      <c r="F10062"/>
      <c r="G10062"/>
      <c r="H10062"/>
    </row>
    <row r="10063" spans="1:8">
      <c r="A10063"/>
      <c r="C10063"/>
      <c r="D10063"/>
      <c r="E10063"/>
      <c r="F10063"/>
      <c r="G10063"/>
      <c r="H10063"/>
    </row>
    <row r="10064" spans="1:8">
      <c r="A10064"/>
      <c r="C10064"/>
      <c r="D10064"/>
      <c r="E10064"/>
      <c r="F10064"/>
      <c r="G10064"/>
      <c r="H10064"/>
    </row>
    <row r="10065" spans="1:8">
      <c r="A10065"/>
      <c r="C10065"/>
      <c r="D10065"/>
      <c r="E10065"/>
      <c r="F10065"/>
      <c r="G10065"/>
      <c r="H10065"/>
    </row>
    <row r="10066" spans="1:8">
      <c r="A10066"/>
      <c r="C10066"/>
      <c r="D10066"/>
      <c r="E10066"/>
      <c r="F10066"/>
      <c r="G10066"/>
      <c r="H10066"/>
    </row>
    <row r="10067" spans="1:8">
      <c r="A10067"/>
      <c r="C10067"/>
      <c r="D10067"/>
      <c r="E10067"/>
      <c r="F10067"/>
      <c r="G10067"/>
      <c r="H10067"/>
    </row>
    <row r="10068" spans="1:8">
      <c r="A10068"/>
      <c r="C10068"/>
      <c r="D10068"/>
      <c r="E10068"/>
      <c r="F10068"/>
      <c r="G10068"/>
      <c r="H10068"/>
    </row>
    <row r="10069" spans="1:8">
      <c r="A10069"/>
      <c r="C10069"/>
      <c r="D10069"/>
      <c r="E10069"/>
      <c r="F10069"/>
      <c r="G10069"/>
      <c r="H10069"/>
    </row>
    <row r="10070" spans="1:8">
      <c r="A10070"/>
      <c r="C10070"/>
      <c r="D10070"/>
      <c r="E10070"/>
      <c r="F10070"/>
      <c r="G10070"/>
      <c r="H10070"/>
    </row>
    <row r="10071" spans="1:8">
      <c r="A10071"/>
      <c r="C10071"/>
      <c r="D10071"/>
      <c r="E10071"/>
      <c r="F10071"/>
      <c r="G10071"/>
      <c r="H10071"/>
    </row>
    <row r="10072" spans="1:8">
      <c r="A10072"/>
      <c r="C10072"/>
      <c r="D10072"/>
      <c r="E10072"/>
      <c r="F10072"/>
      <c r="G10072"/>
      <c r="H10072"/>
    </row>
    <row r="10073" spans="1:8">
      <c r="A10073"/>
      <c r="C10073"/>
      <c r="D10073"/>
      <c r="E10073"/>
      <c r="F10073"/>
      <c r="G10073"/>
      <c r="H10073"/>
    </row>
    <row r="10074" spans="1:8">
      <c r="A10074"/>
      <c r="C10074"/>
      <c r="D10074"/>
      <c r="E10074"/>
      <c r="F10074"/>
      <c r="G10074"/>
      <c r="H10074"/>
    </row>
    <row r="10075" spans="1:8">
      <c r="A10075"/>
      <c r="C10075"/>
      <c r="D10075"/>
      <c r="E10075"/>
      <c r="F10075"/>
      <c r="G10075"/>
      <c r="H10075"/>
    </row>
    <row r="10076" spans="1:8">
      <c r="A10076"/>
      <c r="C10076"/>
      <c r="D10076"/>
      <c r="E10076"/>
      <c r="F10076"/>
      <c r="G10076"/>
      <c r="H10076"/>
    </row>
    <row r="10077" spans="1:8">
      <c r="A10077"/>
      <c r="C10077"/>
      <c r="D10077"/>
      <c r="E10077"/>
      <c r="F10077"/>
      <c r="G10077"/>
      <c r="H10077"/>
    </row>
    <row r="10078" spans="1:8">
      <c r="A10078"/>
      <c r="C10078"/>
      <c r="D10078"/>
      <c r="E10078"/>
      <c r="F10078"/>
      <c r="G10078"/>
      <c r="H10078"/>
    </row>
    <row r="10079" spans="1:8">
      <c r="A10079"/>
      <c r="C10079"/>
      <c r="D10079"/>
      <c r="E10079"/>
      <c r="F10079"/>
      <c r="G10079"/>
      <c r="H10079"/>
    </row>
    <row r="10080" spans="1:8">
      <c r="A10080"/>
      <c r="C10080"/>
      <c r="D10080"/>
      <c r="E10080"/>
      <c r="F10080"/>
      <c r="G10080"/>
      <c r="H10080"/>
    </row>
    <row r="10081" spans="1:8">
      <c r="A10081"/>
      <c r="C10081"/>
      <c r="D10081"/>
      <c r="E10081"/>
      <c r="F10081"/>
      <c r="G10081"/>
      <c r="H10081"/>
    </row>
    <row r="10082" spans="1:8">
      <c r="A10082"/>
      <c r="C10082"/>
      <c r="D10082"/>
      <c r="E10082"/>
      <c r="F10082"/>
      <c r="G10082"/>
      <c r="H10082"/>
    </row>
    <row r="10083" spans="1:8">
      <c r="A10083"/>
      <c r="C10083"/>
      <c r="D10083"/>
      <c r="E10083"/>
      <c r="F10083"/>
      <c r="G10083"/>
      <c r="H10083"/>
    </row>
    <row r="10084" spans="1:8">
      <c r="A10084"/>
      <c r="C10084"/>
      <c r="D10084"/>
      <c r="E10084"/>
      <c r="F10084"/>
      <c r="G10084"/>
      <c r="H10084"/>
    </row>
    <row r="10085" spans="1:8">
      <c r="A10085"/>
      <c r="C10085"/>
      <c r="D10085"/>
      <c r="E10085"/>
      <c r="F10085"/>
      <c r="G10085"/>
      <c r="H10085"/>
    </row>
    <row r="10086" spans="1:8">
      <c r="A10086"/>
      <c r="C10086"/>
      <c r="D10086"/>
      <c r="E10086"/>
      <c r="F10086"/>
      <c r="G10086"/>
      <c r="H10086"/>
    </row>
    <row r="10087" spans="1:8">
      <c r="A10087"/>
      <c r="C10087"/>
      <c r="D10087"/>
      <c r="E10087"/>
      <c r="F10087"/>
      <c r="G10087"/>
      <c r="H10087"/>
    </row>
    <row r="10088" spans="1:8">
      <c r="A10088"/>
      <c r="C10088"/>
      <c r="D10088"/>
      <c r="E10088"/>
      <c r="F10088"/>
      <c r="G10088"/>
      <c r="H10088"/>
    </row>
    <row r="10089" spans="1:8">
      <c r="A10089"/>
      <c r="C10089"/>
      <c r="D10089"/>
      <c r="E10089"/>
      <c r="F10089"/>
      <c r="G10089"/>
      <c r="H10089"/>
    </row>
    <row r="10090" spans="1:8">
      <c r="A10090"/>
      <c r="C10090"/>
      <c r="D10090"/>
      <c r="E10090"/>
      <c r="F10090"/>
      <c r="G10090"/>
      <c r="H10090"/>
    </row>
    <row r="10091" spans="1:8">
      <c r="A10091"/>
      <c r="C10091"/>
      <c r="D10091"/>
      <c r="E10091"/>
      <c r="F10091"/>
      <c r="G10091"/>
      <c r="H10091"/>
    </row>
    <row r="10092" spans="1:8">
      <c r="A10092"/>
      <c r="C10092"/>
      <c r="D10092"/>
      <c r="E10092"/>
      <c r="F10092"/>
      <c r="G10092"/>
      <c r="H10092"/>
    </row>
    <row r="10093" spans="1:8">
      <c r="A10093"/>
      <c r="C10093"/>
      <c r="D10093"/>
      <c r="E10093"/>
      <c r="F10093"/>
      <c r="G10093"/>
      <c r="H10093"/>
    </row>
    <row r="10094" spans="1:8">
      <c r="A10094"/>
      <c r="C10094"/>
      <c r="D10094"/>
      <c r="E10094"/>
      <c r="F10094"/>
      <c r="G10094"/>
      <c r="H10094"/>
    </row>
    <row r="10095" spans="1:8">
      <c r="A10095"/>
      <c r="C10095"/>
      <c r="D10095"/>
      <c r="E10095"/>
      <c r="F10095"/>
      <c r="G10095"/>
      <c r="H10095"/>
    </row>
    <row r="10096" spans="1:8">
      <c r="A10096"/>
      <c r="C10096"/>
      <c r="D10096"/>
      <c r="E10096"/>
      <c r="F10096"/>
      <c r="G10096"/>
      <c r="H10096"/>
    </row>
    <row r="10097" spans="1:8">
      <c r="A10097"/>
      <c r="C10097"/>
      <c r="D10097"/>
      <c r="E10097"/>
      <c r="F10097"/>
      <c r="G10097"/>
      <c r="H10097"/>
    </row>
    <row r="10098" spans="1:8">
      <c r="A10098"/>
      <c r="C10098"/>
      <c r="D10098"/>
      <c r="E10098"/>
      <c r="F10098"/>
      <c r="G10098"/>
      <c r="H10098"/>
    </row>
    <row r="10099" spans="1:8">
      <c r="A10099"/>
      <c r="C10099"/>
      <c r="D10099"/>
      <c r="E10099"/>
      <c r="F10099"/>
      <c r="G10099"/>
      <c r="H10099"/>
    </row>
    <row r="10100" spans="1:8">
      <c r="A10100"/>
      <c r="C10100"/>
      <c r="D10100"/>
      <c r="E10100"/>
      <c r="F10100"/>
      <c r="G10100"/>
      <c r="H10100"/>
    </row>
    <row r="10101" spans="1:8">
      <c r="A10101"/>
      <c r="C10101"/>
      <c r="D10101"/>
      <c r="E10101"/>
      <c r="F10101"/>
      <c r="G10101"/>
      <c r="H10101"/>
    </row>
    <row r="10102" spans="1:8">
      <c r="A10102"/>
      <c r="C10102"/>
      <c r="D10102"/>
      <c r="E10102"/>
      <c r="F10102"/>
      <c r="G10102"/>
      <c r="H10102"/>
    </row>
    <row r="10103" spans="1:8">
      <c r="A10103"/>
      <c r="C10103"/>
      <c r="D10103"/>
      <c r="E10103"/>
      <c r="F10103"/>
      <c r="G10103"/>
      <c r="H10103"/>
    </row>
    <row r="10104" spans="1:8">
      <c r="A10104"/>
      <c r="C10104"/>
      <c r="D10104"/>
      <c r="E10104"/>
      <c r="F10104"/>
      <c r="G10104"/>
      <c r="H10104"/>
    </row>
    <row r="10105" spans="1:8">
      <c r="A10105"/>
      <c r="C10105"/>
      <c r="D10105"/>
      <c r="E10105"/>
      <c r="F10105"/>
      <c r="G10105"/>
      <c r="H10105"/>
    </row>
    <row r="10106" spans="1:8">
      <c r="A10106"/>
      <c r="C10106"/>
      <c r="D10106"/>
      <c r="E10106"/>
      <c r="F10106"/>
      <c r="G10106"/>
      <c r="H10106"/>
    </row>
    <row r="10107" spans="1:8">
      <c r="A10107"/>
      <c r="C10107"/>
      <c r="D10107"/>
      <c r="E10107"/>
      <c r="F10107"/>
      <c r="G10107"/>
      <c r="H10107"/>
    </row>
    <row r="10108" spans="1:8">
      <c r="A10108"/>
      <c r="C10108"/>
      <c r="D10108"/>
      <c r="E10108"/>
      <c r="F10108"/>
      <c r="G10108"/>
      <c r="H10108"/>
    </row>
    <row r="10109" spans="1:8">
      <c r="A10109"/>
      <c r="C10109"/>
      <c r="D10109"/>
      <c r="E10109"/>
      <c r="F10109"/>
      <c r="G10109"/>
      <c r="H10109"/>
    </row>
    <row r="10110" spans="1:8">
      <c r="A10110"/>
      <c r="C10110"/>
      <c r="D10110"/>
      <c r="E10110"/>
      <c r="F10110"/>
      <c r="G10110"/>
      <c r="H10110"/>
    </row>
    <row r="10111" spans="1:8">
      <c r="A10111"/>
      <c r="C10111"/>
      <c r="D10111"/>
      <c r="E10111"/>
      <c r="F10111"/>
      <c r="G10111"/>
      <c r="H10111"/>
    </row>
    <row r="10112" spans="1:8">
      <c r="A10112"/>
      <c r="C10112"/>
      <c r="D10112"/>
      <c r="E10112"/>
      <c r="F10112"/>
      <c r="G10112"/>
      <c r="H10112"/>
    </row>
    <row r="10113" spans="1:8">
      <c r="A10113"/>
      <c r="C10113"/>
      <c r="D10113"/>
      <c r="E10113"/>
      <c r="F10113"/>
      <c r="G10113"/>
      <c r="H10113"/>
    </row>
    <row r="10114" spans="1:8">
      <c r="A10114"/>
      <c r="C10114"/>
      <c r="D10114"/>
      <c r="E10114"/>
      <c r="F10114"/>
      <c r="G10114"/>
      <c r="H10114"/>
    </row>
    <row r="10115" spans="1:8">
      <c r="A10115"/>
      <c r="C10115"/>
      <c r="D10115"/>
      <c r="E10115"/>
      <c r="F10115"/>
      <c r="G10115"/>
      <c r="H10115"/>
    </row>
    <row r="10116" spans="1:8">
      <c r="A10116"/>
      <c r="C10116"/>
      <c r="D10116"/>
      <c r="E10116"/>
      <c r="F10116"/>
      <c r="G10116"/>
      <c r="H10116"/>
    </row>
    <row r="10117" spans="1:8">
      <c r="A10117"/>
      <c r="C10117"/>
      <c r="D10117"/>
      <c r="E10117"/>
      <c r="F10117"/>
      <c r="G10117"/>
      <c r="H10117"/>
    </row>
    <row r="10118" spans="1:8">
      <c r="A10118"/>
      <c r="C10118"/>
      <c r="D10118"/>
      <c r="E10118"/>
      <c r="F10118"/>
      <c r="G10118"/>
      <c r="H10118"/>
    </row>
    <row r="10119" spans="1:8">
      <c r="A10119"/>
      <c r="C10119"/>
      <c r="D10119"/>
      <c r="E10119"/>
      <c r="F10119"/>
      <c r="G10119"/>
      <c r="H10119"/>
    </row>
    <row r="10120" spans="1:8">
      <c r="A10120"/>
      <c r="C10120"/>
      <c r="D10120"/>
      <c r="E10120"/>
      <c r="F10120"/>
      <c r="G10120"/>
      <c r="H10120"/>
    </row>
    <row r="10121" spans="1:8">
      <c r="A10121"/>
      <c r="C10121"/>
      <c r="D10121"/>
      <c r="E10121"/>
      <c r="F10121"/>
      <c r="G10121"/>
      <c r="H10121"/>
    </row>
    <row r="10122" spans="1:8">
      <c r="A10122"/>
      <c r="C10122"/>
      <c r="D10122"/>
      <c r="E10122"/>
      <c r="F10122"/>
      <c r="G10122"/>
      <c r="H10122"/>
    </row>
    <row r="10123" spans="1:8">
      <c r="A10123"/>
      <c r="C10123"/>
      <c r="D10123"/>
      <c r="E10123"/>
      <c r="F10123"/>
      <c r="G10123"/>
      <c r="H10123"/>
    </row>
    <row r="10124" spans="1:8">
      <c r="A10124"/>
      <c r="C10124"/>
      <c r="D10124"/>
      <c r="E10124"/>
      <c r="F10124"/>
      <c r="G10124"/>
      <c r="H10124"/>
    </row>
    <row r="10125" spans="1:8">
      <c r="A10125"/>
      <c r="C10125"/>
      <c r="D10125"/>
      <c r="E10125"/>
      <c r="F10125"/>
      <c r="G10125"/>
      <c r="H10125"/>
    </row>
    <row r="10126" spans="1:8">
      <c r="A10126"/>
      <c r="C10126"/>
      <c r="D10126"/>
      <c r="E10126"/>
      <c r="F10126"/>
      <c r="G10126"/>
      <c r="H10126"/>
    </row>
    <row r="10127" spans="1:8">
      <c r="A10127"/>
      <c r="C10127"/>
      <c r="D10127"/>
      <c r="E10127"/>
      <c r="F10127"/>
      <c r="G10127"/>
      <c r="H10127"/>
    </row>
    <row r="10128" spans="1:8">
      <c r="A10128"/>
      <c r="C10128"/>
      <c r="D10128"/>
      <c r="E10128"/>
      <c r="F10128"/>
      <c r="G10128"/>
      <c r="H10128"/>
    </row>
    <row r="10129" spans="1:8">
      <c r="A10129"/>
      <c r="C10129"/>
      <c r="D10129"/>
      <c r="E10129"/>
      <c r="F10129"/>
      <c r="G10129"/>
      <c r="H10129"/>
    </row>
    <row r="10130" spans="1:8">
      <c r="A10130"/>
      <c r="C10130"/>
      <c r="D10130"/>
      <c r="E10130"/>
      <c r="F10130"/>
      <c r="G10130"/>
      <c r="H10130"/>
    </row>
    <row r="10131" spans="1:8">
      <c r="A10131"/>
      <c r="C10131"/>
      <c r="D10131"/>
      <c r="E10131"/>
      <c r="F10131"/>
      <c r="G10131"/>
      <c r="H10131"/>
    </row>
    <row r="10132" spans="1:8">
      <c r="A10132"/>
      <c r="C10132"/>
      <c r="D10132"/>
      <c r="E10132"/>
      <c r="F10132"/>
      <c r="G10132"/>
      <c r="H10132"/>
    </row>
    <row r="10133" spans="1:8">
      <c r="A10133"/>
      <c r="C10133"/>
      <c r="D10133"/>
      <c r="E10133"/>
      <c r="F10133"/>
      <c r="G10133"/>
      <c r="H10133"/>
    </row>
    <row r="10134" spans="1:8">
      <c r="A10134"/>
      <c r="C10134"/>
      <c r="D10134"/>
      <c r="E10134"/>
      <c r="F10134"/>
      <c r="G10134"/>
      <c r="H10134"/>
    </row>
    <row r="10135" spans="1:8">
      <c r="A10135"/>
      <c r="C10135"/>
      <c r="D10135"/>
      <c r="E10135"/>
      <c r="F10135"/>
      <c r="G10135"/>
      <c r="H10135"/>
    </row>
    <row r="10136" spans="1:8">
      <c r="A10136"/>
      <c r="C10136"/>
      <c r="D10136"/>
      <c r="E10136"/>
      <c r="F10136"/>
      <c r="G10136"/>
      <c r="H10136"/>
    </row>
    <row r="10137" spans="1:8">
      <c r="A10137"/>
      <c r="C10137"/>
      <c r="D10137"/>
      <c r="E10137"/>
      <c r="F10137"/>
      <c r="G10137"/>
      <c r="H10137"/>
    </row>
    <row r="10138" spans="1:8">
      <c r="A10138"/>
      <c r="C10138"/>
      <c r="D10138"/>
      <c r="E10138"/>
      <c r="F10138"/>
      <c r="G10138"/>
      <c r="H10138"/>
    </row>
    <row r="10139" spans="1:8">
      <c r="A10139"/>
      <c r="C10139"/>
      <c r="D10139"/>
      <c r="E10139"/>
      <c r="F10139"/>
      <c r="G10139"/>
      <c r="H10139"/>
    </row>
    <row r="10140" spans="1:8">
      <c r="A10140"/>
      <c r="C10140"/>
      <c r="D10140"/>
      <c r="E10140"/>
      <c r="F10140"/>
      <c r="G10140"/>
      <c r="H10140"/>
    </row>
    <row r="10141" spans="1:8">
      <c r="A10141"/>
      <c r="C10141"/>
      <c r="D10141"/>
      <c r="E10141"/>
      <c r="F10141"/>
      <c r="G10141"/>
      <c r="H10141"/>
    </row>
    <row r="10142" spans="1:8">
      <c r="A10142"/>
      <c r="C10142"/>
      <c r="D10142"/>
      <c r="E10142"/>
      <c r="F10142"/>
      <c r="G10142"/>
      <c r="H10142"/>
    </row>
    <row r="10143" spans="1:8">
      <c r="A10143"/>
      <c r="C10143"/>
      <c r="D10143"/>
      <c r="E10143"/>
      <c r="F10143"/>
      <c r="G10143"/>
      <c r="H10143"/>
    </row>
    <row r="10144" spans="1:8">
      <c r="A10144"/>
      <c r="C10144"/>
      <c r="D10144"/>
      <c r="E10144"/>
      <c r="F10144"/>
      <c r="G10144"/>
      <c r="H10144"/>
    </row>
    <row r="10145" spans="1:8">
      <c r="A10145"/>
      <c r="C10145"/>
      <c r="D10145"/>
      <c r="E10145"/>
      <c r="F10145"/>
      <c r="G10145"/>
      <c r="H10145"/>
    </row>
    <row r="10146" spans="1:8">
      <c r="A10146"/>
      <c r="C10146"/>
      <c r="D10146"/>
      <c r="E10146"/>
      <c r="F10146"/>
      <c r="G10146"/>
      <c r="H10146"/>
    </row>
    <row r="10147" spans="1:8">
      <c r="A10147"/>
      <c r="C10147"/>
      <c r="D10147"/>
      <c r="E10147"/>
      <c r="F10147"/>
      <c r="G10147"/>
      <c r="H10147"/>
    </row>
    <row r="10148" spans="1:8">
      <c r="A10148"/>
      <c r="C10148"/>
      <c r="D10148"/>
      <c r="E10148"/>
      <c r="F10148"/>
      <c r="G10148"/>
      <c r="H10148"/>
    </row>
    <row r="10149" spans="1:8">
      <c r="A10149"/>
      <c r="C10149"/>
      <c r="D10149"/>
      <c r="E10149"/>
      <c r="F10149"/>
      <c r="G10149"/>
      <c r="H10149"/>
    </row>
    <row r="10150" spans="1:8">
      <c r="A10150"/>
      <c r="C10150"/>
      <c r="D10150"/>
      <c r="E10150"/>
      <c r="F10150"/>
      <c r="G10150"/>
      <c r="H10150"/>
    </row>
    <row r="10151" spans="1:8">
      <c r="A10151"/>
      <c r="C10151"/>
      <c r="D10151"/>
      <c r="E10151"/>
      <c r="F10151"/>
      <c r="G10151"/>
      <c r="H10151"/>
    </row>
    <row r="10152" spans="1:8">
      <c r="A10152"/>
      <c r="C10152"/>
      <c r="D10152"/>
      <c r="E10152"/>
      <c r="F10152"/>
      <c r="G10152"/>
      <c r="H10152"/>
    </row>
    <row r="10153" spans="1:8">
      <c r="A10153"/>
      <c r="C10153"/>
      <c r="D10153"/>
      <c r="E10153"/>
      <c r="F10153"/>
      <c r="G10153"/>
      <c r="H10153"/>
    </row>
    <row r="10154" spans="1:8">
      <c r="A10154"/>
      <c r="C10154"/>
      <c r="D10154"/>
      <c r="E10154"/>
      <c r="F10154"/>
      <c r="G10154"/>
      <c r="H10154"/>
    </row>
    <row r="10155" spans="1:8">
      <c r="A10155"/>
      <c r="C10155"/>
      <c r="D10155"/>
      <c r="E10155"/>
      <c r="F10155"/>
      <c r="G10155"/>
      <c r="H10155"/>
    </row>
    <row r="10156" spans="1:8">
      <c r="A10156"/>
      <c r="C10156"/>
      <c r="D10156"/>
      <c r="E10156"/>
      <c r="F10156"/>
      <c r="G10156"/>
      <c r="H10156"/>
    </row>
    <row r="10157" spans="1:8">
      <c r="A10157"/>
      <c r="C10157"/>
      <c r="D10157"/>
      <c r="E10157"/>
      <c r="F10157"/>
      <c r="G10157"/>
      <c r="H10157"/>
    </row>
    <row r="10158" spans="1:8">
      <c r="A10158"/>
      <c r="C10158"/>
      <c r="D10158"/>
      <c r="E10158"/>
      <c r="F10158"/>
      <c r="G10158"/>
      <c r="H10158"/>
    </row>
    <row r="10159" spans="1:8">
      <c r="A10159"/>
      <c r="C10159"/>
      <c r="D10159"/>
      <c r="E10159"/>
      <c r="F10159"/>
      <c r="G10159"/>
      <c r="H10159"/>
    </row>
    <row r="10160" spans="1:8">
      <c r="A10160"/>
      <c r="C10160"/>
      <c r="D10160"/>
      <c r="E10160"/>
      <c r="F10160"/>
      <c r="G10160"/>
      <c r="H10160"/>
    </row>
    <row r="10161" spans="1:8">
      <c r="A10161"/>
      <c r="C10161"/>
      <c r="D10161"/>
      <c r="E10161"/>
      <c r="F10161"/>
      <c r="G10161"/>
      <c r="H10161"/>
    </row>
    <row r="10162" spans="1:8">
      <c r="A10162"/>
      <c r="C10162"/>
      <c r="D10162"/>
      <c r="E10162"/>
      <c r="F10162"/>
      <c r="G10162"/>
      <c r="H10162"/>
    </row>
    <row r="10163" spans="1:8">
      <c r="A10163"/>
      <c r="C10163"/>
      <c r="D10163"/>
      <c r="E10163"/>
      <c r="F10163"/>
      <c r="G10163"/>
      <c r="H10163"/>
    </row>
    <row r="10164" spans="1:8">
      <c r="A10164"/>
      <c r="C10164"/>
      <c r="D10164"/>
      <c r="E10164"/>
      <c r="F10164"/>
      <c r="G10164"/>
      <c r="H10164"/>
    </row>
    <row r="10165" spans="1:8">
      <c r="A10165"/>
      <c r="C10165"/>
      <c r="D10165"/>
      <c r="E10165"/>
      <c r="F10165"/>
      <c r="G10165"/>
      <c r="H10165"/>
    </row>
    <row r="10166" spans="1:8">
      <c r="A10166"/>
      <c r="C10166"/>
      <c r="D10166"/>
      <c r="E10166"/>
      <c r="F10166"/>
      <c r="G10166"/>
      <c r="H10166"/>
    </row>
    <row r="10167" spans="1:8">
      <c r="A10167"/>
      <c r="C10167"/>
      <c r="D10167"/>
      <c r="E10167"/>
      <c r="F10167"/>
      <c r="G10167"/>
      <c r="H10167"/>
    </row>
    <row r="10168" spans="1:8">
      <c r="A10168"/>
      <c r="C10168"/>
      <c r="D10168"/>
      <c r="E10168"/>
      <c r="F10168"/>
      <c r="G10168"/>
      <c r="H10168"/>
    </row>
    <row r="10169" spans="1:8">
      <c r="A10169"/>
      <c r="C10169"/>
      <c r="D10169"/>
      <c r="E10169"/>
      <c r="F10169"/>
      <c r="G10169"/>
      <c r="H10169"/>
    </row>
    <row r="10170" spans="1:8">
      <c r="A10170"/>
      <c r="C10170"/>
      <c r="D10170"/>
      <c r="E10170"/>
      <c r="F10170"/>
      <c r="G10170"/>
      <c r="H10170"/>
    </row>
    <row r="10171" spans="1:8">
      <c r="A10171"/>
      <c r="C10171"/>
      <c r="D10171"/>
      <c r="E10171"/>
      <c r="F10171"/>
      <c r="G10171"/>
      <c r="H10171"/>
    </row>
    <row r="10172" spans="1:8">
      <c r="A10172"/>
      <c r="C10172"/>
      <c r="D10172"/>
      <c r="E10172"/>
      <c r="F10172"/>
      <c r="G10172"/>
      <c r="H10172"/>
    </row>
    <row r="10173" spans="1:8">
      <c r="A10173"/>
      <c r="C10173"/>
      <c r="D10173"/>
      <c r="E10173"/>
      <c r="F10173"/>
      <c r="G10173"/>
      <c r="H10173"/>
    </row>
    <row r="10174" spans="1:8">
      <c r="A10174"/>
      <c r="C10174"/>
      <c r="D10174"/>
      <c r="E10174"/>
      <c r="F10174"/>
      <c r="G10174"/>
      <c r="H10174"/>
    </row>
    <row r="10175" spans="1:8">
      <c r="A10175"/>
      <c r="C10175"/>
      <c r="D10175"/>
      <c r="E10175"/>
      <c r="F10175"/>
      <c r="G10175"/>
      <c r="H10175"/>
    </row>
    <row r="10176" spans="1:8">
      <c r="A10176"/>
      <c r="C10176"/>
      <c r="D10176"/>
      <c r="E10176"/>
      <c r="F10176"/>
      <c r="G10176"/>
      <c r="H10176"/>
    </row>
    <row r="10177" spans="1:8">
      <c r="A10177"/>
      <c r="C10177"/>
      <c r="D10177"/>
      <c r="E10177"/>
      <c r="F10177"/>
      <c r="G10177"/>
      <c r="H10177"/>
    </row>
    <row r="10178" spans="1:8">
      <c r="A10178"/>
      <c r="C10178"/>
      <c r="D10178"/>
      <c r="E10178"/>
      <c r="F10178"/>
      <c r="G10178"/>
      <c r="H10178"/>
    </row>
    <row r="10179" spans="1:8">
      <c r="A10179"/>
      <c r="C10179"/>
      <c r="D10179"/>
      <c r="E10179"/>
      <c r="F10179"/>
      <c r="G10179"/>
      <c r="H10179"/>
    </row>
    <row r="10180" spans="1:8">
      <c r="A10180"/>
      <c r="C10180"/>
      <c r="D10180"/>
      <c r="E10180"/>
      <c r="F10180"/>
      <c r="G10180"/>
      <c r="H10180"/>
    </row>
    <row r="10181" spans="1:8">
      <c r="A10181"/>
      <c r="C10181"/>
      <c r="D10181"/>
      <c r="E10181"/>
      <c r="F10181"/>
      <c r="G10181"/>
      <c r="H10181"/>
    </row>
    <row r="10182" spans="1:8">
      <c r="A10182"/>
      <c r="C10182"/>
      <c r="D10182"/>
      <c r="E10182"/>
      <c r="F10182"/>
      <c r="G10182"/>
      <c r="H10182"/>
    </row>
    <row r="10183" spans="1:8">
      <c r="A10183"/>
      <c r="C10183"/>
      <c r="D10183"/>
      <c r="E10183"/>
      <c r="F10183"/>
      <c r="G10183"/>
      <c r="H10183"/>
    </row>
    <row r="10184" spans="1:8">
      <c r="A10184"/>
      <c r="C10184"/>
      <c r="D10184"/>
      <c r="E10184"/>
      <c r="F10184"/>
      <c r="G10184"/>
      <c r="H10184"/>
    </row>
    <row r="10185" spans="1:8">
      <c r="A10185"/>
      <c r="C10185"/>
      <c r="D10185"/>
      <c r="E10185"/>
      <c r="F10185"/>
      <c r="G10185"/>
      <c r="H10185"/>
    </row>
    <row r="10186" spans="1:8">
      <c r="A10186"/>
      <c r="C10186"/>
      <c r="D10186"/>
      <c r="E10186"/>
      <c r="F10186"/>
      <c r="G10186"/>
      <c r="H10186"/>
    </row>
    <row r="10187" spans="1:8">
      <c r="A10187"/>
      <c r="C10187"/>
      <c r="D10187"/>
      <c r="E10187"/>
      <c r="F10187"/>
      <c r="G10187"/>
      <c r="H10187"/>
    </row>
    <row r="10188" spans="1:8">
      <c r="A10188"/>
      <c r="C10188"/>
      <c r="D10188"/>
      <c r="E10188"/>
      <c r="F10188"/>
      <c r="G10188"/>
      <c r="H10188"/>
    </row>
    <row r="10189" spans="1:8">
      <c r="A10189"/>
      <c r="C10189"/>
      <c r="D10189"/>
      <c r="E10189"/>
      <c r="F10189"/>
      <c r="G10189"/>
      <c r="H10189"/>
    </row>
    <row r="10190" spans="1:8">
      <c r="A10190"/>
      <c r="C10190"/>
      <c r="D10190"/>
      <c r="E10190"/>
      <c r="F10190"/>
      <c r="G10190"/>
      <c r="H10190"/>
    </row>
    <row r="10191" spans="1:8">
      <c r="A10191"/>
      <c r="C10191"/>
      <c r="D10191"/>
      <c r="E10191"/>
      <c r="F10191"/>
      <c r="G10191"/>
      <c r="H10191"/>
    </row>
    <row r="10192" spans="1:8">
      <c r="A10192"/>
      <c r="C10192"/>
      <c r="D10192"/>
      <c r="E10192"/>
      <c r="F10192"/>
      <c r="G10192"/>
      <c r="H10192"/>
    </row>
    <row r="10193" spans="1:8">
      <c r="A10193"/>
      <c r="C10193"/>
      <c r="D10193"/>
      <c r="E10193"/>
      <c r="F10193"/>
      <c r="G10193"/>
      <c r="H10193"/>
    </row>
    <row r="10194" spans="1:8">
      <c r="A10194"/>
      <c r="C10194"/>
      <c r="D10194"/>
      <c r="E10194"/>
      <c r="F10194"/>
      <c r="G10194"/>
      <c r="H10194"/>
    </row>
    <row r="10195" spans="1:8">
      <c r="A10195"/>
      <c r="C10195"/>
      <c r="D10195"/>
      <c r="E10195"/>
      <c r="F10195"/>
      <c r="G10195"/>
      <c r="H10195"/>
    </row>
    <row r="10196" spans="1:8">
      <c r="A10196"/>
      <c r="C10196"/>
      <c r="D10196"/>
      <c r="E10196"/>
      <c r="F10196"/>
      <c r="G10196"/>
      <c r="H10196"/>
    </row>
    <row r="10197" spans="1:8">
      <c r="A10197"/>
      <c r="C10197"/>
      <c r="D10197"/>
      <c r="E10197"/>
      <c r="F10197"/>
      <c r="G10197"/>
      <c r="H10197"/>
    </row>
    <row r="10198" spans="1:8">
      <c r="A10198"/>
      <c r="C10198"/>
      <c r="D10198"/>
      <c r="E10198"/>
      <c r="F10198"/>
      <c r="G10198"/>
      <c r="H10198"/>
    </row>
    <row r="10199" spans="1:8">
      <c r="A10199"/>
      <c r="C10199"/>
      <c r="D10199"/>
      <c r="E10199"/>
      <c r="F10199"/>
      <c r="G10199"/>
      <c r="H10199"/>
    </row>
    <row r="10200" spans="1:8">
      <c r="A10200"/>
      <c r="C10200"/>
      <c r="D10200"/>
      <c r="E10200"/>
      <c r="F10200"/>
      <c r="G10200"/>
      <c r="H10200"/>
    </row>
    <row r="10201" spans="1:8">
      <c r="A10201"/>
      <c r="C10201"/>
      <c r="D10201"/>
      <c r="E10201"/>
      <c r="F10201"/>
      <c r="G10201"/>
      <c r="H10201"/>
    </row>
    <row r="10202" spans="1:8">
      <c r="A10202"/>
      <c r="C10202"/>
      <c r="D10202"/>
      <c r="E10202"/>
      <c r="F10202"/>
      <c r="G10202"/>
      <c r="H10202"/>
    </row>
    <row r="10203" spans="1:8">
      <c r="A10203"/>
      <c r="C10203"/>
      <c r="D10203"/>
      <c r="E10203"/>
      <c r="F10203"/>
      <c r="G10203"/>
      <c r="H10203"/>
    </row>
    <row r="10204" spans="1:8">
      <c r="A10204"/>
      <c r="C10204"/>
      <c r="D10204"/>
      <c r="E10204"/>
      <c r="F10204"/>
      <c r="G10204"/>
      <c r="H10204"/>
    </row>
    <row r="10205" spans="1:8">
      <c r="A10205"/>
      <c r="C10205"/>
      <c r="D10205"/>
      <c r="E10205"/>
      <c r="F10205"/>
      <c r="G10205"/>
      <c r="H10205"/>
    </row>
    <row r="10206" spans="1:8">
      <c r="A10206"/>
      <c r="C10206"/>
      <c r="D10206"/>
      <c r="E10206"/>
      <c r="F10206"/>
      <c r="G10206"/>
      <c r="H10206"/>
    </row>
    <row r="10207" spans="1:8">
      <c r="A10207"/>
      <c r="C10207"/>
      <c r="D10207"/>
      <c r="E10207"/>
      <c r="F10207"/>
      <c r="G10207"/>
      <c r="H10207"/>
    </row>
    <row r="10208" spans="1:8">
      <c r="A10208"/>
      <c r="C10208"/>
      <c r="D10208"/>
      <c r="E10208"/>
      <c r="F10208"/>
      <c r="G10208"/>
      <c r="H10208"/>
    </row>
    <row r="10209" spans="1:8">
      <c r="A10209"/>
      <c r="C10209"/>
      <c r="D10209"/>
      <c r="E10209"/>
      <c r="F10209"/>
      <c r="G10209"/>
      <c r="H10209"/>
    </row>
    <row r="10210" spans="1:8">
      <c r="A10210"/>
      <c r="C10210"/>
      <c r="D10210"/>
      <c r="E10210"/>
      <c r="F10210"/>
      <c r="G10210"/>
      <c r="H10210"/>
    </row>
    <row r="10211" spans="1:8">
      <c r="A10211"/>
      <c r="C10211"/>
      <c r="D10211"/>
      <c r="E10211"/>
      <c r="F10211"/>
      <c r="G10211"/>
      <c r="H10211"/>
    </row>
    <row r="10212" spans="1:8">
      <c r="A10212"/>
      <c r="C10212"/>
      <c r="D10212"/>
      <c r="E10212"/>
      <c r="F10212"/>
      <c r="G10212"/>
      <c r="H10212"/>
    </row>
    <row r="10213" spans="1:8">
      <c r="A10213"/>
      <c r="C10213"/>
      <c r="D10213"/>
      <c r="E10213"/>
      <c r="F10213"/>
      <c r="G10213"/>
      <c r="H10213"/>
    </row>
    <row r="10214" spans="1:8">
      <c r="A10214"/>
      <c r="C10214"/>
      <c r="D10214"/>
      <c r="E10214"/>
      <c r="F10214"/>
      <c r="G10214"/>
      <c r="H10214"/>
    </row>
    <row r="10215" spans="1:8">
      <c r="A10215"/>
      <c r="C10215"/>
      <c r="D10215"/>
      <c r="E10215"/>
      <c r="F10215"/>
      <c r="G10215"/>
      <c r="H10215"/>
    </row>
    <row r="10216" spans="1:8">
      <c r="A10216"/>
      <c r="C10216"/>
      <c r="D10216"/>
      <c r="E10216"/>
      <c r="F10216"/>
      <c r="G10216"/>
      <c r="H10216"/>
    </row>
    <row r="10217" spans="1:8">
      <c r="A10217"/>
      <c r="C10217"/>
      <c r="D10217"/>
      <c r="E10217"/>
      <c r="F10217"/>
      <c r="G10217"/>
      <c r="H10217"/>
    </row>
    <row r="10218" spans="1:8">
      <c r="A10218"/>
      <c r="C10218"/>
      <c r="D10218"/>
      <c r="E10218"/>
      <c r="F10218"/>
      <c r="G10218"/>
      <c r="H10218"/>
    </row>
    <row r="10219" spans="1:8">
      <c r="A10219"/>
      <c r="C10219"/>
      <c r="D10219"/>
      <c r="E10219"/>
      <c r="F10219"/>
      <c r="G10219"/>
      <c r="H10219"/>
    </row>
    <row r="10220" spans="1:8">
      <c r="A10220"/>
      <c r="C10220"/>
      <c r="D10220"/>
      <c r="E10220"/>
      <c r="F10220"/>
      <c r="G10220"/>
      <c r="H10220"/>
    </row>
    <row r="10221" spans="1:8">
      <c r="A10221"/>
      <c r="C10221"/>
      <c r="D10221"/>
      <c r="E10221"/>
      <c r="F10221"/>
      <c r="G10221"/>
      <c r="H10221"/>
    </row>
    <row r="10222" spans="1:8">
      <c r="A10222"/>
      <c r="C10222"/>
      <c r="D10222"/>
      <c r="E10222"/>
      <c r="F10222"/>
      <c r="G10222"/>
      <c r="H10222"/>
    </row>
    <row r="10223" spans="1:8">
      <c r="A10223"/>
      <c r="C10223"/>
      <c r="D10223"/>
      <c r="E10223"/>
      <c r="F10223"/>
      <c r="G10223"/>
      <c r="H10223"/>
    </row>
    <row r="10224" spans="1:8">
      <c r="A10224"/>
      <c r="C10224"/>
      <c r="D10224"/>
      <c r="E10224"/>
      <c r="F10224"/>
      <c r="G10224"/>
      <c r="H10224"/>
    </row>
    <row r="10225" spans="1:8">
      <c r="A10225"/>
      <c r="C10225"/>
      <c r="D10225"/>
      <c r="E10225"/>
      <c r="F10225"/>
      <c r="G10225"/>
      <c r="H10225"/>
    </row>
    <row r="10226" spans="1:8">
      <c r="A10226"/>
      <c r="C10226"/>
      <c r="D10226"/>
      <c r="E10226"/>
      <c r="F10226"/>
      <c r="G10226"/>
      <c r="H10226"/>
    </row>
    <row r="10227" spans="1:8">
      <c r="A10227"/>
      <c r="C10227"/>
      <c r="D10227"/>
      <c r="E10227"/>
      <c r="F10227"/>
      <c r="G10227"/>
      <c r="H10227"/>
    </row>
    <row r="10228" spans="1:8">
      <c r="A10228"/>
      <c r="C10228"/>
      <c r="D10228"/>
      <c r="E10228"/>
      <c r="F10228"/>
      <c r="G10228"/>
      <c r="H10228"/>
    </row>
    <row r="10229" spans="1:8">
      <c r="A10229"/>
      <c r="C10229"/>
      <c r="D10229"/>
      <c r="E10229"/>
      <c r="F10229"/>
      <c r="G10229"/>
      <c r="H10229"/>
    </row>
    <row r="10230" spans="1:8">
      <c r="A10230"/>
      <c r="C10230"/>
      <c r="D10230"/>
      <c r="E10230"/>
      <c r="F10230"/>
      <c r="G10230"/>
      <c r="H10230"/>
    </row>
    <row r="10231" spans="1:8">
      <c r="A10231"/>
      <c r="C10231"/>
      <c r="D10231"/>
      <c r="E10231"/>
      <c r="F10231"/>
      <c r="G10231"/>
      <c r="H10231"/>
    </row>
    <row r="10232" spans="1:8">
      <c r="A10232"/>
      <c r="C10232"/>
      <c r="D10232"/>
      <c r="E10232"/>
      <c r="F10232"/>
      <c r="G10232"/>
      <c r="H10232"/>
    </row>
    <row r="10233" spans="1:8">
      <c r="A10233"/>
      <c r="C10233"/>
      <c r="D10233"/>
      <c r="E10233"/>
      <c r="F10233"/>
      <c r="G10233"/>
      <c r="H10233"/>
    </row>
    <row r="10234" spans="1:8">
      <c r="A10234"/>
      <c r="C10234"/>
      <c r="D10234"/>
      <c r="E10234"/>
      <c r="F10234"/>
      <c r="G10234"/>
      <c r="H10234"/>
    </row>
    <row r="10235" spans="1:8">
      <c r="A10235"/>
      <c r="C10235"/>
      <c r="D10235"/>
      <c r="E10235"/>
      <c r="F10235"/>
      <c r="G10235"/>
      <c r="H10235"/>
    </row>
    <row r="10236" spans="1:8">
      <c r="A10236"/>
      <c r="C10236"/>
      <c r="D10236"/>
      <c r="E10236"/>
      <c r="F10236"/>
      <c r="G10236"/>
      <c r="H10236"/>
    </row>
    <row r="10237" spans="1:8">
      <c r="A10237"/>
      <c r="C10237"/>
      <c r="D10237"/>
      <c r="E10237"/>
      <c r="F10237"/>
      <c r="G10237"/>
      <c r="H10237"/>
    </row>
    <row r="10238" spans="1:8">
      <c r="A10238"/>
      <c r="C10238"/>
      <c r="D10238"/>
      <c r="E10238"/>
      <c r="F10238"/>
      <c r="G10238"/>
      <c r="H10238"/>
    </row>
    <row r="10239" spans="1:8">
      <c r="A10239"/>
      <c r="C10239"/>
      <c r="D10239"/>
      <c r="E10239"/>
      <c r="F10239"/>
      <c r="G10239"/>
      <c r="H10239"/>
    </row>
    <row r="10240" spans="1:8">
      <c r="A10240"/>
      <c r="C10240"/>
      <c r="D10240"/>
      <c r="E10240"/>
      <c r="F10240"/>
      <c r="G10240"/>
      <c r="H10240"/>
    </row>
    <row r="10241" spans="1:8">
      <c r="A10241"/>
      <c r="C10241"/>
      <c r="D10241"/>
      <c r="E10241"/>
      <c r="F10241"/>
      <c r="G10241"/>
      <c r="H10241"/>
    </row>
    <row r="10242" spans="1:8">
      <c r="A10242"/>
      <c r="C10242"/>
      <c r="D10242"/>
      <c r="E10242"/>
      <c r="F10242"/>
      <c r="G10242"/>
      <c r="H10242"/>
    </row>
    <row r="10243" spans="1:8">
      <c r="A10243"/>
      <c r="C10243"/>
      <c r="D10243"/>
      <c r="E10243"/>
      <c r="F10243"/>
      <c r="G10243"/>
      <c r="H10243"/>
    </row>
    <row r="10244" spans="1:8">
      <c r="A10244"/>
      <c r="C10244"/>
      <c r="D10244"/>
      <c r="E10244"/>
      <c r="F10244"/>
      <c r="G10244"/>
      <c r="H10244"/>
    </row>
    <row r="10245" spans="1:8">
      <c r="A10245"/>
      <c r="C10245"/>
      <c r="D10245"/>
      <c r="E10245"/>
      <c r="F10245"/>
      <c r="G10245"/>
      <c r="H10245"/>
    </row>
    <row r="10246" spans="1:8">
      <c r="A10246"/>
      <c r="C10246"/>
      <c r="D10246"/>
      <c r="E10246"/>
      <c r="F10246"/>
      <c r="G10246"/>
      <c r="H10246"/>
    </row>
    <row r="10247" spans="1:8">
      <c r="A10247"/>
      <c r="C10247"/>
      <c r="D10247"/>
      <c r="E10247"/>
      <c r="F10247"/>
      <c r="G10247"/>
      <c r="H10247"/>
    </row>
    <row r="10248" spans="1:8">
      <c r="A10248"/>
      <c r="C10248"/>
      <c r="D10248"/>
      <c r="E10248"/>
      <c r="F10248"/>
      <c r="G10248"/>
      <c r="H10248"/>
    </row>
    <row r="10249" spans="1:8">
      <c r="A10249"/>
      <c r="C10249"/>
      <c r="D10249"/>
      <c r="E10249"/>
      <c r="F10249"/>
      <c r="G10249"/>
      <c r="H10249"/>
    </row>
    <row r="10250" spans="1:8">
      <c r="A10250"/>
      <c r="C10250"/>
      <c r="D10250"/>
      <c r="E10250"/>
      <c r="F10250"/>
      <c r="G10250"/>
      <c r="H10250"/>
    </row>
    <row r="10251" spans="1:8">
      <c r="A10251"/>
      <c r="C10251"/>
      <c r="D10251"/>
      <c r="E10251"/>
      <c r="F10251"/>
      <c r="G10251"/>
      <c r="H10251"/>
    </row>
    <row r="10252" spans="1:8">
      <c r="A10252"/>
      <c r="C10252"/>
      <c r="D10252"/>
      <c r="E10252"/>
      <c r="F10252"/>
      <c r="G10252"/>
      <c r="H10252"/>
    </row>
    <row r="10253" spans="1:8">
      <c r="A10253"/>
      <c r="C10253"/>
      <c r="D10253"/>
      <c r="E10253"/>
      <c r="F10253"/>
      <c r="G10253"/>
      <c r="H10253"/>
    </row>
    <row r="10254" spans="1:8">
      <c r="A10254"/>
      <c r="C10254"/>
      <c r="D10254"/>
      <c r="E10254"/>
      <c r="F10254"/>
      <c r="G10254"/>
      <c r="H10254"/>
    </row>
    <row r="10255" spans="1:8">
      <c r="A10255"/>
      <c r="C10255"/>
      <c r="D10255"/>
      <c r="E10255"/>
      <c r="F10255"/>
      <c r="G10255"/>
      <c r="H10255"/>
    </row>
    <row r="10256" spans="1:8">
      <c r="A10256"/>
      <c r="C10256"/>
      <c r="D10256"/>
      <c r="E10256"/>
      <c r="F10256"/>
      <c r="G10256"/>
      <c r="H10256"/>
    </row>
    <row r="10257" spans="1:8">
      <c r="A10257"/>
      <c r="C10257"/>
      <c r="D10257"/>
      <c r="E10257"/>
      <c r="F10257"/>
      <c r="G10257"/>
      <c r="H10257"/>
    </row>
    <row r="10258" spans="1:8">
      <c r="A10258"/>
      <c r="C10258"/>
      <c r="D10258"/>
      <c r="E10258"/>
      <c r="F10258"/>
      <c r="G10258"/>
      <c r="H10258"/>
    </row>
    <row r="10259" spans="1:8">
      <c r="A10259"/>
      <c r="C10259"/>
      <c r="D10259"/>
      <c r="E10259"/>
      <c r="F10259"/>
      <c r="G10259"/>
      <c r="H10259"/>
    </row>
    <row r="10260" spans="1:8">
      <c r="A10260"/>
      <c r="C10260"/>
      <c r="D10260"/>
      <c r="E10260"/>
      <c r="F10260"/>
      <c r="G10260"/>
      <c r="H10260"/>
    </row>
    <row r="10261" spans="1:8">
      <c r="A10261"/>
      <c r="C10261"/>
      <c r="D10261"/>
      <c r="E10261"/>
      <c r="F10261"/>
      <c r="G10261"/>
      <c r="H10261"/>
    </row>
    <row r="10262" spans="1:8">
      <c r="A10262"/>
      <c r="C10262"/>
      <c r="D10262"/>
      <c r="E10262"/>
      <c r="F10262"/>
      <c r="G10262"/>
      <c r="H10262"/>
    </row>
    <row r="10263" spans="1:8">
      <c r="A10263"/>
      <c r="C10263"/>
      <c r="D10263"/>
      <c r="E10263"/>
      <c r="F10263"/>
      <c r="G10263"/>
      <c r="H10263"/>
    </row>
    <row r="10264" spans="1:8">
      <c r="A10264"/>
      <c r="C10264"/>
      <c r="D10264"/>
      <c r="E10264"/>
      <c r="F10264"/>
      <c r="G10264"/>
      <c r="H10264"/>
    </row>
    <row r="10265" spans="1:8">
      <c r="A10265"/>
      <c r="C10265"/>
      <c r="D10265"/>
      <c r="E10265"/>
      <c r="F10265"/>
      <c r="G10265"/>
      <c r="H10265"/>
    </row>
    <row r="10266" spans="1:8">
      <c r="A10266"/>
      <c r="C10266"/>
      <c r="D10266"/>
      <c r="E10266"/>
      <c r="F10266"/>
      <c r="G10266"/>
      <c r="H10266"/>
    </row>
    <row r="10267" spans="1:8">
      <c r="A10267"/>
      <c r="C10267"/>
      <c r="D10267"/>
      <c r="E10267"/>
      <c r="F10267"/>
      <c r="G10267"/>
      <c r="H10267"/>
    </row>
    <row r="10268" spans="1:8">
      <c r="A10268"/>
      <c r="C10268"/>
      <c r="D10268"/>
      <c r="E10268"/>
      <c r="F10268"/>
      <c r="G10268"/>
      <c r="H10268"/>
    </row>
    <row r="10269" spans="1:8">
      <c r="A10269"/>
      <c r="C10269"/>
      <c r="D10269"/>
      <c r="E10269"/>
      <c r="F10269"/>
      <c r="G10269"/>
      <c r="H10269"/>
    </row>
    <row r="10270" spans="1:8">
      <c r="A10270"/>
      <c r="C10270"/>
      <c r="D10270"/>
      <c r="E10270"/>
      <c r="F10270"/>
      <c r="G10270"/>
      <c r="H10270"/>
    </row>
    <row r="10271" spans="1:8">
      <c r="A10271"/>
      <c r="C10271"/>
      <c r="D10271"/>
      <c r="E10271"/>
      <c r="F10271"/>
      <c r="G10271"/>
      <c r="H10271"/>
    </row>
    <row r="10272" spans="1:8">
      <c r="A10272"/>
      <c r="C10272"/>
      <c r="D10272"/>
      <c r="E10272"/>
      <c r="F10272"/>
      <c r="G10272"/>
      <c r="H10272"/>
    </row>
    <row r="10273" spans="1:8">
      <c r="A10273"/>
      <c r="C10273"/>
      <c r="D10273"/>
      <c r="E10273"/>
      <c r="F10273"/>
      <c r="G10273"/>
      <c r="H10273"/>
    </row>
    <row r="10274" spans="1:8">
      <c r="A10274"/>
      <c r="C10274"/>
      <c r="D10274"/>
      <c r="E10274"/>
      <c r="F10274"/>
      <c r="G10274"/>
      <c r="H10274"/>
    </row>
    <row r="10275" spans="1:8">
      <c r="A10275"/>
      <c r="C10275"/>
      <c r="D10275"/>
      <c r="E10275"/>
      <c r="F10275"/>
      <c r="G10275"/>
      <c r="H10275"/>
    </row>
    <row r="10276" spans="1:8">
      <c r="A10276"/>
      <c r="C10276"/>
      <c r="D10276"/>
      <c r="E10276"/>
      <c r="F10276"/>
      <c r="G10276"/>
      <c r="H10276"/>
    </row>
    <row r="10277" spans="1:8">
      <c r="A10277"/>
      <c r="C10277"/>
      <c r="D10277"/>
      <c r="E10277"/>
      <c r="F10277"/>
      <c r="G10277"/>
      <c r="H10277"/>
    </row>
    <row r="10278" spans="1:8">
      <c r="A10278"/>
      <c r="C10278"/>
      <c r="D10278"/>
      <c r="E10278"/>
      <c r="F10278"/>
      <c r="G10278"/>
      <c r="H10278"/>
    </row>
    <row r="10279" spans="1:8">
      <c r="A10279"/>
      <c r="C10279"/>
      <c r="D10279"/>
      <c r="E10279"/>
      <c r="F10279"/>
      <c r="G10279"/>
      <c r="H10279"/>
    </row>
    <row r="10280" spans="1:8">
      <c r="A10280"/>
      <c r="C10280"/>
      <c r="D10280"/>
      <c r="E10280"/>
      <c r="F10280"/>
      <c r="G10280"/>
      <c r="H10280"/>
    </row>
    <row r="10281" spans="1:8">
      <c r="A10281"/>
      <c r="C10281"/>
      <c r="D10281"/>
      <c r="E10281"/>
      <c r="F10281"/>
      <c r="G10281"/>
      <c r="H10281"/>
    </row>
    <row r="10282" spans="1:8">
      <c r="A10282"/>
      <c r="C10282"/>
      <c r="D10282"/>
      <c r="E10282"/>
      <c r="F10282"/>
      <c r="G10282"/>
      <c r="H10282"/>
    </row>
    <row r="10283" spans="1:8">
      <c r="A10283"/>
      <c r="C10283"/>
      <c r="D10283"/>
      <c r="E10283"/>
      <c r="F10283"/>
      <c r="G10283"/>
      <c r="H10283"/>
    </row>
    <row r="10284" spans="1:8">
      <c r="A10284"/>
      <c r="C10284"/>
      <c r="D10284"/>
      <c r="E10284"/>
      <c r="F10284"/>
      <c r="G10284"/>
      <c r="H10284"/>
    </row>
    <row r="10285" spans="1:8">
      <c r="A10285"/>
      <c r="C10285"/>
      <c r="D10285"/>
      <c r="E10285"/>
      <c r="F10285"/>
      <c r="G10285"/>
      <c r="H10285"/>
    </row>
    <row r="10286" spans="1:8">
      <c r="A10286"/>
      <c r="C10286"/>
      <c r="D10286"/>
      <c r="E10286"/>
      <c r="F10286"/>
      <c r="G10286"/>
      <c r="H10286"/>
    </row>
    <row r="10287" spans="1:8">
      <c r="A10287"/>
      <c r="C10287"/>
      <c r="D10287"/>
      <c r="E10287"/>
      <c r="F10287"/>
      <c r="G10287"/>
      <c r="H10287"/>
    </row>
    <row r="10288" spans="1:8">
      <c r="A10288"/>
      <c r="C10288"/>
      <c r="D10288"/>
      <c r="E10288"/>
      <c r="F10288"/>
      <c r="G10288"/>
      <c r="H10288"/>
    </row>
    <row r="10289" spans="1:8">
      <c r="A10289"/>
      <c r="C10289"/>
      <c r="D10289"/>
      <c r="E10289"/>
      <c r="F10289"/>
      <c r="G10289"/>
      <c r="H10289"/>
    </row>
    <row r="10290" spans="1:8">
      <c r="A10290"/>
      <c r="C10290"/>
      <c r="D10290"/>
      <c r="E10290"/>
      <c r="F10290"/>
      <c r="G10290"/>
      <c r="H10290"/>
    </row>
    <row r="10291" spans="1:8">
      <c r="A10291"/>
      <c r="C10291"/>
      <c r="D10291"/>
      <c r="E10291"/>
      <c r="F10291"/>
      <c r="G10291"/>
      <c r="H10291"/>
    </row>
    <row r="10292" spans="1:8">
      <c r="A10292"/>
      <c r="C10292"/>
      <c r="D10292"/>
      <c r="E10292"/>
      <c r="F10292"/>
      <c r="G10292"/>
      <c r="H10292"/>
    </row>
    <row r="10293" spans="1:8">
      <c r="A10293"/>
      <c r="C10293"/>
      <c r="D10293"/>
      <c r="E10293"/>
      <c r="F10293"/>
      <c r="G10293"/>
      <c r="H10293"/>
    </row>
    <row r="10294" spans="1:8">
      <c r="A10294"/>
      <c r="C10294"/>
      <c r="D10294"/>
      <c r="E10294"/>
      <c r="F10294"/>
      <c r="G10294"/>
      <c r="H10294"/>
    </row>
    <row r="10295" spans="1:8">
      <c r="A10295"/>
      <c r="C10295"/>
      <c r="D10295"/>
      <c r="E10295"/>
      <c r="F10295"/>
      <c r="G10295"/>
      <c r="H10295"/>
    </row>
    <row r="10296" spans="1:8">
      <c r="A10296"/>
      <c r="C10296"/>
      <c r="D10296"/>
      <c r="E10296"/>
      <c r="F10296"/>
      <c r="G10296"/>
      <c r="H10296"/>
    </row>
    <row r="10297" spans="1:8">
      <c r="A10297"/>
      <c r="C10297"/>
      <c r="D10297"/>
      <c r="E10297"/>
      <c r="F10297"/>
      <c r="G10297"/>
      <c r="H10297"/>
    </row>
    <row r="10298" spans="1:8">
      <c r="A10298"/>
      <c r="C10298"/>
      <c r="D10298"/>
      <c r="E10298"/>
      <c r="F10298"/>
      <c r="G10298"/>
      <c r="H10298"/>
    </row>
    <row r="10299" spans="1:8">
      <c r="A10299"/>
      <c r="C10299"/>
      <c r="D10299"/>
      <c r="E10299"/>
      <c r="F10299"/>
      <c r="G10299"/>
      <c r="H10299"/>
    </row>
    <row r="10300" spans="1:8">
      <c r="A10300"/>
      <c r="C10300"/>
      <c r="D10300"/>
      <c r="E10300"/>
      <c r="F10300"/>
      <c r="G10300"/>
      <c r="H10300"/>
    </row>
    <row r="10301" spans="1:8">
      <c r="A10301"/>
      <c r="C10301"/>
      <c r="D10301"/>
      <c r="E10301"/>
      <c r="F10301"/>
      <c r="G10301"/>
      <c r="H10301"/>
    </row>
    <row r="10302" spans="1:8">
      <c r="A10302"/>
      <c r="C10302"/>
      <c r="D10302"/>
      <c r="E10302"/>
      <c r="F10302"/>
      <c r="G10302"/>
      <c r="H10302"/>
    </row>
    <row r="10303" spans="1:8">
      <c r="A10303"/>
      <c r="C10303"/>
      <c r="D10303"/>
      <c r="E10303"/>
      <c r="F10303"/>
      <c r="G10303"/>
      <c r="H10303"/>
    </row>
    <row r="10304" spans="1:8">
      <c r="A10304"/>
      <c r="C10304"/>
      <c r="D10304"/>
      <c r="E10304"/>
      <c r="F10304"/>
      <c r="G10304"/>
      <c r="H10304"/>
    </row>
    <row r="10305" spans="1:8">
      <c r="A10305"/>
      <c r="C10305"/>
      <c r="D10305"/>
      <c r="E10305"/>
      <c r="F10305"/>
      <c r="G10305"/>
      <c r="H10305"/>
    </row>
    <row r="10306" spans="1:8">
      <c r="A10306"/>
      <c r="C10306"/>
      <c r="D10306"/>
      <c r="E10306"/>
      <c r="F10306"/>
      <c r="G10306"/>
      <c r="H10306"/>
    </row>
    <row r="10307" spans="1:8">
      <c r="A10307"/>
      <c r="C10307"/>
      <c r="D10307"/>
      <c r="E10307"/>
      <c r="F10307"/>
      <c r="G10307"/>
      <c r="H10307"/>
    </row>
    <row r="10308" spans="1:8">
      <c r="A10308"/>
      <c r="C10308"/>
      <c r="D10308"/>
      <c r="E10308"/>
      <c r="F10308"/>
      <c r="G10308"/>
      <c r="H10308"/>
    </row>
    <row r="10309" spans="1:8">
      <c r="A10309"/>
      <c r="C10309"/>
      <c r="D10309"/>
      <c r="E10309"/>
      <c r="F10309"/>
      <c r="G10309"/>
      <c r="H10309"/>
    </row>
    <row r="10310" spans="1:8">
      <c r="A10310"/>
      <c r="C10310"/>
      <c r="D10310"/>
      <c r="E10310"/>
      <c r="F10310"/>
      <c r="G10310"/>
      <c r="H10310"/>
    </row>
    <row r="10311" spans="1:8">
      <c r="A10311"/>
      <c r="C10311"/>
      <c r="D10311"/>
      <c r="E10311"/>
      <c r="F10311"/>
      <c r="G10311"/>
      <c r="H10311"/>
    </row>
    <row r="10312" spans="1:8">
      <c r="A10312"/>
      <c r="C10312"/>
      <c r="D10312"/>
      <c r="E10312"/>
      <c r="F10312"/>
      <c r="G10312"/>
      <c r="H10312"/>
    </row>
    <row r="10313" spans="1:8">
      <c r="A10313"/>
      <c r="C10313"/>
      <c r="D10313"/>
      <c r="E10313"/>
      <c r="F10313"/>
      <c r="G10313"/>
      <c r="H10313"/>
    </row>
    <row r="10314" spans="1:8">
      <c r="A10314"/>
      <c r="C10314"/>
      <c r="D10314"/>
      <c r="E10314"/>
      <c r="F10314"/>
      <c r="G10314"/>
      <c r="H10314"/>
    </row>
    <row r="10315" spans="1:8">
      <c r="A10315"/>
      <c r="C10315"/>
      <c r="D10315"/>
      <c r="E10315"/>
      <c r="F10315"/>
      <c r="G10315"/>
      <c r="H10315"/>
    </row>
    <row r="10316" spans="1:8">
      <c r="A10316"/>
      <c r="C10316"/>
      <c r="D10316"/>
      <c r="E10316"/>
      <c r="F10316"/>
      <c r="G10316"/>
      <c r="H10316"/>
    </row>
    <row r="10317" spans="1:8">
      <c r="A10317"/>
      <c r="C10317"/>
      <c r="D10317"/>
      <c r="E10317"/>
      <c r="F10317"/>
      <c r="G10317"/>
      <c r="H10317"/>
    </row>
    <row r="10318" spans="1:8">
      <c r="A10318"/>
      <c r="C10318"/>
      <c r="D10318"/>
      <c r="E10318"/>
      <c r="F10318"/>
      <c r="G10318"/>
      <c r="H10318"/>
    </row>
    <row r="10319" spans="1:8">
      <c r="A10319"/>
      <c r="C10319"/>
      <c r="D10319"/>
      <c r="E10319"/>
      <c r="F10319"/>
      <c r="G10319"/>
      <c r="H10319"/>
    </row>
    <row r="10320" spans="1:8">
      <c r="A10320"/>
      <c r="C10320"/>
      <c r="D10320"/>
      <c r="E10320"/>
      <c r="F10320"/>
      <c r="G10320"/>
      <c r="H10320"/>
    </row>
    <row r="10321" spans="1:8">
      <c r="A10321"/>
      <c r="C10321"/>
      <c r="D10321"/>
      <c r="E10321"/>
      <c r="F10321"/>
      <c r="G10321"/>
      <c r="H10321"/>
    </row>
    <row r="10322" spans="1:8">
      <c r="A10322"/>
      <c r="C10322"/>
      <c r="D10322"/>
      <c r="E10322"/>
      <c r="F10322"/>
      <c r="G10322"/>
      <c r="H10322"/>
    </row>
    <row r="10323" spans="1:8">
      <c r="A10323"/>
      <c r="C10323"/>
      <c r="D10323"/>
      <c r="E10323"/>
      <c r="F10323"/>
      <c r="G10323"/>
      <c r="H10323"/>
    </row>
    <row r="10324" spans="1:8">
      <c r="A10324"/>
      <c r="C10324"/>
      <c r="D10324"/>
      <c r="E10324"/>
      <c r="F10324"/>
      <c r="G10324"/>
      <c r="H10324"/>
    </row>
    <row r="10325" spans="1:8">
      <c r="A10325"/>
      <c r="C10325"/>
      <c r="D10325"/>
      <c r="E10325"/>
      <c r="F10325"/>
      <c r="G10325"/>
      <c r="H10325"/>
    </row>
    <row r="10326" spans="1:8">
      <c r="A10326"/>
      <c r="C10326"/>
      <c r="D10326"/>
      <c r="E10326"/>
      <c r="F10326"/>
      <c r="G10326"/>
      <c r="H10326"/>
    </row>
    <row r="10327" spans="1:8">
      <c r="A10327"/>
      <c r="C10327"/>
      <c r="D10327"/>
      <c r="E10327"/>
      <c r="F10327"/>
      <c r="G10327"/>
      <c r="H10327"/>
    </row>
    <row r="10328" spans="1:8">
      <c r="A10328"/>
      <c r="C10328"/>
      <c r="D10328"/>
      <c r="E10328"/>
      <c r="F10328"/>
      <c r="G10328"/>
      <c r="H10328"/>
    </row>
    <row r="10329" spans="1:8">
      <c r="A10329"/>
      <c r="C10329"/>
      <c r="D10329"/>
      <c r="E10329"/>
      <c r="F10329"/>
      <c r="G10329"/>
      <c r="H10329"/>
    </row>
    <row r="10330" spans="1:8">
      <c r="A10330"/>
      <c r="C10330"/>
      <c r="D10330"/>
      <c r="E10330"/>
      <c r="F10330"/>
      <c r="G10330"/>
      <c r="H10330"/>
    </row>
    <row r="10331" spans="1:8">
      <c r="A10331"/>
      <c r="C10331"/>
      <c r="D10331"/>
      <c r="E10331"/>
      <c r="F10331"/>
      <c r="G10331"/>
      <c r="H10331"/>
    </row>
    <row r="10332" spans="1:8">
      <c r="A10332"/>
      <c r="C10332"/>
      <c r="D10332"/>
      <c r="E10332"/>
      <c r="F10332"/>
      <c r="G10332"/>
      <c r="H10332"/>
    </row>
    <row r="10333" spans="1:8">
      <c r="A10333"/>
      <c r="C10333"/>
      <c r="D10333"/>
      <c r="E10333"/>
      <c r="F10333"/>
      <c r="G10333"/>
      <c r="H10333"/>
    </row>
    <row r="10334" spans="1:8">
      <c r="A10334"/>
      <c r="C10334"/>
      <c r="D10334"/>
      <c r="E10334"/>
      <c r="F10334"/>
      <c r="G10334"/>
      <c r="H10334"/>
    </row>
    <row r="10335" spans="1:8">
      <c r="A10335"/>
      <c r="C10335"/>
      <c r="D10335"/>
      <c r="E10335"/>
      <c r="F10335"/>
      <c r="G10335"/>
      <c r="H10335"/>
    </row>
    <row r="10336" spans="1:8">
      <c r="A10336"/>
      <c r="C10336"/>
      <c r="D10336"/>
      <c r="E10336"/>
      <c r="F10336"/>
      <c r="G10336"/>
      <c r="H10336"/>
    </row>
    <row r="10337" spans="1:8">
      <c r="A10337"/>
      <c r="C10337"/>
      <c r="D10337"/>
      <c r="E10337"/>
      <c r="F10337"/>
      <c r="G10337"/>
      <c r="H10337"/>
    </row>
    <row r="10338" spans="1:8">
      <c r="A10338"/>
      <c r="C10338"/>
      <c r="D10338"/>
      <c r="E10338"/>
      <c r="F10338"/>
      <c r="G10338"/>
      <c r="H10338"/>
    </row>
    <row r="10339" spans="1:8">
      <c r="A10339"/>
      <c r="C10339"/>
      <c r="D10339"/>
      <c r="E10339"/>
      <c r="F10339"/>
      <c r="G10339"/>
      <c r="H10339"/>
    </row>
    <row r="10340" spans="1:8">
      <c r="A10340"/>
      <c r="C10340"/>
      <c r="D10340"/>
      <c r="E10340"/>
      <c r="F10340"/>
      <c r="G10340"/>
      <c r="H10340"/>
    </row>
    <row r="10341" spans="1:8">
      <c r="A10341"/>
      <c r="C10341"/>
      <c r="D10341"/>
      <c r="E10341"/>
      <c r="F10341"/>
      <c r="G10341"/>
      <c r="H10341"/>
    </row>
    <row r="10342" spans="1:8">
      <c r="A10342"/>
      <c r="C10342"/>
      <c r="D10342"/>
      <c r="E10342"/>
      <c r="F10342"/>
      <c r="G10342"/>
      <c r="H10342"/>
    </row>
    <row r="10343" spans="1:8">
      <c r="A10343"/>
      <c r="C10343"/>
      <c r="D10343"/>
      <c r="E10343"/>
      <c r="F10343"/>
      <c r="G10343"/>
      <c r="H10343"/>
    </row>
    <row r="10344" spans="1:8">
      <c r="A10344"/>
      <c r="C10344"/>
      <c r="D10344"/>
      <c r="E10344"/>
      <c r="F10344"/>
      <c r="G10344"/>
      <c r="H10344"/>
    </row>
    <row r="10345" spans="1:8">
      <c r="A10345"/>
      <c r="C10345"/>
      <c r="D10345"/>
      <c r="E10345"/>
      <c r="F10345"/>
      <c r="G10345"/>
      <c r="H10345"/>
    </row>
    <row r="10346" spans="1:8">
      <c r="A10346"/>
      <c r="C10346"/>
      <c r="D10346"/>
      <c r="E10346"/>
      <c r="F10346"/>
      <c r="G10346"/>
      <c r="H10346"/>
    </row>
    <row r="10347" spans="1:8">
      <c r="A10347"/>
      <c r="C10347"/>
      <c r="D10347"/>
      <c r="E10347"/>
      <c r="F10347"/>
      <c r="G10347"/>
      <c r="H10347"/>
    </row>
    <row r="10348" spans="1:8">
      <c r="A10348"/>
      <c r="C10348"/>
      <c r="D10348"/>
      <c r="E10348"/>
      <c r="F10348"/>
      <c r="G10348"/>
      <c r="H10348"/>
    </row>
    <row r="10349" spans="1:8">
      <c r="A10349"/>
      <c r="C10349"/>
      <c r="D10349"/>
      <c r="E10349"/>
      <c r="F10349"/>
      <c r="G10349"/>
      <c r="H10349"/>
    </row>
    <row r="10350" spans="1:8">
      <c r="A10350"/>
      <c r="C10350"/>
      <c r="D10350"/>
      <c r="E10350"/>
      <c r="F10350"/>
      <c r="G10350"/>
      <c r="H10350"/>
    </row>
    <row r="10351" spans="1:8">
      <c r="A10351"/>
      <c r="C10351"/>
      <c r="D10351"/>
      <c r="E10351"/>
      <c r="F10351"/>
      <c r="G10351"/>
      <c r="H10351"/>
    </row>
    <row r="10352" spans="1:8">
      <c r="A10352"/>
      <c r="C10352"/>
      <c r="D10352"/>
      <c r="E10352"/>
      <c r="F10352"/>
      <c r="G10352"/>
      <c r="H10352"/>
    </row>
    <row r="10353" spans="1:8">
      <c r="A10353"/>
      <c r="C10353"/>
      <c r="D10353"/>
      <c r="E10353"/>
      <c r="F10353"/>
      <c r="G10353"/>
      <c r="H10353"/>
    </row>
    <row r="10354" spans="1:8">
      <c r="A10354"/>
      <c r="C10354"/>
      <c r="D10354"/>
      <c r="E10354"/>
      <c r="F10354"/>
      <c r="G10354"/>
      <c r="H10354"/>
    </row>
    <row r="10355" spans="1:8">
      <c r="A10355"/>
      <c r="C10355"/>
      <c r="D10355"/>
      <c r="E10355"/>
      <c r="F10355"/>
      <c r="G10355"/>
      <c r="H10355"/>
    </row>
    <row r="10356" spans="1:8">
      <c r="A10356"/>
      <c r="C10356"/>
      <c r="D10356"/>
      <c r="E10356"/>
      <c r="F10356"/>
      <c r="G10356"/>
      <c r="H10356"/>
    </row>
    <row r="10357" spans="1:8">
      <c r="A10357"/>
      <c r="C10357"/>
      <c r="D10357"/>
      <c r="E10357"/>
      <c r="F10357"/>
      <c r="G10357"/>
      <c r="H10357"/>
    </row>
    <row r="10358" spans="1:8">
      <c r="A10358"/>
      <c r="C10358"/>
      <c r="D10358"/>
      <c r="E10358"/>
      <c r="F10358"/>
      <c r="G10358"/>
      <c r="H10358"/>
    </row>
    <row r="10359" spans="1:8">
      <c r="A10359"/>
      <c r="C10359"/>
      <c r="D10359"/>
      <c r="E10359"/>
      <c r="F10359"/>
      <c r="G10359"/>
      <c r="H10359"/>
    </row>
    <row r="10360" spans="1:8">
      <c r="A10360"/>
      <c r="C10360"/>
      <c r="D10360"/>
      <c r="E10360"/>
      <c r="F10360"/>
      <c r="G10360"/>
      <c r="H10360"/>
    </row>
    <row r="10361" spans="1:8">
      <c r="A10361"/>
      <c r="C10361"/>
      <c r="D10361"/>
      <c r="E10361"/>
      <c r="F10361"/>
      <c r="G10361"/>
      <c r="H10361"/>
    </row>
    <row r="10362" spans="1:8">
      <c r="A10362"/>
      <c r="C10362"/>
      <c r="D10362"/>
      <c r="E10362"/>
      <c r="F10362"/>
      <c r="G10362"/>
      <c r="H10362"/>
    </row>
    <row r="10363" spans="1:8">
      <c r="A10363"/>
      <c r="C10363"/>
      <c r="D10363"/>
      <c r="E10363"/>
      <c r="F10363"/>
      <c r="G10363"/>
      <c r="H10363"/>
    </row>
    <row r="10364" spans="1:8">
      <c r="A10364"/>
      <c r="C10364"/>
      <c r="D10364"/>
      <c r="E10364"/>
      <c r="F10364"/>
      <c r="G10364"/>
      <c r="H10364"/>
    </row>
    <row r="10365" spans="1:8">
      <c r="A10365"/>
      <c r="C10365"/>
      <c r="D10365"/>
      <c r="E10365"/>
      <c r="F10365"/>
      <c r="G10365"/>
      <c r="H10365"/>
    </row>
    <row r="10366" spans="1:8">
      <c r="A10366"/>
      <c r="C10366"/>
      <c r="D10366"/>
      <c r="E10366"/>
      <c r="F10366"/>
      <c r="G10366"/>
      <c r="H10366"/>
    </row>
    <row r="10367" spans="1:8">
      <c r="A10367"/>
      <c r="C10367"/>
      <c r="D10367"/>
      <c r="E10367"/>
      <c r="F10367"/>
      <c r="G10367"/>
      <c r="H10367"/>
    </row>
    <row r="10368" spans="1:8">
      <c r="A10368"/>
      <c r="C10368"/>
      <c r="D10368"/>
      <c r="E10368"/>
      <c r="F10368"/>
      <c r="G10368"/>
      <c r="H10368"/>
    </row>
    <row r="10369" spans="1:8">
      <c r="A10369"/>
      <c r="C10369"/>
      <c r="D10369"/>
      <c r="E10369"/>
      <c r="F10369"/>
      <c r="G10369"/>
      <c r="H10369"/>
    </row>
    <row r="10370" spans="1:8">
      <c r="A10370"/>
      <c r="C10370"/>
      <c r="D10370"/>
      <c r="E10370"/>
      <c r="F10370"/>
      <c r="G10370"/>
      <c r="H10370"/>
    </row>
    <row r="10371" spans="1:8">
      <c r="A10371"/>
      <c r="C10371"/>
      <c r="D10371"/>
      <c r="E10371"/>
      <c r="F10371"/>
      <c r="G10371"/>
      <c r="H10371"/>
    </row>
    <row r="10372" spans="1:8">
      <c r="A10372"/>
      <c r="C10372"/>
      <c r="D10372"/>
      <c r="E10372"/>
      <c r="F10372"/>
      <c r="G10372"/>
      <c r="H10372"/>
    </row>
    <row r="10373" spans="1:8">
      <c r="A10373"/>
      <c r="C10373"/>
      <c r="D10373"/>
      <c r="E10373"/>
      <c r="F10373"/>
      <c r="G10373"/>
      <c r="H10373"/>
    </row>
    <row r="10374" spans="1:8">
      <c r="A10374"/>
      <c r="C10374"/>
      <c r="D10374"/>
      <c r="E10374"/>
      <c r="F10374"/>
      <c r="G10374"/>
      <c r="H10374"/>
    </row>
    <row r="10375" spans="1:8">
      <c r="A10375"/>
      <c r="C10375"/>
      <c r="D10375"/>
      <c r="E10375"/>
      <c r="F10375"/>
      <c r="G10375"/>
      <c r="H10375"/>
    </row>
    <row r="10376" spans="1:8">
      <c r="A10376"/>
      <c r="C10376"/>
      <c r="D10376"/>
      <c r="E10376"/>
      <c r="F10376"/>
      <c r="G10376"/>
      <c r="H10376"/>
    </row>
    <row r="10377" spans="1:8">
      <c r="A10377"/>
      <c r="C10377"/>
      <c r="D10377"/>
      <c r="E10377"/>
      <c r="F10377"/>
      <c r="G10377"/>
      <c r="H10377"/>
    </row>
    <row r="10378" spans="1:8">
      <c r="A10378"/>
      <c r="C10378"/>
      <c r="D10378"/>
      <c r="E10378"/>
      <c r="F10378"/>
      <c r="G10378"/>
      <c r="H10378"/>
    </row>
    <row r="10379" spans="1:8">
      <c r="A10379"/>
      <c r="C10379"/>
      <c r="D10379"/>
      <c r="E10379"/>
      <c r="F10379"/>
      <c r="G10379"/>
      <c r="H10379"/>
    </row>
    <row r="10380" spans="1:8">
      <c r="A10380"/>
      <c r="C10380"/>
      <c r="D10380"/>
      <c r="E10380"/>
      <c r="F10380"/>
      <c r="G10380"/>
      <c r="H10380"/>
    </row>
    <row r="10381" spans="1:8">
      <c r="A10381"/>
      <c r="C10381"/>
      <c r="D10381"/>
      <c r="E10381"/>
      <c r="F10381"/>
      <c r="G10381"/>
      <c r="H10381"/>
    </row>
    <row r="10382" spans="1:8">
      <c r="A10382"/>
      <c r="C10382"/>
      <c r="D10382"/>
      <c r="E10382"/>
      <c r="F10382"/>
      <c r="G10382"/>
      <c r="H10382"/>
    </row>
    <row r="10383" spans="1:8">
      <c r="A10383"/>
      <c r="C10383"/>
      <c r="D10383"/>
      <c r="E10383"/>
      <c r="F10383"/>
      <c r="G10383"/>
      <c r="H10383"/>
    </row>
    <row r="10384" spans="1:8">
      <c r="A10384"/>
      <c r="C10384"/>
      <c r="D10384"/>
      <c r="E10384"/>
      <c r="F10384"/>
      <c r="G10384"/>
      <c r="H10384"/>
    </row>
    <row r="10385" spans="1:8">
      <c r="A10385"/>
      <c r="C10385"/>
      <c r="D10385"/>
      <c r="E10385"/>
      <c r="F10385"/>
      <c r="G10385"/>
      <c r="H10385"/>
    </row>
    <row r="10386" spans="1:8">
      <c r="A10386"/>
      <c r="C10386"/>
      <c r="D10386"/>
      <c r="E10386"/>
      <c r="F10386"/>
      <c r="G10386"/>
      <c r="H10386"/>
    </row>
    <row r="10387" spans="1:8">
      <c r="A10387"/>
      <c r="C10387"/>
      <c r="D10387"/>
      <c r="E10387"/>
      <c r="F10387"/>
      <c r="G10387"/>
      <c r="H10387"/>
    </row>
    <row r="10388" spans="1:8">
      <c r="A10388"/>
      <c r="C10388"/>
      <c r="D10388"/>
      <c r="E10388"/>
      <c r="F10388"/>
      <c r="G10388"/>
      <c r="H10388"/>
    </row>
    <row r="10389" spans="1:8">
      <c r="A10389"/>
      <c r="C10389"/>
      <c r="D10389"/>
      <c r="E10389"/>
      <c r="F10389"/>
      <c r="G10389"/>
      <c r="H10389"/>
    </row>
    <row r="10390" spans="1:8">
      <c r="A10390"/>
      <c r="C10390"/>
      <c r="D10390"/>
      <c r="E10390"/>
      <c r="F10390"/>
      <c r="G10390"/>
      <c r="H10390"/>
    </row>
    <row r="10391" spans="1:8">
      <c r="A10391"/>
      <c r="C10391"/>
      <c r="D10391"/>
      <c r="E10391"/>
      <c r="F10391"/>
      <c r="G10391"/>
      <c r="H10391"/>
    </row>
    <row r="10392" spans="1:8">
      <c r="A10392"/>
      <c r="C10392"/>
      <c r="D10392"/>
      <c r="E10392"/>
      <c r="F10392"/>
      <c r="G10392"/>
      <c r="H10392"/>
    </row>
    <row r="10393" spans="1:8">
      <c r="A10393"/>
      <c r="C10393"/>
      <c r="D10393"/>
      <c r="E10393"/>
      <c r="F10393"/>
      <c r="G10393"/>
      <c r="H10393"/>
    </row>
    <row r="10394" spans="1:8">
      <c r="A10394"/>
      <c r="C10394"/>
      <c r="D10394"/>
      <c r="E10394"/>
      <c r="F10394"/>
      <c r="G10394"/>
      <c r="H10394"/>
    </row>
    <row r="10395" spans="1:8">
      <c r="A10395"/>
      <c r="C10395"/>
      <c r="D10395"/>
      <c r="E10395"/>
      <c r="F10395"/>
      <c r="G10395"/>
      <c r="H10395"/>
    </row>
    <row r="10396" spans="1:8">
      <c r="A10396"/>
      <c r="C10396"/>
      <c r="D10396"/>
      <c r="E10396"/>
      <c r="F10396"/>
      <c r="G10396"/>
      <c r="H10396"/>
    </row>
    <row r="10397" spans="1:8">
      <c r="A10397"/>
      <c r="C10397"/>
      <c r="D10397"/>
      <c r="E10397"/>
      <c r="F10397"/>
      <c r="G10397"/>
      <c r="H10397"/>
    </row>
    <row r="10398" spans="1:8">
      <c r="A10398"/>
      <c r="C10398"/>
      <c r="D10398"/>
      <c r="E10398"/>
      <c r="F10398"/>
      <c r="G10398"/>
      <c r="H10398"/>
    </row>
    <row r="10399" spans="1:8">
      <c r="A10399"/>
      <c r="C10399"/>
      <c r="D10399"/>
      <c r="E10399"/>
      <c r="F10399"/>
      <c r="G10399"/>
      <c r="H10399"/>
    </row>
    <row r="10400" spans="1:8">
      <c r="A10400"/>
      <c r="C10400"/>
      <c r="D10400"/>
      <c r="E10400"/>
      <c r="F10400"/>
      <c r="G10400"/>
      <c r="H10400"/>
    </row>
    <row r="10401" spans="1:8">
      <c r="A10401"/>
      <c r="C10401"/>
      <c r="D10401"/>
      <c r="E10401"/>
      <c r="F10401"/>
      <c r="G10401"/>
      <c r="H10401"/>
    </row>
    <row r="10402" spans="1:8">
      <c r="A10402"/>
      <c r="C10402"/>
      <c r="D10402"/>
      <c r="E10402"/>
      <c r="F10402"/>
      <c r="G10402"/>
      <c r="H10402"/>
    </row>
    <row r="10403" spans="1:8">
      <c r="A10403"/>
      <c r="C10403"/>
      <c r="D10403"/>
      <c r="E10403"/>
      <c r="F10403"/>
      <c r="G10403"/>
      <c r="H10403"/>
    </row>
    <row r="10404" spans="1:8">
      <c r="A10404"/>
      <c r="C10404"/>
      <c r="D10404"/>
      <c r="E10404"/>
      <c r="F10404"/>
      <c r="G10404"/>
      <c r="H10404"/>
    </row>
    <row r="10405" spans="1:8">
      <c r="A10405"/>
      <c r="C10405"/>
      <c r="D10405"/>
      <c r="E10405"/>
      <c r="F10405"/>
      <c r="G10405"/>
      <c r="H10405"/>
    </row>
    <row r="10406" spans="1:8">
      <c r="A10406"/>
      <c r="C10406"/>
      <c r="D10406"/>
      <c r="E10406"/>
      <c r="F10406"/>
      <c r="G10406"/>
      <c r="H10406"/>
    </row>
    <row r="10407" spans="1:8">
      <c r="A10407"/>
      <c r="C10407"/>
      <c r="D10407"/>
      <c r="E10407"/>
      <c r="F10407"/>
      <c r="G10407"/>
      <c r="H10407"/>
    </row>
    <row r="10408" spans="1:8">
      <c r="A10408"/>
      <c r="C10408"/>
      <c r="D10408"/>
      <c r="E10408"/>
      <c r="F10408"/>
      <c r="G10408"/>
      <c r="H10408"/>
    </row>
    <row r="10409" spans="1:8">
      <c r="A10409"/>
      <c r="C10409"/>
      <c r="D10409"/>
      <c r="E10409"/>
      <c r="F10409"/>
      <c r="G10409"/>
      <c r="H10409"/>
    </row>
    <row r="10410" spans="1:8">
      <c r="A10410"/>
      <c r="C10410"/>
      <c r="D10410"/>
      <c r="E10410"/>
      <c r="F10410"/>
      <c r="G10410"/>
      <c r="H10410"/>
    </row>
    <row r="10411" spans="1:8">
      <c r="A10411"/>
      <c r="C10411"/>
      <c r="D10411"/>
      <c r="E10411"/>
      <c r="F10411"/>
      <c r="G10411"/>
      <c r="H10411"/>
    </row>
    <row r="10412" spans="1:8">
      <c r="A10412"/>
      <c r="C10412"/>
      <c r="D10412"/>
      <c r="E10412"/>
      <c r="F10412"/>
      <c r="G10412"/>
      <c r="H10412"/>
    </row>
    <row r="10413" spans="1:8">
      <c r="A10413"/>
      <c r="C10413"/>
      <c r="D10413"/>
      <c r="E10413"/>
      <c r="F10413"/>
      <c r="G10413"/>
      <c r="H10413"/>
    </row>
    <row r="10414" spans="1:8">
      <c r="A10414"/>
      <c r="C10414"/>
      <c r="D10414"/>
      <c r="E10414"/>
      <c r="F10414"/>
      <c r="G10414"/>
      <c r="H10414"/>
    </row>
    <row r="10415" spans="1:8">
      <c r="A10415"/>
      <c r="C10415"/>
      <c r="D10415"/>
      <c r="E10415"/>
      <c r="F10415"/>
      <c r="G10415"/>
      <c r="H10415"/>
    </row>
    <row r="10416" spans="1:8">
      <c r="A10416"/>
      <c r="C10416"/>
      <c r="D10416"/>
      <c r="E10416"/>
      <c r="F10416"/>
      <c r="G10416"/>
      <c r="H10416"/>
    </row>
    <row r="10417" spans="1:8">
      <c r="A10417"/>
      <c r="C10417"/>
      <c r="D10417"/>
      <c r="E10417"/>
      <c r="F10417"/>
      <c r="G10417"/>
      <c r="H10417"/>
    </row>
    <row r="10418" spans="1:8">
      <c r="A10418"/>
      <c r="C10418"/>
      <c r="D10418"/>
      <c r="E10418"/>
      <c r="F10418"/>
      <c r="G10418"/>
      <c r="H10418"/>
    </row>
    <row r="10419" spans="1:8">
      <c r="A10419"/>
      <c r="C10419"/>
      <c r="D10419"/>
      <c r="E10419"/>
      <c r="F10419"/>
      <c r="G10419"/>
      <c r="H10419"/>
    </row>
    <row r="10420" spans="1:8">
      <c r="A10420"/>
      <c r="C10420"/>
      <c r="D10420"/>
      <c r="E10420"/>
      <c r="F10420"/>
      <c r="G10420"/>
      <c r="H10420"/>
    </row>
    <row r="10421" spans="1:8">
      <c r="A10421"/>
      <c r="C10421"/>
      <c r="D10421"/>
      <c r="E10421"/>
      <c r="F10421"/>
      <c r="G10421"/>
      <c r="H10421"/>
    </row>
    <row r="10422" spans="1:8">
      <c r="A10422"/>
      <c r="C10422"/>
      <c r="D10422"/>
      <c r="E10422"/>
      <c r="F10422"/>
      <c r="G10422"/>
      <c r="H10422"/>
    </row>
    <row r="10423" spans="1:8">
      <c r="A10423"/>
      <c r="C10423"/>
      <c r="D10423"/>
      <c r="E10423"/>
      <c r="F10423"/>
      <c r="G10423"/>
      <c r="H10423"/>
    </row>
    <row r="10424" spans="1:8">
      <c r="A10424"/>
      <c r="C10424"/>
      <c r="D10424"/>
      <c r="E10424"/>
      <c r="F10424"/>
      <c r="G10424"/>
      <c r="H10424"/>
    </row>
    <row r="10425" spans="1:8">
      <c r="A10425"/>
      <c r="C10425"/>
      <c r="D10425"/>
      <c r="E10425"/>
      <c r="F10425"/>
      <c r="G10425"/>
      <c r="H10425"/>
    </row>
    <row r="10426" spans="1:8">
      <c r="A10426"/>
      <c r="C10426"/>
      <c r="D10426"/>
      <c r="E10426"/>
      <c r="F10426"/>
      <c r="G10426"/>
      <c r="H10426"/>
    </row>
    <row r="10427" spans="1:8">
      <c r="A10427"/>
      <c r="C10427"/>
      <c r="D10427"/>
      <c r="E10427"/>
      <c r="F10427"/>
      <c r="G10427"/>
      <c r="H10427"/>
    </row>
    <row r="10428" spans="1:8">
      <c r="A10428"/>
      <c r="C10428"/>
      <c r="D10428"/>
      <c r="E10428"/>
      <c r="F10428"/>
      <c r="G10428"/>
      <c r="H10428"/>
    </row>
    <row r="10429" spans="1:8">
      <c r="A10429"/>
      <c r="C10429"/>
      <c r="D10429"/>
      <c r="E10429"/>
      <c r="F10429"/>
      <c r="G10429"/>
      <c r="H10429"/>
    </row>
    <row r="10430" spans="1:8">
      <c r="A10430"/>
      <c r="C10430"/>
      <c r="D10430"/>
      <c r="E10430"/>
      <c r="F10430"/>
      <c r="G10430"/>
      <c r="H10430"/>
    </row>
    <row r="10431" spans="1:8">
      <c r="A10431"/>
      <c r="C10431"/>
      <c r="D10431"/>
      <c r="E10431"/>
      <c r="F10431"/>
      <c r="G10431"/>
      <c r="H10431"/>
    </row>
    <row r="10432" spans="1:8">
      <c r="A10432"/>
      <c r="C10432"/>
      <c r="D10432"/>
      <c r="E10432"/>
      <c r="F10432"/>
      <c r="G10432"/>
      <c r="H10432"/>
    </row>
    <row r="10433" spans="1:8">
      <c r="A10433"/>
      <c r="C10433"/>
      <c r="D10433"/>
      <c r="E10433"/>
      <c r="F10433"/>
      <c r="G10433"/>
      <c r="H10433"/>
    </row>
    <row r="10434" spans="1:8">
      <c r="A10434"/>
      <c r="C10434"/>
      <c r="D10434"/>
      <c r="E10434"/>
      <c r="F10434"/>
      <c r="G10434"/>
      <c r="H10434"/>
    </row>
    <row r="10435" spans="1:8">
      <c r="A10435"/>
      <c r="C10435"/>
      <c r="D10435"/>
      <c r="E10435"/>
      <c r="F10435"/>
      <c r="G10435"/>
      <c r="H10435"/>
    </row>
    <row r="10436" spans="1:8">
      <c r="A10436"/>
      <c r="C10436"/>
      <c r="D10436"/>
      <c r="E10436"/>
      <c r="F10436"/>
      <c r="G10436"/>
      <c r="H10436"/>
    </row>
    <row r="10437" spans="1:8">
      <c r="A10437"/>
      <c r="C10437"/>
      <c r="D10437"/>
      <c r="E10437"/>
      <c r="F10437"/>
      <c r="G10437"/>
      <c r="H10437"/>
    </row>
    <row r="10438" spans="1:8">
      <c r="A10438"/>
      <c r="C10438"/>
      <c r="D10438"/>
      <c r="E10438"/>
      <c r="F10438"/>
      <c r="G10438"/>
      <c r="H10438"/>
    </row>
    <row r="10439" spans="1:8">
      <c r="A10439"/>
      <c r="C10439"/>
      <c r="D10439"/>
      <c r="E10439"/>
      <c r="F10439"/>
      <c r="G10439"/>
      <c r="H10439"/>
    </row>
    <row r="10440" spans="1:8">
      <c r="A10440"/>
      <c r="C10440"/>
      <c r="D10440"/>
      <c r="E10440"/>
      <c r="F10440"/>
      <c r="G10440"/>
      <c r="H10440"/>
    </row>
    <row r="10441" spans="1:8">
      <c r="A10441"/>
      <c r="C10441"/>
      <c r="D10441"/>
      <c r="E10441"/>
      <c r="F10441"/>
      <c r="G10441"/>
      <c r="H10441"/>
    </row>
    <row r="10442" spans="1:8">
      <c r="A10442"/>
      <c r="C10442"/>
      <c r="D10442"/>
      <c r="E10442"/>
      <c r="F10442"/>
      <c r="G10442"/>
      <c r="H10442"/>
    </row>
    <row r="10443" spans="1:8">
      <c r="A10443"/>
      <c r="C10443"/>
      <c r="D10443"/>
      <c r="E10443"/>
      <c r="F10443"/>
      <c r="G10443"/>
      <c r="H10443"/>
    </row>
    <row r="10444" spans="1:8">
      <c r="A10444"/>
      <c r="C10444"/>
      <c r="D10444"/>
      <c r="E10444"/>
      <c r="F10444"/>
      <c r="G10444"/>
      <c r="H10444"/>
    </row>
    <row r="10445" spans="1:8">
      <c r="A10445"/>
      <c r="C10445"/>
      <c r="D10445"/>
      <c r="E10445"/>
      <c r="F10445"/>
      <c r="G10445"/>
      <c r="H10445"/>
    </row>
    <row r="10446" spans="1:8">
      <c r="A10446"/>
      <c r="C10446"/>
      <c r="D10446"/>
      <c r="E10446"/>
      <c r="F10446"/>
      <c r="G10446"/>
      <c r="H10446"/>
    </row>
    <row r="10447" spans="1:8">
      <c r="A10447"/>
      <c r="C10447"/>
      <c r="D10447"/>
      <c r="E10447"/>
      <c r="F10447"/>
      <c r="G10447"/>
      <c r="H10447"/>
    </row>
    <row r="10448" spans="1:8">
      <c r="A10448"/>
      <c r="C10448"/>
      <c r="D10448"/>
      <c r="E10448"/>
      <c r="F10448"/>
      <c r="G10448"/>
      <c r="H10448"/>
    </row>
    <row r="10449" spans="1:8">
      <c r="A10449"/>
      <c r="C10449"/>
      <c r="D10449"/>
      <c r="E10449"/>
      <c r="F10449"/>
      <c r="G10449"/>
      <c r="H10449"/>
    </row>
    <row r="10450" spans="1:8">
      <c r="A10450"/>
      <c r="C10450"/>
      <c r="D10450"/>
      <c r="E10450"/>
      <c r="F10450"/>
      <c r="G10450"/>
      <c r="H10450"/>
    </row>
    <row r="10451" spans="1:8">
      <c r="A10451"/>
      <c r="C10451"/>
      <c r="D10451"/>
      <c r="E10451"/>
      <c r="F10451"/>
      <c r="G10451"/>
      <c r="H10451"/>
    </row>
    <row r="10452" spans="1:8">
      <c r="A10452"/>
      <c r="C10452"/>
      <c r="D10452"/>
      <c r="E10452"/>
      <c r="F10452"/>
      <c r="G10452"/>
      <c r="H10452"/>
    </row>
    <row r="10453" spans="1:8">
      <c r="A10453"/>
      <c r="C10453"/>
      <c r="D10453"/>
      <c r="E10453"/>
      <c r="F10453"/>
      <c r="G10453"/>
      <c r="H10453"/>
    </row>
    <row r="10454" spans="1:8">
      <c r="A10454"/>
      <c r="C10454"/>
      <c r="D10454"/>
      <c r="E10454"/>
      <c r="F10454"/>
      <c r="G10454"/>
      <c r="H10454"/>
    </row>
    <row r="10455" spans="1:8">
      <c r="A10455"/>
      <c r="C10455"/>
      <c r="D10455"/>
      <c r="E10455"/>
      <c r="F10455"/>
      <c r="G10455"/>
      <c r="H10455"/>
    </row>
    <row r="10456" spans="1:8">
      <c r="A10456"/>
      <c r="C10456"/>
      <c r="D10456"/>
      <c r="E10456"/>
      <c r="F10456"/>
      <c r="G10456"/>
      <c r="H10456"/>
    </row>
    <row r="10457" spans="1:8">
      <c r="A10457"/>
      <c r="C10457"/>
      <c r="D10457"/>
      <c r="E10457"/>
      <c r="F10457"/>
      <c r="G10457"/>
      <c r="H10457"/>
    </row>
    <row r="10458" spans="1:8">
      <c r="A10458"/>
      <c r="C10458"/>
      <c r="D10458"/>
      <c r="E10458"/>
      <c r="F10458"/>
      <c r="G10458"/>
      <c r="H10458"/>
    </row>
    <row r="10459" spans="1:8">
      <c r="A10459"/>
      <c r="C10459"/>
      <c r="D10459"/>
      <c r="E10459"/>
      <c r="F10459"/>
      <c r="G10459"/>
      <c r="H10459"/>
    </row>
    <row r="10460" spans="1:8">
      <c r="A10460"/>
      <c r="C10460"/>
      <c r="D10460"/>
      <c r="E10460"/>
      <c r="F10460"/>
      <c r="G10460"/>
      <c r="H10460"/>
    </row>
    <row r="10461" spans="1:8">
      <c r="A10461"/>
      <c r="C10461"/>
      <c r="D10461"/>
      <c r="E10461"/>
      <c r="F10461"/>
      <c r="G10461"/>
      <c r="H10461"/>
    </row>
    <row r="10462" spans="1:8">
      <c r="A10462"/>
      <c r="C10462"/>
      <c r="D10462"/>
      <c r="E10462"/>
      <c r="F10462"/>
      <c r="G10462"/>
      <c r="H10462"/>
    </row>
    <row r="10463" spans="1:8">
      <c r="A10463"/>
      <c r="C10463"/>
      <c r="D10463"/>
      <c r="E10463"/>
      <c r="F10463"/>
      <c r="G10463"/>
      <c r="H10463"/>
    </row>
    <row r="10464" spans="1:8">
      <c r="A10464"/>
      <c r="C10464"/>
      <c r="D10464"/>
      <c r="E10464"/>
      <c r="F10464"/>
      <c r="G10464"/>
      <c r="H10464"/>
    </row>
    <row r="10465" spans="1:8">
      <c r="A10465"/>
      <c r="C10465"/>
      <c r="D10465"/>
      <c r="E10465"/>
      <c r="F10465"/>
      <c r="G10465"/>
      <c r="H10465"/>
    </row>
    <row r="10466" spans="1:8">
      <c r="A10466"/>
      <c r="C10466"/>
      <c r="D10466"/>
      <c r="E10466"/>
      <c r="F10466"/>
      <c r="G10466"/>
      <c r="H10466"/>
    </row>
    <row r="10467" spans="1:8">
      <c r="A10467"/>
      <c r="C10467"/>
      <c r="D10467"/>
      <c r="E10467"/>
      <c r="F10467"/>
      <c r="G10467"/>
      <c r="H10467"/>
    </row>
    <row r="10468" spans="1:8">
      <c r="A10468"/>
      <c r="C10468"/>
      <c r="D10468"/>
      <c r="E10468"/>
      <c r="F10468"/>
      <c r="G10468"/>
      <c r="H10468"/>
    </row>
    <row r="10469" spans="1:8">
      <c r="A10469"/>
      <c r="C10469"/>
      <c r="D10469"/>
      <c r="E10469"/>
      <c r="F10469"/>
      <c r="G10469"/>
      <c r="H10469"/>
    </row>
    <row r="10470" spans="1:8">
      <c r="A10470"/>
      <c r="C10470"/>
      <c r="D10470"/>
      <c r="E10470"/>
      <c r="F10470"/>
      <c r="G10470"/>
      <c r="H10470"/>
    </row>
    <row r="10471" spans="1:8">
      <c r="A10471"/>
      <c r="C10471"/>
      <c r="D10471"/>
      <c r="E10471"/>
      <c r="F10471"/>
      <c r="G10471"/>
      <c r="H10471"/>
    </row>
    <row r="10472" spans="1:8">
      <c r="A10472"/>
      <c r="C10472"/>
      <c r="D10472"/>
      <c r="E10472"/>
      <c r="F10472"/>
      <c r="G10472"/>
      <c r="H10472"/>
    </row>
    <row r="10473" spans="1:8">
      <c r="A10473"/>
      <c r="C10473"/>
      <c r="D10473"/>
      <c r="E10473"/>
      <c r="F10473"/>
      <c r="G10473"/>
      <c r="H10473"/>
    </row>
    <row r="10474" spans="1:8">
      <c r="A10474"/>
      <c r="C10474"/>
      <c r="D10474"/>
      <c r="E10474"/>
      <c r="F10474"/>
      <c r="G10474"/>
      <c r="H10474"/>
    </row>
    <row r="10475" spans="1:8">
      <c r="A10475"/>
      <c r="C10475"/>
      <c r="D10475"/>
      <c r="E10475"/>
      <c r="F10475"/>
      <c r="G10475"/>
      <c r="H10475"/>
    </row>
    <row r="10476" spans="1:8">
      <c r="A10476"/>
      <c r="C10476"/>
      <c r="D10476"/>
      <c r="E10476"/>
      <c r="F10476"/>
      <c r="G10476"/>
      <c r="H10476"/>
    </row>
    <row r="10477" spans="1:8">
      <c r="A10477"/>
      <c r="C10477"/>
      <c r="D10477"/>
      <c r="E10477"/>
      <c r="F10477"/>
      <c r="G10477"/>
      <c r="H10477"/>
    </row>
    <row r="10478" spans="1:8">
      <c r="A10478"/>
      <c r="C10478"/>
      <c r="D10478"/>
      <c r="E10478"/>
      <c r="F10478"/>
      <c r="G10478"/>
      <c r="H10478"/>
    </row>
    <row r="10479" spans="1:8">
      <c r="A10479"/>
      <c r="C10479"/>
      <c r="D10479"/>
      <c r="E10479"/>
      <c r="F10479"/>
      <c r="G10479"/>
      <c r="H10479"/>
    </row>
    <row r="10480" spans="1:8">
      <c r="A10480"/>
      <c r="C10480"/>
      <c r="D10480"/>
      <c r="E10480"/>
      <c r="F10480"/>
      <c r="G10480"/>
      <c r="H10480"/>
    </row>
    <row r="10481" spans="1:8">
      <c r="A10481"/>
      <c r="C10481"/>
      <c r="D10481"/>
      <c r="E10481"/>
      <c r="F10481"/>
      <c r="G10481"/>
      <c r="H10481"/>
    </row>
    <row r="10482" spans="1:8">
      <c r="A10482"/>
      <c r="C10482"/>
      <c r="D10482"/>
      <c r="E10482"/>
      <c r="F10482"/>
      <c r="G10482"/>
      <c r="H10482"/>
    </row>
    <row r="10483" spans="1:8">
      <c r="A10483"/>
      <c r="C10483"/>
      <c r="D10483"/>
      <c r="E10483"/>
      <c r="F10483"/>
      <c r="G10483"/>
      <c r="H10483"/>
    </row>
    <row r="10484" spans="1:8">
      <c r="A10484"/>
      <c r="C10484"/>
      <c r="D10484"/>
      <c r="E10484"/>
      <c r="F10484"/>
      <c r="G10484"/>
      <c r="H10484"/>
    </row>
    <row r="10485" spans="1:8">
      <c r="A10485"/>
      <c r="C10485"/>
      <c r="D10485"/>
      <c r="E10485"/>
      <c r="F10485"/>
      <c r="G10485"/>
      <c r="H10485"/>
    </row>
    <row r="10486" spans="1:8">
      <c r="A10486"/>
      <c r="C10486"/>
      <c r="D10486"/>
      <c r="E10486"/>
      <c r="F10486"/>
      <c r="G10486"/>
      <c r="H10486"/>
    </row>
    <row r="10487" spans="1:8">
      <c r="A10487"/>
      <c r="C10487"/>
      <c r="D10487"/>
      <c r="E10487"/>
      <c r="F10487"/>
      <c r="G10487"/>
      <c r="H10487"/>
    </row>
    <row r="10488" spans="1:8">
      <c r="A10488"/>
      <c r="C10488"/>
      <c r="D10488"/>
      <c r="E10488"/>
      <c r="F10488"/>
      <c r="G10488"/>
      <c r="H10488"/>
    </row>
    <row r="10489" spans="1:8">
      <c r="A10489"/>
      <c r="C10489"/>
      <c r="D10489"/>
      <c r="E10489"/>
      <c r="F10489"/>
      <c r="G10489"/>
      <c r="H10489"/>
    </row>
    <row r="10490" spans="1:8">
      <c r="A10490"/>
      <c r="C10490"/>
      <c r="D10490"/>
      <c r="E10490"/>
      <c r="F10490"/>
      <c r="G10490"/>
      <c r="H10490"/>
    </row>
    <row r="10491" spans="1:8">
      <c r="A10491"/>
      <c r="C10491"/>
      <c r="D10491"/>
      <c r="E10491"/>
      <c r="F10491"/>
      <c r="G10491"/>
      <c r="H10491"/>
    </row>
    <row r="10492" spans="1:8">
      <c r="A10492"/>
      <c r="C10492"/>
      <c r="D10492"/>
      <c r="E10492"/>
      <c r="F10492"/>
      <c r="G10492"/>
      <c r="H10492"/>
    </row>
    <row r="10493" spans="1:8">
      <c r="A10493"/>
      <c r="C10493"/>
      <c r="D10493"/>
      <c r="E10493"/>
      <c r="F10493"/>
      <c r="G10493"/>
      <c r="H10493"/>
    </row>
    <row r="10494" spans="1:8">
      <c r="A10494"/>
      <c r="C10494"/>
      <c r="D10494"/>
      <c r="E10494"/>
      <c r="F10494"/>
      <c r="G10494"/>
      <c r="H10494"/>
    </row>
    <row r="10495" spans="1:8">
      <c r="A10495"/>
      <c r="C10495"/>
      <c r="D10495"/>
      <c r="E10495"/>
      <c r="F10495"/>
      <c r="G10495"/>
      <c r="H10495"/>
    </row>
    <row r="10496" spans="1:8">
      <c r="A10496"/>
      <c r="C10496"/>
      <c r="D10496"/>
      <c r="E10496"/>
      <c r="F10496"/>
      <c r="G10496"/>
      <c r="H10496"/>
    </row>
    <row r="10497" spans="1:8">
      <c r="A10497"/>
      <c r="C10497"/>
      <c r="D10497"/>
      <c r="E10497"/>
      <c r="F10497"/>
      <c r="G10497"/>
      <c r="H10497"/>
    </row>
    <row r="10498" spans="1:8">
      <c r="A10498"/>
      <c r="C10498"/>
      <c r="D10498"/>
      <c r="E10498"/>
      <c r="F10498"/>
      <c r="G10498"/>
      <c r="H10498"/>
    </row>
    <row r="10499" spans="1:8">
      <c r="A10499"/>
      <c r="C10499"/>
      <c r="D10499"/>
      <c r="E10499"/>
      <c r="F10499"/>
      <c r="G10499"/>
      <c r="H10499"/>
    </row>
    <row r="10500" spans="1:8">
      <c r="A10500"/>
      <c r="C10500"/>
      <c r="D10500"/>
      <c r="E10500"/>
      <c r="F10500"/>
      <c r="G10500"/>
      <c r="H10500"/>
    </row>
    <row r="10501" spans="1:8">
      <c r="A10501"/>
      <c r="C10501"/>
      <c r="D10501"/>
      <c r="E10501"/>
      <c r="F10501"/>
      <c r="G10501"/>
      <c r="H10501"/>
    </row>
    <row r="10502" spans="1:8">
      <c r="A10502"/>
      <c r="C10502"/>
      <c r="D10502"/>
      <c r="E10502"/>
      <c r="F10502"/>
      <c r="G10502"/>
      <c r="H10502"/>
    </row>
    <row r="10503" spans="1:8">
      <c r="A10503"/>
      <c r="C10503"/>
      <c r="D10503"/>
      <c r="E10503"/>
      <c r="F10503"/>
      <c r="G10503"/>
      <c r="H10503"/>
    </row>
    <row r="10504" spans="1:8">
      <c r="A10504"/>
      <c r="C10504"/>
      <c r="D10504"/>
      <c r="E10504"/>
      <c r="F10504"/>
      <c r="G10504"/>
      <c r="H10504"/>
    </row>
    <row r="10505" spans="1:8">
      <c r="A10505"/>
      <c r="C10505"/>
      <c r="D10505"/>
      <c r="E10505"/>
      <c r="F10505"/>
      <c r="G10505"/>
      <c r="H10505"/>
    </row>
    <row r="10506" spans="1:8">
      <c r="A10506"/>
      <c r="C10506"/>
      <c r="D10506"/>
      <c r="E10506"/>
      <c r="F10506"/>
      <c r="G10506"/>
      <c r="H10506"/>
    </row>
    <row r="10507" spans="1:8">
      <c r="A10507"/>
      <c r="C10507"/>
      <c r="D10507"/>
      <c r="E10507"/>
      <c r="F10507"/>
      <c r="G10507"/>
      <c r="H10507"/>
    </row>
    <row r="10508" spans="1:8">
      <c r="A10508"/>
      <c r="C10508"/>
      <c r="D10508"/>
      <c r="E10508"/>
      <c r="F10508"/>
      <c r="G10508"/>
      <c r="H10508"/>
    </row>
    <row r="10509" spans="1:8">
      <c r="A10509"/>
      <c r="C10509"/>
      <c r="D10509"/>
      <c r="E10509"/>
      <c r="F10509"/>
      <c r="G10509"/>
      <c r="H10509"/>
    </row>
    <row r="10510" spans="1:8">
      <c r="A10510"/>
      <c r="C10510"/>
      <c r="D10510"/>
      <c r="E10510"/>
      <c r="F10510"/>
      <c r="G10510"/>
      <c r="H10510"/>
    </row>
    <row r="10511" spans="1:8">
      <c r="A10511"/>
      <c r="C10511"/>
      <c r="D10511"/>
      <c r="E10511"/>
      <c r="F10511"/>
      <c r="G10511"/>
      <c r="H10511"/>
    </row>
    <row r="10512" spans="1:8">
      <c r="A10512"/>
      <c r="C10512"/>
      <c r="D10512"/>
      <c r="E10512"/>
      <c r="F10512"/>
      <c r="G10512"/>
      <c r="H10512"/>
    </row>
    <row r="10513" spans="1:8">
      <c r="A10513"/>
      <c r="C10513"/>
      <c r="D10513"/>
      <c r="E10513"/>
      <c r="F10513"/>
      <c r="G10513"/>
      <c r="H10513"/>
    </row>
    <row r="10514" spans="1:8">
      <c r="A10514"/>
      <c r="C10514"/>
      <c r="D10514"/>
      <c r="E10514"/>
      <c r="F10514"/>
      <c r="G10514"/>
      <c r="H10514"/>
    </row>
    <row r="10515" spans="1:8">
      <c r="A10515"/>
      <c r="C10515"/>
      <c r="D10515"/>
      <c r="E10515"/>
      <c r="F10515"/>
      <c r="G10515"/>
      <c r="H10515"/>
    </row>
    <row r="10516" spans="1:8">
      <c r="A10516"/>
      <c r="C10516"/>
      <c r="D10516"/>
      <c r="E10516"/>
      <c r="F10516"/>
      <c r="G10516"/>
      <c r="H10516"/>
    </row>
    <row r="10517" spans="1:8">
      <c r="A10517"/>
      <c r="C10517"/>
      <c r="D10517"/>
      <c r="E10517"/>
      <c r="F10517"/>
      <c r="G10517"/>
      <c r="H10517"/>
    </row>
    <row r="10518" spans="1:8">
      <c r="A10518"/>
      <c r="C10518"/>
      <c r="D10518"/>
      <c r="E10518"/>
      <c r="F10518"/>
      <c r="G10518"/>
      <c r="H10518"/>
    </row>
    <row r="10519" spans="1:8">
      <c r="A10519"/>
      <c r="C10519"/>
      <c r="D10519"/>
      <c r="E10519"/>
      <c r="F10519"/>
      <c r="G10519"/>
      <c r="H10519"/>
    </row>
    <row r="10520" spans="1:8">
      <c r="A10520"/>
      <c r="C10520"/>
      <c r="D10520"/>
      <c r="E10520"/>
      <c r="F10520"/>
      <c r="G10520"/>
      <c r="H10520"/>
    </row>
    <row r="10521" spans="1:8">
      <c r="A10521"/>
      <c r="C10521"/>
      <c r="D10521"/>
      <c r="E10521"/>
      <c r="F10521"/>
      <c r="G10521"/>
      <c r="H10521"/>
    </row>
    <row r="10522" spans="1:8">
      <c r="A10522"/>
      <c r="C10522"/>
      <c r="D10522"/>
      <c r="E10522"/>
      <c r="F10522"/>
      <c r="G10522"/>
      <c r="H10522"/>
    </row>
    <row r="10523" spans="1:8">
      <c r="A10523"/>
      <c r="C10523"/>
      <c r="D10523"/>
      <c r="E10523"/>
      <c r="F10523"/>
      <c r="G10523"/>
      <c r="H10523"/>
    </row>
    <row r="10524" spans="1:8">
      <c r="A10524"/>
      <c r="C10524"/>
      <c r="D10524"/>
      <c r="E10524"/>
      <c r="F10524"/>
      <c r="G10524"/>
      <c r="H10524"/>
    </row>
    <row r="10525" spans="1:8">
      <c r="A10525"/>
      <c r="C10525"/>
      <c r="D10525"/>
      <c r="E10525"/>
      <c r="F10525"/>
      <c r="G10525"/>
      <c r="H10525"/>
    </row>
    <row r="10526" spans="1:8">
      <c r="A10526"/>
      <c r="C10526"/>
      <c r="D10526"/>
      <c r="E10526"/>
      <c r="F10526"/>
      <c r="G10526"/>
      <c r="H10526"/>
    </row>
    <row r="10527" spans="1:8">
      <c r="A10527"/>
      <c r="C10527"/>
      <c r="D10527"/>
      <c r="E10527"/>
      <c r="F10527"/>
      <c r="G10527"/>
      <c r="H10527"/>
    </row>
    <row r="10528" spans="1:8">
      <c r="A10528"/>
      <c r="C10528"/>
      <c r="D10528"/>
      <c r="E10528"/>
      <c r="F10528"/>
      <c r="G10528"/>
      <c r="H10528"/>
    </row>
    <row r="10529" spans="1:8">
      <c r="A10529"/>
      <c r="C10529"/>
      <c r="D10529"/>
      <c r="E10529"/>
      <c r="F10529"/>
      <c r="G10529"/>
      <c r="H10529"/>
    </row>
    <row r="10530" spans="1:8">
      <c r="A10530"/>
      <c r="C10530"/>
      <c r="D10530"/>
      <c r="E10530"/>
      <c r="F10530"/>
      <c r="G10530"/>
      <c r="H10530"/>
    </row>
    <row r="10531" spans="1:8">
      <c r="A10531"/>
      <c r="C10531"/>
      <c r="D10531"/>
      <c r="E10531"/>
      <c r="F10531"/>
      <c r="G10531"/>
      <c r="H10531"/>
    </row>
    <row r="10532" spans="1:8">
      <c r="A10532"/>
      <c r="C10532"/>
      <c r="D10532"/>
      <c r="E10532"/>
      <c r="F10532"/>
      <c r="G10532"/>
      <c r="H10532"/>
    </row>
    <row r="10533" spans="1:8">
      <c r="A10533"/>
      <c r="C10533"/>
      <c r="D10533"/>
      <c r="E10533"/>
      <c r="F10533"/>
      <c r="G10533"/>
      <c r="H10533"/>
    </row>
    <row r="10534" spans="1:8">
      <c r="A10534"/>
      <c r="C10534"/>
      <c r="D10534"/>
      <c r="E10534"/>
      <c r="F10534"/>
      <c r="G10534"/>
      <c r="H10534"/>
    </row>
    <row r="10535" spans="1:8">
      <c r="A10535"/>
      <c r="C10535"/>
      <c r="D10535"/>
      <c r="E10535"/>
      <c r="F10535"/>
      <c r="G10535"/>
      <c r="H10535"/>
    </row>
    <row r="10536" spans="1:8">
      <c r="A10536"/>
      <c r="C10536"/>
      <c r="D10536"/>
      <c r="E10536"/>
      <c r="F10536"/>
      <c r="G10536"/>
      <c r="H10536"/>
    </row>
    <row r="10537" spans="1:8">
      <c r="A10537"/>
      <c r="C10537"/>
      <c r="D10537"/>
      <c r="E10537"/>
      <c r="F10537"/>
      <c r="G10537"/>
      <c r="H10537"/>
    </row>
    <row r="10538" spans="1:8">
      <c r="A10538"/>
      <c r="C10538"/>
      <c r="D10538"/>
      <c r="E10538"/>
      <c r="F10538"/>
      <c r="G10538"/>
      <c r="H10538"/>
    </row>
    <row r="10539" spans="1:8">
      <c r="A10539"/>
      <c r="C10539"/>
      <c r="D10539"/>
      <c r="E10539"/>
      <c r="F10539"/>
      <c r="G10539"/>
      <c r="H10539"/>
    </row>
    <row r="10540" spans="1:8">
      <c r="A10540"/>
      <c r="C10540"/>
      <c r="D10540"/>
      <c r="E10540"/>
      <c r="F10540"/>
      <c r="G10540"/>
      <c r="H10540"/>
    </row>
    <row r="10541" spans="1:8">
      <c r="A10541"/>
      <c r="C10541"/>
      <c r="D10541"/>
      <c r="E10541"/>
      <c r="F10541"/>
      <c r="G10541"/>
      <c r="H10541"/>
    </row>
    <row r="10542" spans="1:8">
      <c r="A10542"/>
      <c r="C10542"/>
      <c r="D10542"/>
      <c r="E10542"/>
      <c r="F10542"/>
      <c r="G10542"/>
      <c r="H10542"/>
    </row>
    <row r="10543" spans="1:8">
      <c r="A10543"/>
      <c r="C10543"/>
      <c r="D10543"/>
      <c r="E10543"/>
      <c r="F10543"/>
      <c r="G10543"/>
      <c r="H10543"/>
    </row>
    <row r="10544" spans="1:8">
      <c r="A10544"/>
      <c r="C10544"/>
      <c r="D10544"/>
      <c r="E10544"/>
      <c r="F10544"/>
      <c r="G10544"/>
      <c r="H10544"/>
    </row>
    <row r="10545" spans="1:8">
      <c r="A10545"/>
      <c r="C10545"/>
      <c r="D10545"/>
      <c r="E10545"/>
      <c r="F10545"/>
      <c r="G10545"/>
      <c r="H10545"/>
    </row>
    <row r="10546" spans="1:8">
      <c r="A10546"/>
      <c r="C10546"/>
      <c r="D10546"/>
      <c r="E10546"/>
      <c r="F10546"/>
      <c r="G10546"/>
      <c r="H10546"/>
    </row>
    <row r="10547" spans="1:8">
      <c r="A10547"/>
      <c r="C10547"/>
      <c r="D10547"/>
      <c r="E10547"/>
      <c r="F10547"/>
      <c r="G10547"/>
      <c r="H10547"/>
    </row>
    <row r="10548" spans="1:8">
      <c r="A10548"/>
      <c r="C10548"/>
      <c r="D10548"/>
      <c r="E10548"/>
      <c r="F10548"/>
      <c r="G10548"/>
      <c r="H10548"/>
    </row>
    <row r="10549" spans="1:8">
      <c r="A10549"/>
      <c r="C10549"/>
      <c r="D10549"/>
      <c r="E10549"/>
      <c r="F10549"/>
      <c r="G10549"/>
      <c r="H10549"/>
    </row>
    <row r="10550" spans="1:8">
      <c r="A10550"/>
      <c r="C10550"/>
      <c r="D10550"/>
      <c r="E10550"/>
      <c r="F10550"/>
      <c r="G10550"/>
      <c r="H10550"/>
    </row>
    <row r="10551" spans="1:8">
      <c r="A10551"/>
      <c r="C10551"/>
      <c r="D10551"/>
      <c r="E10551"/>
      <c r="F10551"/>
      <c r="G10551"/>
      <c r="H10551"/>
    </row>
    <row r="10552" spans="1:8">
      <c r="A10552"/>
      <c r="C10552"/>
      <c r="D10552"/>
      <c r="E10552"/>
      <c r="F10552"/>
      <c r="G10552"/>
      <c r="H10552"/>
    </row>
    <row r="10553" spans="1:8">
      <c r="A10553"/>
      <c r="C10553"/>
      <c r="D10553"/>
      <c r="E10553"/>
      <c r="F10553"/>
      <c r="G10553"/>
      <c r="H10553"/>
    </row>
    <row r="10554" spans="1:8">
      <c r="A10554"/>
      <c r="C10554"/>
      <c r="D10554"/>
      <c r="E10554"/>
      <c r="F10554"/>
      <c r="G10554"/>
      <c r="H10554"/>
    </row>
    <row r="10555" spans="1:8">
      <c r="A10555"/>
      <c r="C10555"/>
      <c r="D10555"/>
      <c r="E10555"/>
      <c r="F10555"/>
      <c r="G10555"/>
      <c r="H10555"/>
    </row>
    <row r="10556" spans="1:8">
      <c r="A10556"/>
      <c r="C10556"/>
      <c r="D10556"/>
      <c r="E10556"/>
      <c r="F10556"/>
      <c r="G10556"/>
      <c r="H10556"/>
    </row>
    <row r="10557" spans="1:8">
      <c r="A10557"/>
      <c r="C10557"/>
      <c r="D10557"/>
      <c r="E10557"/>
      <c r="F10557"/>
      <c r="G10557"/>
      <c r="H10557"/>
    </row>
    <row r="10558" spans="1:8">
      <c r="A10558"/>
      <c r="C10558"/>
      <c r="D10558"/>
      <c r="E10558"/>
      <c r="F10558"/>
      <c r="G10558"/>
      <c r="H10558"/>
    </row>
    <row r="10559" spans="1:8">
      <c r="A10559"/>
      <c r="C10559"/>
      <c r="D10559"/>
      <c r="E10559"/>
      <c r="F10559"/>
      <c r="G10559"/>
      <c r="H10559"/>
    </row>
    <row r="10560" spans="1:8">
      <c r="A10560"/>
      <c r="C10560"/>
      <c r="D10560"/>
      <c r="E10560"/>
      <c r="F10560"/>
      <c r="G10560"/>
      <c r="H10560"/>
    </row>
    <row r="10561" spans="1:8">
      <c r="A10561"/>
      <c r="C10561"/>
      <c r="D10561"/>
      <c r="E10561"/>
      <c r="F10561"/>
      <c r="G10561"/>
      <c r="H10561"/>
    </row>
    <row r="10562" spans="1:8">
      <c r="A10562"/>
      <c r="C10562"/>
      <c r="D10562"/>
      <c r="E10562"/>
      <c r="F10562"/>
      <c r="G10562"/>
      <c r="H10562"/>
    </row>
    <row r="10563" spans="1:8">
      <c r="A10563"/>
      <c r="C10563"/>
      <c r="D10563"/>
      <c r="E10563"/>
      <c r="F10563"/>
      <c r="G10563"/>
      <c r="H10563"/>
    </row>
    <row r="10564" spans="1:8">
      <c r="A10564"/>
      <c r="C10564"/>
      <c r="D10564"/>
      <c r="E10564"/>
      <c r="F10564"/>
      <c r="G10564"/>
      <c r="H10564"/>
    </row>
    <row r="10565" spans="1:8">
      <c r="A10565"/>
      <c r="C10565"/>
      <c r="D10565"/>
      <c r="E10565"/>
      <c r="F10565"/>
      <c r="G10565"/>
      <c r="H10565"/>
    </row>
    <row r="10566" spans="1:8">
      <c r="A10566"/>
      <c r="C10566"/>
      <c r="D10566"/>
      <c r="E10566"/>
      <c r="F10566"/>
      <c r="G10566"/>
      <c r="H10566"/>
    </row>
    <row r="10567" spans="1:8">
      <c r="A10567"/>
      <c r="C10567"/>
      <c r="D10567"/>
      <c r="E10567"/>
      <c r="F10567"/>
      <c r="G10567"/>
      <c r="H10567"/>
    </row>
    <row r="10568" spans="1:8">
      <c r="A10568"/>
      <c r="C10568"/>
      <c r="D10568"/>
      <c r="E10568"/>
      <c r="F10568"/>
      <c r="G10568"/>
      <c r="H10568"/>
    </row>
    <row r="10569" spans="1:8">
      <c r="A10569"/>
      <c r="C10569"/>
      <c r="D10569"/>
      <c r="E10569"/>
      <c r="F10569"/>
      <c r="G10569"/>
      <c r="H10569"/>
    </row>
    <row r="10570" spans="1:8">
      <c r="A10570"/>
      <c r="C10570"/>
      <c r="D10570"/>
      <c r="E10570"/>
      <c r="F10570"/>
      <c r="G10570"/>
      <c r="H10570"/>
    </row>
    <row r="10571" spans="1:8">
      <c r="A10571"/>
      <c r="C10571"/>
      <c r="D10571"/>
      <c r="E10571"/>
      <c r="F10571"/>
      <c r="G10571"/>
      <c r="H10571"/>
    </row>
    <row r="10572" spans="1:8">
      <c r="A10572"/>
      <c r="C10572"/>
      <c r="D10572"/>
      <c r="E10572"/>
      <c r="F10572"/>
      <c r="G10572"/>
      <c r="H10572"/>
    </row>
    <row r="10573" spans="1:8">
      <c r="A10573"/>
      <c r="C10573"/>
      <c r="D10573"/>
      <c r="E10573"/>
      <c r="F10573"/>
      <c r="G10573"/>
      <c r="H10573"/>
    </row>
    <row r="10574" spans="1:8">
      <c r="A10574"/>
      <c r="C10574"/>
      <c r="D10574"/>
      <c r="E10574"/>
      <c r="F10574"/>
      <c r="G10574"/>
      <c r="H10574"/>
    </row>
    <row r="10575" spans="1:8">
      <c r="A10575"/>
      <c r="C10575"/>
      <c r="D10575"/>
      <c r="E10575"/>
      <c r="F10575"/>
      <c r="G10575"/>
      <c r="H10575"/>
    </row>
    <row r="10576" spans="1:8">
      <c r="A10576"/>
      <c r="C10576"/>
      <c r="D10576"/>
      <c r="E10576"/>
      <c r="F10576"/>
      <c r="G10576"/>
      <c r="H10576"/>
    </row>
    <row r="10577" spans="1:8">
      <c r="A10577"/>
      <c r="C10577"/>
      <c r="D10577"/>
      <c r="E10577"/>
      <c r="F10577"/>
      <c r="G10577"/>
      <c r="H10577"/>
    </row>
    <row r="10578" spans="1:8">
      <c r="A10578"/>
      <c r="C10578"/>
      <c r="D10578"/>
      <c r="E10578"/>
      <c r="F10578"/>
      <c r="G10578"/>
      <c r="H10578"/>
    </row>
    <row r="10579" spans="1:8">
      <c r="A10579"/>
      <c r="C10579"/>
      <c r="D10579"/>
      <c r="E10579"/>
      <c r="F10579"/>
      <c r="G10579"/>
      <c r="H10579"/>
    </row>
    <row r="10580" spans="1:8">
      <c r="A10580"/>
      <c r="C10580"/>
      <c r="D10580"/>
      <c r="E10580"/>
      <c r="F10580"/>
      <c r="G10580"/>
      <c r="H10580"/>
    </row>
    <row r="10581" spans="1:8">
      <c r="A10581"/>
      <c r="C10581"/>
      <c r="D10581"/>
      <c r="E10581"/>
      <c r="F10581"/>
      <c r="G10581"/>
      <c r="H10581"/>
    </row>
    <row r="10582" spans="1:8">
      <c r="A10582"/>
      <c r="C10582"/>
      <c r="D10582"/>
      <c r="E10582"/>
      <c r="F10582"/>
      <c r="G10582"/>
      <c r="H10582"/>
    </row>
    <row r="10583" spans="1:8">
      <c r="A10583"/>
      <c r="C10583"/>
      <c r="D10583"/>
      <c r="E10583"/>
      <c r="F10583"/>
      <c r="G10583"/>
      <c r="H10583"/>
    </row>
    <row r="10584" spans="1:8">
      <c r="A10584"/>
      <c r="C10584"/>
      <c r="D10584"/>
      <c r="E10584"/>
      <c r="F10584"/>
      <c r="G10584"/>
      <c r="H10584"/>
    </row>
    <row r="10585" spans="1:8">
      <c r="A10585"/>
      <c r="C10585"/>
      <c r="D10585"/>
      <c r="E10585"/>
      <c r="F10585"/>
      <c r="G10585"/>
      <c r="H10585"/>
    </row>
    <row r="10586" spans="1:8">
      <c r="A10586"/>
      <c r="C10586"/>
      <c r="D10586"/>
      <c r="E10586"/>
      <c r="F10586"/>
      <c r="G10586"/>
      <c r="H10586"/>
    </row>
    <row r="10587" spans="1:8">
      <c r="A10587"/>
      <c r="C10587"/>
      <c r="D10587"/>
      <c r="E10587"/>
      <c r="F10587"/>
      <c r="G10587"/>
      <c r="H10587"/>
    </row>
    <row r="10588" spans="1:8">
      <c r="A10588"/>
      <c r="C10588"/>
      <c r="D10588"/>
      <c r="E10588"/>
      <c r="F10588"/>
      <c r="G10588"/>
      <c r="H10588"/>
    </row>
    <row r="10589" spans="1:8">
      <c r="A10589"/>
      <c r="C10589"/>
      <c r="D10589"/>
      <c r="E10589"/>
      <c r="F10589"/>
      <c r="G10589"/>
      <c r="H10589"/>
    </row>
    <row r="10590" spans="1:8">
      <c r="A10590"/>
      <c r="C10590"/>
      <c r="D10590"/>
      <c r="E10590"/>
      <c r="F10590"/>
      <c r="G10590"/>
      <c r="H10590"/>
    </row>
    <row r="10591" spans="1:8">
      <c r="A10591"/>
      <c r="C10591"/>
      <c r="D10591"/>
      <c r="E10591"/>
      <c r="F10591"/>
      <c r="G10591"/>
      <c r="H10591"/>
    </row>
    <row r="10592" spans="1:8">
      <c r="A10592"/>
      <c r="C10592"/>
      <c r="D10592"/>
      <c r="E10592"/>
      <c r="F10592"/>
      <c r="G10592"/>
      <c r="H10592"/>
    </row>
    <row r="10593" spans="1:8">
      <c r="A10593"/>
      <c r="C10593"/>
      <c r="D10593"/>
      <c r="E10593"/>
      <c r="F10593"/>
      <c r="G10593"/>
      <c r="H10593"/>
    </row>
    <row r="10594" spans="1:8">
      <c r="A10594"/>
      <c r="C10594"/>
      <c r="D10594"/>
      <c r="E10594"/>
      <c r="F10594"/>
      <c r="G10594"/>
      <c r="H10594"/>
    </row>
    <row r="10595" spans="1:8">
      <c r="A10595"/>
      <c r="C10595"/>
      <c r="D10595"/>
      <c r="E10595"/>
      <c r="F10595"/>
      <c r="G10595"/>
      <c r="H10595"/>
    </row>
    <row r="10596" spans="1:8">
      <c r="A10596"/>
      <c r="C10596"/>
      <c r="D10596"/>
      <c r="E10596"/>
      <c r="F10596"/>
      <c r="G10596"/>
      <c r="H10596"/>
    </row>
    <row r="10597" spans="1:8">
      <c r="A10597"/>
      <c r="C10597"/>
      <c r="D10597"/>
      <c r="E10597"/>
      <c r="F10597"/>
      <c r="G10597"/>
      <c r="H10597"/>
    </row>
    <row r="10598" spans="1:8">
      <c r="A10598"/>
      <c r="C10598"/>
      <c r="D10598"/>
      <c r="E10598"/>
      <c r="F10598"/>
      <c r="G10598"/>
      <c r="H10598"/>
    </row>
    <row r="10599" spans="1:8">
      <c r="A10599"/>
      <c r="C10599"/>
      <c r="D10599"/>
      <c r="E10599"/>
      <c r="F10599"/>
      <c r="G10599"/>
      <c r="H10599"/>
    </row>
    <row r="10600" spans="1:8">
      <c r="A10600"/>
      <c r="C10600"/>
      <c r="D10600"/>
      <c r="E10600"/>
      <c r="F10600"/>
      <c r="G10600"/>
      <c r="H10600"/>
    </row>
    <row r="10601" spans="1:8">
      <c r="A10601"/>
      <c r="C10601"/>
      <c r="D10601"/>
      <c r="E10601"/>
      <c r="F10601"/>
      <c r="G10601"/>
      <c r="H10601"/>
    </row>
    <row r="10602" spans="1:8">
      <c r="A10602"/>
      <c r="C10602"/>
      <c r="D10602"/>
      <c r="E10602"/>
      <c r="F10602"/>
      <c r="G10602"/>
      <c r="H10602"/>
    </row>
    <row r="10603" spans="1:8">
      <c r="A10603"/>
      <c r="C10603"/>
      <c r="D10603"/>
      <c r="E10603"/>
      <c r="F10603"/>
      <c r="G10603"/>
      <c r="H10603"/>
    </row>
    <row r="10604" spans="1:8">
      <c r="A10604"/>
      <c r="C10604"/>
      <c r="D10604"/>
      <c r="E10604"/>
      <c r="F10604"/>
      <c r="G10604"/>
      <c r="H10604"/>
    </row>
    <row r="10605" spans="1:8">
      <c r="A10605"/>
      <c r="C10605"/>
      <c r="D10605"/>
      <c r="E10605"/>
      <c r="F10605"/>
      <c r="G10605"/>
      <c r="H10605"/>
    </row>
    <row r="10606" spans="1:8">
      <c r="A10606"/>
      <c r="C10606"/>
      <c r="D10606"/>
      <c r="E10606"/>
      <c r="F10606"/>
      <c r="G10606"/>
      <c r="H10606"/>
    </row>
    <row r="10607" spans="1:8">
      <c r="A10607"/>
      <c r="C10607"/>
      <c r="D10607"/>
      <c r="E10607"/>
      <c r="F10607"/>
      <c r="G10607"/>
      <c r="H10607"/>
    </row>
    <row r="10608" spans="1:8">
      <c r="A10608"/>
      <c r="C10608"/>
      <c r="D10608"/>
      <c r="E10608"/>
      <c r="F10608"/>
      <c r="G10608"/>
      <c r="H10608"/>
    </row>
    <row r="10609" spans="1:8">
      <c r="A10609"/>
      <c r="C10609"/>
      <c r="D10609"/>
      <c r="E10609"/>
      <c r="F10609"/>
      <c r="G10609"/>
      <c r="H10609"/>
    </row>
    <row r="10610" spans="1:8">
      <c r="A10610"/>
      <c r="C10610"/>
      <c r="D10610"/>
      <c r="E10610"/>
      <c r="F10610"/>
      <c r="G10610"/>
      <c r="H10610"/>
    </row>
    <row r="10611" spans="1:8">
      <c r="A10611"/>
      <c r="C10611"/>
      <c r="D10611"/>
      <c r="E10611"/>
      <c r="F10611"/>
      <c r="G10611"/>
      <c r="H10611"/>
    </row>
    <row r="10612" spans="1:8">
      <c r="A10612"/>
      <c r="C10612"/>
      <c r="D10612"/>
      <c r="E10612"/>
      <c r="F10612"/>
      <c r="G10612"/>
      <c r="H10612"/>
    </row>
    <row r="10613" spans="1:8">
      <c r="A10613"/>
      <c r="C10613"/>
      <c r="D10613"/>
      <c r="E10613"/>
      <c r="F10613"/>
      <c r="G10613"/>
      <c r="H10613"/>
    </row>
    <row r="10614" spans="1:8">
      <c r="A10614"/>
      <c r="C10614"/>
      <c r="D10614"/>
      <c r="E10614"/>
      <c r="F10614"/>
      <c r="G10614"/>
      <c r="H10614"/>
    </row>
    <row r="10615" spans="1:8">
      <c r="A10615"/>
      <c r="C10615"/>
      <c r="D10615"/>
      <c r="E10615"/>
      <c r="F10615"/>
      <c r="G10615"/>
      <c r="H10615"/>
    </row>
    <row r="10616" spans="1:8">
      <c r="A10616"/>
      <c r="C10616"/>
      <c r="D10616"/>
      <c r="E10616"/>
      <c r="F10616"/>
      <c r="G10616"/>
      <c r="H10616"/>
    </row>
    <row r="10617" spans="1:8">
      <c r="A10617"/>
      <c r="C10617"/>
      <c r="D10617"/>
      <c r="E10617"/>
      <c r="F10617"/>
      <c r="G10617"/>
      <c r="H10617"/>
    </row>
    <row r="10618" spans="1:8">
      <c r="A10618"/>
      <c r="C10618"/>
      <c r="D10618"/>
      <c r="E10618"/>
      <c r="F10618"/>
      <c r="G10618"/>
      <c r="H10618"/>
    </row>
    <row r="10619" spans="1:8">
      <c r="A10619"/>
      <c r="C10619"/>
      <c r="D10619"/>
      <c r="E10619"/>
      <c r="F10619"/>
      <c r="G10619"/>
      <c r="H10619"/>
    </row>
    <row r="10620" spans="1:8">
      <c r="A10620"/>
      <c r="C10620"/>
      <c r="D10620"/>
      <c r="E10620"/>
      <c r="F10620"/>
      <c r="G10620"/>
      <c r="H10620"/>
    </row>
    <row r="10621" spans="1:8">
      <c r="A10621"/>
      <c r="C10621"/>
      <c r="D10621"/>
      <c r="E10621"/>
      <c r="F10621"/>
      <c r="G10621"/>
      <c r="H10621"/>
    </row>
    <row r="10622" spans="1:8">
      <c r="A10622"/>
      <c r="C10622"/>
      <c r="D10622"/>
      <c r="E10622"/>
      <c r="F10622"/>
      <c r="G10622"/>
      <c r="H10622"/>
    </row>
    <row r="10623" spans="1:8">
      <c r="A10623"/>
      <c r="C10623"/>
      <c r="D10623"/>
      <c r="E10623"/>
      <c r="F10623"/>
      <c r="G10623"/>
      <c r="H10623"/>
    </row>
    <row r="10624" spans="1:8">
      <c r="A10624"/>
      <c r="C10624"/>
      <c r="D10624"/>
      <c r="E10624"/>
      <c r="F10624"/>
      <c r="G10624"/>
      <c r="H10624"/>
    </row>
    <row r="10625" spans="1:8">
      <c r="A10625"/>
      <c r="C10625"/>
      <c r="D10625"/>
      <c r="E10625"/>
      <c r="F10625"/>
      <c r="G10625"/>
      <c r="H10625"/>
    </row>
    <row r="10626" spans="1:8">
      <c r="A10626"/>
      <c r="C10626"/>
      <c r="D10626"/>
      <c r="E10626"/>
      <c r="F10626"/>
      <c r="G10626"/>
      <c r="H10626"/>
    </row>
    <row r="10627" spans="1:8">
      <c r="A10627"/>
      <c r="C10627"/>
      <c r="D10627"/>
      <c r="E10627"/>
      <c r="F10627"/>
      <c r="G10627"/>
      <c r="H10627"/>
    </row>
    <row r="10628" spans="1:8">
      <c r="A10628"/>
      <c r="C10628"/>
      <c r="D10628"/>
      <c r="E10628"/>
      <c r="F10628"/>
      <c r="G10628"/>
      <c r="H10628"/>
    </row>
    <row r="10629" spans="1:8">
      <c r="A10629"/>
      <c r="C10629"/>
      <c r="D10629"/>
      <c r="E10629"/>
      <c r="F10629"/>
      <c r="G10629"/>
      <c r="H10629"/>
    </row>
    <row r="10630" spans="1:8">
      <c r="A10630"/>
      <c r="C10630"/>
      <c r="D10630"/>
      <c r="E10630"/>
      <c r="F10630"/>
      <c r="G10630"/>
      <c r="H10630"/>
    </row>
    <row r="10631" spans="1:8">
      <c r="A10631"/>
      <c r="C10631"/>
      <c r="D10631"/>
      <c r="E10631"/>
      <c r="F10631"/>
      <c r="G10631"/>
      <c r="H10631"/>
    </row>
    <row r="10632" spans="1:8">
      <c r="A10632"/>
      <c r="C10632"/>
      <c r="D10632"/>
      <c r="E10632"/>
      <c r="F10632"/>
      <c r="G10632"/>
      <c r="H10632"/>
    </row>
    <row r="10633" spans="1:8">
      <c r="A10633"/>
      <c r="C10633"/>
      <c r="D10633"/>
      <c r="E10633"/>
      <c r="F10633"/>
      <c r="G10633"/>
      <c r="H10633"/>
    </row>
    <row r="10634" spans="1:8">
      <c r="A10634"/>
      <c r="C10634"/>
      <c r="D10634"/>
      <c r="E10634"/>
      <c r="F10634"/>
      <c r="G10634"/>
      <c r="H10634"/>
    </row>
    <row r="10635" spans="1:8">
      <c r="A10635"/>
      <c r="C10635"/>
      <c r="D10635"/>
      <c r="E10635"/>
      <c r="F10635"/>
      <c r="G10635"/>
      <c r="H10635"/>
    </row>
    <row r="10636" spans="1:8">
      <c r="A10636"/>
      <c r="C10636"/>
      <c r="D10636"/>
      <c r="E10636"/>
      <c r="F10636"/>
      <c r="G10636"/>
      <c r="H10636"/>
    </row>
    <row r="10637" spans="1:8">
      <c r="A10637"/>
      <c r="C10637"/>
      <c r="D10637"/>
      <c r="E10637"/>
      <c r="F10637"/>
      <c r="G10637"/>
      <c r="H10637"/>
    </row>
    <row r="10638" spans="1:8">
      <c r="A10638"/>
      <c r="C10638"/>
      <c r="D10638"/>
      <c r="E10638"/>
      <c r="F10638"/>
      <c r="G10638"/>
      <c r="H10638"/>
    </row>
    <row r="10639" spans="1:8">
      <c r="A10639"/>
      <c r="C10639"/>
      <c r="D10639"/>
      <c r="E10639"/>
      <c r="F10639"/>
      <c r="G10639"/>
      <c r="H10639"/>
    </row>
    <row r="10640" spans="1:8">
      <c r="A10640"/>
      <c r="C10640"/>
      <c r="D10640"/>
      <c r="E10640"/>
      <c r="F10640"/>
      <c r="G10640"/>
      <c r="H10640"/>
    </row>
    <row r="10641" spans="1:8">
      <c r="A10641"/>
      <c r="C10641"/>
      <c r="D10641"/>
      <c r="E10641"/>
      <c r="F10641"/>
      <c r="G10641"/>
      <c r="H10641"/>
    </row>
    <row r="10642" spans="1:8">
      <c r="A10642"/>
      <c r="C10642"/>
      <c r="D10642"/>
      <c r="E10642"/>
      <c r="F10642"/>
      <c r="G10642"/>
      <c r="H10642"/>
    </row>
    <row r="10643" spans="1:8">
      <c r="A10643"/>
      <c r="C10643"/>
      <c r="D10643"/>
      <c r="E10643"/>
      <c r="F10643"/>
      <c r="G10643"/>
      <c r="H10643"/>
    </row>
    <row r="10644" spans="1:8">
      <c r="A10644"/>
      <c r="C10644"/>
      <c r="D10644"/>
      <c r="E10644"/>
      <c r="F10644"/>
      <c r="G10644"/>
      <c r="H10644"/>
    </row>
    <row r="10645" spans="1:8">
      <c r="A10645"/>
      <c r="C10645"/>
      <c r="D10645"/>
      <c r="E10645"/>
      <c r="F10645"/>
      <c r="G10645"/>
      <c r="H10645"/>
    </row>
    <row r="10646" spans="1:8">
      <c r="A10646"/>
      <c r="C10646"/>
      <c r="D10646"/>
      <c r="E10646"/>
      <c r="F10646"/>
      <c r="G10646"/>
      <c r="H10646"/>
    </row>
    <row r="10647" spans="1:8">
      <c r="A10647"/>
      <c r="C10647"/>
      <c r="D10647"/>
      <c r="E10647"/>
      <c r="F10647"/>
      <c r="G10647"/>
      <c r="H10647"/>
    </row>
    <row r="10648" spans="1:8">
      <c r="A10648"/>
      <c r="C10648"/>
      <c r="D10648"/>
      <c r="E10648"/>
      <c r="F10648"/>
      <c r="G10648"/>
      <c r="H10648"/>
    </row>
    <row r="10649" spans="1:8">
      <c r="A10649"/>
      <c r="C10649"/>
      <c r="D10649"/>
      <c r="E10649"/>
      <c r="F10649"/>
      <c r="G10649"/>
      <c r="H10649"/>
    </row>
    <row r="10650" spans="1:8">
      <c r="A10650"/>
      <c r="C10650"/>
      <c r="D10650"/>
      <c r="E10650"/>
      <c r="F10650"/>
      <c r="G10650"/>
      <c r="H10650"/>
    </row>
    <row r="10651" spans="1:8">
      <c r="A10651"/>
      <c r="C10651"/>
      <c r="D10651"/>
      <c r="E10651"/>
      <c r="F10651"/>
      <c r="G10651"/>
      <c r="H10651"/>
    </row>
    <row r="10652" spans="1:8">
      <c r="A10652"/>
      <c r="C10652"/>
      <c r="D10652"/>
      <c r="E10652"/>
      <c r="F10652"/>
      <c r="G10652"/>
      <c r="H10652"/>
    </row>
    <row r="10653" spans="1:8">
      <c r="A10653"/>
      <c r="C10653"/>
      <c r="D10653"/>
      <c r="E10653"/>
      <c r="F10653"/>
      <c r="G10653"/>
      <c r="H10653"/>
    </row>
    <row r="10654" spans="1:8">
      <c r="A10654"/>
      <c r="C10654"/>
      <c r="D10654"/>
      <c r="E10654"/>
      <c r="F10654"/>
      <c r="G10654"/>
      <c r="H10654"/>
    </row>
    <row r="10655" spans="1:8">
      <c r="A10655"/>
      <c r="C10655"/>
      <c r="D10655"/>
      <c r="E10655"/>
      <c r="F10655"/>
      <c r="G10655"/>
      <c r="H10655"/>
    </row>
    <row r="10656" spans="1:8">
      <c r="A10656"/>
      <c r="C10656"/>
      <c r="D10656"/>
      <c r="E10656"/>
      <c r="F10656"/>
      <c r="G10656"/>
      <c r="H10656"/>
    </row>
    <row r="10657" spans="1:8">
      <c r="A10657"/>
      <c r="C10657"/>
      <c r="D10657"/>
      <c r="E10657"/>
      <c r="F10657"/>
      <c r="G10657"/>
      <c r="H10657"/>
    </row>
    <row r="10658" spans="1:8">
      <c r="A10658"/>
      <c r="C10658"/>
      <c r="D10658"/>
      <c r="E10658"/>
      <c r="F10658"/>
      <c r="G10658"/>
      <c r="H10658"/>
    </row>
    <row r="10659" spans="1:8">
      <c r="A10659"/>
      <c r="C10659"/>
      <c r="D10659"/>
      <c r="E10659"/>
      <c r="F10659"/>
      <c r="G10659"/>
      <c r="H10659"/>
    </row>
    <row r="10660" spans="1:8">
      <c r="A10660"/>
      <c r="C10660"/>
      <c r="D10660"/>
      <c r="E10660"/>
      <c r="F10660"/>
      <c r="G10660"/>
      <c r="H10660"/>
    </row>
    <row r="10661" spans="1:8">
      <c r="A10661"/>
      <c r="C10661"/>
      <c r="D10661"/>
      <c r="E10661"/>
      <c r="F10661"/>
      <c r="G10661"/>
      <c r="H10661"/>
    </row>
    <row r="10662" spans="1:8">
      <c r="A10662"/>
      <c r="C10662"/>
      <c r="D10662"/>
      <c r="E10662"/>
      <c r="F10662"/>
      <c r="G10662"/>
      <c r="H10662"/>
    </row>
    <row r="10663" spans="1:8">
      <c r="A10663"/>
      <c r="C10663"/>
      <c r="D10663"/>
      <c r="E10663"/>
      <c r="F10663"/>
      <c r="G10663"/>
      <c r="H10663"/>
    </row>
    <row r="10664" spans="1:8">
      <c r="A10664"/>
      <c r="C10664"/>
      <c r="D10664"/>
      <c r="E10664"/>
      <c r="F10664"/>
      <c r="G10664"/>
      <c r="H10664"/>
    </row>
    <row r="10665" spans="1:8">
      <c r="A10665"/>
      <c r="C10665"/>
      <c r="D10665"/>
      <c r="E10665"/>
      <c r="F10665"/>
      <c r="G10665"/>
      <c r="H10665"/>
    </row>
    <row r="10666" spans="1:8">
      <c r="A10666"/>
      <c r="C10666"/>
      <c r="D10666"/>
      <c r="E10666"/>
      <c r="F10666"/>
      <c r="G10666"/>
      <c r="H10666"/>
    </row>
    <row r="10667" spans="1:8">
      <c r="A10667"/>
      <c r="C10667"/>
      <c r="D10667"/>
      <c r="E10667"/>
      <c r="F10667"/>
      <c r="G10667"/>
      <c r="H10667"/>
    </row>
    <row r="10668" spans="1:8">
      <c r="A10668"/>
      <c r="C10668"/>
      <c r="D10668"/>
      <c r="E10668"/>
      <c r="F10668"/>
      <c r="G10668"/>
      <c r="H10668"/>
    </row>
    <row r="10669" spans="1:8">
      <c r="A10669"/>
      <c r="C10669"/>
      <c r="D10669"/>
      <c r="E10669"/>
      <c r="F10669"/>
      <c r="G10669"/>
      <c r="H10669"/>
    </row>
    <row r="10670" spans="1:8">
      <c r="A10670"/>
      <c r="C10670"/>
      <c r="D10670"/>
      <c r="E10670"/>
      <c r="F10670"/>
      <c r="G10670"/>
      <c r="H10670"/>
    </row>
    <row r="10671" spans="1:8">
      <c r="A10671"/>
      <c r="C10671"/>
      <c r="D10671"/>
      <c r="E10671"/>
      <c r="F10671"/>
      <c r="G10671"/>
      <c r="H10671"/>
    </row>
    <row r="10672" spans="1:8">
      <c r="A10672"/>
      <c r="C10672"/>
      <c r="D10672"/>
      <c r="E10672"/>
      <c r="F10672"/>
      <c r="G10672"/>
      <c r="H10672"/>
    </row>
    <row r="10673" spans="1:8">
      <c r="A10673"/>
      <c r="C10673"/>
      <c r="D10673"/>
      <c r="E10673"/>
      <c r="F10673"/>
      <c r="G10673"/>
      <c r="H10673"/>
    </row>
    <row r="10674" spans="1:8">
      <c r="A10674"/>
      <c r="C10674"/>
      <c r="D10674"/>
      <c r="E10674"/>
      <c r="F10674"/>
      <c r="G10674"/>
      <c r="H10674"/>
    </row>
    <row r="10675" spans="1:8">
      <c r="A10675"/>
      <c r="C10675"/>
      <c r="D10675"/>
      <c r="E10675"/>
      <c r="F10675"/>
      <c r="G10675"/>
      <c r="H10675"/>
    </row>
    <row r="10676" spans="1:8">
      <c r="A10676"/>
      <c r="C10676"/>
      <c r="D10676"/>
      <c r="E10676"/>
      <c r="F10676"/>
      <c r="G10676"/>
      <c r="H10676"/>
    </row>
    <row r="10677" spans="1:8">
      <c r="A10677"/>
      <c r="C10677"/>
      <c r="D10677"/>
      <c r="E10677"/>
      <c r="F10677"/>
      <c r="G10677"/>
      <c r="H10677"/>
    </row>
    <row r="10678" spans="1:8">
      <c r="A10678"/>
      <c r="C10678"/>
      <c r="D10678"/>
      <c r="E10678"/>
      <c r="F10678"/>
      <c r="G10678"/>
      <c r="H10678"/>
    </row>
    <row r="10679" spans="1:8">
      <c r="A10679"/>
      <c r="C10679"/>
      <c r="D10679"/>
      <c r="E10679"/>
      <c r="F10679"/>
      <c r="G10679"/>
      <c r="H10679"/>
    </row>
    <row r="10680" spans="1:8">
      <c r="A10680"/>
      <c r="C10680"/>
      <c r="D10680"/>
      <c r="E10680"/>
      <c r="F10680"/>
      <c r="G10680"/>
      <c r="H10680"/>
    </row>
    <row r="10681" spans="1:8">
      <c r="A10681"/>
      <c r="C10681"/>
      <c r="D10681"/>
      <c r="E10681"/>
      <c r="F10681"/>
      <c r="G10681"/>
      <c r="H10681"/>
    </row>
    <row r="10682" spans="1:8">
      <c r="A10682"/>
      <c r="C10682"/>
      <c r="D10682"/>
      <c r="E10682"/>
      <c r="F10682"/>
      <c r="G10682"/>
      <c r="H10682"/>
    </row>
    <row r="10683" spans="1:8">
      <c r="A10683"/>
      <c r="C10683"/>
      <c r="D10683"/>
      <c r="E10683"/>
      <c r="F10683"/>
      <c r="G10683"/>
      <c r="H10683"/>
    </row>
    <row r="10684" spans="1:8">
      <c r="A10684"/>
      <c r="C10684"/>
      <c r="D10684"/>
      <c r="E10684"/>
      <c r="F10684"/>
      <c r="G10684"/>
      <c r="H10684"/>
    </row>
    <row r="10685" spans="1:8">
      <c r="A10685"/>
      <c r="C10685"/>
      <c r="D10685"/>
      <c r="E10685"/>
      <c r="F10685"/>
      <c r="G10685"/>
      <c r="H10685"/>
    </row>
    <row r="10686" spans="1:8">
      <c r="A10686"/>
      <c r="C10686"/>
      <c r="D10686"/>
      <c r="E10686"/>
      <c r="F10686"/>
      <c r="G10686"/>
      <c r="H10686"/>
    </row>
    <row r="10687" spans="1:8">
      <c r="A10687"/>
      <c r="C10687"/>
      <c r="D10687"/>
      <c r="E10687"/>
      <c r="F10687"/>
      <c r="G10687"/>
      <c r="H10687"/>
    </row>
    <row r="10688" spans="1:8">
      <c r="A10688"/>
      <c r="C10688"/>
      <c r="D10688"/>
      <c r="E10688"/>
      <c r="F10688"/>
      <c r="G10688"/>
      <c r="H10688"/>
    </row>
    <row r="10689" spans="1:8">
      <c r="A10689"/>
      <c r="C10689"/>
      <c r="D10689"/>
      <c r="E10689"/>
      <c r="F10689"/>
      <c r="G10689"/>
      <c r="H10689"/>
    </row>
    <row r="10690" spans="1:8">
      <c r="A10690"/>
      <c r="C10690"/>
      <c r="D10690"/>
      <c r="E10690"/>
      <c r="F10690"/>
      <c r="G10690"/>
      <c r="H10690"/>
    </row>
    <row r="10691" spans="1:8">
      <c r="A10691"/>
      <c r="C10691"/>
      <c r="D10691"/>
      <c r="E10691"/>
      <c r="F10691"/>
      <c r="G10691"/>
      <c r="H10691"/>
    </row>
    <row r="10692" spans="1:8">
      <c r="A10692"/>
      <c r="C10692"/>
      <c r="D10692"/>
      <c r="E10692"/>
      <c r="F10692"/>
      <c r="G10692"/>
      <c r="H10692"/>
    </row>
    <row r="10693" spans="1:8">
      <c r="A10693"/>
      <c r="C10693"/>
      <c r="D10693"/>
      <c r="E10693"/>
      <c r="F10693"/>
      <c r="G10693"/>
      <c r="H10693"/>
    </row>
    <row r="10694" spans="1:8">
      <c r="A10694"/>
      <c r="C10694"/>
      <c r="D10694"/>
      <c r="E10694"/>
      <c r="F10694"/>
      <c r="G10694"/>
      <c r="H10694"/>
    </row>
    <row r="10695" spans="1:8">
      <c r="A10695"/>
      <c r="C10695"/>
      <c r="D10695"/>
      <c r="E10695"/>
      <c r="F10695"/>
      <c r="G10695"/>
      <c r="H10695"/>
    </row>
    <row r="10696" spans="1:8">
      <c r="A10696"/>
      <c r="C10696"/>
      <c r="D10696"/>
      <c r="E10696"/>
      <c r="F10696"/>
      <c r="G10696"/>
      <c r="H10696"/>
    </row>
    <row r="10697" spans="1:8">
      <c r="A10697"/>
      <c r="C10697"/>
      <c r="D10697"/>
      <c r="E10697"/>
      <c r="F10697"/>
      <c r="G10697"/>
      <c r="H10697"/>
    </row>
    <row r="10698" spans="1:8">
      <c r="A10698"/>
      <c r="C10698"/>
      <c r="D10698"/>
      <c r="E10698"/>
      <c r="F10698"/>
      <c r="G10698"/>
      <c r="H10698"/>
    </row>
    <row r="10699" spans="1:8">
      <c r="A10699"/>
      <c r="C10699"/>
      <c r="D10699"/>
      <c r="E10699"/>
      <c r="F10699"/>
      <c r="G10699"/>
      <c r="H10699"/>
    </row>
    <row r="10700" spans="1:8">
      <c r="A10700"/>
      <c r="C10700"/>
      <c r="D10700"/>
      <c r="E10700"/>
      <c r="F10700"/>
      <c r="G10700"/>
      <c r="H10700"/>
    </row>
    <row r="10701" spans="1:8">
      <c r="A10701"/>
      <c r="C10701"/>
      <c r="D10701"/>
      <c r="E10701"/>
      <c r="F10701"/>
      <c r="G10701"/>
      <c r="H10701"/>
    </row>
    <row r="10702" spans="1:8">
      <c r="A10702"/>
      <c r="C10702"/>
      <c r="D10702"/>
      <c r="E10702"/>
      <c r="F10702"/>
      <c r="G10702"/>
      <c r="H10702"/>
    </row>
    <row r="10703" spans="1:8">
      <c r="A10703"/>
      <c r="C10703"/>
      <c r="D10703"/>
      <c r="E10703"/>
      <c r="F10703"/>
      <c r="G10703"/>
      <c r="H10703"/>
    </row>
    <row r="10704" spans="1:8">
      <c r="A10704"/>
      <c r="C10704"/>
      <c r="D10704"/>
      <c r="E10704"/>
      <c r="F10704"/>
      <c r="G10704"/>
      <c r="H10704"/>
    </row>
    <row r="10705" spans="1:8">
      <c r="A10705"/>
      <c r="C10705"/>
      <c r="D10705"/>
      <c r="E10705"/>
      <c r="F10705"/>
      <c r="G10705"/>
      <c r="H10705"/>
    </row>
    <row r="10706" spans="1:8">
      <c r="A10706"/>
      <c r="C10706"/>
      <c r="D10706"/>
      <c r="E10706"/>
      <c r="F10706"/>
      <c r="G10706"/>
      <c r="H10706"/>
    </row>
    <row r="10707" spans="1:8">
      <c r="A10707"/>
      <c r="C10707"/>
      <c r="D10707"/>
      <c r="E10707"/>
      <c r="F10707"/>
      <c r="G10707"/>
      <c r="H10707"/>
    </row>
    <row r="10708" spans="1:8">
      <c r="A10708"/>
      <c r="C10708"/>
      <c r="D10708"/>
      <c r="E10708"/>
      <c r="F10708"/>
      <c r="G10708"/>
      <c r="H10708"/>
    </row>
    <row r="10709" spans="1:8">
      <c r="A10709"/>
      <c r="C10709"/>
      <c r="D10709"/>
      <c r="E10709"/>
      <c r="F10709"/>
      <c r="G10709"/>
      <c r="H10709"/>
    </row>
    <row r="10710" spans="1:8">
      <c r="A10710"/>
      <c r="C10710"/>
      <c r="D10710"/>
      <c r="E10710"/>
      <c r="F10710"/>
      <c r="G10710"/>
      <c r="H10710"/>
    </row>
    <row r="10711" spans="1:8">
      <c r="A10711"/>
      <c r="C10711"/>
      <c r="D10711"/>
      <c r="E10711"/>
      <c r="F10711"/>
      <c r="G10711"/>
      <c r="H10711"/>
    </row>
    <row r="10712" spans="1:8">
      <c r="A10712"/>
      <c r="C10712"/>
      <c r="D10712"/>
      <c r="E10712"/>
      <c r="F10712"/>
      <c r="G10712"/>
      <c r="H10712"/>
    </row>
    <row r="10713" spans="1:8">
      <c r="A10713"/>
      <c r="C10713"/>
      <c r="D10713"/>
      <c r="E10713"/>
      <c r="F10713"/>
      <c r="G10713"/>
      <c r="H10713"/>
    </row>
    <row r="10714" spans="1:8">
      <c r="A10714"/>
      <c r="C10714"/>
      <c r="D10714"/>
      <c r="E10714"/>
      <c r="F10714"/>
      <c r="G10714"/>
      <c r="H10714"/>
    </row>
    <row r="10715" spans="1:8">
      <c r="A10715"/>
      <c r="C10715"/>
      <c r="D10715"/>
      <c r="E10715"/>
      <c r="F10715"/>
      <c r="G10715"/>
      <c r="H10715"/>
    </row>
    <row r="10716" spans="1:8">
      <c r="A10716"/>
      <c r="C10716"/>
      <c r="D10716"/>
      <c r="E10716"/>
      <c r="F10716"/>
      <c r="G10716"/>
      <c r="H10716"/>
    </row>
    <row r="10717" spans="1:8">
      <c r="A10717"/>
      <c r="C10717"/>
      <c r="D10717"/>
      <c r="E10717"/>
      <c r="F10717"/>
      <c r="G10717"/>
      <c r="H10717"/>
    </row>
    <row r="10718" spans="1:8">
      <c r="A10718"/>
      <c r="C10718"/>
      <c r="D10718"/>
      <c r="E10718"/>
      <c r="F10718"/>
      <c r="G10718"/>
      <c r="H10718"/>
    </row>
    <row r="10719" spans="1:8">
      <c r="A10719"/>
      <c r="C10719"/>
      <c r="D10719"/>
      <c r="E10719"/>
      <c r="F10719"/>
      <c r="G10719"/>
      <c r="H10719"/>
    </row>
    <row r="10720" spans="1:8">
      <c r="A10720"/>
      <c r="C10720"/>
      <c r="D10720"/>
      <c r="E10720"/>
      <c r="F10720"/>
      <c r="G10720"/>
      <c r="H10720"/>
    </row>
    <row r="10721" spans="1:8">
      <c r="A10721"/>
      <c r="C10721"/>
      <c r="D10721"/>
      <c r="E10721"/>
      <c r="F10721"/>
      <c r="G10721"/>
      <c r="H10721"/>
    </row>
    <row r="10722" spans="1:8">
      <c r="A10722"/>
      <c r="C10722"/>
      <c r="D10722"/>
      <c r="E10722"/>
      <c r="F10722"/>
      <c r="G10722"/>
      <c r="H10722"/>
    </row>
    <row r="10723" spans="1:8">
      <c r="A10723"/>
      <c r="C10723"/>
      <c r="D10723"/>
      <c r="E10723"/>
      <c r="F10723"/>
      <c r="G10723"/>
      <c r="H10723"/>
    </row>
    <row r="10724" spans="1:8">
      <c r="A10724"/>
      <c r="C10724"/>
      <c r="D10724"/>
      <c r="E10724"/>
      <c r="F10724"/>
      <c r="G10724"/>
      <c r="H10724"/>
    </row>
    <row r="10725" spans="1:8">
      <c r="A10725"/>
      <c r="C10725"/>
      <c r="D10725"/>
      <c r="E10725"/>
      <c r="F10725"/>
      <c r="G10725"/>
      <c r="H10725"/>
    </row>
    <row r="10726" spans="1:8">
      <c r="A10726"/>
      <c r="C10726"/>
      <c r="D10726"/>
      <c r="E10726"/>
      <c r="F10726"/>
      <c r="G10726"/>
      <c r="H10726"/>
    </row>
    <row r="10727" spans="1:8">
      <c r="A10727"/>
      <c r="C10727"/>
      <c r="D10727"/>
      <c r="E10727"/>
      <c r="F10727"/>
      <c r="G10727"/>
      <c r="H10727"/>
    </row>
    <row r="10728" spans="1:8">
      <c r="A10728"/>
      <c r="C10728"/>
      <c r="D10728"/>
      <c r="E10728"/>
      <c r="F10728"/>
      <c r="G10728"/>
      <c r="H10728"/>
    </row>
    <row r="10729" spans="1:8">
      <c r="A10729"/>
      <c r="C10729"/>
      <c r="D10729"/>
      <c r="E10729"/>
      <c r="F10729"/>
      <c r="G10729"/>
      <c r="H10729"/>
    </row>
    <row r="10730" spans="1:8">
      <c r="A10730"/>
      <c r="C10730"/>
      <c r="D10730"/>
      <c r="E10730"/>
      <c r="F10730"/>
      <c r="G10730"/>
      <c r="H10730"/>
    </row>
    <row r="10731" spans="1:8">
      <c r="A10731"/>
      <c r="C10731"/>
      <c r="D10731"/>
      <c r="E10731"/>
      <c r="F10731"/>
      <c r="G10731"/>
      <c r="H10731"/>
    </row>
    <row r="10732" spans="1:8">
      <c r="A10732"/>
      <c r="C10732"/>
      <c r="D10732"/>
      <c r="E10732"/>
      <c r="F10732"/>
      <c r="G10732"/>
      <c r="H10732"/>
    </row>
    <row r="10733" spans="1:8">
      <c r="A10733"/>
      <c r="C10733"/>
      <c r="D10733"/>
      <c r="E10733"/>
      <c r="F10733"/>
      <c r="G10733"/>
      <c r="H10733"/>
    </row>
    <row r="10734" spans="1:8">
      <c r="A10734"/>
      <c r="C10734"/>
      <c r="D10734"/>
      <c r="E10734"/>
      <c r="F10734"/>
      <c r="G10734"/>
      <c r="H10734"/>
    </row>
    <row r="10735" spans="1:8">
      <c r="A10735"/>
      <c r="C10735"/>
      <c r="D10735"/>
      <c r="E10735"/>
      <c r="F10735"/>
      <c r="G10735"/>
      <c r="H10735"/>
    </row>
    <row r="10736" spans="1:8">
      <c r="A10736"/>
      <c r="C10736"/>
      <c r="D10736"/>
      <c r="E10736"/>
      <c r="F10736"/>
      <c r="G10736"/>
      <c r="H10736"/>
    </row>
    <row r="10737" spans="1:8">
      <c r="A10737"/>
      <c r="C10737"/>
      <c r="D10737"/>
      <c r="E10737"/>
      <c r="F10737"/>
      <c r="G10737"/>
      <c r="H10737"/>
    </row>
    <row r="10738" spans="1:8">
      <c r="A10738"/>
      <c r="C10738"/>
      <c r="D10738"/>
      <c r="E10738"/>
      <c r="F10738"/>
      <c r="G10738"/>
      <c r="H10738"/>
    </row>
    <row r="10739" spans="1:8">
      <c r="A10739"/>
      <c r="C10739"/>
      <c r="D10739"/>
      <c r="E10739"/>
      <c r="F10739"/>
      <c r="G10739"/>
      <c r="H10739"/>
    </row>
    <row r="10740" spans="1:8">
      <c r="A10740"/>
      <c r="C10740"/>
      <c r="D10740"/>
      <c r="E10740"/>
      <c r="F10740"/>
      <c r="G10740"/>
      <c r="H10740"/>
    </row>
    <row r="10741" spans="1:8">
      <c r="A10741"/>
      <c r="C10741"/>
      <c r="D10741"/>
      <c r="E10741"/>
      <c r="F10741"/>
      <c r="G10741"/>
      <c r="H10741"/>
    </row>
    <row r="10742" spans="1:8">
      <c r="A10742"/>
      <c r="C10742"/>
      <c r="D10742"/>
      <c r="E10742"/>
      <c r="F10742"/>
      <c r="G10742"/>
      <c r="H10742"/>
    </row>
    <row r="10743" spans="1:8">
      <c r="A10743"/>
      <c r="C10743"/>
      <c r="D10743"/>
      <c r="E10743"/>
      <c r="F10743"/>
      <c r="G10743"/>
      <c r="H10743"/>
    </row>
    <row r="10744" spans="1:8">
      <c r="A10744"/>
      <c r="C10744"/>
      <c r="D10744"/>
      <c r="E10744"/>
      <c r="F10744"/>
      <c r="G10744"/>
      <c r="H10744"/>
    </row>
    <row r="10745" spans="1:8">
      <c r="A10745"/>
      <c r="C10745"/>
      <c r="D10745"/>
      <c r="E10745"/>
      <c r="F10745"/>
      <c r="G10745"/>
      <c r="H10745"/>
    </row>
    <row r="10746" spans="1:8">
      <c r="A10746"/>
      <c r="C10746"/>
      <c r="D10746"/>
      <c r="E10746"/>
      <c r="F10746"/>
      <c r="G10746"/>
      <c r="H10746"/>
    </row>
    <row r="10747" spans="1:8">
      <c r="A10747"/>
      <c r="C10747"/>
      <c r="D10747"/>
      <c r="E10747"/>
      <c r="F10747"/>
      <c r="G10747"/>
      <c r="H10747"/>
    </row>
    <row r="10748" spans="1:8">
      <c r="A10748"/>
      <c r="C10748"/>
      <c r="D10748"/>
      <c r="E10748"/>
      <c r="F10748"/>
      <c r="G10748"/>
      <c r="H10748"/>
    </row>
    <row r="10749" spans="1:8">
      <c r="A10749"/>
      <c r="C10749"/>
      <c r="D10749"/>
      <c r="E10749"/>
      <c r="F10749"/>
      <c r="G10749"/>
      <c r="H10749"/>
    </row>
    <row r="10750" spans="1:8">
      <c r="A10750"/>
      <c r="C10750"/>
      <c r="D10750"/>
      <c r="E10750"/>
      <c r="F10750"/>
      <c r="G10750"/>
      <c r="H10750"/>
    </row>
    <row r="10751" spans="1:8">
      <c r="A10751"/>
      <c r="C10751"/>
      <c r="D10751"/>
      <c r="E10751"/>
      <c r="F10751"/>
      <c r="G10751"/>
      <c r="H10751"/>
    </row>
    <row r="10752" spans="1:8">
      <c r="A10752"/>
      <c r="C10752"/>
      <c r="D10752"/>
      <c r="E10752"/>
      <c r="F10752"/>
      <c r="G10752"/>
      <c r="H10752"/>
    </row>
    <row r="10753" spans="1:8">
      <c r="A10753"/>
      <c r="C10753"/>
      <c r="D10753"/>
      <c r="E10753"/>
      <c r="F10753"/>
      <c r="G10753"/>
      <c r="H10753"/>
    </row>
    <row r="10754" spans="1:8">
      <c r="A10754"/>
      <c r="C10754"/>
      <c r="D10754"/>
      <c r="E10754"/>
      <c r="F10754"/>
      <c r="G10754"/>
      <c r="H10754"/>
    </row>
    <row r="10755" spans="1:8">
      <c r="A10755"/>
      <c r="C10755"/>
      <c r="D10755"/>
      <c r="E10755"/>
      <c r="F10755"/>
      <c r="G10755"/>
      <c r="H10755"/>
    </row>
    <row r="10756" spans="1:8">
      <c r="A10756"/>
      <c r="C10756"/>
      <c r="D10756"/>
      <c r="E10756"/>
      <c r="F10756"/>
      <c r="G10756"/>
      <c r="H10756"/>
    </row>
    <row r="10757" spans="1:8">
      <c r="A10757"/>
      <c r="C10757"/>
      <c r="D10757"/>
      <c r="E10757"/>
      <c r="F10757"/>
      <c r="G10757"/>
      <c r="H10757"/>
    </row>
    <row r="10758" spans="1:8">
      <c r="A10758"/>
      <c r="C10758"/>
      <c r="D10758"/>
      <c r="E10758"/>
      <c r="F10758"/>
      <c r="G10758"/>
      <c r="H10758"/>
    </row>
    <row r="10759" spans="1:8">
      <c r="A10759"/>
      <c r="C10759"/>
      <c r="D10759"/>
      <c r="E10759"/>
      <c r="F10759"/>
      <c r="G10759"/>
      <c r="H10759"/>
    </row>
    <row r="10760" spans="1:8">
      <c r="A10760"/>
      <c r="C10760"/>
      <c r="D10760"/>
      <c r="E10760"/>
      <c r="F10760"/>
      <c r="G10760"/>
      <c r="H10760"/>
    </row>
    <row r="10761" spans="1:8">
      <c r="A10761"/>
      <c r="C10761"/>
      <c r="D10761"/>
      <c r="E10761"/>
      <c r="F10761"/>
      <c r="G10761"/>
      <c r="H10761"/>
    </row>
    <row r="10762" spans="1:8">
      <c r="A10762"/>
      <c r="C10762"/>
      <c r="D10762"/>
      <c r="E10762"/>
      <c r="F10762"/>
      <c r="G10762"/>
      <c r="H10762"/>
    </row>
    <row r="10763" spans="1:8">
      <c r="A10763"/>
      <c r="C10763"/>
      <c r="D10763"/>
      <c r="E10763"/>
      <c r="F10763"/>
      <c r="G10763"/>
      <c r="H10763"/>
    </row>
    <row r="10764" spans="1:8">
      <c r="A10764"/>
      <c r="C10764"/>
      <c r="D10764"/>
      <c r="E10764"/>
      <c r="F10764"/>
      <c r="G10764"/>
      <c r="H10764"/>
    </row>
    <row r="10765" spans="1:8">
      <c r="A10765"/>
      <c r="C10765"/>
      <c r="D10765"/>
      <c r="E10765"/>
      <c r="F10765"/>
      <c r="G10765"/>
      <c r="H10765"/>
    </row>
    <row r="10766" spans="1:8">
      <c r="A10766"/>
      <c r="C10766"/>
      <c r="D10766"/>
      <c r="E10766"/>
      <c r="F10766"/>
      <c r="G10766"/>
      <c r="H10766"/>
    </row>
    <row r="10767" spans="1:8">
      <c r="A10767"/>
      <c r="C10767"/>
      <c r="D10767"/>
      <c r="E10767"/>
      <c r="F10767"/>
      <c r="G10767"/>
      <c r="H10767"/>
    </row>
    <row r="10768" spans="1:8">
      <c r="A10768"/>
      <c r="C10768"/>
      <c r="D10768"/>
      <c r="E10768"/>
      <c r="F10768"/>
      <c r="G10768"/>
      <c r="H10768"/>
    </row>
    <row r="10769" spans="1:8">
      <c r="A10769"/>
      <c r="C10769"/>
      <c r="D10769"/>
      <c r="E10769"/>
      <c r="F10769"/>
      <c r="G10769"/>
      <c r="H10769"/>
    </row>
    <row r="10770" spans="1:8">
      <c r="A10770"/>
      <c r="C10770"/>
      <c r="D10770"/>
      <c r="E10770"/>
      <c r="F10770"/>
      <c r="G10770"/>
      <c r="H10770"/>
    </row>
    <row r="10771" spans="1:8">
      <c r="A10771"/>
      <c r="C10771"/>
      <c r="D10771"/>
      <c r="E10771"/>
      <c r="F10771"/>
      <c r="G10771"/>
      <c r="H10771"/>
    </row>
    <row r="10772" spans="1:8">
      <c r="A10772"/>
      <c r="C10772"/>
      <c r="D10772"/>
      <c r="E10772"/>
      <c r="F10772"/>
      <c r="G10772"/>
      <c r="H10772"/>
    </row>
    <row r="10773" spans="1:8">
      <c r="A10773"/>
      <c r="C10773"/>
      <c r="D10773"/>
      <c r="E10773"/>
      <c r="F10773"/>
      <c r="G10773"/>
      <c r="H10773"/>
    </row>
    <row r="10774" spans="1:8">
      <c r="A10774"/>
      <c r="C10774"/>
      <c r="D10774"/>
      <c r="E10774"/>
      <c r="F10774"/>
      <c r="G10774"/>
      <c r="H10774"/>
    </row>
    <row r="10775" spans="1:8">
      <c r="A10775"/>
      <c r="C10775"/>
      <c r="D10775"/>
      <c r="E10775"/>
      <c r="F10775"/>
      <c r="G10775"/>
      <c r="H10775"/>
    </row>
    <row r="10776" spans="1:8">
      <c r="A10776"/>
      <c r="C10776"/>
      <c r="D10776"/>
      <c r="E10776"/>
      <c r="F10776"/>
      <c r="G10776"/>
      <c r="H10776"/>
    </row>
    <row r="10777" spans="1:8">
      <c r="A10777"/>
      <c r="C10777"/>
      <c r="D10777"/>
      <c r="E10777"/>
      <c r="F10777"/>
      <c r="G10777"/>
      <c r="H10777"/>
    </row>
    <row r="10778" spans="1:8">
      <c r="A10778"/>
      <c r="C10778"/>
      <c r="D10778"/>
      <c r="E10778"/>
      <c r="F10778"/>
      <c r="G10778"/>
      <c r="H10778"/>
    </row>
    <row r="10779" spans="1:8">
      <c r="A10779"/>
      <c r="C10779"/>
      <c r="D10779"/>
      <c r="E10779"/>
      <c r="F10779"/>
      <c r="G10779"/>
      <c r="H10779"/>
    </row>
    <row r="10780" spans="1:8">
      <c r="A10780"/>
      <c r="C10780"/>
      <c r="D10780"/>
      <c r="E10780"/>
      <c r="F10780"/>
      <c r="G10780"/>
      <c r="H10780"/>
    </row>
    <row r="10781" spans="1:8">
      <c r="A10781"/>
      <c r="C10781"/>
      <c r="D10781"/>
      <c r="E10781"/>
      <c r="F10781"/>
      <c r="G10781"/>
      <c r="H10781"/>
    </row>
    <row r="10782" spans="1:8">
      <c r="A10782"/>
      <c r="C10782"/>
      <c r="D10782"/>
      <c r="E10782"/>
      <c r="F10782"/>
      <c r="G10782"/>
      <c r="H10782"/>
    </row>
    <row r="10783" spans="1:8">
      <c r="A10783"/>
      <c r="C10783"/>
      <c r="D10783"/>
      <c r="E10783"/>
      <c r="F10783"/>
      <c r="G10783"/>
      <c r="H10783"/>
    </row>
    <row r="10784" spans="1:8">
      <c r="A10784"/>
      <c r="C10784"/>
      <c r="D10784"/>
      <c r="E10784"/>
      <c r="F10784"/>
      <c r="G10784"/>
      <c r="H10784"/>
    </row>
    <row r="10785" spans="1:8">
      <c r="A10785"/>
      <c r="C10785"/>
      <c r="D10785"/>
      <c r="E10785"/>
      <c r="F10785"/>
      <c r="G10785"/>
      <c r="H10785"/>
    </row>
    <row r="10786" spans="1:8">
      <c r="A10786"/>
      <c r="C10786"/>
      <c r="D10786"/>
      <c r="E10786"/>
      <c r="F10786"/>
      <c r="G10786"/>
      <c r="H10786"/>
    </row>
    <row r="10787" spans="1:8">
      <c r="A10787"/>
      <c r="C10787"/>
      <c r="D10787"/>
      <c r="E10787"/>
      <c r="F10787"/>
      <c r="G10787"/>
      <c r="H10787"/>
    </row>
    <row r="10788" spans="1:8">
      <c r="A10788"/>
      <c r="C10788"/>
      <c r="D10788"/>
      <c r="E10788"/>
      <c r="F10788"/>
      <c r="G10788"/>
      <c r="H10788"/>
    </row>
    <row r="10789" spans="1:8">
      <c r="A10789"/>
      <c r="C10789"/>
      <c r="D10789"/>
      <c r="E10789"/>
      <c r="F10789"/>
      <c r="G10789"/>
      <c r="H10789"/>
    </row>
    <row r="10790" spans="1:8">
      <c r="A10790"/>
      <c r="C10790"/>
      <c r="D10790"/>
      <c r="E10790"/>
      <c r="F10790"/>
      <c r="G10790"/>
      <c r="H10790"/>
    </row>
    <row r="10791" spans="1:8">
      <c r="A10791"/>
      <c r="C10791"/>
      <c r="D10791"/>
      <c r="E10791"/>
      <c r="F10791"/>
      <c r="G10791"/>
      <c r="H10791"/>
    </row>
    <row r="10792" spans="1:8">
      <c r="A10792"/>
      <c r="C10792"/>
      <c r="D10792"/>
      <c r="E10792"/>
      <c r="F10792"/>
      <c r="G10792"/>
      <c r="H10792"/>
    </row>
    <row r="10793" spans="1:8">
      <c r="A10793"/>
      <c r="C10793"/>
      <c r="D10793"/>
      <c r="E10793"/>
      <c r="F10793"/>
      <c r="G10793"/>
      <c r="H10793"/>
    </row>
    <row r="10794" spans="1:8">
      <c r="A10794"/>
      <c r="C10794"/>
      <c r="D10794"/>
      <c r="E10794"/>
      <c r="F10794"/>
      <c r="G10794"/>
      <c r="H10794"/>
    </row>
    <row r="10795" spans="1:8">
      <c r="A10795"/>
      <c r="C10795"/>
      <c r="D10795"/>
      <c r="E10795"/>
      <c r="F10795"/>
      <c r="G10795"/>
      <c r="H10795"/>
    </row>
    <row r="10796" spans="1:8">
      <c r="A10796"/>
      <c r="C10796"/>
      <c r="D10796"/>
      <c r="E10796"/>
      <c r="F10796"/>
      <c r="G10796"/>
      <c r="H10796"/>
    </row>
    <row r="10797" spans="1:8">
      <c r="A10797"/>
      <c r="C10797"/>
      <c r="D10797"/>
      <c r="E10797"/>
      <c r="F10797"/>
      <c r="G10797"/>
      <c r="H10797"/>
    </row>
    <row r="10798" spans="1:8">
      <c r="A10798"/>
      <c r="C10798"/>
      <c r="D10798"/>
      <c r="E10798"/>
      <c r="F10798"/>
      <c r="G10798"/>
      <c r="H10798"/>
    </row>
    <row r="10799" spans="1:8">
      <c r="A10799"/>
      <c r="C10799"/>
      <c r="D10799"/>
      <c r="E10799"/>
      <c r="F10799"/>
      <c r="G10799"/>
      <c r="H10799"/>
    </row>
    <row r="10800" spans="1:8">
      <c r="A10800"/>
      <c r="C10800"/>
      <c r="D10800"/>
      <c r="E10800"/>
      <c r="F10800"/>
      <c r="G10800"/>
      <c r="H10800"/>
    </row>
    <row r="10801" spans="1:8">
      <c r="A10801"/>
      <c r="C10801"/>
      <c r="D10801"/>
      <c r="E10801"/>
      <c r="F10801"/>
      <c r="G10801"/>
      <c r="H10801"/>
    </row>
    <row r="10802" spans="1:8">
      <c r="A10802"/>
      <c r="C10802"/>
      <c r="D10802"/>
      <c r="E10802"/>
      <c r="F10802"/>
      <c r="G10802"/>
      <c r="H10802"/>
    </row>
    <row r="10803" spans="1:8">
      <c r="A10803"/>
      <c r="C10803"/>
      <c r="D10803"/>
      <c r="E10803"/>
      <c r="F10803"/>
      <c r="G10803"/>
      <c r="H10803"/>
    </row>
    <row r="10804" spans="1:8">
      <c r="A10804"/>
      <c r="C10804"/>
      <c r="D10804"/>
      <c r="E10804"/>
      <c r="F10804"/>
      <c r="G10804"/>
      <c r="H10804"/>
    </row>
    <row r="10805" spans="1:8">
      <c r="A10805"/>
      <c r="C10805"/>
      <c r="D10805"/>
      <c r="E10805"/>
      <c r="F10805"/>
      <c r="G10805"/>
      <c r="H10805"/>
    </row>
    <row r="10806" spans="1:8">
      <c r="A10806"/>
      <c r="C10806"/>
      <c r="D10806"/>
      <c r="E10806"/>
      <c r="F10806"/>
      <c r="G10806"/>
      <c r="H10806"/>
    </row>
    <row r="10807" spans="1:8">
      <c r="A10807"/>
      <c r="C10807"/>
      <c r="D10807"/>
      <c r="E10807"/>
      <c r="F10807"/>
      <c r="G10807"/>
      <c r="H10807"/>
    </row>
    <row r="10808" spans="1:8">
      <c r="A10808"/>
      <c r="C10808"/>
      <c r="D10808"/>
      <c r="E10808"/>
      <c r="F10808"/>
      <c r="G10808"/>
      <c r="H10808"/>
    </row>
    <row r="10809" spans="1:8">
      <c r="A10809"/>
      <c r="C10809"/>
      <c r="D10809"/>
      <c r="E10809"/>
      <c r="F10809"/>
      <c r="G10809"/>
      <c r="H10809"/>
    </row>
    <row r="10810" spans="1:8">
      <c r="A10810"/>
      <c r="C10810"/>
      <c r="D10810"/>
      <c r="E10810"/>
      <c r="F10810"/>
      <c r="G10810"/>
      <c r="H10810"/>
    </row>
    <row r="10811" spans="1:8">
      <c r="A10811"/>
      <c r="C10811"/>
      <c r="D10811"/>
      <c r="E10811"/>
      <c r="F10811"/>
      <c r="G10811"/>
      <c r="H10811"/>
    </row>
    <row r="10812" spans="1:8">
      <c r="A10812"/>
      <c r="C10812"/>
      <c r="D10812"/>
      <c r="E10812"/>
      <c r="F10812"/>
      <c r="G10812"/>
      <c r="H10812"/>
    </row>
    <row r="10813" spans="1:8">
      <c r="A10813"/>
      <c r="C10813"/>
      <c r="D10813"/>
      <c r="E10813"/>
      <c r="F10813"/>
      <c r="G10813"/>
      <c r="H10813"/>
    </row>
    <row r="10814" spans="1:8">
      <c r="A10814"/>
      <c r="C10814"/>
      <c r="D10814"/>
      <c r="E10814"/>
      <c r="F10814"/>
      <c r="G10814"/>
      <c r="H10814"/>
    </row>
    <row r="10815" spans="1:8">
      <c r="A10815"/>
      <c r="C10815"/>
      <c r="D10815"/>
      <c r="E10815"/>
      <c r="F10815"/>
      <c r="G10815"/>
      <c r="H10815"/>
    </row>
    <row r="10816" spans="1:8">
      <c r="A10816"/>
      <c r="C10816"/>
      <c r="D10816"/>
      <c r="E10816"/>
      <c r="F10816"/>
      <c r="G10816"/>
      <c r="H10816"/>
    </row>
    <row r="10817" spans="1:8">
      <c r="A10817"/>
      <c r="C10817"/>
      <c r="D10817"/>
      <c r="E10817"/>
      <c r="F10817"/>
      <c r="G10817"/>
      <c r="H10817"/>
    </row>
    <row r="10818" spans="1:8">
      <c r="A10818"/>
      <c r="C10818"/>
      <c r="D10818"/>
      <c r="E10818"/>
      <c r="F10818"/>
      <c r="G10818"/>
      <c r="H10818"/>
    </row>
    <row r="10819" spans="1:8">
      <c r="A10819"/>
      <c r="C10819"/>
      <c r="D10819"/>
      <c r="E10819"/>
      <c r="F10819"/>
      <c r="G10819"/>
      <c r="H10819"/>
    </row>
    <row r="10820" spans="1:8">
      <c r="A10820"/>
      <c r="C10820"/>
      <c r="D10820"/>
      <c r="E10820"/>
      <c r="F10820"/>
      <c r="G10820"/>
      <c r="H10820"/>
    </row>
    <row r="10821" spans="1:8">
      <c r="A10821"/>
      <c r="C10821"/>
      <c r="D10821"/>
      <c r="E10821"/>
      <c r="F10821"/>
      <c r="G10821"/>
      <c r="H10821"/>
    </row>
    <row r="10822" spans="1:8">
      <c r="A10822"/>
      <c r="C10822"/>
      <c r="D10822"/>
      <c r="E10822"/>
      <c r="F10822"/>
      <c r="G10822"/>
      <c r="H10822"/>
    </row>
    <row r="10823" spans="1:8">
      <c r="A10823"/>
      <c r="C10823"/>
      <c r="D10823"/>
      <c r="E10823"/>
      <c r="F10823"/>
      <c r="G10823"/>
      <c r="H10823"/>
    </row>
    <row r="10824" spans="1:8">
      <c r="A10824"/>
      <c r="C10824"/>
      <c r="D10824"/>
      <c r="E10824"/>
      <c r="F10824"/>
      <c r="G10824"/>
      <c r="H10824"/>
    </row>
    <row r="10825" spans="1:8">
      <c r="A10825"/>
      <c r="C10825"/>
      <c r="D10825"/>
      <c r="E10825"/>
      <c r="F10825"/>
      <c r="G10825"/>
      <c r="H10825"/>
    </row>
    <row r="10826" spans="1:8">
      <c r="A10826"/>
      <c r="C10826"/>
      <c r="D10826"/>
      <c r="E10826"/>
      <c r="F10826"/>
      <c r="G10826"/>
      <c r="H10826"/>
    </row>
    <row r="10827" spans="1:8">
      <c r="A10827"/>
      <c r="C10827"/>
      <c r="D10827"/>
      <c r="E10827"/>
      <c r="F10827"/>
      <c r="G10827"/>
      <c r="H10827"/>
    </row>
    <row r="10828" spans="1:8">
      <c r="A10828"/>
      <c r="C10828"/>
      <c r="D10828"/>
      <c r="E10828"/>
      <c r="F10828"/>
      <c r="G10828"/>
      <c r="H10828"/>
    </row>
    <row r="10829" spans="1:8">
      <c r="A10829"/>
      <c r="C10829"/>
      <c r="D10829"/>
      <c r="E10829"/>
      <c r="F10829"/>
      <c r="G10829"/>
      <c r="H10829"/>
    </row>
    <row r="10830" spans="1:8">
      <c r="A10830"/>
      <c r="C10830"/>
      <c r="D10830"/>
      <c r="E10830"/>
      <c r="F10830"/>
      <c r="G10830"/>
      <c r="H10830"/>
    </row>
    <row r="10831" spans="1:8">
      <c r="A10831"/>
      <c r="C10831"/>
      <c r="D10831"/>
      <c r="E10831"/>
      <c r="F10831"/>
      <c r="G10831"/>
      <c r="H10831"/>
    </row>
    <row r="10832" spans="1:8">
      <c r="A10832"/>
      <c r="C10832"/>
      <c r="D10832"/>
      <c r="E10832"/>
      <c r="F10832"/>
      <c r="G10832"/>
      <c r="H10832"/>
    </row>
    <row r="10833" spans="1:8">
      <c r="A10833"/>
      <c r="C10833"/>
      <c r="D10833"/>
      <c r="E10833"/>
      <c r="F10833"/>
      <c r="G10833"/>
      <c r="H10833"/>
    </row>
    <row r="10834" spans="1:8">
      <c r="A10834"/>
      <c r="C10834"/>
      <c r="D10834"/>
      <c r="E10834"/>
      <c r="F10834"/>
      <c r="G10834"/>
      <c r="H10834"/>
    </row>
    <row r="10835" spans="1:8">
      <c r="A10835"/>
      <c r="C10835"/>
      <c r="D10835"/>
      <c r="E10835"/>
      <c r="F10835"/>
      <c r="G10835"/>
      <c r="H10835"/>
    </row>
    <row r="10836" spans="1:8">
      <c r="A10836"/>
      <c r="C10836"/>
      <c r="D10836"/>
      <c r="E10836"/>
      <c r="F10836"/>
      <c r="G10836"/>
      <c r="H10836"/>
    </row>
    <row r="10837" spans="1:8">
      <c r="A10837"/>
      <c r="C10837"/>
      <c r="D10837"/>
      <c r="E10837"/>
      <c r="F10837"/>
      <c r="G10837"/>
      <c r="H10837"/>
    </row>
    <row r="10838" spans="1:8">
      <c r="A10838"/>
      <c r="C10838"/>
      <c r="D10838"/>
      <c r="E10838"/>
      <c r="F10838"/>
      <c r="G10838"/>
      <c r="H10838"/>
    </row>
    <row r="10839" spans="1:8">
      <c r="A10839"/>
      <c r="C10839"/>
      <c r="D10839"/>
      <c r="E10839"/>
      <c r="F10839"/>
      <c r="G10839"/>
      <c r="H10839"/>
    </row>
    <row r="10840" spans="1:8">
      <c r="A10840"/>
      <c r="C10840"/>
      <c r="D10840"/>
      <c r="E10840"/>
      <c r="F10840"/>
      <c r="G10840"/>
      <c r="H10840"/>
    </row>
    <row r="10841" spans="1:8">
      <c r="A10841"/>
      <c r="C10841"/>
      <c r="D10841"/>
      <c r="E10841"/>
      <c r="F10841"/>
      <c r="G10841"/>
      <c r="H10841"/>
    </row>
    <row r="10842" spans="1:8">
      <c r="A10842"/>
      <c r="C10842"/>
      <c r="D10842"/>
      <c r="E10842"/>
      <c r="F10842"/>
      <c r="G10842"/>
      <c r="H10842"/>
    </row>
    <row r="10843" spans="1:8">
      <c r="A10843"/>
      <c r="C10843"/>
      <c r="D10843"/>
      <c r="E10843"/>
      <c r="F10843"/>
      <c r="G10843"/>
      <c r="H10843"/>
    </row>
    <row r="10844" spans="1:8">
      <c r="A10844"/>
      <c r="C10844"/>
      <c r="D10844"/>
      <c r="E10844"/>
      <c r="F10844"/>
      <c r="G10844"/>
      <c r="H10844"/>
    </row>
    <row r="10845" spans="1:8">
      <c r="A10845"/>
      <c r="C10845"/>
      <c r="D10845"/>
      <c r="E10845"/>
      <c r="F10845"/>
      <c r="G10845"/>
      <c r="H10845"/>
    </row>
    <row r="10846" spans="1:8">
      <c r="A10846"/>
      <c r="C10846"/>
      <c r="D10846"/>
      <c r="E10846"/>
      <c r="F10846"/>
      <c r="G10846"/>
      <c r="H10846"/>
    </row>
    <row r="10847" spans="1:8">
      <c r="A10847"/>
      <c r="C10847"/>
      <c r="D10847"/>
      <c r="E10847"/>
      <c r="F10847"/>
      <c r="G10847"/>
      <c r="H10847"/>
    </row>
    <row r="10848" spans="1:8">
      <c r="A10848"/>
      <c r="C10848"/>
      <c r="D10848"/>
      <c r="E10848"/>
      <c r="F10848"/>
      <c r="G10848"/>
      <c r="H10848"/>
    </row>
    <row r="10849" spans="1:8">
      <c r="A10849"/>
      <c r="C10849"/>
      <c r="D10849"/>
      <c r="E10849"/>
      <c r="F10849"/>
      <c r="G10849"/>
      <c r="H10849"/>
    </row>
    <row r="10850" spans="1:8">
      <c r="A10850"/>
      <c r="C10850"/>
      <c r="D10850"/>
      <c r="E10850"/>
      <c r="F10850"/>
      <c r="G10850"/>
      <c r="H10850"/>
    </row>
    <row r="10851" spans="1:8">
      <c r="A10851"/>
      <c r="C10851"/>
      <c r="D10851"/>
      <c r="E10851"/>
      <c r="F10851"/>
      <c r="G10851"/>
      <c r="H10851"/>
    </row>
    <row r="10852" spans="1:8">
      <c r="A10852"/>
      <c r="C10852"/>
      <c r="D10852"/>
      <c r="E10852"/>
      <c r="F10852"/>
      <c r="G10852"/>
      <c r="H10852"/>
    </row>
    <row r="10853" spans="1:8">
      <c r="A10853"/>
      <c r="C10853"/>
      <c r="D10853"/>
      <c r="E10853"/>
      <c r="F10853"/>
      <c r="G10853"/>
      <c r="H10853"/>
    </row>
    <row r="10854" spans="1:8">
      <c r="A10854"/>
      <c r="C10854"/>
      <c r="D10854"/>
      <c r="E10854"/>
      <c r="F10854"/>
      <c r="G10854"/>
      <c r="H10854"/>
    </row>
    <row r="10855" spans="1:8">
      <c r="A10855"/>
      <c r="C10855"/>
      <c r="D10855"/>
      <c r="E10855"/>
      <c r="F10855"/>
      <c r="G10855"/>
      <c r="H10855"/>
    </row>
    <row r="10856" spans="1:8">
      <c r="A10856"/>
      <c r="C10856"/>
      <c r="D10856"/>
      <c r="E10856"/>
      <c r="F10856"/>
      <c r="G10856"/>
      <c r="H10856"/>
    </row>
    <row r="10857" spans="1:8">
      <c r="A10857"/>
      <c r="C10857"/>
      <c r="D10857"/>
      <c r="E10857"/>
      <c r="F10857"/>
      <c r="G10857"/>
      <c r="H10857"/>
    </row>
    <row r="10858" spans="1:8">
      <c r="A10858"/>
      <c r="C10858"/>
      <c r="D10858"/>
      <c r="E10858"/>
      <c r="F10858"/>
      <c r="G10858"/>
      <c r="H10858"/>
    </row>
    <row r="10859" spans="1:8">
      <c r="A10859"/>
      <c r="C10859"/>
      <c r="D10859"/>
      <c r="E10859"/>
      <c r="F10859"/>
      <c r="G10859"/>
      <c r="H10859"/>
    </row>
    <row r="10860" spans="1:8">
      <c r="A10860"/>
      <c r="C10860"/>
      <c r="D10860"/>
      <c r="E10860"/>
      <c r="F10860"/>
      <c r="G10860"/>
      <c r="H10860"/>
    </row>
    <row r="10861" spans="1:8">
      <c r="A10861"/>
      <c r="C10861"/>
      <c r="D10861"/>
      <c r="E10861"/>
      <c r="F10861"/>
      <c r="G10861"/>
      <c r="H10861"/>
    </row>
    <row r="10862" spans="1:8">
      <c r="A10862"/>
      <c r="C10862"/>
      <c r="D10862"/>
      <c r="E10862"/>
      <c r="F10862"/>
      <c r="G10862"/>
      <c r="H10862"/>
    </row>
    <row r="10863" spans="1:8">
      <c r="A10863"/>
      <c r="C10863"/>
      <c r="D10863"/>
      <c r="E10863"/>
      <c r="F10863"/>
      <c r="G10863"/>
      <c r="H10863"/>
    </row>
    <row r="10864" spans="1:8">
      <c r="A10864"/>
      <c r="C10864"/>
      <c r="D10864"/>
      <c r="E10864"/>
      <c r="F10864"/>
      <c r="G10864"/>
      <c r="H10864"/>
    </row>
    <row r="10865" spans="1:8">
      <c r="A10865"/>
      <c r="C10865"/>
      <c r="D10865"/>
      <c r="E10865"/>
      <c r="F10865"/>
      <c r="G10865"/>
      <c r="H10865"/>
    </row>
    <row r="10866" spans="1:8">
      <c r="A10866"/>
      <c r="C10866"/>
      <c r="D10866"/>
      <c r="E10866"/>
      <c r="F10866"/>
      <c r="G10866"/>
      <c r="H10866"/>
    </row>
    <row r="10867" spans="1:8">
      <c r="A10867"/>
      <c r="C10867"/>
      <c r="D10867"/>
      <c r="E10867"/>
      <c r="F10867"/>
      <c r="G10867"/>
      <c r="H10867"/>
    </row>
    <row r="10868" spans="1:8">
      <c r="A10868"/>
      <c r="C10868"/>
      <c r="D10868"/>
      <c r="E10868"/>
      <c r="F10868"/>
      <c r="G10868"/>
      <c r="H10868"/>
    </row>
    <row r="10869" spans="1:8">
      <c r="A10869"/>
      <c r="C10869"/>
      <c r="D10869"/>
      <c r="E10869"/>
      <c r="F10869"/>
      <c r="G10869"/>
      <c r="H10869"/>
    </row>
    <row r="10870" spans="1:8">
      <c r="A10870"/>
      <c r="C10870"/>
      <c r="D10870"/>
      <c r="E10870"/>
      <c r="F10870"/>
      <c r="G10870"/>
      <c r="H10870"/>
    </row>
    <row r="10871" spans="1:8">
      <c r="A10871"/>
      <c r="C10871"/>
      <c r="D10871"/>
      <c r="E10871"/>
      <c r="F10871"/>
      <c r="G10871"/>
      <c r="H10871"/>
    </row>
    <row r="10872" spans="1:8">
      <c r="A10872"/>
      <c r="C10872"/>
      <c r="D10872"/>
      <c r="E10872"/>
      <c r="F10872"/>
      <c r="G10872"/>
      <c r="H10872"/>
    </row>
    <row r="10873" spans="1:8">
      <c r="A10873"/>
      <c r="C10873"/>
      <c r="D10873"/>
      <c r="E10873"/>
      <c r="F10873"/>
      <c r="G10873"/>
      <c r="H10873"/>
    </row>
    <row r="10874" spans="1:8">
      <c r="A10874"/>
      <c r="C10874"/>
      <c r="D10874"/>
      <c r="E10874"/>
      <c r="F10874"/>
      <c r="G10874"/>
      <c r="H10874"/>
    </row>
    <row r="10875" spans="1:8">
      <c r="A10875"/>
      <c r="C10875"/>
      <c r="D10875"/>
      <c r="E10875"/>
      <c r="F10875"/>
      <c r="G10875"/>
      <c r="H10875"/>
    </row>
    <row r="10876" spans="1:8">
      <c r="A10876"/>
      <c r="C10876"/>
      <c r="D10876"/>
      <c r="E10876"/>
      <c r="F10876"/>
      <c r="G10876"/>
      <c r="H10876"/>
    </row>
    <row r="10877" spans="1:8">
      <c r="A10877"/>
      <c r="C10877"/>
      <c r="D10877"/>
      <c r="E10877"/>
      <c r="F10877"/>
      <c r="G10877"/>
      <c r="H10877"/>
    </row>
    <row r="10878" spans="1:8">
      <c r="A10878"/>
      <c r="C10878"/>
      <c r="D10878"/>
      <c r="E10878"/>
      <c r="F10878"/>
      <c r="G10878"/>
      <c r="H10878"/>
    </row>
    <row r="10879" spans="1:8">
      <c r="A10879"/>
      <c r="C10879"/>
      <c r="D10879"/>
      <c r="E10879"/>
      <c r="F10879"/>
      <c r="G10879"/>
      <c r="H10879"/>
    </row>
    <row r="10880" spans="1:8">
      <c r="A10880"/>
      <c r="C10880"/>
      <c r="D10880"/>
      <c r="E10880"/>
      <c r="F10880"/>
      <c r="G10880"/>
      <c r="H10880"/>
    </row>
    <row r="10881" spans="1:8">
      <c r="A10881"/>
      <c r="C10881"/>
      <c r="D10881"/>
      <c r="E10881"/>
      <c r="F10881"/>
      <c r="G10881"/>
      <c r="H10881"/>
    </row>
    <row r="10882" spans="1:8">
      <c r="A10882"/>
      <c r="C10882"/>
      <c r="D10882"/>
      <c r="E10882"/>
      <c r="F10882"/>
      <c r="G10882"/>
      <c r="H10882"/>
    </row>
    <row r="10883" spans="1:8">
      <c r="A10883"/>
      <c r="C10883"/>
      <c r="D10883"/>
      <c r="E10883"/>
      <c r="F10883"/>
      <c r="G10883"/>
      <c r="H10883"/>
    </row>
    <row r="10884" spans="1:8">
      <c r="A10884"/>
      <c r="C10884"/>
      <c r="D10884"/>
      <c r="E10884"/>
      <c r="F10884"/>
      <c r="G10884"/>
      <c r="H10884"/>
    </row>
    <row r="10885" spans="1:8">
      <c r="A10885"/>
      <c r="C10885"/>
      <c r="D10885"/>
      <c r="E10885"/>
      <c r="F10885"/>
      <c r="G10885"/>
      <c r="H10885"/>
    </row>
    <row r="10886" spans="1:8">
      <c r="A10886"/>
      <c r="C10886"/>
      <c r="D10886"/>
      <c r="E10886"/>
      <c r="F10886"/>
      <c r="G10886"/>
      <c r="H10886"/>
    </row>
    <row r="10887" spans="1:8">
      <c r="A10887"/>
      <c r="C10887"/>
      <c r="D10887"/>
      <c r="E10887"/>
      <c r="F10887"/>
      <c r="G10887"/>
      <c r="H10887"/>
    </row>
    <row r="10888" spans="1:8">
      <c r="A10888"/>
      <c r="C10888"/>
      <c r="D10888"/>
      <c r="E10888"/>
      <c r="F10888"/>
      <c r="G10888"/>
      <c r="H10888"/>
    </row>
    <row r="10889" spans="1:8">
      <c r="A10889"/>
      <c r="C10889"/>
      <c r="D10889"/>
      <c r="E10889"/>
      <c r="F10889"/>
      <c r="G10889"/>
      <c r="H10889"/>
    </row>
    <row r="10890" spans="1:8">
      <c r="A10890"/>
      <c r="C10890"/>
      <c r="D10890"/>
      <c r="E10890"/>
      <c r="F10890"/>
      <c r="G10890"/>
      <c r="H10890"/>
    </row>
    <row r="10891" spans="1:8">
      <c r="A10891"/>
      <c r="C10891"/>
      <c r="D10891"/>
      <c r="E10891"/>
      <c r="F10891"/>
      <c r="G10891"/>
      <c r="H10891"/>
    </row>
    <row r="10892" spans="1:8">
      <c r="A10892"/>
      <c r="C10892"/>
      <c r="D10892"/>
      <c r="E10892"/>
      <c r="F10892"/>
      <c r="G10892"/>
      <c r="H10892"/>
    </row>
    <row r="10893" spans="1:8">
      <c r="A10893"/>
      <c r="C10893"/>
      <c r="D10893"/>
      <c r="E10893"/>
      <c r="F10893"/>
      <c r="G10893"/>
      <c r="H10893"/>
    </row>
    <row r="10894" spans="1:8">
      <c r="A10894"/>
      <c r="C10894"/>
      <c r="D10894"/>
      <c r="E10894"/>
      <c r="F10894"/>
      <c r="G10894"/>
      <c r="H10894"/>
    </row>
    <row r="10895" spans="1:8">
      <c r="A10895"/>
      <c r="C10895"/>
      <c r="D10895"/>
      <c r="E10895"/>
      <c r="F10895"/>
      <c r="G10895"/>
      <c r="H10895"/>
    </row>
    <row r="10896" spans="1:8">
      <c r="A10896"/>
      <c r="C10896"/>
      <c r="D10896"/>
      <c r="E10896"/>
      <c r="F10896"/>
      <c r="G10896"/>
      <c r="H10896"/>
    </row>
    <row r="10897" spans="1:8">
      <c r="A10897"/>
      <c r="C10897"/>
      <c r="D10897"/>
      <c r="E10897"/>
      <c r="F10897"/>
      <c r="G10897"/>
      <c r="H10897"/>
    </row>
    <row r="10898" spans="1:8">
      <c r="A10898"/>
      <c r="C10898"/>
      <c r="D10898"/>
      <c r="E10898"/>
      <c r="F10898"/>
      <c r="G10898"/>
      <c r="H10898"/>
    </row>
    <row r="10899" spans="1:8">
      <c r="A10899"/>
      <c r="C10899"/>
      <c r="D10899"/>
      <c r="E10899"/>
      <c r="F10899"/>
      <c r="G10899"/>
      <c r="H10899"/>
    </row>
    <row r="10900" spans="1:8">
      <c r="A10900"/>
      <c r="C10900"/>
      <c r="D10900"/>
      <c r="E10900"/>
      <c r="F10900"/>
      <c r="G10900"/>
      <c r="H10900"/>
    </row>
    <row r="10901" spans="1:8">
      <c r="A10901"/>
      <c r="C10901"/>
      <c r="D10901"/>
      <c r="E10901"/>
      <c r="F10901"/>
      <c r="G10901"/>
      <c r="H10901"/>
    </row>
    <row r="10902" spans="1:8">
      <c r="A10902"/>
      <c r="C10902"/>
      <c r="D10902"/>
      <c r="E10902"/>
      <c r="F10902"/>
      <c r="G10902"/>
      <c r="H10902"/>
    </row>
    <row r="10903" spans="1:8">
      <c r="A10903"/>
      <c r="C10903"/>
      <c r="D10903"/>
      <c r="E10903"/>
      <c r="F10903"/>
      <c r="G10903"/>
      <c r="H10903"/>
    </row>
    <row r="10904" spans="1:8">
      <c r="A10904"/>
      <c r="C10904"/>
      <c r="D10904"/>
      <c r="E10904"/>
      <c r="F10904"/>
      <c r="G10904"/>
      <c r="H10904"/>
    </row>
    <row r="10905" spans="1:8">
      <c r="A10905"/>
      <c r="C10905"/>
      <c r="D10905"/>
      <c r="E10905"/>
      <c r="F10905"/>
      <c r="G10905"/>
      <c r="H10905"/>
    </row>
    <row r="10906" spans="1:8">
      <c r="A10906"/>
      <c r="C10906"/>
      <c r="D10906"/>
      <c r="E10906"/>
      <c r="F10906"/>
      <c r="G10906"/>
      <c r="H10906"/>
    </row>
    <row r="10907" spans="1:8">
      <c r="A10907"/>
      <c r="C10907"/>
      <c r="D10907"/>
      <c r="E10907"/>
      <c r="F10907"/>
      <c r="G10907"/>
      <c r="H10907"/>
    </row>
    <row r="10908" spans="1:8">
      <c r="A10908"/>
      <c r="C10908"/>
      <c r="D10908"/>
      <c r="E10908"/>
      <c r="F10908"/>
      <c r="G10908"/>
      <c r="H10908"/>
    </row>
    <row r="10909" spans="1:8">
      <c r="A10909"/>
      <c r="C10909"/>
      <c r="D10909"/>
      <c r="E10909"/>
      <c r="F10909"/>
      <c r="G10909"/>
      <c r="H10909"/>
    </row>
    <row r="10910" spans="1:8">
      <c r="A10910"/>
      <c r="C10910"/>
      <c r="D10910"/>
      <c r="E10910"/>
      <c r="F10910"/>
      <c r="G10910"/>
      <c r="H10910"/>
    </row>
    <row r="10911" spans="1:8">
      <c r="A10911"/>
      <c r="C10911"/>
      <c r="D10911"/>
      <c r="E10911"/>
      <c r="F10911"/>
      <c r="G10911"/>
      <c r="H10911"/>
    </row>
    <row r="10912" spans="1:8">
      <c r="A10912"/>
      <c r="C10912"/>
      <c r="D10912"/>
      <c r="E10912"/>
      <c r="F10912"/>
      <c r="G10912"/>
      <c r="H10912"/>
    </row>
    <row r="10913" spans="1:8">
      <c r="A10913"/>
      <c r="C10913"/>
      <c r="D10913"/>
      <c r="E10913"/>
      <c r="F10913"/>
      <c r="G10913"/>
      <c r="H10913"/>
    </row>
    <row r="10914" spans="1:8">
      <c r="A10914"/>
      <c r="C10914"/>
      <c r="D10914"/>
      <c r="E10914"/>
      <c r="F10914"/>
      <c r="G10914"/>
      <c r="H10914"/>
    </row>
    <row r="10915" spans="1:8">
      <c r="A10915"/>
      <c r="C10915"/>
      <c r="D10915"/>
      <c r="E10915"/>
      <c r="F10915"/>
      <c r="G10915"/>
      <c r="H10915"/>
    </row>
    <row r="10916" spans="1:8">
      <c r="A10916"/>
      <c r="C10916"/>
      <c r="D10916"/>
      <c r="E10916"/>
      <c r="F10916"/>
      <c r="G10916"/>
      <c r="H10916"/>
    </row>
    <row r="10917" spans="1:8">
      <c r="A10917"/>
      <c r="C10917"/>
      <c r="D10917"/>
      <c r="E10917"/>
      <c r="F10917"/>
      <c r="G10917"/>
      <c r="H10917"/>
    </row>
    <row r="10918" spans="1:8">
      <c r="A10918"/>
      <c r="C10918"/>
      <c r="D10918"/>
      <c r="E10918"/>
      <c r="F10918"/>
      <c r="G10918"/>
      <c r="H10918"/>
    </row>
    <row r="10919" spans="1:8">
      <c r="A10919"/>
      <c r="C10919"/>
      <c r="D10919"/>
      <c r="E10919"/>
      <c r="F10919"/>
      <c r="G10919"/>
      <c r="H10919"/>
    </row>
    <row r="10920" spans="1:8">
      <c r="A10920"/>
      <c r="C10920"/>
      <c r="D10920"/>
      <c r="E10920"/>
      <c r="F10920"/>
      <c r="G10920"/>
      <c r="H10920"/>
    </row>
    <row r="10921" spans="1:8">
      <c r="A10921"/>
      <c r="C10921"/>
      <c r="D10921"/>
      <c r="E10921"/>
      <c r="F10921"/>
      <c r="G10921"/>
      <c r="H10921"/>
    </row>
    <row r="10922" spans="1:8">
      <c r="A10922"/>
      <c r="C10922"/>
      <c r="D10922"/>
      <c r="E10922"/>
      <c r="F10922"/>
      <c r="G10922"/>
      <c r="H10922"/>
    </row>
    <row r="10923" spans="1:8">
      <c r="A10923"/>
      <c r="C10923"/>
      <c r="D10923"/>
      <c r="E10923"/>
      <c r="F10923"/>
      <c r="G10923"/>
      <c r="H10923"/>
    </row>
    <row r="10924" spans="1:8">
      <c r="A10924"/>
      <c r="C10924"/>
      <c r="D10924"/>
      <c r="E10924"/>
      <c r="F10924"/>
      <c r="G10924"/>
      <c r="H10924"/>
    </row>
    <row r="10925" spans="1:8">
      <c r="A10925"/>
      <c r="C10925"/>
      <c r="D10925"/>
      <c r="E10925"/>
      <c r="F10925"/>
      <c r="G10925"/>
      <c r="H10925"/>
    </row>
    <row r="10926" spans="1:8">
      <c r="A10926"/>
      <c r="C10926"/>
      <c r="D10926"/>
      <c r="E10926"/>
      <c r="F10926"/>
      <c r="G10926"/>
      <c r="H10926"/>
    </row>
    <row r="10927" spans="1:8">
      <c r="A10927"/>
      <c r="C10927"/>
      <c r="D10927"/>
      <c r="E10927"/>
      <c r="F10927"/>
      <c r="G10927"/>
      <c r="H10927"/>
    </row>
    <row r="10928" spans="1:8">
      <c r="A10928"/>
      <c r="C10928"/>
      <c r="D10928"/>
      <c r="E10928"/>
      <c r="F10928"/>
      <c r="G10928"/>
      <c r="H10928"/>
    </row>
    <row r="10929" spans="1:8">
      <c r="A10929"/>
      <c r="C10929"/>
      <c r="D10929"/>
      <c r="E10929"/>
      <c r="F10929"/>
      <c r="G10929"/>
      <c r="H10929"/>
    </row>
    <row r="10930" spans="1:8">
      <c r="A10930"/>
      <c r="C10930"/>
      <c r="D10930"/>
      <c r="E10930"/>
      <c r="F10930"/>
      <c r="G10930"/>
      <c r="H10930"/>
    </row>
    <row r="10931" spans="1:8">
      <c r="A10931"/>
      <c r="C10931"/>
      <c r="D10931"/>
      <c r="E10931"/>
      <c r="F10931"/>
      <c r="G10931"/>
      <c r="H10931"/>
    </row>
    <row r="10932" spans="1:8">
      <c r="A10932"/>
      <c r="C10932"/>
      <c r="D10932"/>
      <c r="E10932"/>
      <c r="F10932"/>
      <c r="G10932"/>
      <c r="H10932"/>
    </row>
    <row r="10933" spans="1:8">
      <c r="A10933"/>
      <c r="C10933"/>
      <c r="D10933"/>
      <c r="E10933"/>
      <c r="F10933"/>
      <c r="G10933"/>
      <c r="H10933"/>
    </row>
    <row r="10934" spans="1:8">
      <c r="A10934"/>
      <c r="C10934"/>
      <c r="D10934"/>
      <c r="E10934"/>
      <c r="F10934"/>
      <c r="G10934"/>
      <c r="H10934"/>
    </row>
    <row r="10935" spans="1:8">
      <c r="A10935"/>
      <c r="C10935"/>
      <c r="D10935"/>
      <c r="E10935"/>
      <c r="F10935"/>
      <c r="G10935"/>
      <c r="H10935"/>
    </row>
    <row r="10936" spans="1:8">
      <c r="A10936"/>
      <c r="C10936"/>
      <c r="D10936"/>
      <c r="E10936"/>
      <c r="F10936"/>
      <c r="G10936"/>
      <c r="H10936"/>
    </row>
    <row r="10937" spans="1:8">
      <c r="A10937"/>
      <c r="C10937"/>
      <c r="D10937"/>
      <c r="E10937"/>
      <c r="F10937"/>
      <c r="G10937"/>
      <c r="H10937"/>
    </row>
    <row r="10938" spans="1:8">
      <c r="A10938"/>
      <c r="C10938"/>
      <c r="D10938"/>
      <c r="E10938"/>
      <c r="F10938"/>
      <c r="G10938"/>
      <c r="H10938"/>
    </row>
    <row r="10939" spans="1:8">
      <c r="A10939"/>
      <c r="C10939"/>
      <c r="D10939"/>
      <c r="E10939"/>
      <c r="F10939"/>
      <c r="G10939"/>
      <c r="H10939"/>
    </row>
    <row r="10940" spans="1:8">
      <c r="A10940"/>
      <c r="C10940"/>
      <c r="D10940"/>
      <c r="E10940"/>
      <c r="F10940"/>
      <c r="G10940"/>
      <c r="H10940"/>
    </row>
    <row r="10941" spans="1:8">
      <c r="A10941"/>
      <c r="C10941"/>
      <c r="D10941"/>
      <c r="E10941"/>
      <c r="F10941"/>
      <c r="G10941"/>
      <c r="H10941"/>
    </row>
    <row r="10942" spans="1:8">
      <c r="A10942"/>
      <c r="C10942"/>
      <c r="D10942"/>
      <c r="E10942"/>
      <c r="F10942"/>
      <c r="G10942"/>
      <c r="H10942"/>
    </row>
    <row r="10943" spans="1:8">
      <c r="A10943"/>
      <c r="C10943"/>
      <c r="D10943"/>
      <c r="E10943"/>
      <c r="F10943"/>
      <c r="G10943"/>
      <c r="H10943"/>
    </row>
    <row r="10944" spans="1:8">
      <c r="A10944"/>
      <c r="C10944"/>
      <c r="D10944"/>
      <c r="E10944"/>
      <c r="F10944"/>
      <c r="G10944"/>
      <c r="H10944"/>
    </row>
    <row r="10945" spans="1:8">
      <c r="A10945"/>
      <c r="C10945"/>
      <c r="D10945"/>
      <c r="E10945"/>
      <c r="F10945"/>
      <c r="G10945"/>
      <c r="H10945"/>
    </row>
    <row r="10946" spans="1:8">
      <c r="A10946"/>
      <c r="C10946"/>
      <c r="D10946"/>
      <c r="E10946"/>
      <c r="F10946"/>
      <c r="G10946"/>
      <c r="H10946"/>
    </row>
    <row r="10947" spans="1:8">
      <c r="A10947"/>
      <c r="C10947"/>
      <c r="D10947"/>
      <c r="E10947"/>
      <c r="F10947"/>
      <c r="G10947"/>
      <c r="H10947"/>
    </row>
    <row r="10948" spans="1:8">
      <c r="A10948"/>
      <c r="C10948"/>
      <c r="D10948"/>
      <c r="E10948"/>
      <c r="F10948"/>
      <c r="G10948"/>
      <c r="H10948"/>
    </row>
    <row r="10949" spans="1:8">
      <c r="A10949"/>
      <c r="C10949"/>
      <c r="D10949"/>
      <c r="E10949"/>
      <c r="F10949"/>
      <c r="G10949"/>
      <c r="H10949"/>
    </row>
    <row r="10950" spans="1:8">
      <c r="A10950"/>
      <c r="C10950"/>
      <c r="D10950"/>
      <c r="E10950"/>
      <c r="F10950"/>
      <c r="G10950"/>
      <c r="H10950"/>
    </row>
    <row r="10951" spans="1:8">
      <c r="A10951"/>
      <c r="C10951"/>
      <c r="D10951"/>
      <c r="E10951"/>
      <c r="F10951"/>
      <c r="G10951"/>
      <c r="H10951"/>
    </row>
    <row r="10952" spans="1:8">
      <c r="A10952"/>
      <c r="C10952"/>
      <c r="D10952"/>
      <c r="E10952"/>
      <c r="F10952"/>
      <c r="G10952"/>
      <c r="H10952"/>
    </row>
    <row r="10953" spans="1:8">
      <c r="A10953"/>
      <c r="C10953"/>
      <c r="D10953"/>
      <c r="E10953"/>
      <c r="F10953"/>
      <c r="G10953"/>
      <c r="H10953"/>
    </row>
    <row r="10954" spans="1:8">
      <c r="A10954"/>
      <c r="C10954"/>
      <c r="D10954"/>
      <c r="E10954"/>
      <c r="F10954"/>
      <c r="G10954"/>
      <c r="H10954"/>
    </row>
    <row r="10955" spans="1:8">
      <c r="A10955"/>
      <c r="C10955"/>
      <c r="D10955"/>
      <c r="E10955"/>
      <c r="F10955"/>
      <c r="G10955"/>
      <c r="H10955"/>
    </row>
    <row r="10956" spans="1:8">
      <c r="A10956"/>
      <c r="C10956"/>
      <c r="D10956"/>
      <c r="E10956"/>
      <c r="F10956"/>
      <c r="G10956"/>
      <c r="H10956"/>
    </row>
    <row r="10957" spans="1:8">
      <c r="A10957"/>
      <c r="C10957"/>
      <c r="D10957"/>
      <c r="E10957"/>
      <c r="F10957"/>
      <c r="G10957"/>
      <c r="H10957"/>
    </row>
    <row r="10958" spans="1:8">
      <c r="A10958"/>
      <c r="C10958"/>
      <c r="D10958"/>
      <c r="E10958"/>
      <c r="F10958"/>
      <c r="G10958"/>
      <c r="H10958"/>
    </row>
    <row r="10959" spans="1:8">
      <c r="A10959"/>
      <c r="C10959"/>
      <c r="D10959"/>
      <c r="E10959"/>
      <c r="F10959"/>
      <c r="G10959"/>
      <c r="H10959"/>
    </row>
    <row r="10960" spans="1:8">
      <c r="A10960"/>
      <c r="C10960"/>
      <c r="D10960"/>
      <c r="E10960"/>
      <c r="F10960"/>
      <c r="G10960"/>
      <c r="H10960"/>
    </row>
    <row r="10961" spans="1:8">
      <c r="A10961"/>
      <c r="C10961"/>
      <c r="D10961"/>
      <c r="E10961"/>
      <c r="F10961"/>
      <c r="G10961"/>
      <c r="H10961"/>
    </row>
    <row r="10962" spans="1:8">
      <c r="A10962"/>
      <c r="C10962"/>
      <c r="D10962"/>
      <c r="E10962"/>
      <c r="F10962"/>
      <c r="G10962"/>
      <c r="H10962"/>
    </row>
    <row r="10963" spans="1:8">
      <c r="A10963"/>
      <c r="C10963"/>
      <c r="D10963"/>
      <c r="E10963"/>
      <c r="F10963"/>
      <c r="G10963"/>
      <c r="H10963"/>
    </row>
    <row r="10964" spans="1:8">
      <c r="A10964"/>
      <c r="C10964"/>
      <c r="D10964"/>
      <c r="E10964"/>
      <c r="F10964"/>
      <c r="G10964"/>
      <c r="H10964"/>
    </row>
    <row r="10965" spans="1:8">
      <c r="A10965"/>
      <c r="C10965"/>
      <c r="D10965"/>
      <c r="E10965"/>
      <c r="F10965"/>
      <c r="G10965"/>
      <c r="H10965"/>
    </row>
    <row r="10966" spans="1:8">
      <c r="A10966"/>
      <c r="C10966"/>
      <c r="D10966"/>
      <c r="E10966"/>
      <c r="F10966"/>
      <c r="G10966"/>
      <c r="H10966"/>
    </row>
    <row r="10967" spans="1:8">
      <c r="A10967"/>
      <c r="C10967"/>
      <c r="D10967"/>
      <c r="E10967"/>
      <c r="F10967"/>
      <c r="G10967"/>
      <c r="H10967"/>
    </row>
    <row r="10968" spans="1:8">
      <c r="A10968"/>
      <c r="C10968"/>
      <c r="D10968"/>
      <c r="E10968"/>
      <c r="F10968"/>
      <c r="G10968"/>
      <c r="H10968"/>
    </row>
    <row r="10969" spans="1:8">
      <c r="A10969"/>
      <c r="C10969"/>
      <c r="D10969"/>
      <c r="E10969"/>
      <c r="F10969"/>
      <c r="G10969"/>
      <c r="H10969"/>
    </row>
    <row r="10970" spans="1:8">
      <c r="A10970"/>
      <c r="C10970"/>
      <c r="D10970"/>
      <c r="E10970"/>
      <c r="F10970"/>
      <c r="G10970"/>
      <c r="H10970"/>
    </row>
    <row r="10971" spans="1:8">
      <c r="A10971"/>
      <c r="C10971"/>
      <c r="D10971"/>
      <c r="E10971"/>
      <c r="F10971"/>
      <c r="G10971"/>
      <c r="H10971"/>
    </row>
    <row r="10972" spans="1:8">
      <c r="A10972"/>
      <c r="C10972"/>
      <c r="D10972"/>
      <c r="E10972"/>
      <c r="F10972"/>
      <c r="G10972"/>
      <c r="H10972"/>
    </row>
    <row r="10973" spans="1:8">
      <c r="A10973"/>
      <c r="C10973"/>
      <c r="D10973"/>
      <c r="E10973"/>
      <c r="F10973"/>
      <c r="G10973"/>
      <c r="H10973"/>
    </row>
    <row r="10974" spans="1:8">
      <c r="A10974"/>
      <c r="C10974"/>
      <c r="D10974"/>
      <c r="E10974"/>
      <c r="F10974"/>
      <c r="G10974"/>
      <c r="H10974"/>
    </row>
    <row r="10975" spans="1:8">
      <c r="A10975"/>
      <c r="C10975"/>
      <c r="D10975"/>
      <c r="E10975"/>
      <c r="F10975"/>
      <c r="G10975"/>
      <c r="H10975"/>
    </row>
    <row r="10976" spans="1:8">
      <c r="A10976"/>
      <c r="C10976"/>
      <c r="D10976"/>
      <c r="E10976"/>
      <c r="F10976"/>
      <c r="G10976"/>
      <c r="H10976"/>
    </row>
    <row r="10977" spans="1:8">
      <c r="A10977"/>
      <c r="C10977"/>
      <c r="D10977"/>
      <c r="E10977"/>
      <c r="F10977"/>
      <c r="G10977"/>
      <c r="H10977"/>
    </row>
    <row r="10978" spans="1:8">
      <c r="A10978"/>
      <c r="C10978"/>
      <c r="D10978"/>
      <c r="E10978"/>
      <c r="F10978"/>
      <c r="G10978"/>
      <c r="H10978"/>
    </row>
    <row r="10979" spans="1:8">
      <c r="A10979"/>
      <c r="C10979"/>
      <c r="D10979"/>
      <c r="E10979"/>
      <c r="F10979"/>
      <c r="G10979"/>
      <c r="H10979"/>
    </row>
    <row r="10980" spans="1:8">
      <c r="A10980"/>
      <c r="C10980"/>
      <c r="D10980"/>
      <c r="E10980"/>
      <c r="F10980"/>
      <c r="G10980"/>
      <c r="H10980"/>
    </row>
    <row r="10981" spans="1:8">
      <c r="A10981"/>
      <c r="C10981"/>
      <c r="D10981"/>
      <c r="E10981"/>
      <c r="F10981"/>
      <c r="G10981"/>
      <c r="H10981"/>
    </row>
    <row r="10982" spans="1:8">
      <c r="A10982"/>
      <c r="C10982"/>
      <c r="D10982"/>
      <c r="E10982"/>
      <c r="F10982"/>
      <c r="G10982"/>
      <c r="H10982"/>
    </row>
    <row r="10983" spans="1:8">
      <c r="A10983"/>
      <c r="C10983"/>
      <c r="D10983"/>
      <c r="E10983"/>
      <c r="F10983"/>
      <c r="G10983"/>
      <c r="H10983"/>
    </row>
    <row r="10984" spans="1:8">
      <c r="A10984"/>
      <c r="C10984"/>
      <c r="D10984"/>
      <c r="E10984"/>
      <c r="F10984"/>
      <c r="G10984"/>
      <c r="H10984"/>
    </row>
    <row r="10985" spans="1:8">
      <c r="A10985"/>
      <c r="C10985"/>
      <c r="D10985"/>
      <c r="E10985"/>
      <c r="F10985"/>
      <c r="G10985"/>
      <c r="H10985"/>
    </row>
    <row r="10986" spans="1:8">
      <c r="A10986"/>
      <c r="C10986"/>
      <c r="D10986"/>
      <c r="E10986"/>
      <c r="F10986"/>
      <c r="G10986"/>
      <c r="H10986"/>
    </row>
    <row r="10987" spans="1:8">
      <c r="A10987"/>
      <c r="C10987"/>
      <c r="D10987"/>
      <c r="E10987"/>
      <c r="F10987"/>
      <c r="G10987"/>
      <c r="H10987"/>
    </row>
    <row r="10988" spans="1:8">
      <c r="A10988"/>
      <c r="C10988"/>
      <c r="D10988"/>
      <c r="E10988"/>
      <c r="F10988"/>
      <c r="G10988"/>
      <c r="H10988"/>
    </row>
    <row r="10989" spans="1:8">
      <c r="A10989"/>
      <c r="C10989"/>
      <c r="D10989"/>
      <c r="E10989"/>
      <c r="F10989"/>
      <c r="G10989"/>
      <c r="H10989"/>
    </row>
    <row r="10990" spans="1:8">
      <c r="A10990"/>
      <c r="C10990"/>
      <c r="D10990"/>
      <c r="E10990"/>
      <c r="F10990"/>
      <c r="G10990"/>
      <c r="H10990"/>
    </row>
    <row r="10991" spans="1:8">
      <c r="A10991"/>
      <c r="C10991"/>
      <c r="D10991"/>
      <c r="E10991"/>
      <c r="F10991"/>
      <c r="G10991"/>
      <c r="H10991"/>
    </row>
    <row r="10992" spans="1:8">
      <c r="A10992"/>
      <c r="C10992"/>
      <c r="D10992"/>
      <c r="E10992"/>
      <c r="F10992"/>
      <c r="G10992"/>
      <c r="H10992"/>
    </row>
    <row r="10993" spans="1:8">
      <c r="A10993"/>
      <c r="C10993"/>
      <c r="D10993"/>
      <c r="E10993"/>
      <c r="F10993"/>
      <c r="G10993"/>
      <c r="H10993"/>
    </row>
    <row r="10994" spans="1:8">
      <c r="A10994"/>
      <c r="C10994"/>
      <c r="D10994"/>
      <c r="E10994"/>
      <c r="F10994"/>
      <c r="G10994"/>
      <c r="H10994"/>
    </row>
    <row r="10995" spans="1:8">
      <c r="A10995"/>
      <c r="C10995"/>
      <c r="D10995"/>
      <c r="E10995"/>
      <c r="F10995"/>
      <c r="G10995"/>
      <c r="H10995"/>
    </row>
    <row r="10996" spans="1:8">
      <c r="A10996"/>
      <c r="C10996"/>
      <c r="D10996"/>
      <c r="E10996"/>
      <c r="F10996"/>
      <c r="G10996"/>
      <c r="H10996"/>
    </row>
    <row r="10997" spans="1:8">
      <c r="A10997"/>
      <c r="C10997"/>
      <c r="D10997"/>
      <c r="E10997"/>
      <c r="F10997"/>
      <c r="G10997"/>
      <c r="H10997"/>
    </row>
    <row r="10998" spans="1:8">
      <c r="A10998"/>
      <c r="C10998"/>
      <c r="D10998"/>
      <c r="E10998"/>
      <c r="F10998"/>
      <c r="G10998"/>
      <c r="H10998"/>
    </row>
    <row r="10999" spans="1:8">
      <c r="A10999"/>
      <c r="C10999"/>
      <c r="D10999"/>
      <c r="E10999"/>
      <c r="F10999"/>
      <c r="G10999"/>
      <c r="H10999"/>
    </row>
    <row r="11000" spans="1:8">
      <c r="A11000"/>
      <c r="C11000"/>
      <c r="D11000"/>
      <c r="E11000"/>
      <c r="F11000"/>
      <c r="G11000"/>
      <c r="H11000"/>
    </row>
    <row r="11001" spans="1:8">
      <c r="A11001"/>
      <c r="C11001"/>
      <c r="D11001"/>
      <c r="E11001"/>
      <c r="F11001"/>
      <c r="G11001"/>
      <c r="H11001"/>
    </row>
    <row r="11002" spans="1:8">
      <c r="A11002"/>
      <c r="C11002"/>
      <c r="D11002"/>
      <c r="E11002"/>
      <c r="F11002"/>
      <c r="G11002"/>
      <c r="H11002"/>
    </row>
    <row r="11003" spans="1:8">
      <c r="A11003"/>
      <c r="C11003"/>
      <c r="D11003"/>
      <c r="E11003"/>
      <c r="F11003"/>
      <c r="G11003"/>
      <c r="H11003"/>
    </row>
    <row r="11004" spans="1:8">
      <c r="A11004"/>
      <c r="C11004"/>
      <c r="D11004"/>
      <c r="E11004"/>
      <c r="F11004"/>
      <c r="G11004"/>
      <c r="H11004"/>
    </row>
    <row r="11005" spans="1:8">
      <c r="A11005"/>
      <c r="C11005"/>
      <c r="D11005"/>
      <c r="E11005"/>
      <c r="F11005"/>
      <c r="G11005"/>
      <c r="H11005"/>
    </row>
    <row r="11006" spans="1:8">
      <c r="A11006"/>
      <c r="C11006"/>
      <c r="D11006"/>
      <c r="E11006"/>
      <c r="F11006"/>
      <c r="G11006"/>
      <c r="H11006"/>
    </row>
    <row r="11007" spans="1:8">
      <c r="A11007"/>
      <c r="C11007"/>
      <c r="D11007"/>
      <c r="E11007"/>
      <c r="F11007"/>
      <c r="G11007"/>
      <c r="H11007"/>
    </row>
    <row r="11008" spans="1:8">
      <c r="A11008"/>
      <c r="C11008"/>
      <c r="D11008"/>
      <c r="E11008"/>
      <c r="F11008"/>
      <c r="G11008"/>
      <c r="H11008"/>
    </row>
    <row r="11009" spans="1:8">
      <c r="A11009"/>
      <c r="C11009"/>
      <c r="D11009"/>
      <c r="E11009"/>
      <c r="F11009"/>
      <c r="G11009"/>
      <c r="H11009"/>
    </row>
    <row r="11010" spans="1:8">
      <c r="A11010"/>
      <c r="C11010"/>
      <c r="D11010"/>
      <c r="E11010"/>
      <c r="F11010"/>
      <c r="G11010"/>
      <c r="H11010"/>
    </row>
    <row r="11011" spans="1:8">
      <c r="A11011"/>
      <c r="C11011"/>
      <c r="D11011"/>
      <c r="E11011"/>
      <c r="F11011"/>
      <c r="G11011"/>
      <c r="H11011"/>
    </row>
    <row r="11012" spans="1:8">
      <c r="A11012"/>
      <c r="C11012"/>
      <c r="D11012"/>
      <c r="E11012"/>
      <c r="F11012"/>
      <c r="G11012"/>
      <c r="H11012"/>
    </row>
    <row r="11013" spans="1:8">
      <c r="A11013"/>
      <c r="C11013"/>
      <c r="D11013"/>
      <c r="E11013"/>
      <c r="F11013"/>
      <c r="G11013"/>
      <c r="H11013"/>
    </row>
    <row r="11014" spans="1:8">
      <c r="A11014"/>
      <c r="C11014"/>
      <c r="D11014"/>
      <c r="E11014"/>
      <c r="F11014"/>
      <c r="G11014"/>
      <c r="H11014"/>
    </row>
    <row r="11015" spans="1:8">
      <c r="A11015"/>
      <c r="C11015"/>
      <c r="D11015"/>
      <c r="E11015"/>
      <c r="F11015"/>
      <c r="G11015"/>
      <c r="H11015"/>
    </row>
    <row r="11016" spans="1:8">
      <c r="A11016"/>
      <c r="C11016"/>
      <c r="D11016"/>
      <c r="E11016"/>
      <c r="F11016"/>
      <c r="G11016"/>
      <c r="H11016"/>
    </row>
    <row r="11017" spans="1:8">
      <c r="A11017"/>
      <c r="C11017"/>
      <c r="D11017"/>
      <c r="E11017"/>
      <c r="F11017"/>
      <c r="G11017"/>
      <c r="H11017"/>
    </row>
    <row r="11018" spans="1:8">
      <c r="A11018"/>
      <c r="C11018"/>
      <c r="D11018"/>
      <c r="E11018"/>
      <c r="F11018"/>
      <c r="G11018"/>
      <c r="H11018"/>
    </row>
    <row r="11019" spans="1:8">
      <c r="A11019"/>
      <c r="C11019"/>
      <c r="D11019"/>
      <c r="E11019"/>
      <c r="F11019"/>
      <c r="G11019"/>
      <c r="H11019"/>
    </row>
    <row r="11020" spans="1:8">
      <c r="A11020"/>
      <c r="C11020"/>
      <c r="D11020"/>
      <c r="E11020"/>
      <c r="F11020"/>
      <c r="G11020"/>
      <c r="H11020"/>
    </row>
    <row r="11021" spans="1:8">
      <c r="A11021"/>
      <c r="C11021"/>
      <c r="D11021"/>
      <c r="E11021"/>
      <c r="F11021"/>
      <c r="G11021"/>
      <c r="H11021"/>
    </row>
    <row r="11022" spans="1:8">
      <c r="A11022"/>
      <c r="C11022"/>
      <c r="D11022"/>
      <c r="E11022"/>
      <c r="F11022"/>
      <c r="G11022"/>
      <c r="H11022"/>
    </row>
    <row r="11023" spans="1:8">
      <c r="A11023"/>
      <c r="C11023"/>
      <c r="D11023"/>
      <c r="E11023"/>
      <c r="F11023"/>
      <c r="G11023"/>
      <c r="H11023"/>
    </row>
    <row r="11024" spans="1:8">
      <c r="A11024"/>
      <c r="C11024"/>
      <c r="D11024"/>
      <c r="E11024"/>
      <c r="F11024"/>
      <c r="G11024"/>
      <c r="H11024"/>
    </row>
    <row r="11025" spans="1:8">
      <c r="A11025"/>
      <c r="C11025"/>
      <c r="D11025"/>
      <c r="E11025"/>
      <c r="F11025"/>
      <c r="G11025"/>
      <c r="H11025"/>
    </row>
    <row r="11026" spans="1:8">
      <c r="A11026"/>
      <c r="C11026"/>
      <c r="D11026"/>
      <c r="E11026"/>
      <c r="F11026"/>
      <c r="G11026"/>
      <c r="H11026"/>
    </row>
    <row r="11027" spans="1:8">
      <c r="A11027"/>
      <c r="C11027"/>
      <c r="D11027"/>
      <c r="E11027"/>
      <c r="F11027"/>
      <c r="G11027"/>
      <c r="H11027"/>
    </row>
    <row r="11028" spans="1:8">
      <c r="A11028"/>
      <c r="C11028"/>
      <c r="D11028"/>
      <c r="E11028"/>
      <c r="F11028"/>
      <c r="G11028"/>
      <c r="H11028"/>
    </row>
    <row r="11029" spans="1:8">
      <c r="A11029"/>
      <c r="C11029"/>
      <c r="D11029"/>
      <c r="E11029"/>
      <c r="F11029"/>
      <c r="G11029"/>
      <c r="H11029"/>
    </row>
    <row r="11030" spans="1:8">
      <c r="A11030"/>
      <c r="C11030"/>
      <c r="D11030"/>
      <c r="E11030"/>
      <c r="F11030"/>
      <c r="G11030"/>
      <c r="H11030"/>
    </row>
    <row r="11031" spans="1:8">
      <c r="A11031"/>
      <c r="C11031"/>
      <c r="D11031"/>
      <c r="E11031"/>
      <c r="F11031"/>
      <c r="G11031"/>
      <c r="H11031"/>
    </row>
    <row r="11032" spans="1:8">
      <c r="A11032"/>
      <c r="C11032"/>
      <c r="D11032"/>
      <c r="E11032"/>
      <c r="F11032"/>
      <c r="G11032"/>
      <c r="H11032"/>
    </row>
    <row r="11033" spans="1:8">
      <c r="A11033"/>
      <c r="C11033"/>
      <c r="D11033"/>
      <c r="E11033"/>
      <c r="F11033"/>
      <c r="G11033"/>
      <c r="H11033"/>
    </row>
    <row r="11034" spans="1:8">
      <c r="A11034"/>
      <c r="C11034"/>
      <c r="D11034"/>
      <c r="E11034"/>
      <c r="F11034"/>
      <c r="G11034"/>
      <c r="H11034"/>
    </row>
    <row r="11035" spans="1:8">
      <c r="A11035"/>
      <c r="C11035"/>
      <c r="D11035"/>
      <c r="E11035"/>
      <c r="F11035"/>
      <c r="G11035"/>
      <c r="H11035"/>
    </row>
    <row r="11036" spans="1:8">
      <c r="A11036"/>
      <c r="C11036"/>
      <c r="D11036"/>
      <c r="E11036"/>
      <c r="F11036"/>
      <c r="G11036"/>
      <c r="H11036"/>
    </row>
    <row r="11037" spans="1:8">
      <c r="A11037"/>
      <c r="C11037"/>
      <c r="D11037"/>
      <c r="E11037"/>
      <c r="F11037"/>
      <c r="G11037"/>
      <c r="H11037"/>
    </row>
    <row r="11038" spans="1:8">
      <c r="A11038"/>
      <c r="C11038"/>
      <c r="D11038"/>
      <c r="E11038"/>
      <c r="F11038"/>
      <c r="G11038"/>
      <c r="H11038"/>
    </row>
    <row r="11039" spans="1:8">
      <c r="A11039"/>
      <c r="C11039"/>
      <c r="D11039"/>
      <c r="E11039"/>
      <c r="F11039"/>
      <c r="G11039"/>
      <c r="H11039"/>
    </row>
    <row r="11040" spans="1:8">
      <c r="A11040"/>
      <c r="C11040"/>
      <c r="D11040"/>
      <c r="E11040"/>
      <c r="F11040"/>
      <c r="G11040"/>
      <c r="H11040"/>
    </row>
    <row r="11041" spans="1:8">
      <c r="A11041"/>
      <c r="C11041"/>
      <c r="D11041"/>
      <c r="E11041"/>
      <c r="F11041"/>
      <c r="G11041"/>
      <c r="H11041"/>
    </row>
    <row r="11042" spans="1:8">
      <c r="A11042"/>
      <c r="C11042"/>
      <c r="D11042"/>
      <c r="E11042"/>
      <c r="F11042"/>
      <c r="G11042"/>
      <c r="H11042"/>
    </row>
    <row r="11043" spans="1:8">
      <c r="A11043"/>
      <c r="C11043"/>
      <c r="D11043"/>
      <c r="E11043"/>
      <c r="F11043"/>
      <c r="G11043"/>
      <c r="H11043"/>
    </row>
    <row r="11044" spans="1:8">
      <c r="A11044"/>
      <c r="C11044"/>
      <c r="D11044"/>
      <c r="E11044"/>
      <c r="F11044"/>
      <c r="G11044"/>
      <c r="H11044"/>
    </row>
    <row r="11045" spans="1:8">
      <c r="A11045"/>
      <c r="C11045"/>
      <c r="D11045"/>
      <c r="E11045"/>
      <c r="F11045"/>
      <c r="G11045"/>
      <c r="H11045"/>
    </row>
    <row r="11046" spans="1:8">
      <c r="A11046"/>
      <c r="C11046"/>
      <c r="D11046"/>
      <c r="E11046"/>
      <c r="F11046"/>
      <c r="G11046"/>
      <c r="H11046"/>
    </row>
    <row r="11047" spans="1:8">
      <c r="A11047"/>
      <c r="C11047"/>
      <c r="D11047"/>
      <c r="E11047"/>
      <c r="F11047"/>
      <c r="G11047"/>
      <c r="H11047"/>
    </row>
    <row r="11048" spans="1:8">
      <c r="A11048"/>
      <c r="C11048"/>
      <c r="D11048"/>
      <c r="E11048"/>
      <c r="F11048"/>
      <c r="G11048"/>
      <c r="H11048"/>
    </row>
    <row r="11049" spans="1:8">
      <c r="A11049"/>
      <c r="C11049"/>
      <c r="D11049"/>
      <c r="E11049"/>
      <c r="F11049"/>
      <c r="G11049"/>
      <c r="H11049"/>
    </row>
    <row r="11050" spans="1:8">
      <c r="A11050"/>
      <c r="C11050"/>
      <c r="D11050"/>
      <c r="E11050"/>
      <c r="F11050"/>
      <c r="G11050"/>
      <c r="H11050"/>
    </row>
    <row r="11051" spans="1:8">
      <c r="A11051"/>
      <c r="C11051"/>
      <c r="D11051"/>
      <c r="E11051"/>
      <c r="F11051"/>
      <c r="G11051"/>
      <c r="H11051"/>
    </row>
    <row r="11052" spans="1:8">
      <c r="A11052"/>
      <c r="C11052"/>
      <c r="D11052"/>
      <c r="E11052"/>
      <c r="F11052"/>
      <c r="G11052"/>
      <c r="H11052"/>
    </row>
    <row r="11053" spans="1:8">
      <c r="A11053"/>
      <c r="C11053"/>
      <c r="D11053"/>
      <c r="E11053"/>
      <c r="F11053"/>
      <c r="G11053"/>
      <c r="H11053"/>
    </row>
    <row r="11054" spans="1:8">
      <c r="A11054"/>
      <c r="C11054"/>
      <c r="D11054"/>
      <c r="E11054"/>
      <c r="F11054"/>
      <c r="G11054"/>
      <c r="H11054"/>
    </row>
    <row r="11055" spans="1:8">
      <c r="A11055"/>
      <c r="C11055"/>
      <c r="D11055"/>
      <c r="E11055"/>
      <c r="F11055"/>
      <c r="G11055"/>
      <c r="H11055"/>
    </row>
    <row r="11056" spans="1:8">
      <c r="A11056"/>
      <c r="C11056"/>
      <c r="D11056"/>
      <c r="E11056"/>
      <c r="F11056"/>
      <c r="G11056"/>
      <c r="H11056"/>
    </row>
    <row r="11057" spans="1:8">
      <c r="A11057"/>
      <c r="C11057"/>
      <c r="D11057"/>
      <c r="E11057"/>
      <c r="F11057"/>
      <c r="G11057"/>
      <c r="H11057"/>
    </row>
    <row r="11058" spans="1:8">
      <c r="A11058"/>
      <c r="C11058"/>
      <c r="D11058"/>
      <c r="E11058"/>
      <c r="F11058"/>
      <c r="G11058"/>
      <c r="H11058"/>
    </row>
    <row r="11059" spans="1:8">
      <c r="A11059"/>
      <c r="C11059"/>
      <c r="D11059"/>
      <c r="E11059"/>
      <c r="F11059"/>
      <c r="G11059"/>
      <c r="H11059"/>
    </row>
    <row r="11060" spans="1:8">
      <c r="A11060"/>
      <c r="C11060"/>
      <c r="D11060"/>
      <c r="E11060"/>
      <c r="F11060"/>
      <c r="G11060"/>
      <c r="H11060"/>
    </row>
    <row r="11061" spans="1:8">
      <c r="A11061"/>
      <c r="C11061"/>
      <c r="D11061"/>
      <c r="E11061"/>
      <c r="F11061"/>
      <c r="G11061"/>
      <c r="H11061"/>
    </row>
    <row r="11062" spans="1:8">
      <c r="A11062"/>
      <c r="C11062"/>
      <c r="D11062"/>
      <c r="E11062"/>
      <c r="F11062"/>
      <c r="G11062"/>
      <c r="H11062"/>
    </row>
    <row r="11063" spans="1:8">
      <c r="A11063"/>
      <c r="C11063"/>
      <c r="D11063"/>
      <c r="E11063"/>
      <c r="F11063"/>
      <c r="G11063"/>
      <c r="H11063"/>
    </row>
    <row r="11064" spans="1:8">
      <c r="A11064"/>
      <c r="C11064"/>
      <c r="D11064"/>
      <c r="E11064"/>
      <c r="F11064"/>
      <c r="G11064"/>
      <c r="H11064"/>
    </row>
    <row r="11065" spans="1:8">
      <c r="A11065"/>
      <c r="C11065"/>
      <c r="D11065"/>
      <c r="E11065"/>
      <c r="F11065"/>
      <c r="G11065"/>
      <c r="H11065"/>
    </row>
    <row r="11066" spans="1:8">
      <c r="A11066"/>
      <c r="C11066"/>
      <c r="D11066"/>
      <c r="E11066"/>
      <c r="F11066"/>
      <c r="G11066"/>
      <c r="H11066"/>
    </row>
    <row r="11067" spans="1:8">
      <c r="A11067"/>
      <c r="C11067"/>
      <c r="D11067"/>
      <c r="E11067"/>
      <c r="F11067"/>
      <c r="G11067"/>
      <c r="H11067"/>
    </row>
    <row r="11068" spans="1:8">
      <c r="A11068"/>
      <c r="C11068"/>
      <c r="D11068"/>
      <c r="E11068"/>
      <c r="F11068"/>
      <c r="G11068"/>
      <c r="H11068"/>
    </row>
    <row r="11069" spans="1:8">
      <c r="A11069"/>
      <c r="C11069"/>
      <c r="D11069"/>
      <c r="E11069"/>
      <c r="F11069"/>
      <c r="G11069"/>
      <c r="H11069"/>
    </row>
    <row r="11070" spans="1:8">
      <c r="A11070"/>
      <c r="C11070"/>
      <c r="D11070"/>
      <c r="E11070"/>
      <c r="F11070"/>
      <c r="G11070"/>
      <c r="H11070"/>
    </row>
    <row r="11071" spans="1:8">
      <c r="A11071"/>
      <c r="C11071"/>
      <c r="D11071"/>
      <c r="E11071"/>
      <c r="F11071"/>
      <c r="G11071"/>
      <c r="H11071"/>
    </row>
    <row r="11072" spans="1:8">
      <c r="A11072"/>
      <c r="C11072"/>
      <c r="D11072"/>
      <c r="E11072"/>
      <c r="F11072"/>
      <c r="G11072"/>
      <c r="H11072"/>
    </row>
    <row r="11073" spans="1:8">
      <c r="A11073"/>
      <c r="C11073"/>
      <c r="D11073"/>
      <c r="E11073"/>
      <c r="F11073"/>
      <c r="G11073"/>
      <c r="H11073"/>
    </row>
    <row r="11074" spans="1:8">
      <c r="A11074"/>
      <c r="C11074"/>
      <c r="D11074"/>
      <c r="E11074"/>
      <c r="F11074"/>
      <c r="G11074"/>
      <c r="H11074"/>
    </row>
    <row r="11075" spans="1:8">
      <c r="A11075"/>
      <c r="C11075"/>
      <c r="D11075"/>
      <c r="E11075"/>
      <c r="F11075"/>
      <c r="G11075"/>
      <c r="H11075"/>
    </row>
    <row r="11076" spans="1:8">
      <c r="A11076"/>
      <c r="C11076"/>
      <c r="D11076"/>
      <c r="E11076"/>
      <c r="F11076"/>
      <c r="G11076"/>
      <c r="H11076"/>
    </row>
    <row r="11077" spans="1:8">
      <c r="A11077"/>
      <c r="C11077"/>
      <c r="D11077"/>
      <c r="E11077"/>
      <c r="F11077"/>
      <c r="G11077"/>
      <c r="H11077"/>
    </row>
    <row r="11078" spans="1:8">
      <c r="A11078"/>
      <c r="C11078"/>
      <c r="D11078"/>
      <c r="E11078"/>
      <c r="F11078"/>
      <c r="G11078"/>
      <c r="H11078"/>
    </row>
    <row r="11079" spans="1:8">
      <c r="A11079"/>
      <c r="C11079"/>
      <c r="D11079"/>
      <c r="E11079"/>
      <c r="F11079"/>
      <c r="G11079"/>
      <c r="H11079"/>
    </row>
    <row r="11080" spans="1:8">
      <c r="A11080"/>
      <c r="C11080"/>
      <c r="D11080"/>
      <c r="E11080"/>
      <c r="F11080"/>
      <c r="G11080"/>
      <c r="H11080"/>
    </row>
    <row r="11081" spans="1:8">
      <c r="A11081"/>
      <c r="C11081"/>
      <c r="D11081"/>
      <c r="E11081"/>
      <c r="F11081"/>
      <c r="G11081"/>
      <c r="H11081"/>
    </row>
    <row r="11082" spans="1:8">
      <c r="A11082"/>
      <c r="C11082"/>
      <c r="D11082"/>
      <c r="E11082"/>
      <c r="F11082"/>
      <c r="G11082"/>
      <c r="H11082"/>
    </row>
    <row r="11083" spans="1:8">
      <c r="A11083"/>
      <c r="C11083"/>
      <c r="D11083"/>
      <c r="E11083"/>
      <c r="F11083"/>
      <c r="G11083"/>
      <c r="H11083"/>
    </row>
    <row r="11084" spans="1:8">
      <c r="A11084"/>
      <c r="C11084"/>
      <c r="D11084"/>
      <c r="E11084"/>
      <c r="F11084"/>
      <c r="G11084"/>
      <c r="H11084"/>
    </row>
    <row r="11085" spans="1:8">
      <c r="A11085"/>
      <c r="C11085"/>
      <c r="D11085"/>
      <c r="E11085"/>
      <c r="F11085"/>
      <c r="G11085"/>
      <c r="H11085"/>
    </row>
    <row r="11086" spans="1:8">
      <c r="A11086"/>
      <c r="C11086"/>
      <c r="D11086"/>
      <c r="E11086"/>
      <c r="F11086"/>
      <c r="G11086"/>
      <c r="H11086"/>
    </row>
    <row r="11087" spans="1:8">
      <c r="A11087"/>
      <c r="C11087"/>
      <c r="D11087"/>
      <c r="E11087"/>
      <c r="F11087"/>
      <c r="G11087"/>
      <c r="H11087"/>
    </row>
    <row r="11088" spans="1:8">
      <c r="A11088"/>
      <c r="C11088"/>
      <c r="D11088"/>
      <c r="E11088"/>
      <c r="F11088"/>
      <c r="G11088"/>
      <c r="H11088"/>
    </row>
    <row r="11089" spans="1:8">
      <c r="A11089"/>
      <c r="C11089"/>
      <c r="D11089"/>
      <c r="E11089"/>
      <c r="F11089"/>
      <c r="G11089"/>
      <c r="H11089"/>
    </row>
    <row r="11090" spans="1:8">
      <c r="A11090"/>
      <c r="C11090"/>
      <c r="D11090"/>
      <c r="E11090"/>
      <c r="F11090"/>
      <c r="G11090"/>
      <c r="H11090"/>
    </row>
    <row r="11091" spans="1:8">
      <c r="A11091"/>
      <c r="C11091"/>
      <c r="D11091"/>
      <c r="E11091"/>
      <c r="F11091"/>
      <c r="G11091"/>
      <c r="H11091"/>
    </row>
    <row r="11092" spans="1:8">
      <c r="A11092"/>
      <c r="C11092"/>
      <c r="D11092"/>
      <c r="E11092"/>
      <c r="F11092"/>
      <c r="G11092"/>
      <c r="H11092"/>
    </row>
    <row r="11093" spans="1:8">
      <c r="A11093"/>
      <c r="C11093"/>
      <c r="D11093"/>
      <c r="E11093"/>
      <c r="F11093"/>
      <c r="G11093"/>
      <c r="H11093"/>
    </row>
    <row r="11094" spans="1:8">
      <c r="A11094"/>
      <c r="C11094"/>
      <c r="D11094"/>
      <c r="E11094"/>
      <c r="F11094"/>
      <c r="G11094"/>
      <c r="H11094"/>
    </row>
    <row r="11095" spans="1:8">
      <c r="A11095"/>
      <c r="C11095"/>
      <c r="D11095"/>
      <c r="E11095"/>
      <c r="F11095"/>
      <c r="G11095"/>
      <c r="H11095"/>
    </row>
    <row r="11096" spans="1:8">
      <c r="A11096"/>
      <c r="C11096"/>
      <c r="D11096"/>
      <c r="E11096"/>
      <c r="F11096"/>
      <c r="G11096"/>
      <c r="H11096"/>
    </row>
    <row r="11097" spans="1:8">
      <c r="A11097"/>
      <c r="C11097"/>
      <c r="D11097"/>
      <c r="E11097"/>
      <c r="F11097"/>
      <c r="G11097"/>
      <c r="H11097"/>
    </row>
    <row r="11098" spans="1:8">
      <c r="A11098"/>
      <c r="C11098"/>
      <c r="D11098"/>
      <c r="E11098"/>
      <c r="F11098"/>
      <c r="G11098"/>
      <c r="H11098"/>
    </row>
    <row r="11099" spans="1:8">
      <c r="A11099"/>
      <c r="C11099"/>
      <c r="D11099"/>
      <c r="E11099"/>
      <c r="F11099"/>
      <c r="G11099"/>
      <c r="H11099"/>
    </row>
    <row r="11100" spans="1:8">
      <c r="A11100"/>
      <c r="C11100"/>
      <c r="D11100"/>
      <c r="E11100"/>
      <c r="F11100"/>
      <c r="G11100"/>
      <c r="H11100"/>
    </row>
    <row r="11101" spans="1:8">
      <c r="A11101"/>
      <c r="C11101"/>
      <c r="D11101"/>
      <c r="E11101"/>
      <c r="F11101"/>
      <c r="G11101"/>
      <c r="H11101"/>
    </row>
    <row r="11102" spans="1:8">
      <c r="A11102"/>
      <c r="C11102"/>
      <c r="D11102"/>
      <c r="E11102"/>
      <c r="F11102"/>
      <c r="G11102"/>
      <c r="H11102"/>
    </row>
    <row r="11103" spans="1:8">
      <c r="A11103"/>
      <c r="C11103"/>
      <c r="D11103"/>
      <c r="E11103"/>
      <c r="F11103"/>
      <c r="G11103"/>
      <c r="H11103"/>
    </row>
    <row r="11104" spans="1:8">
      <c r="A11104"/>
      <c r="C11104"/>
      <c r="D11104"/>
      <c r="E11104"/>
      <c r="F11104"/>
      <c r="G11104"/>
      <c r="H11104"/>
    </row>
    <row r="11105" spans="1:8">
      <c r="A11105"/>
      <c r="C11105"/>
      <c r="D11105"/>
      <c r="E11105"/>
      <c r="F11105"/>
      <c r="G11105"/>
      <c r="H11105"/>
    </row>
    <row r="11106" spans="1:8">
      <c r="A11106"/>
      <c r="C11106"/>
      <c r="D11106"/>
      <c r="E11106"/>
      <c r="F11106"/>
      <c r="G11106"/>
      <c r="H11106"/>
    </row>
    <row r="11107" spans="1:8">
      <c r="A11107"/>
      <c r="C11107"/>
      <c r="D11107"/>
      <c r="E11107"/>
      <c r="F11107"/>
      <c r="G11107"/>
      <c r="H11107"/>
    </row>
    <row r="11108" spans="1:8">
      <c r="A11108"/>
      <c r="C11108"/>
      <c r="D11108"/>
      <c r="E11108"/>
      <c r="F11108"/>
      <c r="G11108"/>
      <c r="H11108"/>
    </row>
    <row r="11109" spans="1:8">
      <c r="A11109"/>
      <c r="C11109"/>
      <c r="D11109"/>
      <c r="E11109"/>
      <c r="F11109"/>
      <c r="G11109"/>
      <c r="H11109"/>
    </row>
    <row r="11110" spans="1:8">
      <c r="A11110"/>
      <c r="C11110"/>
      <c r="D11110"/>
      <c r="E11110"/>
      <c r="F11110"/>
      <c r="G11110"/>
      <c r="H11110"/>
    </row>
    <row r="11111" spans="1:8">
      <c r="A11111"/>
      <c r="C11111"/>
      <c r="D11111"/>
      <c r="E11111"/>
      <c r="F11111"/>
      <c r="G11111"/>
      <c r="H11111"/>
    </row>
    <row r="11112" spans="1:8">
      <c r="A11112"/>
      <c r="C11112"/>
      <c r="D11112"/>
      <c r="E11112"/>
      <c r="F11112"/>
      <c r="G11112"/>
      <c r="H11112"/>
    </row>
    <row r="11113" spans="1:8">
      <c r="A11113"/>
      <c r="C11113"/>
      <c r="D11113"/>
      <c r="E11113"/>
      <c r="F11113"/>
      <c r="G11113"/>
      <c r="H11113"/>
    </row>
    <row r="11114" spans="1:8">
      <c r="A11114"/>
      <c r="C11114"/>
      <c r="D11114"/>
      <c r="E11114"/>
      <c r="F11114"/>
      <c r="G11114"/>
      <c r="H11114"/>
    </row>
    <row r="11115" spans="1:8">
      <c r="A11115"/>
      <c r="C11115"/>
      <c r="D11115"/>
      <c r="E11115"/>
      <c r="F11115"/>
      <c r="G11115"/>
      <c r="H11115"/>
    </row>
    <row r="11116" spans="1:8">
      <c r="A11116"/>
      <c r="C11116"/>
      <c r="D11116"/>
      <c r="E11116"/>
      <c r="F11116"/>
      <c r="G11116"/>
      <c r="H11116"/>
    </row>
    <row r="11117" spans="1:8">
      <c r="A11117"/>
      <c r="C11117"/>
      <c r="D11117"/>
      <c r="E11117"/>
      <c r="F11117"/>
      <c r="G11117"/>
      <c r="H11117"/>
    </row>
    <row r="11118" spans="1:8">
      <c r="A11118"/>
      <c r="C11118"/>
      <c r="D11118"/>
      <c r="E11118"/>
      <c r="F11118"/>
      <c r="G11118"/>
      <c r="H11118"/>
    </row>
    <row r="11119" spans="1:8">
      <c r="A11119"/>
      <c r="C11119"/>
      <c r="D11119"/>
      <c r="E11119"/>
      <c r="F11119"/>
      <c r="G11119"/>
      <c r="H11119"/>
    </row>
    <row r="11120" spans="1:8">
      <c r="A11120"/>
      <c r="C11120"/>
      <c r="D11120"/>
      <c r="E11120"/>
      <c r="F11120"/>
      <c r="G11120"/>
      <c r="H11120"/>
    </row>
    <row r="11121" spans="1:8">
      <c r="A11121"/>
      <c r="C11121"/>
      <c r="D11121"/>
      <c r="E11121"/>
      <c r="F11121"/>
      <c r="G11121"/>
      <c r="H11121"/>
    </row>
    <row r="11122" spans="1:8">
      <c r="A11122"/>
      <c r="C11122"/>
      <c r="D11122"/>
      <c r="E11122"/>
      <c r="F11122"/>
      <c r="G11122"/>
      <c r="H11122"/>
    </row>
    <row r="11123" spans="1:8">
      <c r="A11123"/>
      <c r="C11123"/>
      <c r="D11123"/>
      <c r="E11123"/>
      <c r="F11123"/>
      <c r="G11123"/>
      <c r="H11123"/>
    </row>
    <row r="11124" spans="1:8">
      <c r="A11124"/>
      <c r="C11124"/>
      <c r="D11124"/>
      <c r="E11124"/>
      <c r="F11124"/>
      <c r="G11124"/>
      <c r="H11124"/>
    </row>
    <row r="11125" spans="1:8">
      <c r="A11125"/>
      <c r="C11125"/>
      <c r="D11125"/>
      <c r="E11125"/>
      <c r="F11125"/>
      <c r="G11125"/>
      <c r="H11125"/>
    </row>
    <row r="11126" spans="1:8">
      <c r="A11126"/>
      <c r="C11126"/>
      <c r="D11126"/>
      <c r="E11126"/>
      <c r="F11126"/>
      <c r="G11126"/>
      <c r="H11126"/>
    </row>
    <row r="11127" spans="1:8">
      <c r="A11127"/>
      <c r="C11127"/>
      <c r="D11127"/>
      <c r="E11127"/>
      <c r="F11127"/>
      <c r="G11127"/>
      <c r="H11127"/>
    </row>
    <row r="11128" spans="1:8">
      <c r="A11128"/>
      <c r="C11128"/>
      <c r="D11128"/>
      <c r="E11128"/>
      <c r="F11128"/>
      <c r="G11128"/>
      <c r="H11128"/>
    </row>
    <row r="11129" spans="1:8">
      <c r="A11129"/>
      <c r="C11129"/>
      <c r="D11129"/>
      <c r="E11129"/>
      <c r="F11129"/>
      <c r="G11129"/>
      <c r="H11129"/>
    </row>
    <row r="11130" spans="1:8">
      <c r="A11130"/>
      <c r="C11130"/>
      <c r="D11130"/>
      <c r="E11130"/>
      <c r="F11130"/>
      <c r="G11130"/>
      <c r="H11130"/>
    </row>
    <row r="11131" spans="1:8">
      <c r="A11131"/>
      <c r="C11131"/>
      <c r="D11131"/>
      <c r="E11131"/>
      <c r="F11131"/>
      <c r="G11131"/>
      <c r="H11131"/>
    </row>
    <row r="11132" spans="1:8">
      <c r="A11132"/>
      <c r="C11132"/>
      <c r="D11132"/>
      <c r="E11132"/>
      <c r="F11132"/>
      <c r="G11132"/>
      <c r="H11132"/>
    </row>
    <row r="11133" spans="1:8">
      <c r="A11133"/>
      <c r="C11133"/>
      <c r="D11133"/>
      <c r="E11133"/>
      <c r="F11133"/>
      <c r="G11133"/>
      <c r="H11133"/>
    </row>
    <row r="11134" spans="1:8">
      <c r="A11134"/>
      <c r="C11134"/>
      <c r="D11134"/>
      <c r="E11134"/>
      <c r="F11134"/>
      <c r="G11134"/>
      <c r="H11134"/>
    </row>
    <row r="11135" spans="1:8">
      <c r="A11135"/>
      <c r="C11135"/>
      <c r="D11135"/>
      <c r="E11135"/>
      <c r="F11135"/>
      <c r="G11135"/>
      <c r="H11135"/>
    </row>
    <row r="11136" spans="1:8">
      <c r="A11136"/>
      <c r="C11136"/>
      <c r="D11136"/>
      <c r="E11136"/>
      <c r="F11136"/>
      <c r="G11136"/>
      <c r="H11136"/>
    </row>
    <row r="11137" spans="1:8">
      <c r="A11137"/>
      <c r="C11137"/>
      <c r="D11137"/>
      <c r="E11137"/>
      <c r="F11137"/>
      <c r="G11137"/>
      <c r="H11137"/>
    </row>
    <row r="11138" spans="1:8">
      <c r="A11138"/>
      <c r="C11138"/>
      <c r="D11138"/>
      <c r="E11138"/>
      <c r="F11138"/>
      <c r="G11138"/>
      <c r="H11138"/>
    </row>
    <row r="11139" spans="1:8">
      <c r="A11139"/>
      <c r="C11139"/>
      <c r="D11139"/>
      <c r="E11139"/>
      <c r="F11139"/>
      <c r="G11139"/>
      <c r="H11139"/>
    </row>
    <row r="11140" spans="1:8">
      <c r="A11140"/>
      <c r="C11140"/>
      <c r="D11140"/>
      <c r="E11140"/>
      <c r="F11140"/>
      <c r="G11140"/>
      <c r="H11140"/>
    </row>
    <row r="11141" spans="1:8">
      <c r="A11141"/>
      <c r="C11141"/>
      <c r="D11141"/>
      <c r="E11141"/>
      <c r="F11141"/>
      <c r="G11141"/>
      <c r="H11141"/>
    </row>
    <row r="11142" spans="1:8">
      <c r="A11142"/>
      <c r="C11142"/>
      <c r="D11142"/>
      <c r="E11142"/>
      <c r="F11142"/>
      <c r="G11142"/>
      <c r="H11142"/>
    </row>
    <row r="11143" spans="1:8">
      <c r="A11143"/>
      <c r="C11143"/>
      <c r="D11143"/>
      <c r="E11143"/>
      <c r="F11143"/>
      <c r="G11143"/>
      <c r="H11143"/>
    </row>
    <row r="11144" spans="1:8">
      <c r="A11144"/>
      <c r="C11144"/>
      <c r="D11144"/>
      <c r="E11144"/>
      <c r="F11144"/>
      <c r="G11144"/>
      <c r="H11144"/>
    </row>
    <row r="11145" spans="1:8">
      <c r="A11145"/>
      <c r="C11145"/>
      <c r="D11145"/>
      <c r="E11145"/>
      <c r="F11145"/>
      <c r="G11145"/>
      <c r="H11145"/>
    </row>
    <row r="11146" spans="1:8">
      <c r="A11146"/>
      <c r="C11146"/>
      <c r="D11146"/>
      <c r="E11146"/>
      <c r="F11146"/>
      <c r="G11146"/>
      <c r="H11146"/>
    </row>
    <row r="11147" spans="1:8">
      <c r="A11147"/>
      <c r="C11147"/>
      <c r="D11147"/>
      <c r="E11147"/>
      <c r="F11147"/>
      <c r="G11147"/>
      <c r="H11147"/>
    </row>
    <row r="11148" spans="1:8">
      <c r="A11148"/>
      <c r="C11148"/>
      <c r="D11148"/>
      <c r="E11148"/>
      <c r="F11148"/>
      <c r="G11148"/>
      <c r="H11148"/>
    </row>
    <row r="11149" spans="1:8">
      <c r="A11149"/>
      <c r="C11149"/>
      <c r="D11149"/>
      <c r="E11149"/>
      <c r="F11149"/>
      <c r="G11149"/>
      <c r="H11149"/>
    </row>
    <row r="11150" spans="1:8">
      <c r="A11150"/>
      <c r="C11150"/>
      <c r="D11150"/>
      <c r="E11150"/>
      <c r="F11150"/>
      <c r="G11150"/>
      <c r="H11150"/>
    </row>
    <row r="11151" spans="1:8">
      <c r="A11151"/>
      <c r="C11151"/>
      <c r="D11151"/>
      <c r="E11151"/>
      <c r="F11151"/>
      <c r="G11151"/>
      <c r="H11151"/>
    </row>
    <row r="11152" spans="1:8">
      <c r="A11152"/>
      <c r="C11152"/>
      <c r="D11152"/>
      <c r="E11152"/>
      <c r="F11152"/>
      <c r="G11152"/>
      <c r="H11152"/>
    </row>
    <row r="11153" spans="1:8">
      <c r="A11153"/>
      <c r="C11153"/>
      <c r="D11153"/>
      <c r="E11153"/>
      <c r="F11153"/>
      <c r="G11153"/>
      <c r="H11153"/>
    </row>
    <row r="11154" spans="1:8">
      <c r="A11154"/>
      <c r="C11154"/>
      <c r="D11154"/>
      <c r="E11154"/>
      <c r="F11154"/>
      <c r="G11154"/>
      <c r="H11154"/>
    </row>
    <row r="11155" spans="1:8">
      <c r="A11155"/>
      <c r="C11155"/>
      <c r="D11155"/>
      <c r="E11155"/>
      <c r="F11155"/>
      <c r="G11155"/>
      <c r="H11155"/>
    </row>
    <row r="11156" spans="1:8">
      <c r="A11156"/>
      <c r="C11156"/>
      <c r="D11156"/>
      <c r="E11156"/>
      <c r="F11156"/>
      <c r="G11156"/>
      <c r="H11156"/>
    </row>
    <row r="11157" spans="1:8">
      <c r="A11157"/>
      <c r="C11157"/>
      <c r="D11157"/>
      <c r="E11157"/>
      <c r="F11157"/>
      <c r="G11157"/>
      <c r="H11157"/>
    </row>
    <row r="11158" spans="1:8">
      <c r="A11158"/>
      <c r="C11158"/>
      <c r="D11158"/>
      <c r="E11158"/>
      <c r="F11158"/>
      <c r="G11158"/>
      <c r="H11158"/>
    </row>
    <row r="11159" spans="1:8">
      <c r="A11159"/>
      <c r="C11159"/>
      <c r="D11159"/>
      <c r="E11159"/>
      <c r="F11159"/>
      <c r="G11159"/>
      <c r="H11159"/>
    </row>
    <row r="11160" spans="1:8">
      <c r="A11160"/>
      <c r="C11160"/>
      <c r="D11160"/>
      <c r="E11160"/>
      <c r="F11160"/>
      <c r="G11160"/>
      <c r="H11160"/>
    </row>
    <row r="11161" spans="1:8">
      <c r="A11161"/>
      <c r="C11161"/>
      <c r="D11161"/>
      <c r="E11161"/>
      <c r="F11161"/>
      <c r="G11161"/>
      <c r="H11161"/>
    </row>
    <row r="11162" spans="1:8">
      <c r="A11162"/>
      <c r="C11162"/>
      <c r="D11162"/>
      <c r="E11162"/>
      <c r="F11162"/>
      <c r="G11162"/>
      <c r="H11162"/>
    </row>
    <row r="11163" spans="1:8">
      <c r="A11163"/>
      <c r="C11163"/>
      <c r="D11163"/>
      <c r="E11163"/>
      <c r="F11163"/>
      <c r="G11163"/>
      <c r="H11163"/>
    </row>
    <row r="11164" spans="1:8">
      <c r="A11164"/>
      <c r="C11164"/>
      <c r="D11164"/>
      <c r="E11164"/>
      <c r="F11164"/>
      <c r="G11164"/>
      <c r="H11164"/>
    </row>
    <row r="11165" spans="1:8">
      <c r="A11165"/>
      <c r="C11165"/>
      <c r="D11165"/>
      <c r="E11165"/>
      <c r="F11165"/>
      <c r="G11165"/>
      <c r="H11165"/>
    </row>
    <row r="11166" spans="1:8">
      <c r="A11166"/>
      <c r="C11166"/>
      <c r="D11166"/>
      <c r="E11166"/>
      <c r="F11166"/>
      <c r="G11166"/>
      <c r="H11166"/>
    </row>
    <row r="11167" spans="1:8">
      <c r="A11167"/>
      <c r="C11167"/>
      <c r="D11167"/>
      <c r="E11167"/>
      <c r="F11167"/>
      <c r="G11167"/>
      <c r="H11167"/>
    </row>
    <row r="11168" spans="1:8">
      <c r="A11168"/>
      <c r="C11168"/>
      <c r="D11168"/>
      <c r="E11168"/>
      <c r="F11168"/>
      <c r="G11168"/>
      <c r="H11168"/>
    </row>
    <row r="11169" spans="1:8">
      <c r="A11169"/>
      <c r="C11169"/>
      <c r="D11169"/>
      <c r="E11169"/>
      <c r="F11169"/>
      <c r="G11169"/>
      <c r="H11169"/>
    </row>
    <row r="11170" spans="1:8">
      <c r="A11170"/>
      <c r="C11170"/>
      <c r="D11170"/>
      <c r="E11170"/>
      <c r="F11170"/>
      <c r="G11170"/>
      <c r="H11170"/>
    </row>
    <row r="11171" spans="1:8">
      <c r="A11171"/>
      <c r="C11171"/>
      <c r="D11171"/>
      <c r="E11171"/>
      <c r="F11171"/>
      <c r="G11171"/>
      <c r="H11171"/>
    </row>
    <row r="11172" spans="1:8">
      <c r="A11172"/>
      <c r="C11172"/>
      <c r="D11172"/>
      <c r="E11172"/>
      <c r="F11172"/>
      <c r="G11172"/>
      <c r="H11172"/>
    </row>
    <row r="11173" spans="1:8">
      <c r="A11173"/>
      <c r="C11173"/>
      <c r="D11173"/>
      <c r="E11173"/>
      <c r="F11173"/>
      <c r="G11173"/>
      <c r="H11173"/>
    </row>
    <row r="11174" spans="1:8">
      <c r="A11174"/>
      <c r="C11174"/>
      <c r="D11174"/>
      <c r="E11174"/>
      <c r="F11174"/>
      <c r="G11174"/>
      <c r="H11174"/>
    </row>
    <row r="11175" spans="1:8">
      <c r="A11175"/>
      <c r="C11175"/>
      <c r="D11175"/>
      <c r="E11175"/>
      <c r="F11175"/>
      <c r="G11175"/>
      <c r="H11175"/>
    </row>
    <row r="11176" spans="1:8">
      <c r="A11176"/>
      <c r="C11176"/>
      <c r="D11176"/>
      <c r="E11176"/>
      <c r="F11176"/>
      <c r="G11176"/>
      <c r="H11176"/>
    </row>
    <row r="11177" spans="1:8">
      <c r="A11177"/>
      <c r="C11177"/>
      <c r="D11177"/>
      <c r="E11177"/>
      <c r="F11177"/>
      <c r="G11177"/>
      <c r="H11177"/>
    </row>
    <row r="11178" spans="1:8">
      <c r="A11178"/>
      <c r="C11178"/>
      <c r="D11178"/>
      <c r="E11178"/>
      <c r="F11178"/>
      <c r="G11178"/>
      <c r="H11178"/>
    </row>
    <row r="11179" spans="1:8">
      <c r="A11179"/>
      <c r="C11179"/>
      <c r="D11179"/>
      <c r="E11179"/>
      <c r="F11179"/>
      <c r="G11179"/>
      <c r="H11179"/>
    </row>
    <row r="11180" spans="1:8">
      <c r="A11180"/>
      <c r="C11180"/>
      <c r="D11180"/>
      <c r="E11180"/>
      <c r="F11180"/>
      <c r="G11180"/>
      <c r="H11180"/>
    </row>
    <row r="11181" spans="1:8">
      <c r="A11181"/>
      <c r="C11181"/>
      <c r="D11181"/>
      <c r="E11181"/>
      <c r="F11181"/>
      <c r="G11181"/>
      <c r="H11181"/>
    </row>
    <row r="11182" spans="1:8">
      <c r="A11182"/>
      <c r="C11182"/>
      <c r="D11182"/>
      <c r="E11182"/>
      <c r="F11182"/>
      <c r="G11182"/>
      <c r="H11182"/>
    </row>
    <row r="11183" spans="1:8">
      <c r="A11183"/>
      <c r="C11183"/>
      <c r="D11183"/>
      <c r="E11183"/>
      <c r="F11183"/>
      <c r="G11183"/>
      <c r="H11183"/>
    </row>
    <row r="11184" spans="1:8">
      <c r="A11184"/>
      <c r="C11184"/>
      <c r="D11184"/>
      <c r="E11184"/>
      <c r="F11184"/>
      <c r="G11184"/>
      <c r="H11184"/>
    </row>
    <row r="11185" spans="1:8">
      <c r="A11185"/>
      <c r="C11185"/>
      <c r="D11185"/>
      <c r="E11185"/>
      <c r="F11185"/>
      <c r="G11185"/>
      <c r="H11185"/>
    </row>
    <row r="11186" spans="1:8">
      <c r="A11186"/>
      <c r="C11186"/>
      <c r="D11186"/>
      <c r="E11186"/>
      <c r="F11186"/>
      <c r="G11186"/>
      <c r="H11186"/>
    </row>
    <row r="11187" spans="1:8">
      <c r="A11187"/>
      <c r="C11187"/>
      <c r="D11187"/>
      <c r="E11187"/>
      <c r="F11187"/>
      <c r="G11187"/>
      <c r="H11187"/>
    </row>
    <row r="11188" spans="1:8">
      <c r="A11188"/>
      <c r="C11188"/>
      <c r="D11188"/>
      <c r="E11188"/>
      <c r="F11188"/>
      <c r="G11188"/>
      <c r="H11188"/>
    </row>
    <row r="11189" spans="1:8">
      <c r="A11189"/>
      <c r="C11189"/>
      <c r="D11189"/>
      <c r="E11189"/>
      <c r="F11189"/>
      <c r="G11189"/>
      <c r="H11189"/>
    </row>
    <row r="11190" spans="1:8">
      <c r="A11190"/>
      <c r="C11190"/>
      <c r="D11190"/>
      <c r="E11190"/>
      <c r="F11190"/>
      <c r="G11190"/>
      <c r="H11190"/>
    </row>
    <row r="11191" spans="1:8">
      <c r="A11191"/>
      <c r="C11191"/>
      <c r="D11191"/>
      <c r="E11191"/>
      <c r="F11191"/>
      <c r="G11191"/>
      <c r="H11191"/>
    </row>
    <row r="11192" spans="1:8">
      <c r="A11192"/>
      <c r="C11192"/>
      <c r="D11192"/>
      <c r="E11192"/>
      <c r="F11192"/>
      <c r="G11192"/>
      <c r="H11192"/>
    </row>
    <row r="11193" spans="1:8">
      <c r="A11193"/>
      <c r="C11193"/>
      <c r="D11193"/>
      <c r="E11193"/>
      <c r="F11193"/>
      <c r="G11193"/>
      <c r="H11193"/>
    </row>
    <row r="11194" spans="1:8">
      <c r="A11194"/>
      <c r="C11194"/>
      <c r="D11194"/>
      <c r="E11194"/>
      <c r="F11194"/>
      <c r="G11194"/>
      <c r="H11194"/>
    </row>
    <row r="11195" spans="1:8">
      <c r="A11195"/>
      <c r="C11195"/>
      <c r="D11195"/>
      <c r="E11195"/>
      <c r="F11195"/>
      <c r="G11195"/>
      <c r="H11195"/>
    </row>
    <row r="11196" spans="1:8">
      <c r="A11196"/>
      <c r="C11196"/>
      <c r="D11196"/>
      <c r="E11196"/>
      <c r="F11196"/>
      <c r="G11196"/>
      <c r="H11196"/>
    </row>
    <row r="11197" spans="1:8">
      <c r="A11197"/>
      <c r="C11197"/>
      <c r="D11197"/>
      <c r="E11197"/>
      <c r="F11197"/>
      <c r="G11197"/>
      <c r="H11197"/>
    </row>
    <row r="11198" spans="1:8">
      <c r="A11198"/>
      <c r="C11198"/>
      <c r="D11198"/>
      <c r="E11198"/>
      <c r="F11198"/>
      <c r="G11198"/>
      <c r="H11198"/>
    </row>
    <row r="11199" spans="1:8">
      <c r="A11199"/>
      <c r="C11199"/>
      <c r="D11199"/>
      <c r="E11199"/>
      <c r="F11199"/>
      <c r="G11199"/>
      <c r="H11199"/>
    </row>
    <row r="11200" spans="1:8">
      <c r="A11200"/>
      <c r="C11200"/>
      <c r="D11200"/>
      <c r="E11200"/>
      <c r="F11200"/>
      <c r="G11200"/>
      <c r="H11200"/>
    </row>
    <row r="11201" spans="1:8">
      <c r="A11201"/>
      <c r="C11201"/>
      <c r="D11201"/>
      <c r="E11201"/>
      <c r="F11201"/>
      <c r="G11201"/>
      <c r="H11201"/>
    </row>
    <row r="11202" spans="1:8">
      <c r="A11202"/>
      <c r="C11202"/>
      <c r="D11202"/>
      <c r="E11202"/>
      <c r="F11202"/>
      <c r="G11202"/>
      <c r="H11202"/>
    </row>
    <row r="11203" spans="1:8">
      <c r="A11203"/>
      <c r="C11203"/>
      <c r="D11203"/>
      <c r="E11203"/>
      <c r="F11203"/>
      <c r="G11203"/>
      <c r="H11203"/>
    </row>
    <row r="11204" spans="1:8">
      <c r="A11204"/>
      <c r="C11204"/>
      <c r="D11204"/>
      <c r="E11204"/>
      <c r="F11204"/>
      <c r="G11204"/>
      <c r="H11204"/>
    </row>
    <row r="11205" spans="1:8">
      <c r="A11205"/>
      <c r="C11205"/>
      <c r="D11205"/>
      <c r="E11205"/>
      <c r="F11205"/>
      <c r="G11205"/>
      <c r="H11205"/>
    </row>
    <row r="11206" spans="1:8">
      <c r="A11206"/>
      <c r="C11206"/>
      <c r="D11206"/>
      <c r="E11206"/>
      <c r="F11206"/>
      <c r="G11206"/>
      <c r="H11206"/>
    </row>
    <row r="11207" spans="1:8">
      <c r="A11207"/>
      <c r="C11207"/>
      <c r="D11207"/>
      <c r="E11207"/>
      <c r="F11207"/>
      <c r="G11207"/>
      <c r="H11207"/>
    </row>
    <row r="11208" spans="1:8">
      <c r="A11208"/>
      <c r="C11208"/>
      <c r="D11208"/>
      <c r="E11208"/>
      <c r="F11208"/>
      <c r="G11208"/>
      <c r="H11208"/>
    </row>
    <row r="11209" spans="1:8">
      <c r="A11209"/>
      <c r="C11209"/>
      <c r="D11209"/>
      <c r="E11209"/>
      <c r="F11209"/>
      <c r="G11209"/>
      <c r="H11209"/>
    </row>
    <row r="11210" spans="1:8">
      <c r="A11210"/>
      <c r="C11210"/>
      <c r="D11210"/>
      <c r="E11210"/>
      <c r="F11210"/>
      <c r="G11210"/>
      <c r="H11210"/>
    </row>
    <row r="11211" spans="1:8">
      <c r="A11211"/>
      <c r="C11211"/>
      <c r="D11211"/>
      <c r="E11211"/>
      <c r="F11211"/>
      <c r="G11211"/>
      <c r="H11211"/>
    </row>
    <row r="11212" spans="1:8">
      <c r="A11212"/>
      <c r="C11212"/>
      <c r="D11212"/>
      <c r="E11212"/>
      <c r="F11212"/>
      <c r="G11212"/>
      <c r="H11212"/>
    </row>
    <row r="11213" spans="1:8">
      <c r="A11213"/>
      <c r="C11213"/>
      <c r="D11213"/>
      <c r="E11213"/>
      <c r="F11213"/>
      <c r="G11213"/>
      <c r="H11213"/>
    </row>
    <row r="11214" spans="1:8">
      <c r="A11214"/>
      <c r="C11214"/>
      <c r="D11214"/>
      <c r="E11214"/>
      <c r="F11214"/>
      <c r="G11214"/>
      <c r="H11214"/>
    </row>
    <row r="11215" spans="1:8">
      <c r="A11215"/>
      <c r="C11215"/>
      <c r="D11215"/>
      <c r="E11215"/>
      <c r="F11215"/>
      <c r="G11215"/>
      <c r="H11215"/>
    </row>
    <row r="11216" spans="1:8">
      <c r="A11216"/>
      <c r="C11216"/>
      <c r="D11216"/>
      <c r="E11216"/>
      <c r="F11216"/>
      <c r="G11216"/>
      <c r="H11216"/>
    </row>
    <row r="11217" spans="1:8">
      <c r="A11217"/>
      <c r="C11217"/>
      <c r="D11217"/>
      <c r="E11217"/>
      <c r="F11217"/>
      <c r="G11217"/>
      <c r="H11217"/>
    </row>
    <row r="11218" spans="1:8">
      <c r="A11218"/>
      <c r="C11218"/>
      <c r="D11218"/>
      <c r="E11218"/>
      <c r="F11218"/>
      <c r="G11218"/>
      <c r="H11218"/>
    </row>
    <row r="11219" spans="1:8">
      <c r="A11219"/>
      <c r="C11219"/>
      <c r="D11219"/>
      <c r="E11219"/>
      <c r="F11219"/>
      <c r="G11219"/>
      <c r="H11219"/>
    </row>
    <row r="11220" spans="1:8">
      <c r="A11220"/>
      <c r="C11220"/>
      <c r="D11220"/>
      <c r="E11220"/>
      <c r="F11220"/>
      <c r="G11220"/>
      <c r="H11220"/>
    </row>
    <row r="11221" spans="1:8">
      <c r="A11221"/>
      <c r="C11221"/>
      <c r="D11221"/>
      <c r="E11221"/>
      <c r="F11221"/>
      <c r="G11221"/>
      <c r="H11221"/>
    </row>
    <row r="11222" spans="1:8">
      <c r="A11222"/>
      <c r="C11222"/>
      <c r="D11222"/>
      <c r="E11222"/>
      <c r="F11222"/>
      <c r="G11222"/>
      <c r="H11222"/>
    </row>
    <row r="11223" spans="1:8">
      <c r="A11223"/>
      <c r="C11223"/>
      <c r="D11223"/>
      <c r="E11223"/>
      <c r="F11223"/>
      <c r="G11223"/>
      <c r="H11223"/>
    </row>
    <row r="11224" spans="1:8">
      <c r="A11224"/>
      <c r="C11224"/>
      <c r="D11224"/>
      <c r="E11224"/>
      <c r="F11224"/>
      <c r="G11224"/>
      <c r="H11224"/>
    </row>
    <row r="11225" spans="1:8">
      <c r="A11225"/>
      <c r="C11225"/>
      <c r="D11225"/>
      <c r="E11225"/>
      <c r="F11225"/>
      <c r="G11225"/>
      <c r="H11225"/>
    </row>
    <row r="11226" spans="1:8">
      <c r="A11226"/>
      <c r="C11226"/>
      <c r="D11226"/>
      <c r="E11226"/>
      <c r="F11226"/>
      <c r="G11226"/>
      <c r="H11226"/>
    </row>
    <row r="11227" spans="1:8">
      <c r="A11227"/>
      <c r="C11227"/>
      <c r="D11227"/>
      <c r="E11227"/>
      <c r="F11227"/>
      <c r="G11227"/>
      <c r="H11227"/>
    </row>
    <row r="11228" spans="1:8">
      <c r="A11228"/>
      <c r="C11228"/>
      <c r="D11228"/>
      <c r="E11228"/>
      <c r="F11228"/>
      <c r="G11228"/>
      <c r="H11228"/>
    </row>
    <row r="11229" spans="1:8">
      <c r="A11229"/>
      <c r="C11229"/>
      <c r="D11229"/>
      <c r="E11229"/>
      <c r="F11229"/>
      <c r="G11229"/>
      <c r="H11229"/>
    </row>
    <row r="11230" spans="1:8">
      <c r="A11230"/>
      <c r="C11230"/>
      <c r="D11230"/>
      <c r="E11230"/>
      <c r="F11230"/>
      <c r="G11230"/>
      <c r="H11230"/>
    </row>
    <row r="11231" spans="1:8">
      <c r="A11231"/>
      <c r="C11231"/>
      <c r="D11231"/>
      <c r="E11231"/>
      <c r="F11231"/>
      <c r="G11231"/>
      <c r="H11231"/>
    </row>
    <row r="11232" spans="1:8">
      <c r="A11232"/>
      <c r="C11232"/>
      <c r="D11232"/>
      <c r="E11232"/>
      <c r="F11232"/>
      <c r="G11232"/>
      <c r="H11232"/>
    </row>
    <row r="11233" spans="1:8">
      <c r="A11233"/>
      <c r="C11233"/>
      <c r="D11233"/>
      <c r="E11233"/>
      <c r="F11233"/>
      <c r="G11233"/>
      <c r="H11233"/>
    </row>
    <row r="11234" spans="1:8">
      <c r="A11234"/>
      <c r="C11234"/>
      <c r="D11234"/>
      <c r="E11234"/>
      <c r="F11234"/>
      <c r="G11234"/>
      <c r="H11234"/>
    </row>
    <row r="11235" spans="1:8">
      <c r="A11235"/>
      <c r="C11235"/>
      <c r="D11235"/>
      <c r="E11235"/>
      <c r="F11235"/>
      <c r="G11235"/>
      <c r="H11235"/>
    </row>
    <row r="11236" spans="1:8">
      <c r="A11236"/>
      <c r="C11236"/>
      <c r="D11236"/>
      <c r="E11236"/>
      <c r="F11236"/>
      <c r="G11236"/>
      <c r="H11236"/>
    </row>
    <row r="11237" spans="1:8">
      <c r="A11237"/>
      <c r="C11237"/>
      <c r="D11237"/>
      <c r="E11237"/>
      <c r="F11237"/>
      <c r="G11237"/>
      <c r="H11237"/>
    </row>
    <row r="11238" spans="1:8">
      <c r="A11238"/>
      <c r="C11238"/>
      <c r="D11238"/>
      <c r="E11238"/>
      <c r="F11238"/>
      <c r="G11238"/>
      <c r="H11238"/>
    </row>
    <row r="11239" spans="1:8">
      <c r="A11239"/>
      <c r="C11239"/>
      <c r="D11239"/>
      <c r="E11239"/>
      <c r="F11239"/>
      <c r="G11239"/>
      <c r="H11239"/>
    </row>
    <row r="11240" spans="1:8">
      <c r="A11240"/>
      <c r="C11240"/>
      <c r="D11240"/>
      <c r="E11240"/>
      <c r="F11240"/>
      <c r="G11240"/>
      <c r="H11240"/>
    </row>
    <row r="11241" spans="1:8">
      <c r="A11241"/>
      <c r="C11241"/>
      <c r="D11241"/>
      <c r="E11241"/>
      <c r="F11241"/>
      <c r="G11241"/>
      <c r="H11241"/>
    </row>
    <row r="11242" spans="1:8">
      <c r="A11242"/>
      <c r="C11242"/>
      <c r="D11242"/>
      <c r="E11242"/>
      <c r="F11242"/>
      <c r="G11242"/>
      <c r="H11242"/>
    </row>
    <row r="11243" spans="1:8">
      <c r="A11243"/>
      <c r="C11243"/>
      <c r="D11243"/>
      <c r="E11243"/>
      <c r="F11243"/>
      <c r="G11243"/>
      <c r="H11243"/>
    </row>
    <row r="11244" spans="1:8">
      <c r="A11244"/>
      <c r="C11244"/>
      <c r="D11244"/>
      <c r="E11244"/>
      <c r="F11244"/>
      <c r="G11244"/>
      <c r="H11244"/>
    </row>
    <row r="11245" spans="1:8">
      <c r="A11245"/>
      <c r="C11245"/>
      <c r="D11245"/>
      <c r="E11245"/>
      <c r="F11245"/>
      <c r="G11245"/>
      <c r="H11245"/>
    </row>
    <row r="11246" spans="1:8">
      <c r="A11246"/>
      <c r="C11246"/>
      <c r="D11246"/>
      <c r="E11246"/>
      <c r="F11246"/>
      <c r="G11246"/>
      <c r="H11246"/>
    </row>
    <row r="11247" spans="1:8">
      <c r="A11247"/>
      <c r="C11247"/>
      <c r="D11247"/>
      <c r="E11247"/>
      <c r="F11247"/>
      <c r="G11247"/>
      <c r="H11247"/>
    </row>
    <row r="11248" spans="1:8">
      <c r="A11248"/>
      <c r="C11248"/>
      <c r="D11248"/>
      <c r="E11248"/>
      <c r="F11248"/>
      <c r="G11248"/>
      <c r="H11248"/>
    </row>
    <row r="11249" spans="1:8">
      <c r="A11249"/>
      <c r="C11249"/>
      <c r="D11249"/>
      <c r="E11249"/>
      <c r="F11249"/>
      <c r="G11249"/>
      <c r="H11249"/>
    </row>
    <row r="11250" spans="1:8">
      <c r="A11250"/>
      <c r="C11250"/>
      <c r="D11250"/>
      <c r="E11250"/>
      <c r="F11250"/>
      <c r="G11250"/>
      <c r="H11250"/>
    </row>
    <row r="11251" spans="1:8">
      <c r="A11251"/>
      <c r="C11251"/>
      <c r="D11251"/>
      <c r="E11251"/>
      <c r="F11251"/>
      <c r="G11251"/>
      <c r="H11251"/>
    </row>
    <row r="11252" spans="1:8">
      <c r="A11252"/>
      <c r="C11252"/>
      <c r="D11252"/>
      <c r="E11252"/>
      <c r="F11252"/>
      <c r="G11252"/>
      <c r="H11252"/>
    </row>
    <row r="11253" spans="1:8">
      <c r="A11253"/>
      <c r="C11253"/>
      <c r="D11253"/>
      <c r="E11253"/>
      <c r="F11253"/>
      <c r="G11253"/>
      <c r="H11253"/>
    </row>
    <row r="11254" spans="1:8">
      <c r="A11254"/>
      <c r="C11254"/>
      <c r="D11254"/>
      <c r="E11254"/>
      <c r="F11254"/>
      <c r="G11254"/>
      <c r="H11254"/>
    </row>
    <row r="11255" spans="1:8">
      <c r="A11255"/>
      <c r="C11255"/>
      <c r="D11255"/>
      <c r="E11255"/>
      <c r="F11255"/>
      <c r="G11255"/>
      <c r="H11255"/>
    </row>
    <row r="11256" spans="1:8">
      <c r="A11256"/>
      <c r="C11256"/>
      <c r="D11256"/>
      <c r="E11256"/>
      <c r="F11256"/>
      <c r="G11256"/>
      <c r="H11256"/>
    </row>
    <row r="11257" spans="1:8">
      <c r="A11257"/>
      <c r="C11257"/>
      <c r="D11257"/>
      <c r="E11257"/>
      <c r="F11257"/>
      <c r="G11257"/>
      <c r="H11257"/>
    </row>
    <row r="11258" spans="1:8">
      <c r="A11258"/>
      <c r="C11258"/>
      <c r="D11258"/>
      <c r="E11258"/>
      <c r="F11258"/>
      <c r="G11258"/>
      <c r="H11258"/>
    </row>
    <row r="11259" spans="1:8">
      <c r="A11259"/>
      <c r="C11259"/>
      <c r="D11259"/>
      <c r="E11259"/>
      <c r="F11259"/>
      <c r="G11259"/>
      <c r="H11259"/>
    </row>
    <row r="11260" spans="1:8">
      <c r="A11260"/>
      <c r="C11260"/>
      <c r="D11260"/>
      <c r="E11260"/>
      <c r="F11260"/>
      <c r="G11260"/>
      <c r="H11260"/>
    </row>
    <row r="11261" spans="1:8">
      <c r="A11261"/>
      <c r="C11261"/>
      <c r="D11261"/>
      <c r="E11261"/>
      <c r="F11261"/>
      <c r="G11261"/>
      <c r="H11261"/>
    </row>
    <row r="11262" spans="1:8">
      <c r="A11262"/>
      <c r="C11262"/>
      <c r="D11262"/>
      <c r="E11262"/>
      <c r="F11262"/>
      <c r="G11262"/>
      <c r="H11262"/>
    </row>
    <row r="11263" spans="1:8">
      <c r="A11263"/>
      <c r="C11263"/>
      <c r="D11263"/>
      <c r="E11263"/>
      <c r="F11263"/>
      <c r="G11263"/>
      <c r="H11263"/>
    </row>
    <row r="11264" spans="1:8">
      <c r="A11264"/>
      <c r="C11264"/>
      <c r="D11264"/>
      <c r="E11264"/>
      <c r="F11264"/>
      <c r="G11264"/>
      <c r="H11264"/>
    </row>
    <row r="11265" spans="1:8">
      <c r="A11265"/>
      <c r="C11265"/>
      <c r="D11265"/>
      <c r="E11265"/>
      <c r="F11265"/>
      <c r="G11265"/>
      <c r="H11265"/>
    </row>
    <row r="11266" spans="1:8">
      <c r="A11266"/>
      <c r="C11266"/>
      <c r="D11266"/>
      <c r="E11266"/>
      <c r="F11266"/>
      <c r="G11266"/>
      <c r="H11266"/>
    </row>
    <row r="11267" spans="1:8">
      <c r="A11267"/>
      <c r="C11267"/>
      <c r="D11267"/>
      <c r="E11267"/>
      <c r="F11267"/>
      <c r="G11267"/>
      <c r="H11267"/>
    </row>
    <row r="11268" spans="1:8">
      <c r="A11268"/>
      <c r="C11268"/>
      <c r="D11268"/>
      <c r="E11268"/>
      <c r="F11268"/>
      <c r="G11268"/>
      <c r="H11268"/>
    </row>
    <row r="11269" spans="1:8">
      <c r="A11269"/>
      <c r="C11269"/>
      <c r="D11269"/>
      <c r="E11269"/>
      <c r="F11269"/>
      <c r="G11269"/>
      <c r="H11269"/>
    </row>
    <row r="11270" spans="1:8">
      <c r="A11270"/>
      <c r="C11270"/>
      <c r="D11270"/>
      <c r="E11270"/>
      <c r="F11270"/>
      <c r="G11270"/>
      <c r="H11270"/>
    </row>
    <row r="11271" spans="1:8">
      <c r="A11271"/>
      <c r="C11271"/>
      <c r="D11271"/>
      <c r="E11271"/>
      <c r="F11271"/>
      <c r="G11271"/>
      <c r="H11271"/>
    </row>
    <row r="11272" spans="1:8">
      <c r="A11272"/>
      <c r="C11272"/>
      <c r="D11272"/>
      <c r="E11272"/>
      <c r="F11272"/>
      <c r="G11272"/>
      <c r="H11272"/>
    </row>
    <row r="11273" spans="1:8">
      <c r="A11273"/>
      <c r="C11273"/>
      <c r="D11273"/>
      <c r="E11273"/>
      <c r="F11273"/>
      <c r="G11273"/>
      <c r="H11273"/>
    </row>
    <row r="11274" spans="1:8">
      <c r="A11274"/>
      <c r="C11274"/>
      <c r="D11274"/>
      <c r="E11274"/>
      <c r="F11274"/>
      <c r="G11274"/>
      <c r="H11274"/>
    </row>
    <row r="11275" spans="1:8">
      <c r="A11275"/>
      <c r="C11275"/>
      <c r="D11275"/>
      <c r="E11275"/>
      <c r="F11275"/>
      <c r="G11275"/>
      <c r="H11275"/>
    </row>
    <row r="11276" spans="1:8">
      <c r="A11276"/>
      <c r="C11276"/>
      <c r="D11276"/>
      <c r="E11276"/>
      <c r="F11276"/>
      <c r="G11276"/>
      <c r="H11276"/>
    </row>
    <row r="11277" spans="1:8">
      <c r="A11277"/>
      <c r="C11277"/>
      <c r="D11277"/>
      <c r="E11277"/>
      <c r="F11277"/>
      <c r="G11277"/>
      <c r="H11277"/>
    </row>
    <row r="11278" spans="1:8">
      <c r="A11278"/>
      <c r="C11278"/>
      <c r="D11278"/>
      <c r="E11278"/>
      <c r="F11278"/>
      <c r="G11278"/>
      <c r="H11278"/>
    </row>
    <row r="11279" spans="1:8">
      <c r="A11279"/>
      <c r="C11279"/>
      <c r="D11279"/>
      <c r="E11279"/>
      <c r="F11279"/>
      <c r="G11279"/>
      <c r="H11279"/>
    </row>
    <row r="11280" spans="1:8">
      <c r="A11280"/>
      <c r="C11280"/>
      <c r="D11280"/>
      <c r="E11280"/>
      <c r="F11280"/>
      <c r="G11280"/>
      <c r="H11280"/>
    </row>
    <row r="11281" spans="1:8">
      <c r="A11281"/>
      <c r="C11281"/>
      <c r="D11281"/>
      <c r="E11281"/>
      <c r="F11281"/>
      <c r="G11281"/>
      <c r="H11281"/>
    </row>
    <row r="11282" spans="1:8">
      <c r="A11282"/>
      <c r="C11282"/>
      <c r="D11282"/>
      <c r="E11282"/>
      <c r="F11282"/>
      <c r="G11282"/>
      <c r="H11282"/>
    </row>
    <row r="11283" spans="1:8">
      <c r="A11283"/>
      <c r="C11283"/>
      <c r="D11283"/>
      <c r="E11283"/>
      <c r="F11283"/>
      <c r="G11283"/>
      <c r="H11283"/>
    </row>
    <row r="11284" spans="1:8">
      <c r="A11284"/>
      <c r="C11284"/>
      <c r="D11284"/>
      <c r="E11284"/>
      <c r="F11284"/>
      <c r="G11284"/>
      <c r="H11284"/>
    </row>
    <row r="11285" spans="1:8">
      <c r="A11285"/>
      <c r="C11285"/>
      <c r="D11285"/>
      <c r="E11285"/>
      <c r="F11285"/>
      <c r="G11285"/>
      <c r="H11285"/>
    </row>
    <row r="11286" spans="1:8">
      <c r="A11286"/>
      <c r="C11286"/>
      <c r="D11286"/>
      <c r="E11286"/>
      <c r="F11286"/>
      <c r="G11286"/>
      <c r="H11286"/>
    </row>
    <row r="11287" spans="1:8">
      <c r="A11287"/>
      <c r="C11287"/>
      <c r="D11287"/>
      <c r="E11287"/>
      <c r="F11287"/>
      <c r="G11287"/>
      <c r="H11287"/>
    </row>
    <row r="11288" spans="1:8">
      <c r="A11288"/>
      <c r="C11288"/>
      <c r="D11288"/>
      <c r="E11288"/>
      <c r="F11288"/>
      <c r="G11288"/>
      <c r="H11288"/>
    </row>
    <row r="11289" spans="1:8">
      <c r="A11289"/>
      <c r="C11289"/>
      <c r="D11289"/>
      <c r="E11289"/>
      <c r="F11289"/>
      <c r="G11289"/>
      <c r="H11289"/>
    </row>
    <row r="11290" spans="1:8">
      <c r="A11290"/>
      <c r="C11290"/>
      <c r="D11290"/>
      <c r="E11290"/>
      <c r="F11290"/>
      <c r="G11290"/>
      <c r="H11290"/>
    </row>
    <row r="11291" spans="1:8">
      <c r="A11291"/>
      <c r="C11291"/>
      <c r="D11291"/>
      <c r="E11291"/>
      <c r="F11291"/>
      <c r="G11291"/>
      <c r="H11291"/>
    </row>
    <row r="11292" spans="1:8">
      <c r="A11292"/>
      <c r="C11292"/>
      <c r="D11292"/>
      <c r="E11292"/>
      <c r="F11292"/>
      <c r="G11292"/>
      <c r="H11292"/>
    </row>
    <row r="11293" spans="1:8">
      <c r="A11293"/>
      <c r="C11293"/>
      <c r="D11293"/>
      <c r="E11293"/>
      <c r="F11293"/>
      <c r="G11293"/>
      <c r="H11293"/>
    </row>
    <row r="11294" spans="1:8">
      <c r="A11294"/>
      <c r="C11294"/>
      <c r="D11294"/>
      <c r="E11294"/>
      <c r="F11294"/>
      <c r="G11294"/>
      <c r="H11294"/>
    </row>
    <row r="11295" spans="1:8">
      <c r="A11295"/>
      <c r="C11295"/>
      <c r="D11295"/>
      <c r="E11295"/>
      <c r="F11295"/>
      <c r="G11295"/>
      <c r="H11295"/>
    </row>
    <row r="11296" spans="1:8">
      <c r="A11296"/>
      <c r="C11296"/>
      <c r="D11296"/>
      <c r="E11296"/>
      <c r="F11296"/>
      <c r="G11296"/>
      <c r="H11296"/>
    </row>
    <row r="11297" spans="1:8">
      <c r="A11297"/>
      <c r="C11297"/>
      <c r="D11297"/>
      <c r="E11297"/>
      <c r="F11297"/>
      <c r="G11297"/>
      <c r="H11297"/>
    </row>
    <row r="11298" spans="1:8">
      <c r="A11298"/>
      <c r="C11298"/>
      <c r="D11298"/>
      <c r="E11298"/>
      <c r="F11298"/>
      <c r="G11298"/>
      <c r="H11298"/>
    </row>
    <row r="11299" spans="1:8">
      <c r="A11299"/>
      <c r="C11299"/>
      <c r="D11299"/>
      <c r="E11299"/>
      <c r="F11299"/>
      <c r="G11299"/>
      <c r="H11299"/>
    </row>
    <row r="11300" spans="1:8">
      <c r="A11300"/>
      <c r="C11300"/>
      <c r="D11300"/>
      <c r="E11300"/>
      <c r="F11300"/>
      <c r="G11300"/>
      <c r="H11300"/>
    </row>
    <row r="11301" spans="1:8">
      <c r="A11301"/>
      <c r="C11301"/>
      <c r="D11301"/>
      <c r="E11301"/>
      <c r="F11301"/>
      <c r="G11301"/>
      <c r="H11301"/>
    </row>
    <row r="11302" spans="1:8">
      <c r="A11302"/>
      <c r="C11302"/>
      <c r="D11302"/>
      <c r="E11302"/>
      <c r="F11302"/>
      <c r="G11302"/>
      <c r="H11302"/>
    </row>
    <row r="11303" spans="1:8">
      <c r="A11303"/>
      <c r="C11303"/>
      <c r="D11303"/>
      <c r="E11303"/>
      <c r="F11303"/>
      <c r="G11303"/>
      <c r="H11303"/>
    </row>
    <row r="11304" spans="1:8">
      <c r="A11304"/>
      <c r="C11304"/>
      <c r="D11304"/>
      <c r="E11304"/>
      <c r="F11304"/>
      <c r="G11304"/>
      <c r="H11304"/>
    </row>
    <row r="11305" spans="1:8">
      <c r="A11305"/>
      <c r="C11305"/>
      <c r="D11305"/>
      <c r="E11305"/>
      <c r="F11305"/>
      <c r="G11305"/>
      <c r="H11305"/>
    </row>
    <row r="11306" spans="1:8">
      <c r="A11306"/>
      <c r="C11306"/>
      <c r="D11306"/>
      <c r="E11306"/>
      <c r="F11306"/>
      <c r="G11306"/>
      <c r="H11306"/>
    </row>
    <row r="11307" spans="1:8">
      <c r="A11307"/>
      <c r="C11307"/>
      <c r="D11307"/>
      <c r="E11307"/>
      <c r="F11307"/>
      <c r="G11307"/>
      <c r="H11307"/>
    </row>
    <row r="11308" spans="1:8">
      <c r="A11308"/>
      <c r="C11308"/>
      <c r="D11308"/>
      <c r="E11308"/>
      <c r="F11308"/>
      <c r="G11308"/>
      <c r="H11308"/>
    </row>
    <row r="11309" spans="1:8">
      <c r="A11309"/>
      <c r="C11309"/>
      <c r="D11309"/>
      <c r="E11309"/>
      <c r="F11309"/>
      <c r="G11309"/>
      <c r="H11309"/>
    </row>
    <row r="11310" spans="1:8">
      <c r="A11310"/>
      <c r="C11310"/>
      <c r="D11310"/>
      <c r="E11310"/>
      <c r="F11310"/>
      <c r="G11310"/>
      <c r="H11310"/>
    </row>
    <row r="11311" spans="1:8">
      <c r="A11311"/>
      <c r="C11311"/>
      <c r="D11311"/>
      <c r="E11311"/>
      <c r="F11311"/>
      <c r="G11311"/>
      <c r="H11311"/>
    </row>
    <row r="11312" spans="1:8">
      <c r="A11312"/>
      <c r="C11312"/>
      <c r="D11312"/>
      <c r="E11312"/>
      <c r="F11312"/>
      <c r="G11312"/>
      <c r="H11312"/>
    </row>
    <row r="11313" spans="1:8">
      <c r="A11313"/>
      <c r="C11313"/>
      <c r="D11313"/>
      <c r="E11313"/>
      <c r="F11313"/>
      <c r="G11313"/>
      <c r="H11313"/>
    </row>
    <row r="11314" spans="1:8">
      <c r="A11314"/>
      <c r="C11314"/>
      <c r="D11314"/>
      <c r="E11314"/>
      <c r="F11314"/>
      <c r="G11314"/>
      <c r="H11314"/>
    </row>
    <row r="11315" spans="1:8">
      <c r="A11315"/>
      <c r="C11315"/>
      <c r="D11315"/>
      <c r="E11315"/>
      <c r="F11315"/>
      <c r="G11315"/>
      <c r="H11315"/>
    </row>
    <row r="11316" spans="1:8">
      <c r="A11316"/>
      <c r="C11316"/>
      <c r="D11316"/>
      <c r="E11316"/>
      <c r="F11316"/>
      <c r="G11316"/>
      <c r="H11316"/>
    </row>
    <row r="11317" spans="1:8">
      <c r="A11317"/>
      <c r="C11317"/>
      <c r="D11317"/>
      <c r="E11317"/>
      <c r="F11317"/>
      <c r="G11317"/>
      <c r="H11317"/>
    </row>
    <row r="11318" spans="1:8">
      <c r="A11318"/>
      <c r="C11318"/>
      <c r="D11318"/>
      <c r="E11318"/>
      <c r="F11318"/>
      <c r="G11318"/>
      <c r="H11318"/>
    </row>
    <row r="11319" spans="1:8">
      <c r="A11319"/>
      <c r="C11319"/>
      <c r="D11319"/>
      <c r="E11319"/>
      <c r="F11319"/>
      <c r="G11319"/>
      <c r="H11319"/>
    </row>
    <row r="11320" spans="1:8">
      <c r="A11320"/>
      <c r="C11320"/>
      <c r="D11320"/>
      <c r="E11320"/>
      <c r="F11320"/>
      <c r="G11320"/>
      <c r="H11320"/>
    </row>
    <row r="11321" spans="1:8">
      <c r="A11321"/>
      <c r="C11321"/>
      <c r="D11321"/>
      <c r="E11321"/>
      <c r="F11321"/>
      <c r="G11321"/>
      <c r="H11321"/>
    </row>
    <row r="11322" spans="1:8">
      <c r="A11322"/>
      <c r="C11322"/>
      <c r="D11322"/>
      <c r="E11322"/>
      <c r="F11322"/>
      <c r="G11322"/>
      <c r="H11322"/>
    </row>
    <row r="11323" spans="1:8">
      <c r="A11323"/>
      <c r="C11323"/>
      <c r="D11323"/>
      <c r="E11323"/>
      <c r="F11323"/>
      <c r="G11323"/>
      <c r="H11323"/>
    </row>
    <row r="11324" spans="1:8">
      <c r="A11324"/>
      <c r="C11324"/>
      <c r="D11324"/>
      <c r="E11324"/>
      <c r="F11324"/>
      <c r="G11324"/>
      <c r="H11324"/>
    </row>
    <row r="11325" spans="1:8">
      <c r="A11325"/>
      <c r="C11325"/>
      <c r="D11325"/>
      <c r="E11325"/>
      <c r="F11325"/>
      <c r="G11325"/>
      <c r="H11325"/>
    </row>
    <row r="11326" spans="1:8">
      <c r="A11326"/>
      <c r="C11326"/>
      <c r="D11326"/>
      <c r="E11326"/>
      <c r="F11326"/>
      <c r="G11326"/>
      <c r="H11326"/>
    </row>
    <row r="11327" spans="1:8">
      <c r="A11327"/>
      <c r="C11327"/>
      <c r="D11327"/>
      <c r="E11327"/>
      <c r="F11327"/>
      <c r="G11327"/>
      <c r="H11327"/>
    </row>
    <row r="11328" spans="1:8">
      <c r="A11328"/>
      <c r="C11328"/>
      <c r="D11328"/>
      <c r="E11328"/>
      <c r="F11328"/>
      <c r="G11328"/>
      <c r="H11328"/>
    </row>
    <row r="11329" spans="1:8">
      <c r="A11329"/>
      <c r="C11329"/>
      <c r="D11329"/>
      <c r="E11329"/>
      <c r="F11329"/>
      <c r="G11329"/>
      <c r="H11329"/>
    </row>
    <row r="11330" spans="1:8">
      <c r="A11330"/>
      <c r="C11330"/>
      <c r="D11330"/>
      <c r="E11330"/>
      <c r="F11330"/>
      <c r="G11330"/>
      <c r="H11330"/>
    </row>
    <row r="11331" spans="1:8">
      <c r="A11331"/>
      <c r="C11331"/>
      <c r="D11331"/>
      <c r="E11331"/>
      <c r="F11331"/>
      <c r="G11331"/>
      <c r="H11331"/>
    </row>
    <row r="11332" spans="1:8">
      <c r="A11332"/>
      <c r="C11332"/>
      <c r="D11332"/>
      <c r="E11332"/>
      <c r="F11332"/>
      <c r="G11332"/>
      <c r="H11332"/>
    </row>
    <row r="11333" spans="1:8">
      <c r="A11333"/>
      <c r="C11333"/>
      <c r="D11333"/>
      <c r="E11333"/>
      <c r="F11333"/>
      <c r="G11333"/>
      <c r="H11333"/>
    </row>
    <row r="11334" spans="1:8">
      <c r="A11334"/>
      <c r="C11334"/>
      <c r="D11334"/>
      <c r="E11334"/>
      <c r="F11334"/>
      <c r="G11334"/>
      <c r="H11334"/>
    </row>
    <row r="11335" spans="1:8">
      <c r="A11335"/>
      <c r="C11335"/>
      <c r="D11335"/>
      <c r="E11335"/>
      <c r="F11335"/>
      <c r="G11335"/>
      <c r="H11335"/>
    </row>
    <row r="11336" spans="1:8">
      <c r="A11336"/>
      <c r="C11336"/>
      <c r="D11336"/>
      <c r="E11336"/>
      <c r="F11336"/>
      <c r="G11336"/>
      <c r="H11336"/>
    </row>
    <row r="11337" spans="1:8">
      <c r="A11337"/>
      <c r="C11337"/>
      <c r="D11337"/>
      <c r="E11337"/>
      <c r="F11337"/>
      <c r="G11337"/>
      <c r="H11337"/>
    </row>
    <row r="11338" spans="1:8">
      <c r="A11338"/>
      <c r="C11338"/>
      <c r="D11338"/>
      <c r="E11338"/>
      <c r="F11338"/>
      <c r="G11338"/>
      <c r="H11338"/>
    </row>
    <row r="11339" spans="1:8">
      <c r="A11339"/>
      <c r="C11339"/>
      <c r="D11339"/>
      <c r="E11339"/>
      <c r="F11339"/>
      <c r="G11339"/>
      <c r="H11339"/>
    </row>
    <row r="11340" spans="1:8">
      <c r="A11340"/>
      <c r="C11340"/>
      <c r="D11340"/>
      <c r="E11340"/>
      <c r="F11340"/>
      <c r="G11340"/>
      <c r="H11340"/>
    </row>
    <row r="11341" spans="1:8">
      <c r="A11341"/>
      <c r="C11341"/>
      <c r="D11341"/>
      <c r="E11341"/>
      <c r="F11341"/>
      <c r="G11341"/>
      <c r="H11341"/>
    </row>
    <row r="11342" spans="1:8">
      <c r="A11342"/>
      <c r="C11342"/>
      <c r="D11342"/>
      <c r="E11342"/>
      <c r="F11342"/>
      <c r="G11342"/>
      <c r="H11342"/>
    </row>
    <row r="11343" spans="1:8">
      <c r="A11343"/>
      <c r="C11343"/>
      <c r="D11343"/>
      <c r="E11343"/>
      <c r="F11343"/>
      <c r="G11343"/>
      <c r="H11343"/>
    </row>
    <row r="11344" spans="1:8">
      <c r="A11344"/>
      <c r="C11344"/>
      <c r="D11344"/>
      <c r="E11344"/>
      <c r="F11344"/>
      <c r="G11344"/>
      <c r="H11344"/>
    </row>
    <row r="11345" spans="1:8">
      <c r="A11345"/>
      <c r="C11345"/>
      <c r="D11345"/>
      <c r="E11345"/>
      <c r="F11345"/>
      <c r="G11345"/>
      <c r="H11345"/>
    </row>
    <row r="11346" spans="1:8">
      <c r="A11346"/>
      <c r="C11346"/>
      <c r="D11346"/>
      <c r="E11346"/>
      <c r="F11346"/>
      <c r="G11346"/>
      <c r="H11346"/>
    </row>
    <row r="11347" spans="1:8">
      <c r="A11347"/>
      <c r="C11347"/>
      <c r="D11347"/>
      <c r="E11347"/>
      <c r="F11347"/>
      <c r="G11347"/>
      <c r="H11347"/>
    </row>
    <row r="11348" spans="1:8">
      <c r="A11348"/>
      <c r="C11348"/>
      <c r="D11348"/>
      <c r="E11348"/>
      <c r="F11348"/>
      <c r="G11348"/>
      <c r="H11348"/>
    </row>
    <row r="11349" spans="1:8">
      <c r="A11349"/>
      <c r="C11349"/>
      <c r="D11349"/>
      <c r="E11349"/>
      <c r="F11349"/>
      <c r="G11349"/>
      <c r="H11349"/>
    </row>
    <row r="11350" spans="1:8">
      <c r="A11350"/>
      <c r="C11350"/>
      <c r="D11350"/>
      <c r="E11350"/>
      <c r="F11350"/>
      <c r="G11350"/>
      <c r="H11350"/>
    </row>
    <row r="11351" spans="1:8">
      <c r="A11351"/>
      <c r="C11351"/>
      <c r="D11351"/>
      <c r="E11351"/>
      <c r="F11351"/>
      <c r="G11351"/>
      <c r="H11351"/>
    </row>
    <row r="11352" spans="1:8">
      <c r="A11352"/>
      <c r="C11352"/>
      <c r="D11352"/>
      <c r="E11352"/>
      <c r="F11352"/>
      <c r="G11352"/>
      <c r="H11352"/>
    </row>
    <row r="11353" spans="1:8">
      <c r="A11353"/>
      <c r="C11353"/>
      <c r="D11353"/>
      <c r="E11353"/>
      <c r="F11353"/>
      <c r="G11353"/>
      <c r="H11353"/>
    </row>
    <row r="11354" spans="1:8">
      <c r="A11354"/>
      <c r="C11354"/>
      <c r="D11354"/>
      <c r="E11354"/>
      <c r="F11354"/>
      <c r="G11354"/>
      <c r="H11354"/>
    </row>
    <row r="11355" spans="1:8">
      <c r="A11355"/>
      <c r="C11355"/>
      <c r="D11355"/>
      <c r="E11355"/>
      <c r="F11355"/>
      <c r="G11355"/>
      <c r="H11355"/>
    </row>
    <row r="11356" spans="1:8">
      <c r="A11356"/>
      <c r="C11356"/>
      <c r="D11356"/>
      <c r="E11356"/>
      <c r="F11356"/>
      <c r="G11356"/>
      <c r="H11356"/>
    </row>
    <row r="11357" spans="1:8">
      <c r="A11357"/>
      <c r="C11357"/>
      <c r="D11357"/>
      <c r="E11357"/>
      <c r="F11357"/>
      <c r="G11357"/>
      <c r="H11357"/>
    </row>
    <row r="11358" spans="1:8">
      <c r="A11358"/>
      <c r="C11358"/>
      <c r="D11358"/>
      <c r="E11358"/>
      <c r="F11358"/>
      <c r="G11358"/>
      <c r="H11358"/>
    </row>
    <row r="11359" spans="1:8">
      <c r="A11359"/>
      <c r="C11359"/>
      <c r="D11359"/>
      <c r="E11359"/>
      <c r="F11359"/>
      <c r="G11359"/>
      <c r="H11359"/>
    </row>
    <row r="11360" spans="1:8">
      <c r="A11360"/>
      <c r="C11360"/>
      <c r="D11360"/>
      <c r="E11360"/>
      <c r="F11360"/>
      <c r="G11360"/>
      <c r="H11360"/>
    </row>
    <row r="11361" spans="1:8">
      <c r="A11361"/>
      <c r="C11361"/>
      <c r="D11361"/>
      <c r="E11361"/>
      <c r="F11361"/>
      <c r="G11361"/>
      <c r="H11361"/>
    </row>
    <row r="11362" spans="1:8">
      <c r="A11362"/>
      <c r="C11362"/>
      <c r="D11362"/>
      <c r="E11362"/>
      <c r="F11362"/>
      <c r="G11362"/>
      <c r="H11362"/>
    </row>
    <row r="11363" spans="1:8">
      <c r="A11363"/>
      <c r="C11363"/>
      <c r="D11363"/>
      <c r="E11363"/>
      <c r="F11363"/>
      <c r="G11363"/>
      <c r="H11363"/>
    </row>
    <row r="11364" spans="1:8">
      <c r="A11364"/>
      <c r="C11364"/>
      <c r="D11364"/>
      <c r="E11364"/>
      <c r="F11364"/>
      <c r="G11364"/>
      <c r="H11364"/>
    </row>
    <row r="11365" spans="1:8">
      <c r="A11365"/>
      <c r="C11365"/>
      <c r="D11365"/>
      <c r="E11365"/>
      <c r="F11365"/>
      <c r="G11365"/>
      <c r="H11365"/>
    </row>
    <row r="11366" spans="1:8">
      <c r="A11366"/>
      <c r="C11366"/>
      <c r="D11366"/>
      <c r="E11366"/>
      <c r="F11366"/>
      <c r="G11366"/>
      <c r="H11366"/>
    </row>
    <row r="11367" spans="1:8">
      <c r="A11367"/>
      <c r="C11367"/>
      <c r="D11367"/>
      <c r="E11367"/>
      <c r="F11367"/>
      <c r="G11367"/>
      <c r="H11367"/>
    </row>
    <row r="11368" spans="1:8">
      <c r="A11368"/>
      <c r="C11368"/>
      <c r="D11368"/>
      <c r="E11368"/>
      <c r="F11368"/>
      <c r="G11368"/>
      <c r="H11368"/>
    </row>
    <row r="11369" spans="1:8">
      <c r="A11369"/>
      <c r="C11369"/>
      <c r="D11369"/>
      <c r="E11369"/>
      <c r="F11369"/>
      <c r="G11369"/>
      <c r="H11369"/>
    </row>
    <row r="11370" spans="1:8">
      <c r="A11370"/>
      <c r="C11370"/>
      <c r="D11370"/>
      <c r="E11370"/>
      <c r="F11370"/>
      <c r="G11370"/>
      <c r="H11370"/>
    </row>
    <row r="11371" spans="1:8">
      <c r="A11371"/>
      <c r="C11371"/>
      <c r="D11371"/>
      <c r="E11371"/>
      <c r="F11371"/>
      <c r="G11371"/>
      <c r="H11371"/>
    </row>
    <row r="11372" spans="1:8">
      <c r="A11372"/>
      <c r="C11372"/>
      <c r="D11372"/>
      <c r="E11372"/>
      <c r="F11372"/>
      <c r="G11372"/>
      <c r="H11372"/>
    </row>
    <row r="11373" spans="1:8">
      <c r="A11373"/>
      <c r="C11373"/>
      <c r="D11373"/>
      <c r="E11373"/>
      <c r="F11373"/>
      <c r="G11373"/>
      <c r="H11373"/>
    </row>
    <row r="11374" spans="1:8">
      <c r="A11374"/>
      <c r="C11374"/>
      <c r="D11374"/>
      <c r="E11374"/>
      <c r="F11374"/>
      <c r="G11374"/>
      <c r="H11374"/>
    </row>
    <row r="11375" spans="1:8">
      <c r="A11375"/>
      <c r="C11375"/>
      <c r="D11375"/>
      <c r="E11375"/>
      <c r="F11375"/>
      <c r="G11375"/>
      <c r="H11375"/>
    </row>
    <row r="11376" spans="1:8">
      <c r="A11376"/>
      <c r="C11376"/>
      <c r="D11376"/>
      <c r="E11376"/>
      <c r="F11376"/>
      <c r="G11376"/>
      <c r="H11376"/>
    </row>
    <row r="11377" spans="1:8">
      <c r="A11377"/>
      <c r="C11377"/>
      <c r="D11377"/>
      <c r="E11377"/>
      <c r="F11377"/>
      <c r="G11377"/>
      <c r="H11377"/>
    </row>
    <row r="11378" spans="1:8">
      <c r="A11378"/>
      <c r="C11378"/>
      <c r="D11378"/>
      <c r="E11378"/>
      <c r="F11378"/>
      <c r="G11378"/>
      <c r="H11378"/>
    </row>
    <row r="11379" spans="1:8">
      <c r="A11379"/>
      <c r="C11379"/>
      <c r="D11379"/>
      <c r="E11379"/>
      <c r="F11379"/>
      <c r="G11379"/>
      <c r="H11379"/>
    </row>
    <row r="11380" spans="1:8">
      <c r="A11380"/>
      <c r="C11380"/>
      <c r="D11380"/>
      <c r="E11380"/>
      <c r="F11380"/>
      <c r="G11380"/>
      <c r="H11380"/>
    </row>
    <row r="11381" spans="1:8">
      <c r="A11381"/>
      <c r="C11381"/>
      <c r="D11381"/>
      <c r="E11381"/>
      <c r="F11381"/>
      <c r="G11381"/>
      <c r="H11381"/>
    </row>
    <row r="11382" spans="1:8">
      <c r="A11382"/>
      <c r="C11382"/>
      <c r="D11382"/>
      <c r="E11382"/>
      <c r="F11382"/>
      <c r="G11382"/>
      <c r="H11382"/>
    </row>
    <row r="11383" spans="1:8">
      <c r="A11383"/>
      <c r="C11383"/>
      <c r="D11383"/>
      <c r="E11383"/>
      <c r="F11383"/>
      <c r="G11383"/>
      <c r="H11383"/>
    </row>
    <row r="11384" spans="1:8">
      <c r="A11384"/>
      <c r="C11384"/>
      <c r="D11384"/>
      <c r="E11384"/>
      <c r="F11384"/>
      <c r="G11384"/>
      <c r="H11384"/>
    </row>
    <row r="11385" spans="1:8">
      <c r="A11385"/>
      <c r="C11385"/>
      <c r="D11385"/>
      <c r="E11385"/>
      <c r="F11385"/>
      <c r="G11385"/>
      <c r="H11385"/>
    </row>
    <row r="11386" spans="1:8">
      <c r="A11386"/>
      <c r="C11386"/>
      <c r="D11386"/>
      <c r="E11386"/>
      <c r="F11386"/>
      <c r="G11386"/>
      <c r="H11386"/>
    </row>
    <row r="11387" spans="1:8">
      <c r="A11387"/>
      <c r="C11387"/>
      <c r="D11387"/>
      <c r="E11387"/>
      <c r="F11387"/>
      <c r="G11387"/>
      <c r="H11387"/>
    </row>
    <row r="11388" spans="1:8">
      <c r="A11388"/>
      <c r="C11388"/>
      <c r="D11388"/>
      <c r="E11388"/>
      <c r="F11388"/>
      <c r="G11388"/>
      <c r="H11388"/>
    </row>
    <row r="11389" spans="1:8">
      <c r="A11389"/>
      <c r="C11389"/>
      <c r="D11389"/>
      <c r="E11389"/>
      <c r="F11389"/>
      <c r="G11389"/>
      <c r="H11389"/>
    </row>
    <row r="11390" spans="1:8">
      <c r="A11390"/>
      <c r="C11390"/>
      <c r="D11390"/>
      <c r="E11390"/>
      <c r="F11390"/>
      <c r="G11390"/>
      <c r="H11390"/>
    </row>
    <row r="11391" spans="1:8">
      <c r="A11391"/>
      <c r="C11391"/>
      <c r="D11391"/>
      <c r="E11391"/>
      <c r="F11391"/>
      <c r="G11391"/>
      <c r="H11391"/>
    </row>
    <row r="11392" spans="1:8">
      <c r="A11392"/>
      <c r="C11392"/>
      <c r="D11392"/>
      <c r="E11392"/>
      <c r="F11392"/>
      <c r="G11392"/>
      <c r="H11392"/>
    </row>
    <row r="11393" spans="1:8">
      <c r="A11393"/>
      <c r="C11393"/>
      <c r="D11393"/>
      <c r="E11393"/>
      <c r="F11393"/>
      <c r="G11393"/>
      <c r="H11393"/>
    </row>
    <row r="11394" spans="1:8">
      <c r="A11394"/>
      <c r="C11394"/>
      <c r="D11394"/>
      <c r="E11394"/>
      <c r="F11394"/>
      <c r="G11394"/>
      <c r="H11394"/>
    </row>
    <row r="11395" spans="1:8">
      <c r="A11395"/>
      <c r="C11395"/>
      <c r="D11395"/>
      <c r="E11395"/>
      <c r="F11395"/>
      <c r="G11395"/>
      <c r="H11395"/>
    </row>
    <row r="11396" spans="1:8">
      <c r="A11396"/>
      <c r="C11396"/>
      <c r="D11396"/>
      <c r="E11396"/>
      <c r="F11396"/>
      <c r="G11396"/>
      <c r="H11396"/>
    </row>
    <row r="11397" spans="1:8">
      <c r="A11397"/>
      <c r="C11397"/>
      <c r="D11397"/>
      <c r="E11397"/>
      <c r="F11397"/>
      <c r="G11397"/>
      <c r="H11397"/>
    </row>
    <row r="11398" spans="1:8">
      <c r="A11398"/>
      <c r="C11398"/>
      <c r="D11398"/>
      <c r="E11398"/>
      <c r="F11398"/>
      <c r="G11398"/>
      <c r="H11398"/>
    </row>
    <row r="11399" spans="1:8">
      <c r="A11399"/>
      <c r="C11399"/>
      <c r="D11399"/>
      <c r="E11399"/>
      <c r="F11399"/>
      <c r="G11399"/>
      <c r="H11399"/>
    </row>
    <row r="11400" spans="1:8">
      <c r="A11400"/>
      <c r="C11400"/>
      <c r="D11400"/>
      <c r="E11400"/>
      <c r="F11400"/>
      <c r="G11400"/>
      <c r="H11400"/>
    </row>
    <row r="11401" spans="1:8">
      <c r="A11401"/>
      <c r="C11401"/>
      <c r="D11401"/>
      <c r="E11401"/>
      <c r="F11401"/>
      <c r="G11401"/>
      <c r="H11401"/>
    </row>
    <row r="11402" spans="1:8">
      <c r="A11402"/>
      <c r="C11402"/>
      <c r="D11402"/>
      <c r="E11402"/>
      <c r="F11402"/>
      <c r="G11402"/>
      <c r="H11402"/>
    </row>
    <row r="11403" spans="1:8">
      <c r="A11403"/>
      <c r="C11403"/>
      <c r="D11403"/>
      <c r="E11403"/>
      <c r="F11403"/>
      <c r="G11403"/>
      <c r="H11403"/>
    </row>
    <row r="11404" spans="1:8">
      <c r="A11404"/>
      <c r="C11404"/>
      <c r="D11404"/>
      <c r="E11404"/>
      <c r="F11404"/>
      <c r="G11404"/>
      <c r="H11404"/>
    </row>
    <row r="11405" spans="1:8">
      <c r="A11405"/>
      <c r="C11405"/>
      <c r="D11405"/>
      <c r="E11405"/>
      <c r="F11405"/>
      <c r="G11405"/>
      <c r="H11405"/>
    </row>
    <row r="11406" spans="1:8">
      <c r="A11406"/>
      <c r="C11406"/>
      <c r="D11406"/>
      <c r="E11406"/>
      <c r="F11406"/>
      <c r="G11406"/>
      <c r="H11406"/>
    </row>
    <row r="11407" spans="1:8">
      <c r="A11407"/>
      <c r="C11407"/>
      <c r="D11407"/>
      <c r="E11407"/>
      <c r="F11407"/>
      <c r="G11407"/>
      <c r="H11407"/>
    </row>
    <row r="11408" spans="1:8">
      <c r="A11408"/>
      <c r="C11408"/>
      <c r="D11408"/>
      <c r="E11408"/>
      <c r="F11408"/>
      <c r="G11408"/>
      <c r="H11408"/>
    </row>
    <row r="11409" spans="1:8">
      <c r="A11409"/>
      <c r="C11409"/>
      <c r="D11409"/>
      <c r="E11409"/>
      <c r="F11409"/>
      <c r="G11409"/>
      <c r="H11409"/>
    </row>
    <row r="11410" spans="1:8">
      <c r="A11410"/>
      <c r="C11410"/>
      <c r="D11410"/>
      <c r="E11410"/>
      <c r="F11410"/>
      <c r="G11410"/>
      <c r="H11410"/>
    </row>
    <row r="11411" spans="1:8">
      <c r="A11411"/>
      <c r="C11411"/>
      <c r="D11411"/>
      <c r="E11411"/>
      <c r="F11411"/>
      <c r="G11411"/>
      <c r="H11411"/>
    </row>
    <row r="11412" spans="1:8">
      <c r="A11412"/>
      <c r="C11412"/>
      <c r="D11412"/>
      <c r="E11412"/>
      <c r="F11412"/>
      <c r="G11412"/>
      <c r="H11412"/>
    </row>
    <row r="11413" spans="1:8">
      <c r="A11413"/>
      <c r="C11413"/>
      <c r="D11413"/>
      <c r="E11413"/>
      <c r="F11413"/>
      <c r="G11413"/>
      <c r="H11413"/>
    </row>
    <row r="11414" spans="1:8">
      <c r="A11414"/>
      <c r="C11414"/>
      <c r="D11414"/>
      <c r="E11414"/>
      <c r="F11414"/>
      <c r="G11414"/>
      <c r="H11414"/>
    </row>
    <row r="11415" spans="1:8">
      <c r="A11415"/>
      <c r="C11415"/>
      <c r="D11415"/>
      <c r="E11415"/>
      <c r="F11415"/>
      <c r="G11415"/>
      <c r="H11415"/>
    </row>
    <row r="11416" spans="1:8">
      <c r="A11416"/>
      <c r="C11416"/>
      <c r="D11416"/>
      <c r="E11416"/>
      <c r="F11416"/>
      <c r="G11416"/>
      <c r="H11416"/>
    </row>
    <row r="11417" spans="1:8">
      <c r="A11417"/>
      <c r="C11417"/>
      <c r="D11417"/>
      <c r="E11417"/>
      <c r="F11417"/>
      <c r="G11417"/>
      <c r="H11417"/>
    </row>
    <row r="11418" spans="1:8">
      <c r="A11418"/>
      <c r="C11418"/>
      <c r="D11418"/>
      <c r="E11418"/>
      <c r="F11418"/>
      <c r="G11418"/>
      <c r="H11418"/>
    </row>
    <row r="11419" spans="1:8">
      <c r="A11419"/>
      <c r="C11419"/>
      <c r="D11419"/>
      <c r="E11419"/>
      <c r="F11419"/>
      <c r="G11419"/>
      <c r="H11419"/>
    </row>
    <row r="11420" spans="1:8">
      <c r="A11420"/>
      <c r="C11420"/>
      <c r="D11420"/>
      <c r="E11420"/>
      <c r="F11420"/>
      <c r="G11420"/>
      <c r="H11420"/>
    </row>
    <row r="11421" spans="1:8">
      <c r="A11421"/>
      <c r="C11421"/>
      <c r="D11421"/>
      <c r="E11421"/>
      <c r="F11421"/>
      <c r="G11421"/>
      <c r="H11421"/>
    </row>
    <row r="11422" spans="1:8">
      <c r="A11422"/>
      <c r="C11422"/>
      <c r="D11422"/>
      <c r="E11422"/>
      <c r="F11422"/>
      <c r="G11422"/>
      <c r="H11422"/>
    </row>
    <row r="11423" spans="1:8">
      <c r="A11423"/>
      <c r="C11423"/>
      <c r="D11423"/>
      <c r="E11423"/>
      <c r="F11423"/>
      <c r="G11423"/>
      <c r="H11423"/>
    </row>
    <row r="11424" spans="1:8">
      <c r="A11424"/>
      <c r="C11424"/>
      <c r="D11424"/>
      <c r="E11424"/>
      <c r="F11424"/>
      <c r="G11424"/>
      <c r="H11424"/>
    </row>
    <row r="11425" spans="1:8">
      <c r="A11425"/>
      <c r="C11425"/>
      <c r="D11425"/>
      <c r="E11425"/>
      <c r="F11425"/>
      <c r="G11425"/>
      <c r="H11425"/>
    </row>
    <row r="11426" spans="1:8">
      <c r="A11426"/>
      <c r="C11426"/>
      <c r="D11426"/>
      <c r="E11426"/>
      <c r="F11426"/>
      <c r="G11426"/>
      <c r="H11426"/>
    </row>
    <row r="11427" spans="1:8">
      <c r="A11427"/>
      <c r="C11427"/>
      <c r="D11427"/>
      <c r="E11427"/>
      <c r="F11427"/>
      <c r="G11427"/>
      <c r="H11427"/>
    </row>
    <row r="11428" spans="1:8">
      <c r="A11428"/>
      <c r="C11428"/>
      <c r="D11428"/>
      <c r="E11428"/>
      <c r="F11428"/>
      <c r="G11428"/>
      <c r="H11428"/>
    </row>
    <row r="11429" spans="1:8">
      <c r="A11429"/>
      <c r="C11429"/>
      <c r="D11429"/>
      <c r="E11429"/>
      <c r="F11429"/>
      <c r="G11429"/>
      <c r="H11429"/>
    </row>
    <row r="11430" spans="1:8">
      <c r="A11430"/>
      <c r="C11430"/>
      <c r="D11430"/>
      <c r="E11430"/>
      <c r="F11430"/>
      <c r="G11430"/>
      <c r="H11430"/>
    </row>
    <row r="11431" spans="1:8">
      <c r="A11431"/>
      <c r="C11431"/>
      <c r="D11431"/>
      <c r="E11431"/>
      <c r="F11431"/>
      <c r="G11431"/>
      <c r="H11431"/>
    </row>
    <row r="11432" spans="1:8">
      <c r="A11432"/>
      <c r="C11432"/>
      <c r="D11432"/>
      <c r="E11432"/>
      <c r="F11432"/>
      <c r="G11432"/>
      <c r="H11432"/>
    </row>
    <row r="11433" spans="1:8">
      <c r="A11433"/>
      <c r="C11433"/>
      <c r="D11433"/>
      <c r="E11433"/>
      <c r="F11433"/>
      <c r="G11433"/>
      <c r="H11433"/>
    </row>
    <row r="11434" spans="1:8">
      <c r="A11434"/>
      <c r="C11434"/>
      <c r="D11434"/>
      <c r="E11434"/>
      <c r="F11434"/>
      <c r="G11434"/>
      <c r="H11434"/>
    </row>
    <row r="11435" spans="1:8">
      <c r="A11435"/>
      <c r="C11435"/>
      <c r="D11435"/>
      <c r="E11435"/>
      <c r="F11435"/>
      <c r="G11435"/>
      <c r="H11435"/>
    </row>
    <row r="11436" spans="1:8">
      <c r="A11436"/>
      <c r="C11436"/>
      <c r="D11436"/>
      <c r="E11436"/>
      <c r="F11436"/>
      <c r="G11436"/>
      <c r="H11436"/>
    </row>
    <row r="11437" spans="1:8">
      <c r="A11437"/>
      <c r="C11437"/>
      <c r="D11437"/>
      <c r="E11437"/>
      <c r="F11437"/>
      <c r="G11437"/>
      <c r="H11437"/>
    </row>
    <row r="11438" spans="1:8">
      <c r="A11438"/>
      <c r="C11438"/>
      <c r="D11438"/>
      <c r="E11438"/>
      <c r="F11438"/>
      <c r="G11438"/>
      <c r="H11438"/>
    </row>
    <row r="11439" spans="1:8">
      <c r="A11439"/>
      <c r="C11439"/>
      <c r="D11439"/>
      <c r="E11439"/>
      <c r="F11439"/>
      <c r="G11439"/>
      <c r="H11439"/>
    </row>
    <row r="11440" spans="1:8">
      <c r="A11440"/>
      <c r="C11440"/>
      <c r="D11440"/>
      <c r="E11440"/>
      <c r="F11440"/>
      <c r="G11440"/>
      <c r="H11440"/>
    </row>
    <row r="11441" spans="1:8">
      <c r="A11441"/>
      <c r="C11441"/>
      <c r="D11441"/>
      <c r="E11441"/>
      <c r="F11441"/>
      <c r="G11441"/>
      <c r="H11441"/>
    </row>
    <row r="11442" spans="1:8">
      <c r="A11442"/>
      <c r="C11442"/>
      <c r="D11442"/>
      <c r="E11442"/>
      <c r="F11442"/>
      <c r="G11442"/>
      <c r="H11442"/>
    </row>
    <row r="11443" spans="1:8">
      <c r="A11443"/>
      <c r="C11443"/>
      <c r="D11443"/>
      <c r="E11443"/>
      <c r="F11443"/>
      <c r="G11443"/>
      <c r="H11443"/>
    </row>
    <row r="11444" spans="1:8">
      <c r="A11444"/>
      <c r="C11444"/>
      <c r="D11444"/>
      <c r="E11444"/>
      <c r="F11444"/>
      <c r="G11444"/>
      <c r="H11444"/>
    </row>
    <row r="11445" spans="1:8">
      <c r="A11445"/>
      <c r="C11445"/>
      <c r="D11445"/>
      <c r="E11445"/>
      <c r="F11445"/>
      <c r="G11445"/>
      <c r="H11445"/>
    </row>
    <row r="11446" spans="1:8">
      <c r="A11446"/>
      <c r="C11446"/>
      <c r="D11446"/>
      <c r="E11446"/>
      <c r="F11446"/>
      <c r="G11446"/>
      <c r="H11446"/>
    </row>
    <row r="11447" spans="1:8">
      <c r="A11447"/>
      <c r="C11447"/>
      <c r="D11447"/>
      <c r="E11447"/>
      <c r="F11447"/>
      <c r="G11447"/>
      <c r="H11447"/>
    </row>
    <row r="11448" spans="1:8">
      <c r="A11448"/>
      <c r="C11448"/>
      <c r="D11448"/>
      <c r="E11448"/>
      <c r="F11448"/>
      <c r="G11448"/>
      <c r="H11448"/>
    </row>
    <row r="11449" spans="1:8">
      <c r="A11449"/>
      <c r="C11449"/>
      <c r="D11449"/>
      <c r="E11449"/>
      <c r="F11449"/>
      <c r="G11449"/>
      <c r="H11449"/>
    </row>
    <row r="11450" spans="1:8">
      <c r="A11450"/>
      <c r="C11450"/>
      <c r="D11450"/>
      <c r="E11450"/>
      <c r="F11450"/>
      <c r="G11450"/>
      <c r="H11450"/>
    </row>
    <row r="11451" spans="1:8">
      <c r="A11451"/>
      <c r="C11451"/>
      <c r="D11451"/>
      <c r="E11451"/>
      <c r="F11451"/>
      <c r="G11451"/>
      <c r="H11451"/>
    </row>
    <row r="11452" spans="1:8">
      <c r="A11452"/>
      <c r="C11452"/>
      <c r="D11452"/>
      <c r="E11452"/>
      <c r="F11452"/>
      <c r="G11452"/>
      <c r="H11452"/>
    </row>
    <row r="11453" spans="1:8">
      <c r="A11453"/>
      <c r="C11453"/>
      <c r="D11453"/>
      <c r="E11453"/>
      <c r="F11453"/>
      <c r="G11453"/>
      <c r="H11453"/>
    </row>
    <row r="11454" spans="1:8">
      <c r="A11454"/>
      <c r="C11454"/>
      <c r="D11454"/>
      <c r="E11454"/>
      <c r="F11454"/>
      <c r="G11454"/>
      <c r="H11454"/>
    </row>
    <row r="11455" spans="1:8">
      <c r="A11455"/>
      <c r="C11455"/>
      <c r="D11455"/>
      <c r="E11455"/>
      <c r="F11455"/>
      <c r="G11455"/>
      <c r="H11455"/>
    </row>
    <row r="11456" spans="1:8">
      <c r="A11456"/>
      <c r="C11456"/>
      <c r="D11456"/>
      <c r="E11456"/>
      <c r="F11456"/>
      <c r="G11456"/>
      <c r="H11456"/>
    </row>
    <row r="11457" spans="1:8">
      <c r="A11457"/>
      <c r="C11457"/>
      <c r="D11457"/>
      <c r="E11457"/>
      <c r="F11457"/>
      <c r="G11457"/>
      <c r="H11457"/>
    </row>
    <row r="11458" spans="1:8">
      <c r="A11458"/>
      <c r="C11458"/>
      <c r="D11458"/>
      <c r="E11458"/>
      <c r="F11458"/>
      <c r="G11458"/>
      <c r="H11458"/>
    </row>
    <row r="11459" spans="1:8">
      <c r="A11459"/>
      <c r="C11459"/>
      <c r="D11459"/>
      <c r="E11459"/>
      <c r="F11459"/>
      <c r="G11459"/>
      <c r="H11459"/>
    </row>
    <row r="11460" spans="1:8">
      <c r="A11460"/>
      <c r="C11460"/>
      <c r="D11460"/>
      <c r="E11460"/>
      <c r="F11460"/>
      <c r="G11460"/>
      <c r="H11460"/>
    </row>
    <row r="11461" spans="1:8">
      <c r="A11461"/>
      <c r="C11461"/>
      <c r="D11461"/>
      <c r="E11461"/>
      <c r="F11461"/>
      <c r="G11461"/>
      <c r="H11461"/>
    </row>
    <row r="11462" spans="1:8">
      <c r="A11462"/>
      <c r="C11462"/>
      <c r="D11462"/>
      <c r="E11462"/>
      <c r="F11462"/>
      <c r="G11462"/>
      <c r="H11462"/>
    </row>
    <row r="11463" spans="1:8">
      <c r="A11463"/>
      <c r="C11463"/>
      <c r="D11463"/>
      <c r="E11463"/>
      <c r="F11463"/>
      <c r="G11463"/>
      <c r="H11463"/>
    </row>
    <row r="11464" spans="1:8">
      <c r="A11464"/>
      <c r="C11464"/>
      <c r="D11464"/>
      <c r="E11464"/>
      <c r="F11464"/>
      <c r="G11464"/>
      <c r="H11464"/>
    </row>
    <row r="11465" spans="1:8">
      <c r="A11465"/>
      <c r="C11465"/>
      <c r="D11465"/>
      <c r="E11465"/>
      <c r="F11465"/>
      <c r="G11465"/>
      <c r="H11465"/>
    </row>
    <row r="11466" spans="1:8">
      <c r="A11466"/>
      <c r="C11466"/>
      <c r="D11466"/>
      <c r="E11466"/>
      <c r="F11466"/>
      <c r="G11466"/>
      <c r="H11466"/>
    </row>
    <row r="11467" spans="1:8">
      <c r="A11467"/>
      <c r="C11467"/>
      <c r="D11467"/>
      <c r="E11467"/>
      <c r="F11467"/>
      <c r="G11467"/>
      <c r="H11467"/>
    </row>
    <row r="11468" spans="1:8">
      <c r="A11468"/>
      <c r="C11468"/>
      <c r="D11468"/>
      <c r="E11468"/>
      <c r="F11468"/>
      <c r="G11468"/>
      <c r="H11468"/>
    </row>
    <row r="11469" spans="1:8">
      <c r="A11469"/>
      <c r="C11469"/>
      <c r="D11469"/>
      <c r="E11469"/>
      <c r="F11469"/>
      <c r="G11469"/>
      <c r="H11469"/>
    </row>
    <row r="11470" spans="1:8">
      <c r="A11470"/>
      <c r="C11470"/>
      <c r="D11470"/>
      <c r="E11470"/>
      <c r="F11470"/>
      <c r="G11470"/>
      <c r="H11470"/>
    </row>
    <row r="11471" spans="1:8">
      <c r="A11471"/>
      <c r="C11471"/>
      <c r="D11471"/>
      <c r="E11471"/>
      <c r="F11471"/>
      <c r="G11471"/>
      <c r="H11471"/>
    </row>
    <row r="11472" spans="1:8">
      <c r="A11472"/>
      <c r="C11472"/>
      <c r="D11472"/>
      <c r="E11472"/>
      <c r="F11472"/>
      <c r="G11472"/>
      <c r="H11472"/>
    </row>
    <row r="11473" spans="1:8">
      <c r="A11473"/>
      <c r="C11473"/>
      <c r="D11473"/>
      <c r="E11473"/>
      <c r="F11473"/>
      <c r="G11473"/>
      <c r="H11473"/>
    </row>
    <row r="11474" spans="1:8">
      <c r="A11474"/>
      <c r="C11474"/>
      <c r="D11474"/>
      <c r="E11474"/>
      <c r="F11474"/>
      <c r="G11474"/>
      <c r="H11474"/>
    </row>
    <row r="11475" spans="1:8">
      <c r="A11475"/>
      <c r="C11475"/>
      <c r="D11475"/>
      <c r="E11475"/>
      <c r="F11475"/>
      <c r="G11475"/>
      <c r="H11475"/>
    </row>
    <row r="11476" spans="1:8">
      <c r="A11476"/>
      <c r="C11476"/>
      <c r="D11476"/>
      <c r="E11476"/>
      <c r="F11476"/>
      <c r="G11476"/>
      <c r="H11476"/>
    </row>
    <row r="11477" spans="1:8">
      <c r="A11477"/>
      <c r="C11477"/>
      <c r="D11477"/>
      <c r="E11477"/>
      <c r="F11477"/>
      <c r="G11477"/>
      <c r="H11477"/>
    </row>
    <row r="11478" spans="1:8">
      <c r="A11478"/>
      <c r="C11478"/>
      <c r="D11478"/>
      <c r="E11478"/>
      <c r="F11478"/>
      <c r="G11478"/>
      <c r="H11478"/>
    </row>
    <row r="11479" spans="1:8">
      <c r="A11479"/>
      <c r="C11479"/>
      <c r="D11479"/>
      <c r="E11479"/>
      <c r="F11479"/>
      <c r="G11479"/>
      <c r="H11479"/>
    </row>
    <row r="11480" spans="1:8">
      <c r="A11480"/>
      <c r="C11480"/>
      <c r="D11480"/>
      <c r="E11480"/>
      <c r="F11480"/>
      <c r="G11480"/>
      <c r="H11480"/>
    </row>
    <row r="11481" spans="1:8">
      <c r="A11481"/>
      <c r="C11481"/>
      <c r="D11481"/>
      <c r="E11481"/>
      <c r="F11481"/>
      <c r="G11481"/>
      <c r="H11481"/>
    </row>
    <row r="11482" spans="1:8">
      <c r="A11482"/>
      <c r="C11482"/>
      <c r="D11482"/>
      <c r="E11482"/>
      <c r="F11482"/>
      <c r="G11482"/>
      <c r="H11482"/>
    </row>
    <row r="11483" spans="1:8">
      <c r="A11483"/>
      <c r="C11483"/>
      <c r="D11483"/>
      <c r="E11483"/>
      <c r="F11483"/>
      <c r="G11483"/>
      <c r="H11483"/>
    </row>
    <row r="11484" spans="1:8">
      <c r="A11484"/>
      <c r="C11484"/>
      <c r="D11484"/>
      <c r="E11484"/>
      <c r="F11484"/>
      <c r="G11484"/>
      <c r="H11484"/>
    </row>
    <row r="11485" spans="1:8">
      <c r="A11485"/>
      <c r="C11485"/>
      <c r="D11485"/>
      <c r="E11485"/>
      <c r="F11485"/>
      <c r="G11485"/>
      <c r="H11485"/>
    </row>
    <row r="11486" spans="1:8">
      <c r="A11486"/>
      <c r="C11486"/>
      <c r="D11486"/>
      <c r="E11486"/>
      <c r="F11486"/>
      <c r="G11486"/>
      <c r="H11486"/>
    </row>
    <row r="11487" spans="1:8">
      <c r="A11487"/>
      <c r="C11487"/>
      <c r="D11487"/>
      <c r="E11487"/>
      <c r="F11487"/>
      <c r="G11487"/>
      <c r="H11487"/>
    </row>
    <row r="11488" spans="1:8">
      <c r="A11488"/>
      <c r="C11488"/>
      <c r="D11488"/>
      <c r="E11488"/>
      <c r="F11488"/>
      <c r="G11488"/>
      <c r="H11488"/>
    </row>
    <row r="11489" spans="1:8">
      <c r="A11489"/>
      <c r="C11489"/>
      <c r="D11489"/>
      <c r="E11489"/>
      <c r="F11489"/>
      <c r="G11489"/>
      <c r="H11489"/>
    </row>
    <row r="11490" spans="1:8">
      <c r="A11490"/>
      <c r="C11490"/>
      <c r="D11490"/>
      <c r="E11490"/>
      <c r="F11490"/>
      <c r="G11490"/>
      <c r="H11490"/>
    </row>
    <row r="11491" spans="1:8">
      <c r="A11491"/>
      <c r="C11491"/>
      <c r="D11491"/>
      <c r="E11491"/>
      <c r="F11491"/>
      <c r="G11491"/>
      <c r="H11491"/>
    </row>
    <row r="11492" spans="1:8">
      <c r="A11492"/>
      <c r="C11492"/>
      <c r="D11492"/>
      <c r="E11492"/>
      <c r="F11492"/>
      <c r="G11492"/>
      <c r="H11492"/>
    </row>
    <row r="11493" spans="1:8">
      <c r="A11493"/>
      <c r="C11493"/>
      <c r="D11493"/>
      <c r="E11493"/>
      <c r="F11493"/>
      <c r="G11493"/>
      <c r="H11493"/>
    </row>
    <row r="11494" spans="1:8">
      <c r="A11494"/>
      <c r="C11494"/>
      <c r="D11494"/>
      <c r="E11494"/>
      <c r="F11494"/>
      <c r="G11494"/>
      <c r="H11494"/>
    </row>
    <row r="11495" spans="1:8">
      <c r="A11495"/>
      <c r="C11495"/>
      <c r="D11495"/>
      <c r="E11495"/>
      <c r="F11495"/>
      <c r="G11495"/>
      <c r="H11495"/>
    </row>
    <row r="11496" spans="1:8">
      <c r="A11496"/>
      <c r="C11496"/>
      <c r="D11496"/>
      <c r="E11496"/>
      <c r="F11496"/>
      <c r="G11496"/>
      <c r="H11496"/>
    </row>
    <row r="11497" spans="1:8">
      <c r="A11497"/>
      <c r="C11497"/>
      <c r="D11497"/>
      <c r="E11497"/>
      <c r="F11497"/>
      <c r="G11497"/>
      <c r="H11497"/>
    </row>
    <row r="11498" spans="1:8">
      <c r="A11498"/>
      <c r="C11498"/>
      <c r="D11498"/>
      <c r="E11498"/>
      <c r="F11498"/>
      <c r="G11498"/>
      <c r="H11498"/>
    </row>
    <row r="11499" spans="1:8">
      <c r="A11499"/>
      <c r="C11499"/>
      <c r="D11499"/>
      <c r="E11499"/>
      <c r="F11499"/>
      <c r="G11499"/>
      <c r="H11499"/>
    </row>
    <row r="11500" spans="1:8">
      <c r="A11500"/>
      <c r="C11500"/>
      <c r="D11500"/>
      <c r="E11500"/>
      <c r="F11500"/>
      <c r="G11500"/>
      <c r="H11500"/>
    </row>
    <row r="11501" spans="1:8">
      <c r="A11501"/>
      <c r="C11501"/>
      <c r="D11501"/>
      <c r="E11501"/>
      <c r="F11501"/>
      <c r="G11501"/>
      <c r="H11501"/>
    </row>
    <row r="11502" spans="1:8">
      <c r="A11502"/>
      <c r="C11502"/>
      <c r="D11502"/>
      <c r="E11502"/>
      <c r="F11502"/>
      <c r="G11502"/>
      <c r="H11502"/>
    </row>
    <row r="11503" spans="1:8">
      <c r="A11503"/>
      <c r="C11503"/>
      <c r="D11503"/>
      <c r="E11503"/>
      <c r="F11503"/>
      <c r="G11503"/>
      <c r="H11503"/>
    </row>
    <row r="11504" spans="1:8">
      <c r="A11504"/>
      <c r="C11504"/>
      <c r="D11504"/>
      <c r="E11504"/>
      <c r="F11504"/>
      <c r="G11504"/>
      <c r="H11504"/>
    </row>
    <row r="11505" spans="1:8">
      <c r="A11505"/>
      <c r="C11505"/>
      <c r="D11505"/>
      <c r="E11505"/>
      <c r="F11505"/>
      <c r="G11505"/>
      <c r="H11505"/>
    </row>
    <row r="11506" spans="1:8">
      <c r="A11506"/>
      <c r="C11506"/>
      <c r="D11506"/>
      <c r="E11506"/>
      <c r="F11506"/>
      <c r="G11506"/>
      <c r="H11506"/>
    </row>
    <row r="11507" spans="1:8">
      <c r="A11507"/>
      <c r="C11507"/>
      <c r="D11507"/>
      <c r="E11507"/>
      <c r="F11507"/>
      <c r="G11507"/>
      <c r="H11507"/>
    </row>
    <row r="11508" spans="1:8">
      <c r="A11508"/>
      <c r="C11508"/>
      <c r="D11508"/>
      <c r="E11508"/>
      <c r="F11508"/>
      <c r="G11508"/>
      <c r="H11508"/>
    </row>
    <row r="11509" spans="1:8">
      <c r="A11509"/>
      <c r="C11509"/>
      <c r="D11509"/>
      <c r="E11509"/>
      <c r="F11509"/>
      <c r="G11509"/>
      <c r="H11509"/>
    </row>
    <row r="11510" spans="1:8">
      <c r="A11510"/>
      <c r="C11510"/>
      <c r="D11510"/>
      <c r="E11510"/>
      <c r="F11510"/>
      <c r="G11510"/>
      <c r="H11510"/>
    </row>
    <row r="11511" spans="1:8">
      <c r="A11511"/>
      <c r="C11511"/>
      <c r="D11511"/>
      <c r="E11511"/>
      <c r="F11511"/>
      <c r="G11511"/>
      <c r="H11511"/>
    </row>
    <row r="11512" spans="1:8">
      <c r="A11512"/>
      <c r="C11512"/>
      <c r="D11512"/>
      <c r="E11512"/>
      <c r="F11512"/>
      <c r="G11512"/>
      <c r="H11512"/>
    </row>
    <row r="11513" spans="1:8">
      <c r="A11513"/>
      <c r="C11513"/>
      <c r="D11513"/>
      <c r="E11513"/>
      <c r="F11513"/>
      <c r="G11513"/>
      <c r="H11513"/>
    </row>
    <row r="11514" spans="1:8">
      <c r="A11514"/>
      <c r="C11514"/>
      <c r="D11514"/>
      <c r="E11514"/>
      <c r="F11514"/>
      <c r="G11514"/>
      <c r="H11514"/>
    </row>
    <row r="11515" spans="1:8">
      <c r="A11515"/>
      <c r="C11515"/>
      <c r="D11515"/>
      <c r="E11515"/>
      <c r="F11515"/>
      <c r="G11515"/>
      <c r="H11515"/>
    </row>
    <row r="11516" spans="1:8">
      <c r="A11516"/>
      <c r="C11516"/>
      <c r="D11516"/>
      <c r="E11516"/>
      <c r="F11516"/>
      <c r="G11516"/>
      <c r="H11516"/>
    </row>
    <row r="11517" spans="1:8">
      <c r="A11517"/>
      <c r="C11517"/>
      <c r="D11517"/>
      <c r="E11517"/>
      <c r="F11517"/>
      <c r="G11517"/>
      <c r="H11517"/>
    </row>
    <row r="11518" spans="1:8">
      <c r="A11518"/>
      <c r="C11518"/>
      <c r="D11518"/>
      <c r="E11518"/>
      <c r="F11518"/>
      <c r="G11518"/>
      <c r="H11518"/>
    </row>
    <row r="11519" spans="1:8">
      <c r="A11519"/>
      <c r="C11519"/>
      <c r="D11519"/>
      <c r="E11519"/>
      <c r="F11519"/>
      <c r="G11519"/>
      <c r="H11519"/>
    </row>
    <row r="11520" spans="1:8">
      <c r="A11520"/>
      <c r="C11520"/>
      <c r="D11520"/>
      <c r="E11520"/>
      <c r="F11520"/>
      <c r="G11520"/>
      <c r="H11520"/>
    </row>
    <row r="11521" spans="1:8">
      <c r="A11521"/>
      <c r="C11521"/>
      <c r="D11521"/>
      <c r="E11521"/>
      <c r="F11521"/>
      <c r="G11521"/>
      <c r="H11521"/>
    </row>
    <row r="11522" spans="1:8">
      <c r="A11522"/>
      <c r="C11522"/>
      <c r="D11522"/>
      <c r="E11522"/>
      <c r="F11522"/>
      <c r="G11522"/>
      <c r="H11522"/>
    </row>
    <row r="11523" spans="1:8">
      <c r="A11523"/>
      <c r="C11523"/>
      <c r="D11523"/>
      <c r="E11523"/>
      <c r="F11523"/>
      <c r="G11523"/>
      <c r="H11523"/>
    </row>
    <row r="11524" spans="1:8">
      <c r="A11524"/>
      <c r="C11524"/>
      <c r="D11524"/>
      <c r="E11524"/>
      <c r="F11524"/>
      <c r="G11524"/>
      <c r="H11524"/>
    </row>
    <row r="11525" spans="1:8">
      <c r="A11525"/>
      <c r="C11525"/>
      <c r="D11525"/>
      <c r="E11525"/>
      <c r="F11525"/>
      <c r="G11525"/>
      <c r="H11525"/>
    </row>
    <row r="11526" spans="1:8">
      <c r="A11526"/>
      <c r="C11526"/>
      <c r="D11526"/>
      <c r="E11526"/>
      <c r="F11526"/>
      <c r="G11526"/>
      <c r="H11526"/>
    </row>
    <row r="11527" spans="1:8">
      <c r="A11527"/>
      <c r="C11527"/>
      <c r="D11527"/>
      <c r="E11527"/>
      <c r="F11527"/>
      <c r="G11527"/>
      <c r="H11527"/>
    </row>
    <row r="11528" spans="1:8">
      <c r="A11528"/>
      <c r="C11528"/>
      <c r="D11528"/>
      <c r="E11528"/>
      <c r="F11528"/>
      <c r="G11528"/>
      <c r="H11528"/>
    </row>
    <row r="11529" spans="1:8">
      <c r="A11529"/>
      <c r="C11529"/>
      <c r="D11529"/>
      <c r="E11529"/>
      <c r="F11529"/>
      <c r="G11529"/>
      <c r="H11529"/>
    </row>
    <row r="11530" spans="1:8">
      <c r="A11530"/>
      <c r="C11530"/>
      <c r="D11530"/>
      <c r="E11530"/>
      <c r="F11530"/>
      <c r="G11530"/>
      <c r="H11530"/>
    </row>
    <row r="11531" spans="1:8">
      <c r="A11531"/>
      <c r="C11531"/>
      <c r="D11531"/>
      <c r="E11531"/>
      <c r="F11531"/>
      <c r="G11531"/>
      <c r="H11531"/>
    </row>
    <row r="11532" spans="1:8">
      <c r="A11532"/>
      <c r="C11532"/>
      <c r="D11532"/>
      <c r="E11532"/>
      <c r="F11532"/>
      <c r="G11532"/>
      <c r="H11532"/>
    </row>
    <row r="11533" spans="1:8">
      <c r="A11533"/>
      <c r="C11533"/>
      <c r="D11533"/>
      <c r="E11533"/>
      <c r="F11533"/>
      <c r="G11533"/>
      <c r="H11533"/>
    </row>
    <row r="11534" spans="1:8">
      <c r="A11534"/>
      <c r="C11534"/>
      <c r="D11534"/>
      <c r="E11534"/>
      <c r="F11534"/>
      <c r="G11534"/>
      <c r="H11534"/>
    </row>
    <row r="11535" spans="1:8">
      <c r="A11535"/>
      <c r="C11535"/>
      <c r="D11535"/>
      <c r="E11535"/>
      <c r="F11535"/>
      <c r="G11535"/>
      <c r="H11535"/>
    </row>
    <row r="11536" spans="1:8">
      <c r="A11536"/>
      <c r="C11536"/>
      <c r="D11536"/>
      <c r="E11536"/>
      <c r="F11536"/>
      <c r="G11536"/>
      <c r="H11536"/>
    </row>
    <row r="11537" spans="1:8">
      <c r="A11537"/>
      <c r="C11537"/>
      <c r="D11537"/>
      <c r="E11537"/>
      <c r="F11537"/>
      <c r="G11537"/>
      <c r="H11537"/>
    </row>
    <row r="11538" spans="1:8">
      <c r="A11538"/>
      <c r="C11538"/>
      <c r="D11538"/>
      <c r="E11538"/>
      <c r="F11538"/>
      <c r="G11538"/>
      <c r="H11538"/>
    </row>
    <row r="11539" spans="1:8">
      <c r="A11539"/>
      <c r="C11539"/>
      <c r="D11539"/>
      <c r="E11539"/>
      <c r="F11539"/>
      <c r="G11539"/>
      <c r="H11539"/>
    </row>
    <row r="11540" spans="1:8">
      <c r="A11540"/>
      <c r="C11540"/>
      <c r="D11540"/>
      <c r="E11540"/>
      <c r="F11540"/>
      <c r="G11540"/>
      <c r="H11540"/>
    </row>
    <row r="11541" spans="1:8">
      <c r="A11541"/>
      <c r="C11541"/>
      <c r="D11541"/>
      <c r="E11541"/>
      <c r="F11541"/>
      <c r="G11541"/>
      <c r="H11541"/>
    </row>
    <row r="11542" spans="1:8">
      <c r="A11542"/>
      <c r="C11542"/>
      <c r="D11542"/>
      <c r="E11542"/>
      <c r="F11542"/>
      <c r="G11542"/>
      <c r="H11542"/>
    </row>
    <row r="11543" spans="1:8">
      <c r="A11543"/>
      <c r="C11543"/>
      <c r="D11543"/>
      <c r="E11543"/>
      <c r="F11543"/>
      <c r="G11543"/>
      <c r="H11543"/>
    </row>
    <row r="11544" spans="1:8">
      <c r="A11544"/>
      <c r="C11544"/>
      <c r="D11544"/>
      <c r="E11544"/>
      <c r="F11544"/>
      <c r="G11544"/>
      <c r="H11544"/>
    </row>
    <row r="11545" spans="1:8">
      <c r="A11545"/>
      <c r="C11545"/>
      <c r="D11545"/>
      <c r="E11545"/>
      <c r="F11545"/>
      <c r="G11545"/>
      <c r="H11545"/>
    </row>
    <row r="11546" spans="1:8">
      <c r="A11546"/>
      <c r="C11546"/>
      <c r="D11546"/>
      <c r="E11546"/>
      <c r="F11546"/>
      <c r="G11546"/>
      <c r="H11546"/>
    </row>
    <row r="11547" spans="1:8">
      <c r="A11547"/>
      <c r="C11547"/>
      <c r="D11547"/>
      <c r="E11547"/>
      <c r="F11547"/>
      <c r="G11547"/>
      <c r="H11547"/>
    </row>
    <row r="11548" spans="1:8">
      <c r="A11548"/>
      <c r="C11548"/>
      <c r="D11548"/>
      <c r="E11548"/>
      <c r="F11548"/>
      <c r="G11548"/>
      <c r="H11548"/>
    </row>
    <row r="11549" spans="1:8">
      <c r="A11549"/>
      <c r="C11549"/>
      <c r="D11549"/>
      <c r="E11549"/>
      <c r="F11549"/>
      <c r="G11549"/>
      <c r="H11549"/>
    </row>
    <row r="11550" spans="1:8">
      <c r="A11550"/>
      <c r="C11550"/>
      <c r="D11550"/>
      <c r="E11550"/>
      <c r="F11550"/>
      <c r="G11550"/>
      <c r="H11550"/>
    </row>
    <row r="11551" spans="1:8">
      <c r="A11551"/>
      <c r="C11551"/>
      <c r="D11551"/>
      <c r="E11551"/>
      <c r="F11551"/>
      <c r="G11551"/>
      <c r="H11551"/>
    </row>
    <row r="11552" spans="1:8">
      <c r="A11552"/>
      <c r="C11552"/>
      <c r="D11552"/>
      <c r="E11552"/>
      <c r="F11552"/>
      <c r="G11552"/>
      <c r="H11552"/>
    </row>
    <row r="11553" spans="1:8">
      <c r="A11553"/>
      <c r="C11553"/>
      <c r="D11553"/>
      <c r="E11553"/>
      <c r="F11553"/>
      <c r="G11553"/>
      <c r="H11553"/>
    </row>
    <row r="11554" spans="1:8">
      <c r="A11554"/>
      <c r="C11554"/>
      <c r="D11554"/>
      <c r="E11554"/>
      <c r="F11554"/>
      <c r="G11554"/>
      <c r="H11554"/>
    </row>
    <row r="11555" spans="1:8">
      <c r="A11555"/>
      <c r="C11555"/>
      <c r="D11555"/>
      <c r="E11555"/>
      <c r="F11555"/>
      <c r="G11555"/>
      <c r="H11555"/>
    </row>
    <row r="11556" spans="1:8">
      <c r="A11556"/>
      <c r="C11556"/>
      <c r="D11556"/>
      <c r="E11556"/>
      <c r="F11556"/>
      <c r="G11556"/>
      <c r="H11556"/>
    </row>
    <row r="11557" spans="1:8">
      <c r="A11557"/>
      <c r="C11557"/>
      <c r="D11557"/>
      <c r="E11557"/>
      <c r="F11557"/>
      <c r="G11557"/>
      <c r="H11557"/>
    </row>
    <row r="11558" spans="1:8">
      <c r="A11558"/>
      <c r="C11558"/>
      <c r="D11558"/>
      <c r="E11558"/>
      <c r="F11558"/>
      <c r="G11558"/>
      <c r="H11558"/>
    </row>
    <row r="11559" spans="1:8">
      <c r="A11559"/>
      <c r="C11559"/>
      <c r="D11559"/>
      <c r="E11559"/>
      <c r="F11559"/>
      <c r="G11559"/>
      <c r="H11559"/>
    </row>
    <row r="11560" spans="1:8">
      <c r="A11560"/>
      <c r="C11560"/>
      <c r="D11560"/>
      <c r="E11560"/>
      <c r="F11560"/>
      <c r="G11560"/>
      <c r="H11560"/>
    </row>
    <row r="11561" spans="1:8">
      <c r="A11561"/>
      <c r="C11561"/>
      <c r="D11561"/>
      <c r="E11561"/>
      <c r="F11561"/>
      <c r="G11561"/>
      <c r="H11561"/>
    </row>
    <row r="11562" spans="1:8">
      <c r="A11562"/>
      <c r="C11562"/>
      <c r="D11562"/>
      <c r="E11562"/>
      <c r="F11562"/>
      <c r="G11562"/>
      <c r="H11562"/>
    </row>
    <row r="11563" spans="1:8">
      <c r="A11563"/>
      <c r="C11563"/>
      <c r="D11563"/>
      <c r="E11563"/>
      <c r="F11563"/>
      <c r="G11563"/>
      <c r="H11563"/>
    </row>
    <row r="11564" spans="1:8">
      <c r="A11564"/>
      <c r="C11564"/>
      <c r="D11564"/>
      <c r="E11564"/>
      <c r="F11564"/>
      <c r="G11564"/>
      <c r="H11564"/>
    </row>
    <row r="11565" spans="1:8">
      <c r="A11565"/>
      <c r="C11565"/>
      <c r="D11565"/>
      <c r="E11565"/>
      <c r="F11565"/>
      <c r="G11565"/>
      <c r="H11565"/>
    </row>
    <row r="11566" spans="1:8">
      <c r="A11566"/>
      <c r="C11566"/>
      <c r="D11566"/>
      <c r="E11566"/>
      <c r="F11566"/>
      <c r="G11566"/>
      <c r="H11566"/>
    </row>
    <row r="11567" spans="1:8">
      <c r="A11567"/>
      <c r="C11567"/>
      <c r="D11567"/>
      <c r="E11567"/>
      <c r="F11567"/>
      <c r="G11567"/>
      <c r="H11567"/>
    </row>
    <row r="11568" spans="1:8">
      <c r="A11568"/>
      <c r="C11568"/>
      <c r="D11568"/>
      <c r="E11568"/>
      <c r="F11568"/>
      <c r="G11568"/>
      <c r="H11568"/>
    </row>
    <row r="11569" spans="1:8">
      <c r="A11569"/>
      <c r="C11569"/>
      <c r="D11569"/>
      <c r="E11569"/>
      <c r="F11569"/>
      <c r="G11569"/>
      <c r="H11569"/>
    </row>
    <row r="11570" spans="1:8">
      <c r="A11570"/>
      <c r="C11570"/>
      <c r="D11570"/>
      <c r="E11570"/>
      <c r="F11570"/>
      <c r="G11570"/>
      <c r="H11570"/>
    </row>
    <row r="11571" spans="1:8">
      <c r="A11571"/>
      <c r="C11571"/>
      <c r="D11571"/>
      <c r="E11571"/>
      <c r="F11571"/>
      <c r="G11571"/>
      <c r="H11571"/>
    </row>
    <row r="11572" spans="1:8">
      <c r="A11572"/>
      <c r="C11572"/>
      <c r="D11572"/>
      <c r="E11572"/>
      <c r="F11572"/>
      <c r="G11572"/>
      <c r="H11572"/>
    </row>
    <row r="11573" spans="1:8">
      <c r="A11573"/>
      <c r="C11573"/>
      <c r="D11573"/>
      <c r="E11573"/>
      <c r="F11573"/>
      <c r="G11573"/>
      <c r="H11573"/>
    </row>
    <row r="11574" spans="1:8">
      <c r="A11574"/>
      <c r="C11574"/>
      <c r="D11574"/>
      <c r="E11574"/>
      <c r="F11574"/>
      <c r="G11574"/>
      <c r="H11574"/>
    </row>
    <row r="11575" spans="1:8">
      <c r="A11575"/>
      <c r="C11575"/>
      <c r="D11575"/>
      <c r="E11575"/>
      <c r="F11575"/>
      <c r="G11575"/>
      <c r="H11575"/>
    </row>
    <row r="11576" spans="1:8">
      <c r="A11576"/>
      <c r="C11576"/>
      <c r="D11576"/>
      <c r="E11576"/>
      <c r="F11576"/>
      <c r="G11576"/>
      <c r="H11576"/>
    </row>
    <row r="11577" spans="1:8">
      <c r="A11577"/>
      <c r="C11577"/>
      <c r="D11577"/>
      <c r="E11577"/>
      <c r="F11577"/>
      <c r="G11577"/>
      <c r="H11577"/>
    </row>
    <row r="11578" spans="1:8">
      <c r="A11578"/>
      <c r="C11578"/>
      <c r="D11578"/>
      <c r="E11578"/>
      <c r="F11578"/>
      <c r="G11578"/>
      <c r="H11578"/>
    </row>
    <row r="11579" spans="1:8">
      <c r="A11579"/>
      <c r="C11579"/>
      <c r="D11579"/>
      <c r="E11579"/>
      <c r="F11579"/>
      <c r="G11579"/>
      <c r="H11579"/>
    </row>
    <row r="11580" spans="1:8">
      <c r="A11580"/>
      <c r="C11580"/>
      <c r="D11580"/>
      <c r="E11580"/>
      <c r="F11580"/>
      <c r="G11580"/>
      <c r="H11580"/>
    </row>
    <row r="11581" spans="1:8">
      <c r="A11581"/>
      <c r="C11581"/>
      <c r="D11581"/>
      <c r="E11581"/>
      <c r="F11581"/>
      <c r="G11581"/>
      <c r="H11581"/>
    </row>
    <row r="11582" spans="1:8">
      <c r="A11582"/>
      <c r="C11582"/>
      <c r="D11582"/>
      <c r="E11582"/>
      <c r="F11582"/>
      <c r="G11582"/>
      <c r="H11582"/>
    </row>
    <row r="11583" spans="1:8">
      <c r="A11583"/>
      <c r="C11583"/>
      <c r="D11583"/>
      <c r="E11583"/>
      <c r="F11583"/>
      <c r="G11583"/>
      <c r="H11583"/>
    </row>
    <row r="11584" spans="1:8">
      <c r="A11584"/>
      <c r="C11584"/>
      <c r="D11584"/>
      <c r="E11584"/>
      <c r="F11584"/>
      <c r="G11584"/>
      <c r="H11584"/>
    </row>
    <row r="11585" spans="1:8">
      <c r="A11585"/>
      <c r="C11585"/>
      <c r="D11585"/>
      <c r="E11585"/>
      <c r="F11585"/>
      <c r="G11585"/>
      <c r="H11585"/>
    </row>
    <row r="11586" spans="1:8">
      <c r="A11586"/>
      <c r="C11586"/>
      <c r="D11586"/>
      <c r="E11586"/>
      <c r="F11586"/>
      <c r="G11586"/>
      <c r="H11586"/>
    </row>
    <row r="11587" spans="1:8">
      <c r="A11587"/>
      <c r="C11587"/>
      <c r="D11587"/>
      <c r="E11587"/>
      <c r="F11587"/>
      <c r="G11587"/>
      <c r="H11587"/>
    </row>
    <row r="11588" spans="1:8">
      <c r="A11588"/>
      <c r="C11588"/>
      <c r="D11588"/>
      <c r="E11588"/>
      <c r="F11588"/>
      <c r="G11588"/>
      <c r="H11588"/>
    </row>
    <row r="11589" spans="1:8">
      <c r="A11589"/>
      <c r="C11589"/>
      <c r="D11589"/>
      <c r="E11589"/>
      <c r="F11589"/>
      <c r="G11589"/>
      <c r="H11589"/>
    </row>
    <row r="11590" spans="1:8">
      <c r="A11590"/>
      <c r="C11590"/>
      <c r="D11590"/>
      <c r="E11590"/>
      <c r="F11590"/>
      <c r="G11590"/>
      <c r="H11590"/>
    </row>
    <row r="11591" spans="1:8">
      <c r="A11591"/>
      <c r="C11591"/>
      <c r="D11591"/>
      <c r="E11591"/>
      <c r="F11591"/>
      <c r="G11591"/>
      <c r="H11591"/>
    </row>
    <row r="11592" spans="1:8">
      <c r="A11592"/>
      <c r="C11592"/>
      <c r="D11592"/>
      <c r="E11592"/>
      <c r="F11592"/>
      <c r="G11592"/>
      <c r="H11592"/>
    </row>
    <row r="11593" spans="1:8">
      <c r="A11593"/>
      <c r="C11593"/>
      <c r="D11593"/>
      <c r="E11593"/>
      <c r="F11593"/>
      <c r="G11593"/>
      <c r="H11593"/>
    </row>
    <row r="11594" spans="1:8">
      <c r="A11594"/>
      <c r="C11594"/>
      <c r="D11594"/>
      <c r="E11594"/>
      <c r="F11594"/>
      <c r="G11594"/>
      <c r="H11594"/>
    </row>
    <row r="11595" spans="1:8">
      <c r="A11595"/>
      <c r="C11595"/>
      <c r="D11595"/>
      <c r="E11595"/>
      <c r="F11595"/>
      <c r="G11595"/>
      <c r="H11595"/>
    </row>
    <row r="11596" spans="1:8">
      <c r="A11596"/>
      <c r="C11596"/>
      <c r="D11596"/>
      <c r="E11596"/>
      <c r="F11596"/>
      <c r="G11596"/>
      <c r="H11596"/>
    </row>
    <row r="11597" spans="1:8">
      <c r="A11597"/>
      <c r="C11597"/>
      <c r="D11597"/>
      <c r="E11597"/>
      <c r="F11597"/>
      <c r="G11597"/>
      <c r="H11597"/>
    </row>
    <row r="11598" spans="1:8">
      <c r="A11598"/>
      <c r="C11598"/>
      <c r="D11598"/>
      <c r="E11598"/>
      <c r="F11598"/>
      <c r="G11598"/>
      <c r="H11598"/>
    </row>
    <row r="11599" spans="1:8">
      <c r="A11599"/>
      <c r="C11599"/>
      <c r="D11599"/>
      <c r="E11599"/>
      <c r="F11599"/>
      <c r="G11599"/>
      <c r="H11599"/>
    </row>
    <row r="11600" spans="1:8">
      <c r="A11600"/>
      <c r="C11600"/>
      <c r="D11600"/>
      <c r="E11600"/>
      <c r="F11600"/>
      <c r="G11600"/>
      <c r="H11600"/>
    </row>
    <row r="11601" spans="1:8">
      <c r="A11601"/>
      <c r="C11601"/>
      <c r="D11601"/>
      <c r="E11601"/>
      <c r="F11601"/>
      <c r="G11601"/>
      <c r="H11601"/>
    </row>
    <row r="11602" spans="1:8">
      <c r="A11602"/>
      <c r="C11602"/>
      <c r="D11602"/>
      <c r="E11602"/>
      <c r="F11602"/>
      <c r="G11602"/>
      <c r="H11602"/>
    </row>
    <row r="11603" spans="1:8">
      <c r="A11603"/>
      <c r="C11603"/>
      <c r="D11603"/>
      <c r="E11603"/>
      <c r="F11603"/>
      <c r="G11603"/>
      <c r="H11603"/>
    </row>
    <row r="11604" spans="1:8">
      <c r="A11604"/>
      <c r="C11604"/>
      <c r="D11604"/>
      <c r="E11604"/>
      <c r="F11604"/>
      <c r="G11604"/>
      <c r="H11604"/>
    </row>
    <row r="11605" spans="1:8">
      <c r="A11605"/>
      <c r="C11605"/>
      <c r="D11605"/>
      <c r="E11605"/>
      <c r="F11605"/>
      <c r="G11605"/>
      <c r="H11605"/>
    </row>
    <row r="11606" spans="1:8">
      <c r="A11606"/>
      <c r="C11606"/>
      <c r="D11606"/>
      <c r="E11606"/>
      <c r="F11606"/>
      <c r="G11606"/>
      <c r="H11606"/>
    </row>
    <row r="11607" spans="1:8">
      <c r="A11607"/>
      <c r="C11607"/>
      <c r="D11607"/>
      <c r="E11607"/>
      <c r="F11607"/>
      <c r="G11607"/>
      <c r="H11607"/>
    </row>
    <row r="11608" spans="1:8">
      <c r="A11608"/>
      <c r="C11608"/>
      <c r="D11608"/>
      <c r="E11608"/>
      <c r="F11608"/>
      <c r="G11608"/>
      <c r="H11608"/>
    </row>
    <row r="11609" spans="1:8">
      <c r="A11609"/>
      <c r="C11609"/>
      <c r="D11609"/>
      <c r="E11609"/>
      <c r="F11609"/>
      <c r="G11609"/>
      <c r="H11609"/>
    </row>
    <row r="11610" spans="1:8">
      <c r="A11610"/>
      <c r="C11610"/>
      <c r="D11610"/>
      <c r="E11610"/>
      <c r="F11610"/>
      <c r="G11610"/>
      <c r="H11610"/>
    </row>
    <row r="11611" spans="1:8">
      <c r="A11611"/>
      <c r="C11611"/>
      <c r="D11611"/>
      <c r="E11611"/>
      <c r="F11611"/>
      <c r="G11611"/>
      <c r="H11611"/>
    </row>
    <row r="11612" spans="1:8">
      <c r="A11612"/>
      <c r="C11612"/>
      <c r="D11612"/>
      <c r="E11612"/>
      <c r="F11612"/>
      <c r="G11612"/>
      <c r="H11612"/>
    </row>
    <row r="11613" spans="1:8">
      <c r="A11613"/>
      <c r="C11613"/>
      <c r="D11613"/>
      <c r="E11613"/>
      <c r="F11613"/>
      <c r="G11613"/>
      <c r="H11613"/>
    </row>
    <row r="11614" spans="1:8">
      <c r="A11614"/>
      <c r="C11614"/>
      <c r="D11614"/>
      <c r="E11614"/>
      <c r="F11614"/>
      <c r="G11614"/>
      <c r="H11614"/>
    </row>
    <row r="11615" spans="1:8">
      <c r="A11615"/>
      <c r="C11615"/>
      <c r="D11615"/>
      <c r="E11615"/>
      <c r="F11615"/>
      <c r="G11615"/>
      <c r="H11615"/>
    </row>
    <row r="11616" spans="1:8">
      <c r="A11616"/>
      <c r="C11616"/>
      <c r="D11616"/>
      <c r="E11616"/>
      <c r="F11616"/>
      <c r="G11616"/>
      <c r="H11616"/>
    </row>
    <row r="11617" spans="1:8">
      <c r="A11617"/>
      <c r="C11617"/>
      <c r="D11617"/>
      <c r="E11617"/>
      <c r="F11617"/>
      <c r="G11617"/>
      <c r="H11617"/>
    </row>
    <row r="11618" spans="1:8">
      <c r="A11618"/>
      <c r="C11618"/>
      <c r="D11618"/>
      <c r="E11618"/>
      <c r="F11618"/>
      <c r="G11618"/>
      <c r="H11618"/>
    </row>
    <row r="11619" spans="1:8">
      <c r="A11619"/>
      <c r="C11619"/>
      <c r="D11619"/>
      <c r="E11619"/>
      <c r="F11619"/>
      <c r="G11619"/>
      <c r="H11619"/>
    </row>
    <row r="11620" spans="1:8">
      <c r="A11620"/>
      <c r="C11620"/>
      <c r="D11620"/>
      <c r="E11620"/>
      <c r="F11620"/>
      <c r="G11620"/>
      <c r="H11620"/>
    </row>
    <row r="11621" spans="1:8">
      <c r="A11621"/>
      <c r="C11621"/>
      <c r="D11621"/>
      <c r="E11621"/>
      <c r="F11621"/>
      <c r="G11621"/>
      <c r="H11621"/>
    </row>
    <row r="11622" spans="1:8">
      <c r="A11622"/>
      <c r="C11622"/>
      <c r="D11622"/>
      <c r="E11622"/>
      <c r="F11622"/>
      <c r="G11622"/>
      <c r="H11622"/>
    </row>
    <row r="11623" spans="1:8">
      <c r="A11623"/>
      <c r="C11623"/>
      <c r="D11623"/>
      <c r="E11623"/>
      <c r="F11623"/>
      <c r="G11623"/>
      <c r="H11623"/>
    </row>
    <row r="11624" spans="1:8">
      <c r="A11624"/>
      <c r="C11624"/>
      <c r="D11624"/>
      <c r="E11624"/>
      <c r="F11624"/>
      <c r="G11624"/>
      <c r="H11624"/>
    </row>
    <row r="11625" spans="1:8">
      <c r="A11625"/>
      <c r="C11625"/>
      <c r="D11625"/>
      <c r="E11625"/>
      <c r="F11625"/>
      <c r="G11625"/>
      <c r="H11625"/>
    </row>
    <row r="11626" spans="1:8">
      <c r="A11626"/>
      <c r="C11626"/>
      <c r="D11626"/>
      <c r="E11626"/>
      <c r="F11626"/>
      <c r="G11626"/>
      <c r="H11626"/>
    </row>
    <row r="11627" spans="1:8">
      <c r="A11627"/>
      <c r="C11627"/>
      <c r="D11627"/>
      <c r="E11627"/>
      <c r="F11627"/>
      <c r="G11627"/>
      <c r="H11627"/>
    </row>
    <row r="11628" spans="1:8">
      <c r="A11628"/>
      <c r="C11628"/>
      <c r="D11628"/>
      <c r="E11628"/>
      <c r="F11628"/>
      <c r="G11628"/>
      <c r="H11628"/>
    </row>
    <row r="11629" spans="1:8">
      <c r="A11629"/>
      <c r="C11629"/>
      <c r="D11629"/>
      <c r="E11629"/>
      <c r="F11629"/>
      <c r="G11629"/>
      <c r="H11629"/>
    </row>
    <row r="11630" spans="1:8">
      <c r="A11630"/>
      <c r="C11630"/>
      <c r="D11630"/>
      <c r="E11630"/>
      <c r="F11630"/>
      <c r="G11630"/>
      <c r="H11630"/>
    </row>
    <row r="11631" spans="1:8">
      <c r="A11631"/>
      <c r="C11631"/>
      <c r="D11631"/>
      <c r="E11631"/>
      <c r="F11631"/>
      <c r="G11631"/>
      <c r="H11631"/>
    </row>
    <row r="11632" spans="1:8">
      <c r="A11632"/>
      <c r="C11632"/>
      <c r="D11632"/>
      <c r="E11632"/>
      <c r="F11632"/>
      <c r="G11632"/>
      <c r="H11632"/>
    </row>
    <row r="11633" spans="1:8">
      <c r="A11633"/>
      <c r="C11633"/>
      <c r="D11633"/>
      <c r="E11633"/>
      <c r="F11633"/>
      <c r="G11633"/>
      <c r="H11633"/>
    </row>
    <row r="11634" spans="1:8">
      <c r="A11634"/>
      <c r="C11634"/>
      <c r="D11634"/>
      <c r="E11634"/>
      <c r="F11634"/>
      <c r="G11634"/>
      <c r="H11634"/>
    </row>
    <row r="11635" spans="1:8">
      <c r="A11635"/>
      <c r="C11635"/>
      <c r="D11635"/>
      <c r="E11635"/>
      <c r="F11635"/>
      <c r="G11635"/>
      <c r="H11635"/>
    </row>
    <row r="11636" spans="1:8">
      <c r="A11636"/>
      <c r="C11636"/>
      <c r="D11636"/>
      <c r="E11636"/>
      <c r="F11636"/>
      <c r="G11636"/>
      <c r="H11636"/>
    </row>
    <row r="11637" spans="1:8">
      <c r="A11637"/>
      <c r="C11637"/>
      <c r="D11637"/>
      <c r="E11637"/>
      <c r="F11637"/>
      <c r="G11637"/>
      <c r="H11637"/>
    </row>
    <row r="11638" spans="1:8">
      <c r="A11638"/>
      <c r="C11638"/>
      <c r="D11638"/>
      <c r="E11638"/>
      <c r="F11638"/>
      <c r="G11638"/>
      <c r="H11638"/>
    </row>
    <row r="11639" spans="1:8">
      <c r="A11639"/>
      <c r="C11639"/>
      <c r="D11639"/>
      <c r="E11639"/>
      <c r="F11639"/>
      <c r="G11639"/>
      <c r="H11639"/>
    </row>
    <row r="11640" spans="1:8">
      <c r="A11640"/>
      <c r="C11640"/>
      <c r="D11640"/>
      <c r="E11640"/>
      <c r="F11640"/>
      <c r="G11640"/>
      <c r="H11640"/>
    </row>
    <row r="11641" spans="1:8">
      <c r="A11641"/>
      <c r="C11641"/>
      <c r="D11641"/>
      <c r="E11641"/>
      <c r="F11641"/>
      <c r="G11641"/>
      <c r="H11641"/>
    </row>
    <row r="11642" spans="1:8">
      <c r="A11642"/>
      <c r="C11642"/>
      <c r="D11642"/>
      <c r="E11642"/>
      <c r="F11642"/>
      <c r="G11642"/>
      <c r="H11642"/>
    </row>
    <row r="11643" spans="1:8">
      <c r="A11643"/>
      <c r="C11643"/>
      <c r="D11643"/>
      <c r="E11643"/>
      <c r="F11643"/>
      <c r="G11643"/>
      <c r="H11643"/>
    </row>
    <row r="11644" spans="1:8">
      <c r="A11644"/>
      <c r="C11644"/>
      <c r="D11644"/>
      <c r="E11644"/>
      <c r="F11644"/>
      <c r="G11644"/>
      <c r="H11644"/>
    </row>
    <row r="11645" spans="1:8">
      <c r="A11645"/>
      <c r="C11645"/>
      <c r="D11645"/>
      <c r="E11645"/>
      <c r="F11645"/>
      <c r="G11645"/>
      <c r="H11645"/>
    </row>
    <row r="11646" spans="1:8">
      <c r="A11646"/>
      <c r="C11646"/>
      <c r="D11646"/>
      <c r="E11646"/>
      <c r="F11646"/>
      <c r="G11646"/>
      <c r="H11646"/>
    </row>
    <row r="11647" spans="1:8">
      <c r="A11647"/>
      <c r="C11647"/>
      <c r="D11647"/>
      <c r="E11647"/>
      <c r="F11647"/>
      <c r="G11647"/>
      <c r="H11647"/>
    </row>
    <row r="11648" spans="1:8">
      <c r="A11648"/>
      <c r="C11648"/>
      <c r="D11648"/>
      <c r="E11648"/>
      <c r="F11648"/>
      <c r="G11648"/>
      <c r="H11648"/>
    </row>
    <row r="11649" spans="1:8">
      <c r="A11649"/>
      <c r="C11649"/>
      <c r="D11649"/>
      <c r="E11649"/>
      <c r="F11649"/>
      <c r="G11649"/>
      <c r="H11649"/>
    </row>
    <row r="11650" spans="1:8">
      <c r="A11650"/>
      <c r="C11650"/>
      <c r="D11650"/>
      <c r="E11650"/>
      <c r="F11650"/>
      <c r="G11650"/>
      <c r="H11650"/>
    </row>
    <row r="11651" spans="1:8">
      <c r="A11651"/>
      <c r="C11651"/>
      <c r="D11651"/>
      <c r="E11651"/>
      <c r="F11651"/>
      <c r="G11651"/>
      <c r="H11651"/>
    </row>
    <row r="11652" spans="1:8">
      <c r="A11652"/>
      <c r="C11652"/>
      <c r="D11652"/>
      <c r="E11652"/>
      <c r="F11652"/>
      <c r="G11652"/>
      <c r="H11652"/>
    </row>
    <row r="11653" spans="1:8">
      <c r="A11653"/>
      <c r="C11653"/>
      <c r="D11653"/>
      <c r="E11653"/>
      <c r="F11653"/>
      <c r="G11653"/>
      <c r="H11653"/>
    </row>
    <row r="11654" spans="1:8">
      <c r="A11654"/>
      <c r="C11654"/>
      <c r="D11654"/>
      <c r="E11654"/>
      <c r="F11654"/>
      <c r="G11654"/>
      <c r="H11654"/>
    </row>
    <row r="11655" spans="1:8">
      <c r="A11655"/>
      <c r="C11655"/>
      <c r="D11655"/>
      <c r="E11655"/>
      <c r="F11655"/>
      <c r="G11655"/>
      <c r="H11655"/>
    </row>
    <row r="11656" spans="1:8">
      <c r="A11656"/>
      <c r="C11656"/>
      <c r="D11656"/>
      <c r="E11656"/>
      <c r="F11656"/>
      <c r="G11656"/>
      <c r="H11656"/>
    </row>
    <row r="11657" spans="1:8">
      <c r="A11657"/>
      <c r="C11657"/>
      <c r="D11657"/>
      <c r="E11657"/>
      <c r="F11657"/>
      <c r="G11657"/>
      <c r="H11657"/>
    </row>
    <row r="11658" spans="1:8">
      <c r="A11658"/>
      <c r="C11658"/>
      <c r="D11658"/>
      <c r="E11658"/>
      <c r="F11658"/>
      <c r="G11658"/>
      <c r="H11658"/>
    </row>
    <row r="11659" spans="1:8">
      <c r="A11659"/>
      <c r="C11659"/>
      <c r="D11659"/>
      <c r="E11659"/>
      <c r="F11659"/>
      <c r="G11659"/>
      <c r="H11659"/>
    </row>
    <row r="11660" spans="1:8">
      <c r="A11660"/>
      <c r="C11660"/>
      <c r="D11660"/>
      <c r="E11660"/>
      <c r="F11660"/>
      <c r="G11660"/>
      <c r="H11660"/>
    </row>
    <row r="11661" spans="1:8">
      <c r="A11661"/>
      <c r="C11661"/>
      <c r="D11661"/>
      <c r="E11661"/>
      <c r="F11661"/>
      <c r="G11661"/>
      <c r="H11661"/>
    </row>
    <row r="11662" spans="1:8">
      <c r="A11662"/>
      <c r="C11662"/>
      <c r="D11662"/>
      <c r="E11662"/>
      <c r="F11662"/>
      <c r="G11662"/>
      <c r="H11662"/>
    </row>
    <row r="11663" spans="1:8">
      <c r="A11663"/>
      <c r="C11663"/>
      <c r="D11663"/>
      <c r="E11663"/>
      <c r="F11663"/>
      <c r="G11663"/>
      <c r="H11663"/>
    </row>
    <row r="11664" spans="1:8">
      <c r="A11664"/>
      <c r="C11664"/>
      <c r="D11664"/>
      <c r="E11664"/>
      <c r="F11664"/>
      <c r="G11664"/>
      <c r="H11664"/>
    </row>
    <row r="11665" spans="1:8">
      <c r="A11665"/>
      <c r="C11665"/>
      <c r="D11665"/>
      <c r="E11665"/>
      <c r="F11665"/>
      <c r="G11665"/>
      <c r="H11665"/>
    </row>
    <row r="11666" spans="1:8">
      <c r="A11666"/>
      <c r="C11666"/>
      <c r="D11666"/>
      <c r="E11666"/>
      <c r="F11666"/>
      <c r="G11666"/>
      <c r="H11666"/>
    </row>
    <row r="11667" spans="1:8">
      <c r="A11667"/>
      <c r="C11667"/>
      <c r="D11667"/>
      <c r="E11667"/>
      <c r="F11667"/>
      <c r="G11667"/>
      <c r="H11667"/>
    </row>
    <row r="11668" spans="1:8">
      <c r="A11668"/>
      <c r="C11668"/>
      <c r="D11668"/>
      <c r="E11668"/>
      <c r="F11668"/>
      <c r="G11668"/>
      <c r="H11668"/>
    </row>
    <row r="11669" spans="1:8">
      <c r="A11669"/>
      <c r="C11669"/>
      <c r="D11669"/>
      <c r="E11669"/>
      <c r="F11669"/>
      <c r="G11669"/>
      <c r="H11669"/>
    </row>
    <row r="11670" spans="1:8">
      <c r="A11670"/>
      <c r="C11670"/>
      <c r="D11670"/>
      <c r="E11670"/>
      <c r="F11670"/>
      <c r="G11670"/>
      <c r="H11670"/>
    </row>
    <row r="11671" spans="1:8">
      <c r="A11671"/>
      <c r="C11671"/>
      <c r="D11671"/>
      <c r="E11671"/>
      <c r="F11671"/>
      <c r="G11671"/>
      <c r="H11671"/>
    </row>
    <row r="11672" spans="1:8">
      <c r="A11672"/>
      <c r="C11672"/>
      <c r="D11672"/>
      <c r="E11672"/>
      <c r="F11672"/>
      <c r="G11672"/>
      <c r="H11672"/>
    </row>
    <row r="11673" spans="1:8">
      <c r="A11673"/>
      <c r="C11673"/>
      <c r="D11673"/>
      <c r="E11673"/>
      <c r="F11673"/>
      <c r="G11673"/>
      <c r="H11673"/>
    </row>
    <row r="11674" spans="1:8">
      <c r="A11674"/>
      <c r="C11674"/>
      <c r="D11674"/>
      <c r="E11674"/>
      <c r="F11674"/>
      <c r="G11674"/>
      <c r="H11674"/>
    </row>
    <row r="11675" spans="1:8">
      <c r="A11675"/>
      <c r="C11675"/>
      <c r="D11675"/>
      <c r="E11675"/>
      <c r="F11675"/>
      <c r="G11675"/>
      <c r="H11675"/>
    </row>
    <row r="11676" spans="1:8">
      <c r="A11676"/>
      <c r="C11676"/>
      <c r="D11676"/>
      <c r="E11676"/>
      <c r="F11676"/>
      <c r="G11676"/>
      <c r="H11676"/>
    </row>
    <row r="11677" spans="1:8">
      <c r="A11677"/>
      <c r="C11677"/>
      <c r="D11677"/>
      <c r="E11677"/>
      <c r="F11677"/>
      <c r="G11677"/>
      <c r="H11677"/>
    </row>
    <row r="11678" spans="1:8">
      <c r="A11678"/>
      <c r="C11678"/>
      <c r="D11678"/>
      <c r="E11678"/>
      <c r="F11678"/>
      <c r="G11678"/>
      <c r="H11678"/>
    </row>
    <row r="11679" spans="1:8">
      <c r="A11679"/>
      <c r="C11679"/>
      <c r="D11679"/>
      <c r="E11679"/>
      <c r="F11679"/>
      <c r="G11679"/>
      <c r="H11679"/>
    </row>
    <row r="11680" spans="1:8">
      <c r="A11680"/>
      <c r="C11680"/>
      <c r="D11680"/>
      <c r="E11680"/>
      <c r="F11680"/>
      <c r="G11680"/>
      <c r="H11680"/>
    </row>
    <row r="11681" spans="1:8">
      <c r="A11681"/>
      <c r="C11681"/>
      <c r="D11681"/>
      <c r="E11681"/>
      <c r="F11681"/>
      <c r="G11681"/>
      <c r="H11681"/>
    </row>
    <row r="11682" spans="1:8">
      <c r="A11682"/>
      <c r="C11682"/>
      <c r="D11682"/>
      <c r="E11682"/>
      <c r="F11682"/>
      <c r="G11682"/>
      <c r="H11682"/>
    </row>
    <row r="11683" spans="1:8">
      <c r="A11683"/>
      <c r="C11683"/>
      <c r="D11683"/>
      <c r="E11683"/>
      <c r="F11683"/>
      <c r="G11683"/>
      <c r="H11683"/>
    </row>
    <row r="11684" spans="1:8">
      <c r="A11684"/>
      <c r="C11684"/>
      <c r="D11684"/>
      <c r="E11684"/>
      <c r="F11684"/>
      <c r="G11684"/>
      <c r="H11684"/>
    </row>
    <row r="11685" spans="1:8">
      <c r="A11685"/>
      <c r="C11685"/>
      <c r="D11685"/>
      <c r="E11685"/>
      <c r="F11685"/>
      <c r="G11685"/>
      <c r="H11685"/>
    </row>
    <row r="11686" spans="1:8">
      <c r="A11686"/>
      <c r="C11686"/>
      <c r="D11686"/>
      <c r="E11686"/>
      <c r="F11686"/>
      <c r="G11686"/>
      <c r="H11686"/>
    </row>
    <row r="11687" spans="1:8">
      <c r="A11687"/>
      <c r="C11687"/>
      <c r="D11687"/>
      <c r="E11687"/>
      <c r="F11687"/>
      <c r="G11687"/>
      <c r="H11687"/>
    </row>
    <row r="11688" spans="1:8">
      <c r="A11688"/>
      <c r="C11688"/>
      <c r="D11688"/>
      <c r="E11688"/>
      <c r="F11688"/>
      <c r="G11688"/>
      <c r="H11688"/>
    </row>
    <row r="11689" spans="1:8">
      <c r="A11689"/>
      <c r="C11689"/>
      <c r="D11689"/>
      <c r="E11689"/>
      <c r="F11689"/>
      <c r="G11689"/>
      <c r="H11689"/>
    </row>
    <row r="11690" spans="1:8">
      <c r="A11690"/>
      <c r="C11690"/>
      <c r="D11690"/>
      <c r="E11690"/>
      <c r="F11690"/>
      <c r="G11690"/>
      <c r="H11690"/>
    </row>
    <row r="11691" spans="1:8">
      <c r="A11691"/>
      <c r="C11691"/>
      <c r="D11691"/>
      <c r="E11691"/>
      <c r="F11691"/>
      <c r="G11691"/>
      <c r="H11691"/>
    </row>
    <row r="11692" spans="1:8">
      <c r="A11692"/>
      <c r="C11692"/>
      <c r="D11692"/>
      <c r="E11692"/>
      <c r="F11692"/>
      <c r="G11692"/>
      <c r="H11692"/>
    </row>
    <row r="11693" spans="1:8">
      <c r="A11693"/>
      <c r="C11693"/>
      <c r="D11693"/>
      <c r="E11693"/>
      <c r="F11693"/>
      <c r="G11693"/>
      <c r="H11693"/>
    </row>
    <row r="11694" spans="1:8">
      <c r="A11694"/>
      <c r="C11694"/>
      <c r="D11694"/>
      <c r="E11694"/>
      <c r="F11694"/>
      <c r="G11694"/>
      <c r="H11694"/>
    </row>
    <row r="11695" spans="1:8">
      <c r="A11695"/>
      <c r="C11695"/>
      <c r="D11695"/>
      <c r="E11695"/>
      <c r="F11695"/>
      <c r="G11695"/>
      <c r="H11695"/>
    </row>
    <row r="11696" spans="1:8">
      <c r="A11696"/>
      <c r="C11696"/>
      <c r="D11696"/>
      <c r="E11696"/>
      <c r="F11696"/>
      <c r="G11696"/>
      <c r="H11696"/>
    </row>
    <row r="11697" spans="1:8">
      <c r="A11697"/>
      <c r="C11697"/>
      <c r="D11697"/>
      <c r="E11697"/>
      <c r="F11697"/>
      <c r="G11697"/>
      <c r="H11697"/>
    </row>
    <row r="11698" spans="1:8">
      <c r="A11698"/>
      <c r="C11698"/>
      <c r="D11698"/>
      <c r="E11698"/>
      <c r="F11698"/>
      <c r="G11698"/>
      <c r="H11698"/>
    </row>
    <row r="11699" spans="1:8">
      <c r="A11699"/>
      <c r="C11699"/>
      <c r="D11699"/>
      <c r="E11699"/>
      <c r="F11699"/>
      <c r="G11699"/>
      <c r="H11699"/>
    </row>
    <row r="11700" spans="1:8">
      <c r="A11700"/>
      <c r="C11700"/>
      <c r="D11700"/>
      <c r="E11700"/>
      <c r="F11700"/>
      <c r="G11700"/>
      <c r="H11700"/>
    </row>
    <row r="11701" spans="1:8">
      <c r="A11701"/>
      <c r="C11701"/>
      <c r="D11701"/>
      <c r="E11701"/>
      <c r="F11701"/>
      <c r="G11701"/>
      <c r="H11701"/>
    </row>
    <row r="11702" spans="1:8">
      <c r="A11702"/>
      <c r="C11702"/>
      <c r="D11702"/>
      <c r="E11702"/>
      <c r="F11702"/>
      <c r="G11702"/>
      <c r="H11702"/>
    </row>
    <row r="11703" spans="1:8">
      <c r="A11703"/>
      <c r="C11703"/>
      <c r="D11703"/>
      <c r="E11703"/>
      <c r="F11703"/>
      <c r="G11703"/>
      <c r="H11703"/>
    </row>
    <row r="11704" spans="1:8">
      <c r="A11704"/>
      <c r="C11704"/>
      <c r="D11704"/>
      <c r="E11704"/>
      <c r="F11704"/>
      <c r="G11704"/>
      <c r="H11704"/>
    </row>
    <row r="11705" spans="1:8">
      <c r="A11705"/>
      <c r="C11705"/>
      <c r="D11705"/>
      <c r="E11705"/>
      <c r="F11705"/>
      <c r="G11705"/>
      <c r="H11705"/>
    </row>
    <row r="11706" spans="1:8">
      <c r="A11706"/>
      <c r="C11706"/>
      <c r="D11706"/>
      <c r="E11706"/>
      <c r="F11706"/>
      <c r="G11706"/>
      <c r="H11706"/>
    </row>
    <row r="11707" spans="1:8">
      <c r="A11707"/>
      <c r="C11707"/>
      <c r="D11707"/>
      <c r="E11707"/>
      <c r="F11707"/>
      <c r="G11707"/>
      <c r="H11707"/>
    </row>
    <row r="11708" spans="1:8">
      <c r="A11708"/>
      <c r="C11708"/>
      <c r="D11708"/>
      <c r="E11708"/>
      <c r="F11708"/>
      <c r="G11708"/>
      <c r="H11708"/>
    </row>
    <row r="11709" spans="1:8">
      <c r="A11709"/>
      <c r="C11709"/>
      <c r="D11709"/>
      <c r="E11709"/>
      <c r="F11709"/>
      <c r="G11709"/>
      <c r="H11709"/>
    </row>
    <row r="11710" spans="1:8">
      <c r="A11710"/>
      <c r="C11710"/>
      <c r="D11710"/>
      <c r="E11710"/>
      <c r="F11710"/>
      <c r="G11710"/>
      <c r="H11710"/>
    </row>
    <row r="11711" spans="1:8">
      <c r="A11711"/>
      <c r="C11711"/>
      <c r="D11711"/>
      <c r="E11711"/>
      <c r="F11711"/>
      <c r="G11711"/>
      <c r="H11711"/>
    </row>
    <row r="11712" spans="1:8">
      <c r="A11712"/>
      <c r="C11712"/>
      <c r="D11712"/>
      <c r="E11712"/>
      <c r="F11712"/>
      <c r="G11712"/>
      <c r="H11712"/>
    </row>
    <row r="11713" spans="1:8">
      <c r="A11713"/>
      <c r="C11713"/>
      <c r="D11713"/>
      <c r="E11713"/>
      <c r="F11713"/>
      <c r="G11713"/>
      <c r="H11713"/>
    </row>
    <row r="11714" spans="1:8">
      <c r="A11714"/>
      <c r="C11714"/>
      <c r="D11714"/>
      <c r="E11714"/>
      <c r="F11714"/>
      <c r="G11714"/>
      <c r="H11714"/>
    </row>
    <row r="11715" spans="1:8">
      <c r="A11715"/>
      <c r="C11715"/>
      <c r="D11715"/>
      <c r="E11715"/>
      <c r="F11715"/>
      <c r="G11715"/>
      <c r="H11715"/>
    </row>
    <row r="11716" spans="1:8">
      <c r="A11716"/>
      <c r="C11716"/>
      <c r="D11716"/>
      <c r="E11716"/>
      <c r="F11716"/>
      <c r="G11716"/>
      <c r="H11716"/>
    </row>
    <row r="11717" spans="1:8">
      <c r="A11717"/>
      <c r="C11717"/>
      <c r="D11717"/>
      <c r="E11717"/>
      <c r="F11717"/>
      <c r="G11717"/>
      <c r="H11717"/>
    </row>
    <row r="11718" spans="1:8">
      <c r="A11718"/>
      <c r="C11718"/>
      <c r="D11718"/>
      <c r="E11718"/>
      <c r="F11718"/>
      <c r="G11718"/>
      <c r="H11718"/>
    </row>
    <row r="11719" spans="1:8">
      <c r="A11719"/>
      <c r="C11719"/>
      <c r="D11719"/>
      <c r="E11719"/>
      <c r="F11719"/>
      <c r="G11719"/>
      <c r="H11719"/>
    </row>
    <row r="11720" spans="1:8">
      <c r="A11720"/>
      <c r="C11720"/>
      <c r="D11720"/>
      <c r="E11720"/>
      <c r="F11720"/>
      <c r="G11720"/>
      <c r="H11720"/>
    </row>
    <row r="11721" spans="1:8">
      <c r="A11721"/>
      <c r="C11721"/>
      <c r="D11721"/>
      <c r="E11721"/>
      <c r="F11721"/>
      <c r="G11721"/>
      <c r="H11721"/>
    </row>
    <row r="11722" spans="1:8">
      <c r="A11722"/>
      <c r="C11722"/>
      <c r="D11722"/>
      <c r="E11722"/>
      <c r="F11722"/>
      <c r="G11722"/>
      <c r="H11722"/>
    </row>
    <row r="11723" spans="1:8">
      <c r="A11723"/>
      <c r="C11723"/>
      <c r="D11723"/>
      <c r="E11723"/>
      <c r="F11723"/>
      <c r="G11723"/>
      <c r="H11723"/>
    </row>
    <row r="11724" spans="1:8">
      <c r="A11724"/>
      <c r="C11724"/>
      <c r="D11724"/>
      <c r="E11724"/>
      <c r="F11724"/>
      <c r="G11724"/>
      <c r="H11724"/>
    </row>
    <row r="11725" spans="1:8">
      <c r="A11725"/>
      <c r="C11725"/>
      <c r="D11725"/>
      <c r="E11725"/>
      <c r="F11725"/>
      <c r="G11725"/>
      <c r="H11725"/>
    </row>
    <row r="11726" spans="1:8">
      <c r="A11726"/>
      <c r="C11726"/>
      <c r="D11726"/>
      <c r="E11726"/>
      <c r="F11726"/>
      <c r="G11726"/>
      <c r="H11726"/>
    </row>
    <row r="11727" spans="1:8">
      <c r="A11727"/>
      <c r="C11727"/>
      <c r="D11727"/>
      <c r="E11727"/>
      <c r="F11727"/>
      <c r="G11727"/>
      <c r="H11727"/>
    </row>
    <row r="11728" spans="1:8">
      <c r="A11728"/>
      <c r="C11728"/>
      <c r="D11728"/>
      <c r="E11728"/>
      <c r="F11728"/>
      <c r="G11728"/>
      <c r="H11728"/>
    </row>
    <row r="11729" spans="1:8">
      <c r="A11729"/>
      <c r="C11729"/>
      <c r="D11729"/>
      <c r="E11729"/>
      <c r="F11729"/>
      <c r="G11729"/>
      <c r="H11729"/>
    </row>
    <row r="11730" spans="1:8">
      <c r="A11730"/>
      <c r="C11730"/>
      <c r="D11730"/>
      <c r="E11730"/>
      <c r="F11730"/>
      <c r="G11730"/>
      <c r="H11730"/>
    </row>
    <row r="11731" spans="1:8">
      <c r="A11731"/>
      <c r="C11731"/>
      <c r="D11731"/>
      <c r="E11731"/>
      <c r="F11731"/>
      <c r="G11731"/>
      <c r="H11731"/>
    </row>
    <row r="11732" spans="1:8">
      <c r="A11732"/>
      <c r="C11732"/>
      <c r="D11732"/>
      <c r="E11732"/>
      <c r="F11732"/>
      <c r="G11732"/>
      <c r="H11732"/>
    </row>
    <row r="11733" spans="1:8">
      <c r="A11733"/>
      <c r="C11733"/>
      <c r="D11733"/>
      <c r="E11733"/>
      <c r="F11733"/>
      <c r="G11733"/>
      <c r="H11733"/>
    </row>
    <row r="11734" spans="1:8">
      <c r="A11734"/>
      <c r="C11734"/>
      <c r="D11734"/>
      <c r="E11734"/>
      <c r="F11734"/>
      <c r="G11734"/>
      <c r="H11734"/>
    </row>
    <row r="11735" spans="1:8">
      <c r="A11735"/>
      <c r="C11735"/>
      <c r="D11735"/>
      <c r="E11735"/>
      <c r="F11735"/>
      <c r="G11735"/>
      <c r="H11735"/>
    </row>
    <row r="11736" spans="1:8">
      <c r="A11736"/>
      <c r="C11736"/>
      <c r="D11736"/>
      <c r="E11736"/>
      <c r="F11736"/>
      <c r="G11736"/>
      <c r="H11736"/>
    </row>
    <row r="11737" spans="1:8">
      <c r="A11737"/>
      <c r="C11737"/>
      <c r="D11737"/>
      <c r="E11737"/>
      <c r="F11737"/>
      <c r="G11737"/>
      <c r="H11737"/>
    </row>
    <row r="11738" spans="1:8">
      <c r="A11738"/>
      <c r="C11738"/>
      <c r="D11738"/>
      <c r="E11738"/>
      <c r="F11738"/>
      <c r="G11738"/>
      <c r="H11738"/>
    </row>
    <row r="11739" spans="1:8">
      <c r="A11739"/>
      <c r="C11739"/>
      <c r="D11739"/>
      <c r="E11739"/>
      <c r="F11739"/>
      <c r="G11739"/>
      <c r="H11739"/>
    </row>
    <row r="11740" spans="1:8">
      <c r="A11740"/>
      <c r="C11740"/>
      <c r="D11740"/>
      <c r="E11740"/>
      <c r="F11740"/>
      <c r="G11740"/>
      <c r="H11740"/>
    </row>
    <row r="11741" spans="1:8">
      <c r="A11741"/>
      <c r="C11741"/>
      <c r="D11741"/>
      <c r="E11741"/>
      <c r="F11741"/>
      <c r="G11741"/>
      <c r="H11741"/>
    </row>
    <row r="11742" spans="1:8">
      <c r="A11742"/>
      <c r="C11742"/>
      <c r="D11742"/>
      <c r="E11742"/>
      <c r="F11742"/>
      <c r="G11742"/>
      <c r="H11742"/>
    </row>
    <row r="11743" spans="1:8">
      <c r="A11743"/>
      <c r="C11743"/>
      <c r="D11743"/>
      <c r="E11743"/>
      <c r="F11743"/>
      <c r="G11743"/>
      <c r="H11743"/>
    </row>
    <row r="11744" spans="1:8">
      <c r="A11744"/>
      <c r="C11744"/>
      <c r="D11744"/>
      <c r="E11744"/>
      <c r="F11744"/>
      <c r="G11744"/>
      <c r="H11744"/>
    </row>
    <row r="11745" spans="1:8">
      <c r="A11745"/>
      <c r="C11745"/>
      <c r="D11745"/>
      <c r="E11745"/>
      <c r="F11745"/>
      <c r="G11745"/>
      <c r="H11745"/>
    </row>
    <row r="11746" spans="1:8">
      <c r="A11746"/>
      <c r="C11746"/>
      <c r="D11746"/>
      <c r="E11746"/>
      <c r="F11746"/>
      <c r="G11746"/>
      <c r="H11746"/>
    </row>
    <row r="11747" spans="1:8">
      <c r="A11747"/>
      <c r="C11747"/>
      <c r="D11747"/>
      <c r="E11747"/>
      <c r="F11747"/>
      <c r="G11747"/>
      <c r="H11747"/>
    </row>
    <row r="11748" spans="1:8">
      <c r="A11748"/>
      <c r="C11748"/>
      <c r="D11748"/>
      <c r="E11748"/>
      <c r="F11748"/>
      <c r="G11748"/>
      <c r="H11748"/>
    </row>
    <row r="11749" spans="1:8">
      <c r="A11749"/>
      <c r="C11749"/>
      <c r="D11749"/>
      <c r="E11749"/>
      <c r="F11749"/>
      <c r="G11749"/>
      <c r="H11749"/>
    </row>
    <row r="11750" spans="1:8">
      <c r="A11750"/>
      <c r="C11750"/>
      <c r="D11750"/>
      <c r="E11750"/>
      <c r="F11750"/>
      <c r="G11750"/>
      <c r="H11750"/>
    </row>
    <row r="11751" spans="1:8">
      <c r="A11751"/>
      <c r="C11751"/>
      <c r="D11751"/>
      <c r="E11751"/>
      <c r="F11751"/>
      <c r="G11751"/>
      <c r="H11751"/>
    </row>
    <row r="11752" spans="1:8">
      <c r="A11752"/>
      <c r="C11752"/>
      <c r="D11752"/>
      <c r="E11752"/>
      <c r="F11752"/>
      <c r="G11752"/>
      <c r="H11752"/>
    </row>
    <row r="11753" spans="1:8">
      <c r="A11753"/>
      <c r="C11753"/>
      <c r="D11753"/>
      <c r="E11753"/>
      <c r="F11753"/>
      <c r="G11753"/>
      <c r="H11753"/>
    </row>
    <row r="11754" spans="1:8">
      <c r="A11754"/>
      <c r="C11754"/>
      <c r="D11754"/>
      <c r="E11754"/>
      <c r="F11754"/>
      <c r="G11754"/>
      <c r="H11754"/>
    </row>
    <row r="11755" spans="1:8">
      <c r="A11755"/>
      <c r="C11755"/>
      <c r="D11755"/>
      <c r="E11755"/>
      <c r="F11755"/>
      <c r="G11755"/>
      <c r="H11755"/>
    </row>
    <row r="11756" spans="1:8">
      <c r="A11756"/>
      <c r="C11756"/>
      <c r="D11756"/>
      <c r="E11756"/>
      <c r="F11756"/>
      <c r="G11756"/>
      <c r="H11756"/>
    </row>
    <row r="11757" spans="1:8">
      <c r="A11757"/>
      <c r="C11757"/>
      <c r="D11757"/>
      <c r="E11757"/>
      <c r="F11757"/>
      <c r="G11757"/>
      <c r="H11757"/>
    </row>
    <row r="11758" spans="1:8">
      <c r="A11758"/>
      <c r="C11758"/>
      <c r="D11758"/>
      <c r="E11758"/>
      <c r="F11758"/>
      <c r="G11758"/>
      <c r="H11758"/>
    </row>
    <row r="11759" spans="1:8">
      <c r="A11759"/>
      <c r="C11759"/>
      <c r="D11759"/>
      <c r="E11759"/>
      <c r="F11759"/>
      <c r="G11759"/>
      <c r="H11759"/>
    </row>
    <row r="11760" spans="1:8">
      <c r="A11760"/>
      <c r="C11760"/>
      <c r="D11760"/>
      <c r="E11760"/>
      <c r="F11760"/>
      <c r="G11760"/>
      <c r="H11760"/>
    </row>
    <row r="11761" spans="1:8">
      <c r="A11761"/>
      <c r="C11761"/>
      <c r="D11761"/>
      <c r="E11761"/>
      <c r="F11761"/>
      <c r="G11761"/>
      <c r="H11761"/>
    </row>
    <row r="11762" spans="1:8">
      <c r="A11762"/>
      <c r="C11762"/>
      <c r="D11762"/>
      <c r="E11762"/>
      <c r="F11762"/>
      <c r="G11762"/>
      <c r="H11762"/>
    </row>
    <row r="11763" spans="1:8">
      <c r="A11763"/>
      <c r="C11763"/>
      <c r="D11763"/>
      <c r="E11763"/>
      <c r="F11763"/>
      <c r="G11763"/>
      <c r="H11763"/>
    </row>
    <row r="11764" spans="1:8">
      <c r="A11764"/>
      <c r="C11764"/>
      <c r="D11764"/>
      <c r="E11764"/>
      <c r="F11764"/>
      <c r="G11764"/>
      <c r="H11764"/>
    </row>
    <row r="11765" spans="1:8">
      <c r="A11765"/>
      <c r="C11765"/>
      <c r="D11765"/>
      <c r="E11765"/>
      <c r="F11765"/>
      <c r="G11765"/>
      <c r="H11765"/>
    </row>
    <row r="11766" spans="1:8">
      <c r="A11766"/>
      <c r="C11766"/>
      <c r="D11766"/>
      <c r="E11766"/>
      <c r="F11766"/>
      <c r="G11766"/>
      <c r="H11766"/>
    </row>
    <row r="11767" spans="1:8">
      <c r="A11767"/>
      <c r="C11767"/>
      <c r="D11767"/>
      <c r="E11767"/>
      <c r="F11767"/>
      <c r="G11767"/>
      <c r="H11767"/>
    </row>
    <row r="11768" spans="1:8">
      <c r="A11768"/>
      <c r="C11768"/>
      <c r="D11768"/>
      <c r="E11768"/>
      <c r="F11768"/>
      <c r="G11768"/>
      <c r="H11768"/>
    </row>
    <row r="11769" spans="1:8">
      <c r="A11769"/>
      <c r="C11769"/>
      <c r="D11769"/>
      <c r="E11769"/>
      <c r="F11769"/>
      <c r="G11769"/>
      <c r="H11769"/>
    </row>
    <row r="11770" spans="1:8">
      <c r="A11770"/>
      <c r="C11770"/>
      <c r="D11770"/>
      <c r="E11770"/>
      <c r="F11770"/>
      <c r="G11770"/>
      <c r="H11770"/>
    </row>
    <row r="11771" spans="1:8">
      <c r="A11771"/>
      <c r="C11771"/>
      <c r="D11771"/>
      <c r="E11771"/>
      <c r="F11771"/>
      <c r="G11771"/>
      <c r="H11771"/>
    </row>
    <row r="11772" spans="1:8">
      <c r="A11772"/>
      <c r="C11772"/>
      <c r="D11772"/>
      <c r="E11772"/>
      <c r="F11772"/>
      <c r="G11772"/>
      <c r="H11772"/>
    </row>
    <row r="11773" spans="1:8">
      <c r="A11773"/>
      <c r="C11773"/>
      <c r="D11773"/>
      <c r="E11773"/>
      <c r="F11773"/>
      <c r="G11773"/>
      <c r="H11773"/>
    </row>
    <row r="11774" spans="1:8">
      <c r="A11774"/>
      <c r="C11774"/>
      <c r="D11774"/>
      <c r="E11774"/>
      <c r="F11774"/>
      <c r="G11774"/>
      <c r="H11774"/>
    </row>
    <row r="11775" spans="1:8">
      <c r="A11775"/>
      <c r="C11775"/>
      <c r="D11775"/>
      <c r="E11775"/>
      <c r="F11775"/>
      <c r="G11775"/>
      <c r="H11775"/>
    </row>
    <row r="11776" spans="1:8">
      <c r="A11776"/>
      <c r="C11776"/>
      <c r="D11776"/>
      <c r="E11776"/>
      <c r="F11776"/>
      <c r="G11776"/>
      <c r="H11776"/>
    </row>
    <row r="11777" spans="1:8">
      <c r="A11777"/>
      <c r="C11777"/>
      <c r="D11777"/>
      <c r="E11777"/>
      <c r="F11777"/>
      <c r="G11777"/>
      <c r="H11777"/>
    </row>
    <row r="11778" spans="1:8">
      <c r="A11778"/>
      <c r="C11778"/>
      <c r="D11778"/>
      <c r="E11778"/>
      <c r="F11778"/>
      <c r="G11778"/>
      <c r="H11778"/>
    </row>
    <row r="11779" spans="1:8">
      <c r="A11779"/>
      <c r="C11779"/>
      <c r="D11779"/>
      <c r="E11779"/>
      <c r="F11779"/>
      <c r="G11779"/>
      <c r="H11779"/>
    </row>
    <row r="11780" spans="1:8">
      <c r="A11780"/>
      <c r="C11780"/>
      <c r="D11780"/>
      <c r="E11780"/>
      <c r="F11780"/>
      <c r="G11780"/>
      <c r="H11780"/>
    </row>
    <row r="11781" spans="1:8">
      <c r="A11781"/>
      <c r="C11781"/>
      <c r="D11781"/>
      <c r="E11781"/>
      <c r="F11781"/>
      <c r="G11781"/>
      <c r="H11781"/>
    </row>
    <row r="11782" spans="1:8">
      <c r="A11782"/>
      <c r="C11782"/>
      <c r="D11782"/>
      <c r="E11782"/>
      <c r="F11782"/>
      <c r="G11782"/>
      <c r="H11782"/>
    </row>
    <row r="11783" spans="1:8">
      <c r="A11783"/>
      <c r="C11783"/>
      <c r="D11783"/>
      <c r="E11783"/>
      <c r="F11783"/>
      <c r="G11783"/>
      <c r="H11783"/>
    </row>
    <row r="11784" spans="1:8">
      <c r="A11784"/>
      <c r="C11784"/>
      <c r="D11784"/>
      <c r="E11784"/>
      <c r="F11784"/>
      <c r="G11784"/>
      <c r="H11784"/>
    </row>
    <row r="11785" spans="1:8">
      <c r="A11785"/>
      <c r="C11785"/>
      <c r="D11785"/>
      <c r="E11785"/>
      <c r="F11785"/>
      <c r="G11785"/>
      <c r="H11785"/>
    </row>
    <row r="11786" spans="1:8">
      <c r="A11786"/>
      <c r="C11786"/>
      <c r="D11786"/>
      <c r="E11786"/>
      <c r="F11786"/>
      <c r="G11786"/>
      <c r="H11786"/>
    </row>
    <row r="11787" spans="1:8">
      <c r="A11787"/>
      <c r="C11787"/>
      <c r="D11787"/>
      <c r="E11787"/>
      <c r="F11787"/>
      <c r="G11787"/>
      <c r="H11787"/>
    </row>
    <row r="11788" spans="1:8">
      <c r="A11788"/>
      <c r="C11788"/>
      <c r="D11788"/>
      <c r="E11788"/>
      <c r="F11788"/>
      <c r="G11788"/>
      <c r="H11788"/>
    </row>
    <row r="11789" spans="1:8">
      <c r="A11789"/>
      <c r="C11789"/>
      <c r="D11789"/>
      <c r="E11789"/>
      <c r="F11789"/>
      <c r="G11789"/>
      <c r="H11789"/>
    </row>
    <row r="11790" spans="1:8">
      <c r="A11790"/>
      <c r="C11790"/>
      <c r="D11790"/>
      <c r="E11790"/>
      <c r="F11790"/>
      <c r="G11790"/>
      <c r="H11790"/>
    </row>
    <row r="11791" spans="1:8">
      <c r="A11791"/>
      <c r="C11791"/>
      <c r="D11791"/>
      <c r="E11791"/>
      <c r="F11791"/>
      <c r="G11791"/>
      <c r="H11791"/>
    </row>
    <row r="11792" spans="1:8">
      <c r="A11792"/>
      <c r="C11792"/>
      <c r="D11792"/>
      <c r="E11792"/>
      <c r="F11792"/>
      <c r="G11792"/>
      <c r="H11792"/>
    </row>
    <row r="11793" spans="1:8">
      <c r="A11793"/>
      <c r="C11793"/>
      <c r="D11793"/>
      <c r="E11793"/>
      <c r="F11793"/>
      <c r="G11793"/>
      <c r="H11793"/>
    </row>
    <row r="11794" spans="1:8">
      <c r="A11794"/>
      <c r="C11794"/>
      <c r="D11794"/>
      <c r="E11794"/>
      <c r="F11794"/>
      <c r="G11794"/>
      <c r="H11794"/>
    </row>
    <row r="11795" spans="1:8">
      <c r="A11795"/>
      <c r="C11795"/>
      <c r="D11795"/>
      <c r="E11795"/>
      <c r="F11795"/>
      <c r="G11795"/>
      <c r="H11795"/>
    </row>
    <row r="11796" spans="1:8">
      <c r="A11796"/>
      <c r="C11796"/>
      <c r="D11796"/>
      <c r="E11796"/>
      <c r="F11796"/>
      <c r="G11796"/>
      <c r="H11796"/>
    </row>
    <row r="11797" spans="1:8">
      <c r="A11797"/>
      <c r="C11797"/>
      <c r="D11797"/>
      <c r="E11797"/>
      <c r="F11797"/>
      <c r="G11797"/>
      <c r="H11797"/>
    </row>
    <row r="11798" spans="1:8">
      <c r="A11798"/>
      <c r="C11798"/>
      <c r="D11798"/>
      <c r="E11798"/>
      <c r="F11798"/>
      <c r="G11798"/>
      <c r="H11798"/>
    </row>
    <row r="11799" spans="1:8">
      <c r="A11799"/>
      <c r="C11799"/>
      <c r="D11799"/>
      <c r="E11799"/>
      <c r="F11799"/>
      <c r="G11799"/>
      <c r="H11799"/>
    </row>
    <row r="11800" spans="1:8">
      <c r="A11800"/>
      <c r="C11800"/>
      <c r="D11800"/>
      <c r="E11800"/>
      <c r="F11800"/>
      <c r="G11800"/>
      <c r="H11800"/>
    </row>
    <row r="11801" spans="1:8">
      <c r="A11801"/>
      <c r="C11801"/>
      <c r="D11801"/>
      <c r="E11801"/>
      <c r="F11801"/>
      <c r="G11801"/>
      <c r="H11801"/>
    </row>
    <row r="11802" spans="1:8">
      <c r="A11802"/>
      <c r="C11802"/>
      <c r="D11802"/>
      <c r="E11802"/>
      <c r="F11802"/>
      <c r="G11802"/>
      <c r="H11802"/>
    </row>
    <row r="11803" spans="1:8">
      <c r="A11803"/>
      <c r="C11803"/>
      <c r="D11803"/>
      <c r="E11803"/>
      <c r="F11803"/>
      <c r="G11803"/>
      <c r="H11803"/>
    </row>
    <row r="11804" spans="1:8">
      <c r="A11804"/>
      <c r="C11804"/>
      <c r="D11804"/>
      <c r="E11804"/>
      <c r="F11804"/>
      <c r="G11804"/>
      <c r="H11804"/>
    </row>
    <row r="11805" spans="1:8">
      <c r="A11805"/>
      <c r="C11805"/>
      <c r="D11805"/>
      <c r="E11805"/>
      <c r="F11805"/>
      <c r="G11805"/>
      <c r="H11805"/>
    </row>
    <row r="11806" spans="1:8">
      <c r="A11806"/>
      <c r="C11806"/>
      <c r="D11806"/>
      <c r="E11806"/>
      <c r="F11806"/>
      <c r="G11806"/>
      <c r="H11806"/>
    </row>
    <row r="11807" spans="1:8">
      <c r="A11807"/>
      <c r="C11807"/>
      <c r="D11807"/>
      <c r="E11807"/>
      <c r="F11807"/>
      <c r="G11807"/>
      <c r="H11807"/>
    </row>
    <row r="11808" spans="1:8">
      <c r="A11808"/>
      <c r="C11808"/>
      <c r="D11808"/>
      <c r="E11808"/>
      <c r="F11808"/>
      <c r="G11808"/>
      <c r="H11808"/>
    </row>
    <row r="11809" spans="1:8">
      <c r="A11809"/>
      <c r="C11809"/>
      <c r="D11809"/>
      <c r="E11809"/>
      <c r="F11809"/>
      <c r="G11809"/>
      <c r="H11809"/>
    </row>
    <row r="11810" spans="1:8">
      <c r="A11810"/>
      <c r="C11810"/>
      <c r="D11810"/>
      <c r="E11810"/>
      <c r="F11810"/>
      <c r="G11810"/>
      <c r="H11810"/>
    </row>
    <row r="11811" spans="1:8">
      <c r="A11811"/>
      <c r="C11811"/>
      <c r="D11811"/>
      <c r="E11811"/>
      <c r="F11811"/>
      <c r="G11811"/>
      <c r="H11811"/>
    </row>
    <row r="11812" spans="1:8">
      <c r="A11812"/>
      <c r="C11812"/>
      <c r="D11812"/>
      <c r="E11812"/>
      <c r="F11812"/>
      <c r="G11812"/>
      <c r="H11812"/>
    </row>
    <row r="11813" spans="1:8">
      <c r="A11813"/>
      <c r="C11813"/>
      <c r="D11813"/>
      <c r="E11813"/>
      <c r="F11813"/>
      <c r="G11813"/>
      <c r="H11813"/>
    </row>
    <row r="11814" spans="1:8">
      <c r="A11814"/>
      <c r="C11814"/>
      <c r="D11814"/>
      <c r="E11814"/>
      <c r="F11814"/>
      <c r="G11814"/>
      <c r="H11814"/>
    </row>
    <row r="11815" spans="1:8">
      <c r="A11815"/>
      <c r="C11815"/>
      <c r="D11815"/>
      <c r="E11815"/>
      <c r="F11815"/>
      <c r="G11815"/>
      <c r="H11815"/>
    </row>
    <row r="11816" spans="1:8">
      <c r="A11816"/>
      <c r="C11816"/>
      <c r="D11816"/>
      <c r="E11816"/>
      <c r="F11816"/>
      <c r="G11816"/>
      <c r="H11816"/>
    </row>
    <row r="11817" spans="1:8">
      <c r="A11817"/>
      <c r="C11817"/>
      <c r="D11817"/>
      <c r="E11817"/>
      <c r="F11817"/>
      <c r="G11817"/>
      <c r="H11817"/>
    </row>
    <row r="11818" spans="1:8">
      <c r="A11818"/>
      <c r="C11818"/>
      <c r="D11818"/>
      <c r="E11818"/>
      <c r="F11818"/>
      <c r="G11818"/>
      <c r="H11818"/>
    </row>
    <row r="11819" spans="1:8">
      <c r="A11819"/>
      <c r="C11819"/>
      <c r="D11819"/>
      <c r="E11819"/>
      <c r="F11819"/>
      <c r="G11819"/>
      <c r="H11819"/>
    </row>
    <row r="11820" spans="1:8">
      <c r="A11820"/>
      <c r="C11820"/>
      <c r="D11820"/>
      <c r="E11820"/>
      <c r="F11820"/>
      <c r="G11820"/>
      <c r="H11820"/>
    </row>
    <row r="11821" spans="1:8">
      <c r="A11821"/>
      <c r="C11821"/>
      <c r="D11821"/>
      <c r="E11821"/>
      <c r="F11821"/>
      <c r="G11821"/>
      <c r="H11821"/>
    </row>
    <row r="11822" spans="1:8">
      <c r="A11822"/>
      <c r="C11822"/>
      <c r="D11822"/>
      <c r="E11822"/>
      <c r="F11822"/>
      <c r="G11822"/>
      <c r="H11822"/>
    </row>
    <row r="11823" spans="1:8">
      <c r="A11823"/>
      <c r="C11823"/>
      <c r="D11823"/>
      <c r="E11823"/>
      <c r="F11823"/>
      <c r="G11823"/>
      <c r="H11823"/>
    </row>
    <row r="11824" spans="1:8">
      <c r="A11824"/>
      <c r="C11824"/>
      <c r="D11824"/>
      <c r="E11824"/>
      <c r="F11824"/>
      <c r="G11824"/>
      <c r="H11824"/>
    </row>
    <row r="11825" spans="1:8">
      <c r="A11825"/>
      <c r="C11825"/>
      <c r="D11825"/>
      <c r="E11825"/>
      <c r="F11825"/>
      <c r="G11825"/>
      <c r="H11825"/>
    </row>
    <row r="11826" spans="1:8">
      <c r="A11826"/>
      <c r="C11826"/>
      <c r="D11826"/>
      <c r="E11826"/>
      <c r="F11826"/>
      <c r="G11826"/>
      <c r="H11826"/>
    </row>
    <row r="11827" spans="1:8">
      <c r="A11827"/>
      <c r="C11827"/>
      <c r="D11827"/>
      <c r="E11827"/>
      <c r="F11827"/>
      <c r="G11827"/>
      <c r="H11827"/>
    </row>
    <row r="11828" spans="1:8">
      <c r="A11828"/>
      <c r="C11828"/>
      <c r="D11828"/>
      <c r="E11828"/>
      <c r="F11828"/>
      <c r="G11828"/>
      <c r="H11828"/>
    </row>
    <row r="11829" spans="1:8">
      <c r="A11829"/>
      <c r="C11829"/>
      <c r="D11829"/>
      <c r="E11829"/>
      <c r="F11829"/>
      <c r="G11829"/>
      <c r="H11829"/>
    </row>
    <row r="11830" spans="1:8">
      <c r="A11830"/>
      <c r="C11830"/>
      <c r="D11830"/>
      <c r="E11830"/>
      <c r="F11830"/>
      <c r="G11830"/>
      <c r="H11830"/>
    </row>
    <row r="11831" spans="1:8">
      <c r="A11831"/>
      <c r="C11831"/>
      <c r="D11831"/>
      <c r="E11831"/>
      <c r="F11831"/>
      <c r="G11831"/>
      <c r="H11831"/>
    </row>
    <row r="11832" spans="1:8">
      <c r="A11832"/>
      <c r="C11832"/>
      <c r="D11832"/>
      <c r="E11832"/>
      <c r="F11832"/>
      <c r="G11832"/>
      <c r="H11832"/>
    </row>
    <row r="11833" spans="1:8">
      <c r="A11833"/>
      <c r="C11833"/>
      <c r="D11833"/>
      <c r="E11833"/>
      <c r="F11833"/>
      <c r="G11833"/>
      <c r="H11833"/>
    </row>
    <row r="11834" spans="1:8">
      <c r="A11834"/>
      <c r="C11834"/>
      <c r="D11834"/>
      <c r="E11834"/>
      <c r="F11834"/>
      <c r="G11834"/>
      <c r="H11834"/>
    </row>
    <row r="11835" spans="1:8">
      <c r="A11835"/>
      <c r="C11835"/>
      <c r="D11835"/>
      <c r="E11835"/>
      <c r="F11835"/>
      <c r="G11835"/>
      <c r="H11835"/>
    </row>
    <row r="11836" spans="1:8">
      <c r="A11836"/>
      <c r="C11836"/>
      <c r="D11836"/>
      <c r="E11836"/>
      <c r="F11836"/>
      <c r="G11836"/>
      <c r="H11836"/>
    </row>
    <row r="11837" spans="1:8">
      <c r="A11837"/>
      <c r="C11837"/>
      <c r="D11837"/>
      <c r="E11837"/>
      <c r="F11837"/>
      <c r="G11837"/>
      <c r="H11837"/>
    </row>
    <row r="11838" spans="1:8">
      <c r="A11838"/>
      <c r="C11838"/>
      <c r="D11838"/>
      <c r="E11838"/>
      <c r="F11838"/>
      <c r="G11838"/>
      <c r="H11838"/>
    </row>
    <row r="11839" spans="1:8">
      <c r="A11839"/>
      <c r="C11839"/>
      <c r="D11839"/>
      <c r="E11839"/>
      <c r="F11839"/>
      <c r="G11839"/>
      <c r="H11839"/>
    </row>
    <row r="11840" spans="1:8">
      <c r="A11840"/>
      <c r="C11840"/>
      <c r="D11840"/>
      <c r="E11840"/>
      <c r="F11840"/>
      <c r="G11840"/>
      <c r="H11840"/>
    </row>
    <row r="11841" spans="1:8">
      <c r="A11841"/>
      <c r="C11841"/>
      <c r="D11841"/>
      <c r="E11841"/>
      <c r="F11841"/>
      <c r="G11841"/>
      <c r="H11841"/>
    </row>
    <row r="11842" spans="1:8">
      <c r="A11842"/>
      <c r="C11842"/>
      <c r="D11842"/>
      <c r="E11842"/>
      <c r="F11842"/>
      <c r="G11842"/>
      <c r="H11842"/>
    </row>
    <row r="11843" spans="1:8">
      <c r="A11843"/>
      <c r="C11843"/>
      <c r="D11843"/>
      <c r="E11843"/>
      <c r="F11843"/>
      <c r="G11843"/>
      <c r="H11843"/>
    </row>
    <row r="11844" spans="1:8">
      <c r="A11844"/>
      <c r="C11844"/>
      <c r="D11844"/>
      <c r="E11844"/>
      <c r="F11844"/>
      <c r="G11844"/>
      <c r="H11844"/>
    </row>
    <row r="11845" spans="1:8">
      <c r="A11845"/>
      <c r="C11845"/>
      <c r="D11845"/>
      <c r="E11845"/>
      <c r="F11845"/>
      <c r="G11845"/>
      <c r="H11845"/>
    </row>
    <row r="11846" spans="1:8">
      <c r="A11846"/>
      <c r="C11846"/>
      <c r="D11846"/>
      <c r="E11846"/>
      <c r="F11846"/>
      <c r="G11846"/>
      <c r="H11846"/>
    </row>
    <row r="11847" spans="1:8">
      <c r="A11847"/>
      <c r="C11847"/>
      <c r="D11847"/>
      <c r="E11847"/>
      <c r="F11847"/>
      <c r="G11847"/>
      <c r="H11847"/>
    </row>
    <row r="11848" spans="1:8">
      <c r="A11848"/>
      <c r="C11848"/>
      <c r="D11848"/>
      <c r="E11848"/>
      <c r="F11848"/>
      <c r="G11848"/>
      <c r="H11848"/>
    </row>
    <row r="11849" spans="1:8">
      <c r="A11849"/>
      <c r="C11849"/>
      <c r="D11849"/>
      <c r="E11849"/>
      <c r="F11849"/>
      <c r="G11849"/>
      <c r="H11849"/>
    </row>
    <row r="11850" spans="1:8">
      <c r="A11850"/>
      <c r="C11850"/>
      <c r="D11850"/>
      <c r="E11850"/>
      <c r="F11850"/>
      <c r="G11850"/>
      <c r="H11850"/>
    </row>
    <row r="11851" spans="1:8">
      <c r="A11851"/>
      <c r="C11851"/>
      <c r="D11851"/>
      <c r="E11851"/>
      <c r="F11851"/>
      <c r="G11851"/>
      <c r="H11851"/>
    </row>
    <row r="11852" spans="1:8">
      <c r="A11852"/>
      <c r="C11852"/>
      <c r="D11852"/>
      <c r="E11852"/>
      <c r="F11852"/>
      <c r="G11852"/>
      <c r="H11852"/>
    </row>
    <row r="11853" spans="1:8">
      <c r="A11853"/>
      <c r="C11853"/>
      <c r="D11853"/>
      <c r="E11853"/>
      <c r="F11853"/>
      <c r="G11853"/>
      <c r="H11853"/>
    </row>
    <row r="11854" spans="1:8">
      <c r="A11854"/>
      <c r="C11854"/>
      <c r="D11854"/>
      <c r="E11854"/>
      <c r="F11854"/>
      <c r="G11854"/>
      <c r="H11854"/>
    </row>
    <row r="11855" spans="1:8">
      <c r="A11855"/>
      <c r="C11855"/>
      <c r="D11855"/>
      <c r="E11855"/>
      <c r="F11855"/>
      <c r="G11855"/>
      <c r="H11855"/>
    </row>
    <row r="11856" spans="1:8">
      <c r="A11856"/>
      <c r="C11856"/>
      <c r="D11856"/>
      <c r="E11856"/>
      <c r="F11856"/>
      <c r="G11856"/>
      <c r="H11856"/>
    </row>
    <row r="11857" spans="1:8">
      <c r="A11857"/>
      <c r="C11857"/>
      <c r="D11857"/>
      <c r="E11857"/>
      <c r="F11857"/>
      <c r="G11857"/>
      <c r="H11857"/>
    </row>
    <row r="11858" spans="1:8">
      <c r="A11858"/>
      <c r="C11858"/>
      <c r="D11858"/>
      <c r="E11858"/>
      <c r="F11858"/>
      <c r="G11858"/>
      <c r="H11858"/>
    </row>
    <row r="11859" spans="1:8">
      <c r="A11859"/>
      <c r="C11859"/>
      <c r="D11859"/>
      <c r="E11859"/>
      <c r="F11859"/>
      <c r="G11859"/>
      <c r="H11859"/>
    </row>
    <row r="11860" spans="1:8">
      <c r="A11860"/>
      <c r="C11860"/>
      <c r="D11860"/>
      <c r="E11860"/>
      <c r="F11860"/>
      <c r="G11860"/>
      <c r="H11860"/>
    </row>
    <row r="11861" spans="1:8">
      <c r="A11861"/>
      <c r="C11861"/>
      <c r="D11861"/>
      <c r="E11861"/>
      <c r="F11861"/>
      <c r="G11861"/>
      <c r="H11861"/>
    </row>
    <row r="11862" spans="1:8">
      <c r="A11862"/>
      <c r="C11862"/>
      <c r="D11862"/>
      <c r="E11862"/>
      <c r="F11862"/>
      <c r="G11862"/>
      <c r="H11862"/>
    </row>
    <row r="11863" spans="1:8">
      <c r="A11863"/>
      <c r="C11863"/>
      <c r="D11863"/>
      <c r="E11863"/>
      <c r="F11863"/>
      <c r="G11863"/>
      <c r="H11863"/>
    </row>
    <row r="11864" spans="1:8">
      <c r="A11864"/>
      <c r="C11864"/>
      <c r="D11864"/>
      <c r="E11864"/>
      <c r="F11864"/>
      <c r="G11864"/>
      <c r="H11864"/>
    </row>
    <row r="11865" spans="1:8">
      <c r="A11865"/>
      <c r="C11865"/>
      <c r="D11865"/>
      <c r="E11865"/>
      <c r="F11865"/>
      <c r="G11865"/>
      <c r="H11865"/>
    </row>
    <row r="11866" spans="1:8">
      <c r="A11866"/>
      <c r="C11866"/>
      <c r="D11866"/>
      <c r="E11866"/>
      <c r="F11866"/>
      <c r="G11866"/>
      <c r="H11866"/>
    </row>
    <row r="11867" spans="1:8">
      <c r="A11867"/>
      <c r="C11867"/>
      <c r="D11867"/>
      <c r="E11867"/>
      <c r="F11867"/>
      <c r="G11867"/>
      <c r="H11867"/>
    </row>
    <row r="11868" spans="1:8">
      <c r="A11868"/>
      <c r="C11868"/>
      <c r="D11868"/>
      <c r="E11868"/>
      <c r="F11868"/>
      <c r="G11868"/>
      <c r="H11868"/>
    </row>
    <row r="11869" spans="1:8">
      <c r="A11869"/>
      <c r="C11869"/>
      <c r="D11869"/>
      <c r="E11869"/>
      <c r="F11869"/>
      <c r="G11869"/>
      <c r="H11869"/>
    </row>
    <row r="11870" spans="1:8">
      <c r="A11870"/>
      <c r="C11870"/>
      <c r="D11870"/>
      <c r="E11870"/>
      <c r="F11870"/>
      <c r="G11870"/>
      <c r="H11870"/>
    </row>
    <row r="11871" spans="1:8">
      <c r="A11871"/>
      <c r="C11871"/>
      <c r="D11871"/>
      <c r="E11871"/>
      <c r="F11871"/>
      <c r="G11871"/>
      <c r="H11871"/>
    </row>
    <row r="11872" spans="1:8">
      <c r="A11872"/>
      <c r="C11872"/>
      <c r="D11872"/>
      <c r="E11872"/>
      <c r="F11872"/>
      <c r="G11872"/>
      <c r="H11872"/>
    </row>
    <row r="11873" spans="1:8">
      <c r="A11873"/>
      <c r="C11873"/>
      <c r="D11873"/>
      <c r="E11873"/>
      <c r="F11873"/>
      <c r="G11873"/>
      <c r="H11873"/>
    </row>
    <row r="11874" spans="1:8">
      <c r="A11874"/>
      <c r="C11874"/>
      <c r="D11874"/>
      <c r="E11874"/>
      <c r="F11874"/>
      <c r="G11874"/>
      <c r="H11874"/>
    </row>
    <row r="11875" spans="1:8">
      <c r="A11875"/>
      <c r="C11875"/>
      <c r="D11875"/>
      <c r="E11875"/>
      <c r="F11875"/>
      <c r="G11875"/>
      <c r="H11875"/>
    </row>
    <row r="11876" spans="1:8">
      <c r="A11876"/>
      <c r="C11876"/>
      <c r="D11876"/>
      <c r="E11876"/>
      <c r="F11876"/>
      <c r="G11876"/>
      <c r="H11876"/>
    </row>
    <row r="11877" spans="1:8">
      <c r="A11877"/>
      <c r="C11877"/>
      <c r="D11877"/>
      <c r="E11877"/>
      <c r="F11877"/>
      <c r="G11877"/>
      <c r="H11877"/>
    </row>
    <row r="11878" spans="1:8">
      <c r="A11878"/>
      <c r="C11878"/>
      <c r="D11878"/>
      <c r="E11878"/>
      <c r="F11878"/>
      <c r="G11878"/>
      <c r="H11878"/>
    </row>
    <row r="11879" spans="1:8">
      <c r="A11879"/>
      <c r="C11879"/>
      <c r="D11879"/>
      <c r="E11879"/>
      <c r="F11879"/>
      <c r="G11879"/>
      <c r="H11879"/>
    </row>
    <row r="11880" spans="1:8">
      <c r="A11880"/>
      <c r="C11880"/>
      <c r="D11880"/>
      <c r="E11880"/>
      <c r="F11880"/>
      <c r="G11880"/>
      <c r="H11880"/>
    </row>
    <row r="11881" spans="1:8">
      <c r="A11881"/>
      <c r="C11881"/>
      <c r="D11881"/>
      <c r="E11881"/>
      <c r="F11881"/>
      <c r="G11881"/>
      <c r="H11881"/>
    </row>
    <row r="11882" spans="1:8">
      <c r="A11882"/>
      <c r="C11882"/>
      <c r="D11882"/>
      <c r="E11882"/>
      <c r="F11882"/>
      <c r="G11882"/>
      <c r="H11882"/>
    </row>
    <row r="11883" spans="1:8">
      <c r="A11883"/>
      <c r="C11883"/>
      <c r="D11883"/>
      <c r="E11883"/>
      <c r="F11883"/>
      <c r="G11883"/>
      <c r="H11883"/>
    </row>
    <row r="11884" spans="1:8">
      <c r="A11884"/>
      <c r="C11884"/>
      <c r="D11884"/>
      <c r="E11884"/>
      <c r="F11884"/>
      <c r="G11884"/>
      <c r="H11884"/>
    </row>
    <row r="11885" spans="1:8">
      <c r="A11885"/>
      <c r="C11885"/>
      <c r="D11885"/>
      <c r="E11885"/>
      <c r="F11885"/>
      <c r="G11885"/>
      <c r="H11885"/>
    </row>
    <row r="11886" spans="1:8">
      <c r="A11886"/>
      <c r="C11886"/>
      <c r="D11886"/>
      <c r="E11886"/>
      <c r="F11886"/>
      <c r="G11886"/>
      <c r="H11886"/>
    </row>
    <row r="11887" spans="1:8">
      <c r="A11887"/>
      <c r="C11887"/>
      <c r="D11887"/>
      <c r="E11887"/>
      <c r="F11887"/>
      <c r="G11887"/>
      <c r="H11887"/>
    </row>
    <row r="11888" spans="1:8">
      <c r="A11888"/>
      <c r="C11888"/>
      <c r="D11888"/>
      <c r="E11888"/>
      <c r="F11888"/>
      <c r="G11888"/>
      <c r="H11888"/>
    </row>
    <row r="11889" spans="1:8">
      <c r="A11889"/>
      <c r="C11889"/>
      <c r="D11889"/>
      <c r="E11889"/>
      <c r="F11889"/>
      <c r="G11889"/>
      <c r="H11889"/>
    </row>
    <row r="11890" spans="1:8">
      <c r="A11890"/>
      <c r="C11890"/>
      <c r="D11890"/>
      <c r="E11890"/>
      <c r="F11890"/>
      <c r="G11890"/>
      <c r="H11890"/>
    </row>
    <row r="11891" spans="1:8">
      <c r="A11891"/>
      <c r="C11891"/>
      <c r="D11891"/>
      <c r="E11891"/>
      <c r="F11891"/>
      <c r="G11891"/>
      <c r="H11891"/>
    </row>
    <row r="11892" spans="1:8">
      <c r="A11892"/>
      <c r="C11892"/>
      <c r="D11892"/>
      <c r="E11892"/>
      <c r="F11892"/>
      <c r="G11892"/>
      <c r="H11892"/>
    </row>
    <row r="11893" spans="1:8">
      <c r="A11893"/>
      <c r="C11893"/>
      <c r="D11893"/>
      <c r="E11893"/>
      <c r="F11893"/>
      <c r="G11893"/>
      <c r="H11893"/>
    </row>
    <row r="11894" spans="1:8">
      <c r="A11894"/>
      <c r="C11894"/>
      <c r="D11894"/>
      <c r="E11894"/>
      <c r="F11894"/>
      <c r="G11894"/>
      <c r="H11894"/>
    </row>
    <row r="11895" spans="1:8">
      <c r="A11895"/>
      <c r="C11895"/>
      <c r="D11895"/>
      <c r="E11895"/>
      <c r="F11895"/>
      <c r="G11895"/>
      <c r="H11895"/>
    </row>
    <row r="11896" spans="1:8">
      <c r="A11896"/>
      <c r="C11896"/>
      <c r="D11896"/>
      <c r="E11896"/>
      <c r="F11896"/>
      <c r="G11896"/>
      <c r="H11896"/>
    </row>
    <row r="11897" spans="1:8">
      <c r="A11897"/>
      <c r="C11897"/>
      <c r="D11897"/>
      <c r="E11897"/>
      <c r="F11897"/>
      <c r="G11897"/>
      <c r="H11897"/>
    </row>
    <row r="11898" spans="1:8">
      <c r="A11898"/>
      <c r="C11898"/>
      <c r="D11898"/>
      <c r="E11898"/>
      <c r="F11898"/>
      <c r="G11898"/>
      <c r="H11898"/>
    </row>
    <row r="11899" spans="1:8">
      <c r="A11899"/>
      <c r="C11899"/>
      <c r="D11899"/>
      <c r="E11899"/>
      <c r="F11899"/>
      <c r="G11899"/>
      <c r="H11899"/>
    </row>
    <row r="11900" spans="1:8">
      <c r="A11900"/>
      <c r="C11900"/>
      <c r="D11900"/>
      <c r="E11900"/>
      <c r="F11900"/>
      <c r="G11900"/>
      <c r="H11900"/>
    </row>
    <row r="11901" spans="1:8">
      <c r="A11901"/>
      <c r="C11901"/>
      <c r="D11901"/>
      <c r="E11901"/>
      <c r="F11901"/>
      <c r="G11901"/>
      <c r="H11901"/>
    </row>
    <row r="11902" spans="1:8">
      <c r="A11902"/>
      <c r="C11902"/>
      <c r="D11902"/>
      <c r="E11902"/>
      <c r="F11902"/>
      <c r="G11902"/>
      <c r="H11902"/>
    </row>
    <row r="11903" spans="1:8">
      <c r="A11903"/>
      <c r="C11903"/>
      <c r="D11903"/>
      <c r="E11903"/>
      <c r="F11903"/>
      <c r="G11903"/>
      <c r="H11903"/>
    </row>
    <row r="11904" spans="1:8">
      <c r="A11904"/>
      <c r="C11904"/>
      <c r="D11904"/>
      <c r="E11904"/>
      <c r="F11904"/>
      <c r="G11904"/>
      <c r="H11904"/>
    </row>
    <row r="11905" spans="1:8">
      <c r="A11905"/>
      <c r="C11905"/>
      <c r="D11905"/>
      <c r="E11905"/>
      <c r="F11905"/>
      <c r="G11905"/>
      <c r="H11905"/>
    </row>
    <row r="11906" spans="1:8">
      <c r="A11906"/>
      <c r="C11906"/>
      <c r="D11906"/>
      <c r="E11906"/>
      <c r="F11906"/>
      <c r="G11906"/>
      <c r="H11906"/>
    </row>
    <row r="11907" spans="1:8">
      <c r="A11907"/>
      <c r="C11907"/>
      <c r="D11907"/>
      <c r="E11907"/>
      <c r="F11907"/>
      <c r="G11907"/>
      <c r="H11907"/>
    </row>
    <row r="11908" spans="1:8">
      <c r="A11908"/>
      <c r="C11908"/>
      <c r="D11908"/>
      <c r="E11908"/>
      <c r="F11908"/>
      <c r="G11908"/>
      <c r="H11908"/>
    </row>
    <row r="11909" spans="1:8">
      <c r="A11909"/>
      <c r="C11909"/>
      <c r="D11909"/>
      <c r="E11909"/>
      <c r="F11909"/>
      <c r="G11909"/>
      <c r="H11909"/>
    </row>
    <row r="11910" spans="1:8">
      <c r="A11910"/>
      <c r="C11910"/>
      <c r="D11910"/>
      <c r="E11910"/>
      <c r="F11910"/>
      <c r="G11910"/>
      <c r="H11910"/>
    </row>
    <row r="11911" spans="1:8">
      <c r="A11911"/>
      <c r="C11911"/>
      <c r="D11911"/>
      <c r="E11911"/>
      <c r="F11911"/>
      <c r="G11911"/>
      <c r="H11911"/>
    </row>
    <row r="11912" spans="1:8">
      <c r="A11912"/>
      <c r="C11912"/>
      <c r="D11912"/>
      <c r="E11912"/>
      <c r="F11912"/>
      <c r="G11912"/>
      <c r="H11912"/>
    </row>
    <row r="11913" spans="1:8">
      <c r="A11913"/>
      <c r="C11913"/>
      <c r="D11913"/>
      <c r="E11913"/>
      <c r="F11913"/>
      <c r="G11913"/>
      <c r="H11913"/>
    </row>
    <row r="11914" spans="1:8">
      <c r="A11914"/>
      <c r="C11914"/>
      <c r="D11914"/>
      <c r="E11914"/>
      <c r="F11914"/>
      <c r="G11914"/>
      <c r="H11914"/>
    </row>
    <row r="11915" spans="1:8">
      <c r="A11915"/>
      <c r="C11915"/>
      <c r="D11915"/>
      <c r="E11915"/>
      <c r="F11915"/>
      <c r="G11915"/>
      <c r="H11915"/>
    </row>
    <row r="11916" spans="1:8">
      <c r="A11916"/>
      <c r="C11916"/>
      <c r="D11916"/>
      <c r="E11916"/>
      <c r="F11916"/>
      <c r="G11916"/>
      <c r="H11916"/>
    </row>
    <row r="11917" spans="1:8">
      <c r="A11917"/>
      <c r="C11917"/>
      <c r="D11917"/>
      <c r="E11917"/>
      <c r="F11917"/>
      <c r="G11917"/>
      <c r="H11917"/>
    </row>
    <row r="11918" spans="1:8">
      <c r="A11918"/>
      <c r="C11918"/>
      <c r="D11918"/>
      <c r="E11918"/>
      <c r="F11918"/>
      <c r="G11918"/>
      <c r="H11918"/>
    </row>
    <row r="11919" spans="1:8">
      <c r="A11919"/>
      <c r="C11919"/>
      <c r="D11919"/>
      <c r="E11919"/>
      <c r="F11919"/>
      <c r="G11919"/>
      <c r="H11919"/>
    </row>
    <row r="11920" spans="1:8">
      <c r="A11920"/>
      <c r="C11920"/>
      <c r="D11920"/>
      <c r="E11920"/>
      <c r="F11920"/>
      <c r="G11920"/>
      <c r="H11920"/>
    </row>
    <row r="11921" spans="1:8">
      <c r="A11921"/>
      <c r="C11921"/>
      <c r="D11921"/>
      <c r="E11921"/>
      <c r="F11921"/>
      <c r="G11921"/>
      <c r="H11921"/>
    </row>
    <row r="11922" spans="1:8">
      <c r="A11922"/>
      <c r="C11922"/>
      <c r="D11922"/>
      <c r="E11922"/>
      <c r="F11922"/>
      <c r="G11922"/>
      <c r="H11922"/>
    </row>
    <row r="11923" spans="1:8">
      <c r="A11923"/>
      <c r="C11923"/>
      <c r="D11923"/>
      <c r="E11923"/>
      <c r="F11923"/>
      <c r="G11923"/>
      <c r="H11923"/>
    </row>
    <row r="11924" spans="1:8">
      <c r="A11924"/>
      <c r="C11924"/>
      <c r="D11924"/>
      <c r="E11924"/>
      <c r="F11924"/>
      <c r="G11924"/>
      <c r="H11924"/>
    </row>
    <row r="11925" spans="1:8">
      <c r="A11925"/>
      <c r="C11925"/>
      <c r="D11925"/>
      <c r="E11925"/>
      <c r="F11925"/>
      <c r="G11925"/>
      <c r="H11925"/>
    </row>
    <row r="11926" spans="1:8">
      <c r="A11926"/>
      <c r="C11926"/>
      <c r="D11926"/>
      <c r="E11926"/>
      <c r="F11926"/>
      <c r="G11926"/>
      <c r="H11926"/>
    </row>
    <row r="11927" spans="1:8">
      <c r="A11927"/>
      <c r="C11927"/>
      <c r="D11927"/>
      <c r="E11927"/>
      <c r="F11927"/>
      <c r="G11927"/>
      <c r="H11927"/>
    </row>
    <row r="11928" spans="1:8">
      <c r="A11928"/>
      <c r="C11928"/>
      <c r="D11928"/>
      <c r="E11928"/>
      <c r="F11928"/>
      <c r="G11928"/>
      <c r="H11928"/>
    </row>
    <row r="11929" spans="1:8">
      <c r="A11929"/>
      <c r="C11929"/>
      <c r="D11929"/>
      <c r="E11929"/>
      <c r="F11929"/>
      <c r="G11929"/>
      <c r="H11929"/>
    </row>
    <row r="11930" spans="1:8">
      <c r="A11930"/>
      <c r="C11930"/>
      <c r="D11930"/>
      <c r="E11930"/>
      <c r="F11930"/>
      <c r="G11930"/>
      <c r="H11930"/>
    </row>
    <row r="11931" spans="1:8">
      <c r="A11931"/>
      <c r="C11931"/>
      <c r="D11931"/>
      <c r="E11931"/>
      <c r="F11931"/>
      <c r="G11931"/>
      <c r="H11931"/>
    </row>
    <row r="11932" spans="1:8">
      <c r="A11932"/>
      <c r="C11932"/>
      <c r="D11932"/>
      <c r="E11932"/>
      <c r="F11932"/>
      <c r="G11932"/>
      <c r="H11932"/>
    </row>
    <row r="11933" spans="1:8">
      <c r="A11933"/>
      <c r="C11933"/>
      <c r="D11933"/>
      <c r="E11933"/>
      <c r="F11933"/>
      <c r="G11933"/>
      <c r="H11933"/>
    </row>
    <row r="11934" spans="1:8">
      <c r="A11934"/>
      <c r="C11934"/>
      <c r="D11934"/>
      <c r="E11934"/>
      <c r="F11934"/>
      <c r="G11934"/>
      <c r="H11934"/>
    </row>
    <row r="11935" spans="1:8">
      <c r="A11935"/>
      <c r="C11935"/>
      <c r="D11935"/>
      <c r="E11935"/>
      <c r="F11935"/>
      <c r="G11935"/>
      <c r="H11935"/>
    </row>
    <row r="11936" spans="1:8">
      <c r="A11936"/>
      <c r="C11936"/>
      <c r="D11936"/>
      <c r="E11936"/>
      <c r="F11936"/>
      <c r="G11936"/>
      <c r="H11936"/>
    </row>
    <row r="11937" spans="1:8">
      <c r="A11937"/>
      <c r="C11937"/>
      <c r="D11937"/>
      <c r="E11937"/>
      <c r="F11937"/>
      <c r="G11937"/>
      <c r="H11937"/>
    </row>
    <row r="11938" spans="1:8">
      <c r="A11938"/>
      <c r="C11938"/>
      <c r="D11938"/>
      <c r="E11938"/>
      <c r="F11938"/>
      <c r="G11938"/>
      <c r="H11938"/>
    </row>
    <row r="11939" spans="1:8">
      <c r="A11939"/>
      <c r="C11939"/>
      <c r="D11939"/>
      <c r="E11939"/>
      <c r="F11939"/>
      <c r="G11939"/>
      <c r="H11939"/>
    </row>
    <row r="11940" spans="1:8">
      <c r="A11940"/>
      <c r="C11940"/>
      <c r="D11940"/>
      <c r="E11940"/>
      <c r="F11940"/>
      <c r="G11940"/>
      <c r="H11940"/>
    </row>
    <row r="11941" spans="1:8">
      <c r="A11941"/>
      <c r="C11941"/>
      <c r="D11941"/>
      <c r="E11941"/>
      <c r="F11941"/>
      <c r="G11941"/>
      <c r="H11941"/>
    </row>
    <row r="11942" spans="1:8">
      <c r="A11942"/>
      <c r="C11942"/>
      <c r="D11942"/>
      <c r="E11942"/>
      <c r="F11942"/>
      <c r="G11942"/>
      <c r="H11942"/>
    </row>
    <row r="11943" spans="1:8">
      <c r="A11943"/>
      <c r="C11943"/>
      <c r="D11943"/>
      <c r="E11943"/>
      <c r="F11943"/>
      <c r="G11943"/>
      <c r="H11943"/>
    </row>
    <row r="11944" spans="1:8">
      <c r="A11944"/>
      <c r="C11944"/>
      <c r="D11944"/>
      <c r="E11944"/>
      <c r="F11944"/>
      <c r="G11944"/>
      <c r="H11944"/>
    </row>
    <row r="11945" spans="1:8">
      <c r="A11945"/>
      <c r="C11945"/>
      <c r="D11945"/>
      <c r="E11945"/>
      <c r="F11945"/>
      <c r="G11945"/>
      <c r="H11945"/>
    </row>
    <row r="11946" spans="1:8">
      <c r="A11946"/>
      <c r="C11946"/>
      <c r="D11946"/>
      <c r="E11946"/>
      <c r="F11946"/>
      <c r="G11946"/>
      <c r="H11946"/>
    </row>
    <row r="11947" spans="1:8">
      <c r="A11947"/>
      <c r="C11947"/>
      <c r="D11947"/>
      <c r="E11947"/>
      <c r="F11947"/>
      <c r="G11947"/>
      <c r="H11947"/>
    </row>
    <row r="11948" spans="1:8">
      <c r="A11948"/>
      <c r="C11948"/>
      <c r="D11948"/>
      <c r="E11948"/>
      <c r="F11948"/>
      <c r="G11948"/>
      <c r="H11948"/>
    </row>
    <row r="11949" spans="1:8">
      <c r="A11949"/>
      <c r="C11949"/>
      <c r="D11949"/>
      <c r="E11949"/>
      <c r="F11949"/>
      <c r="G11949"/>
      <c r="H11949"/>
    </row>
    <row r="11950" spans="1:8">
      <c r="A11950"/>
      <c r="C11950"/>
      <c r="D11950"/>
      <c r="E11950"/>
      <c r="F11950"/>
      <c r="G11950"/>
      <c r="H11950"/>
    </row>
    <row r="11951" spans="1:8">
      <c r="A11951"/>
      <c r="C11951"/>
      <c r="D11951"/>
      <c r="E11951"/>
      <c r="F11951"/>
      <c r="G11951"/>
      <c r="H11951"/>
    </row>
    <row r="11952" spans="1:8">
      <c r="A11952"/>
      <c r="C11952"/>
      <c r="D11952"/>
      <c r="E11952"/>
      <c r="F11952"/>
      <c r="G11952"/>
      <c r="H11952"/>
    </row>
    <row r="11953" spans="1:8">
      <c r="A11953"/>
      <c r="C11953"/>
      <c r="D11953"/>
      <c r="E11953"/>
      <c r="F11953"/>
      <c r="G11953"/>
      <c r="H11953"/>
    </row>
    <row r="11954" spans="1:8">
      <c r="A11954"/>
      <c r="C11954"/>
      <c r="D11954"/>
      <c r="E11954"/>
      <c r="F11954"/>
      <c r="G11954"/>
      <c r="H11954"/>
    </row>
    <row r="11955" spans="1:8">
      <c r="A11955"/>
      <c r="C11955"/>
      <c r="D11955"/>
      <c r="E11955"/>
      <c r="F11955"/>
      <c r="G11955"/>
      <c r="H11955"/>
    </row>
    <row r="11956" spans="1:8">
      <c r="A11956"/>
      <c r="C11956"/>
      <c r="D11956"/>
      <c r="E11956"/>
      <c r="F11956"/>
      <c r="G11956"/>
      <c r="H11956"/>
    </row>
    <row r="11957" spans="1:8">
      <c r="A11957"/>
      <c r="C11957"/>
      <c r="D11957"/>
      <c r="E11957"/>
      <c r="F11957"/>
      <c r="G11957"/>
      <c r="H11957"/>
    </row>
    <row r="11958" spans="1:8">
      <c r="A11958"/>
      <c r="C11958"/>
      <c r="D11958"/>
      <c r="E11958"/>
      <c r="F11958"/>
      <c r="G11958"/>
      <c r="H11958"/>
    </row>
    <row r="11959" spans="1:8">
      <c r="A11959"/>
      <c r="C11959"/>
      <c r="D11959"/>
      <c r="E11959"/>
      <c r="F11959"/>
      <c r="G11959"/>
      <c r="H11959"/>
    </row>
    <row r="11960" spans="1:8">
      <c r="A11960"/>
      <c r="C11960"/>
      <c r="D11960"/>
      <c r="E11960"/>
      <c r="F11960"/>
      <c r="G11960"/>
      <c r="H11960"/>
    </row>
    <row r="11961" spans="1:8">
      <c r="A11961"/>
      <c r="C11961"/>
      <c r="D11961"/>
      <c r="E11961"/>
      <c r="F11961"/>
      <c r="G11961"/>
      <c r="H11961"/>
    </row>
    <row r="11962" spans="1:8">
      <c r="A11962"/>
      <c r="C11962"/>
      <c r="D11962"/>
      <c r="E11962"/>
      <c r="F11962"/>
      <c r="G11962"/>
      <c r="H11962"/>
    </row>
    <row r="11963" spans="1:8">
      <c r="A11963"/>
      <c r="C11963"/>
      <c r="D11963"/>
      <c r="E11963"/>
      <c r="F11963"/>
      <c r="G11963"/>
      <c r="H11963"/>
    </row>
    <row r="11964" spans="1:8">
      <c r="A11964"/>
      <c r="C11964"/>
      <c r="D11964"/>
      <c r="E11964"/>
      <c r="F11964"/>
      <c r="G11964"/>
      <c r="H11964"/>
    </row>
    <row r="11965" spans="1:8">
      <c r="A11965"/>
      <c r="C11965"/>
      <c r="D11965"/>
      <c r="E11965"/>
      <c r="F11965"/>
      <c r="G11965"/>
      <c r="H11965"/>
    </row>
    <row r="11966" spans="1:8">
      <c r="A11966"/>
      <c r="C11966"/>
      <c r="D11966"/>
      <c r="E11966"/>
      <c r="F11966"/>
      <c r="G11966"/>
      <c r="H11966"/>
    </row>
    <row r="11967" spans="1:8">
      <c r="A11967"/>
      <c r="C11967"/>
      <c r="D11967"/>
      <c r="E11967"/>
      <c r="F11967"/>
      <c r="G11967"/>
      <c r="H11967"/>
    </row>
    <row r="11968" spans="1:8">
      <c r="A11968"/>
      <c r="C11968"/>
      <c r="D11968"/>
      <c r="E11968"/>
      <c r="F11968"/>
      <c r="G11968"/>
      <c r="H11968"/>
    </row>
    <row r="11969" spans="1:8">
      <c r="A11969"/>
      <c r="C11969"/>
      <c r="D11969"/>
      <c r="E11969"/>
      <c r="F11969"/>
      <c r="G11969"/>
      <c r="H11969"/>
    </row>
    <row r="11970" spans="1:8">
      <c r="A11970"/>
      <c r="C11970"/>
      <c r="D11970"/>
      <c r="E11970"/>
      <c r="F11970"/>
      <c r="G11970"/>
      <c r="H11970"/>
    </row>
    <row r="11971" spans="1:8">
      <c r="A11971"/>
      <c r="C11971"/>
      <c r="D11971"/>
      <c r="E11971"/>
      <c r="F11971"/>
      <c r="G11971"/>
      <c r="H11971"/>
    </row>
    <row r="11972" spans="1:8">
      <c r="A11972"/>
      <c r="C11972"/>
      <c r="D11972"/>
      <c r="E11972"/>
      <c r="F11972"/>
      <c r="G11972"/>
      <c r="H11972"/>
    </row>
    <row r="11973" spans="1:8">
      <c r="A11973"/>
      <c r="C11973"/>
      <c r="D11973"/>
      <c r="E11973"/>
      <c r="F11973"/>
      <c r="G11973"/>
      <c r="H11973"/>
    </row>
    <row r="11974" spans="1:8">
      <c r="A11974"/>
      <c r="C11974"/>
      <c r="D11974"/>
      <c r="E11974"/>
      <c r="F11974"/>
      <c r="G11974"/>
      <c r="H11974"/>
    </row>
    <row r="11975" spans="1:8">
      <c r="A11975"/>
      <c r="C11975"/>
      <c r="D11975"/>
      <c r="E11975"/>
      <c r="F11975"/>
      <c r="G11975"/>
      <c r="H11975"/>
    </row>
    <row r="11976" spans="1:8">
      <c r="A11976"/>
      <c r="C11976"/>
      <c r="D11976"/>
      <c r="E11976"/>
      <c r="F11976"/>
      <c r="G11976"/>
      <c r="H11976"/>
    </row>
    <row r="11977" spans="1:8">
      <c r="A11977"/>
      <c r="C11977"/>
      <c r="D11977"/>
      <c r="E11977"/>
      <c r="F11977"/>
      <c r="G11977"/>
      <c r="H11977"/>
    </row>
    <row r="11978" spans="1:8">
      <c r="A11978"/>
      <c r="C11978"/>
      <c r="D11978"/>
      <c r="E11978"/>
      <c r="F11978"/>
      <c r="G11978"/>
      <c r="H11978"/>
    </row>
    <row r="11979" spans="1:8">
      <c r="A11979"/>
      <c r="C11979"/>
      <c r="D11979"/>
      <c r="E11979"/>
      <c r="F11979"/>
      <c r="G11979"/>
      <c r="H11979"/>
    </row>
    <row r="11980" spans="1:8">
      <c r="A11980"/>
      <c r="C11980"/>
      <c r="D11980"/>
      <c r="E11980"/>
      <c r="F11980"/>
      <c r="G11980"/>
      <c r="H11980"/>
    </row>
    <row r="11981" spans="1:8">
      <c r="A11981"/>
      <c r="C11981"/>
      <c r="D11981"/>
      <c r="E11981"/>
      <c r="F11981"/>
      <c r="G11981"/>
      <c r="H11981"/>
    </row>
    <row r="11982" spans="1:8">
      <c r="A11982"/>
      <c r="C11982"/>
      <c r="D11982"/>
      <c r="E11982"/>
      <c r="F11982"/>
      <c r="G11982"/>
      <c r="H11982"/>
    </row>
    <row r="11983" spans="1:8">
      <c r="A11983"/>
      <c r="C11983"/>
      <c r="D11983"/>
      <c r="E11983"/>
      <c r="F11983"/>
      <c r="G11983"/>
      <c r="H11983"/>
    </row>
    <row r="11984" spans="1:8">
      <c r="A11984"/>
      <c r="C11984"/>
      <c r="D11984"/>
      <c r="E11984"/>
      <c r="F11984"/>
      <c r="G11984"/>
      <c r="H11984"/>
    </row>
    <row r="11985" spans="1:8">
      <c r="A11985"/>
      <c r="C11985"/>
      <c r="D11985"/>
      <c r="E11985"/>
      <c r="F11985"/>
      <c r="G11985"/>
      <c r="H11985"/>
    </row>
    <row r="11986" spans="1:8">
      <c r="A11986"/>
      <c r="C11986"/>
      <c r="D11986"/>
      <c r="E11986"/>
      <c r="F11986"/>
      <c r="G11986"/>
      <c r="H11986"/>
    </row>
    <row r="11987" spans="1:8">
      <c r="A11987"/>
      <c r="C11987"/>
      <c r="D11987"/>
      <c r="E11987"/>
      <c r="F11987"/>
      <c r="G11987"/>
      <c r="H11987"/>
    </row>
    <row r="11988" spans="1:8">
      <c r="A11988"/>
      <c r="C11988"/>
      <c r="D11988"/>
      <c r="E11988"/>
      <c r="F11988"/>
      <c r="G11988"/>
      <c r="H11988"/>
    </row>
    <row r="11989" spans="1:8">
      <c r="A11989"/>
      <c r="C11989"/>
      <c r="D11989"/>
      <c r="E11989"/>
      <c r="F11989"/>
      <c r="G11989"/>
      <c r="H11989"/>
    </row>
    <row r="11990" spans="1:8">
      <c r="A11990"/>
      <c r="C11990"/>
      <c r="D11990"/>
      <c r="E11990"/>
      <c r="F11990"/>
      <c r="G11990"/>
      <c r="H11990"/>
    </row>
    <row r="11991" spans="1:8">
      <c r="A11991"/>
      <c r="C11991"/>
      <c r="D11991"/>
      <c r="E11991"/>
      <c r="F11991"/>
      <c r="G11991"/>
      <c r="H11991"/>
    </row>
    <row r="11992" spans="1:8">
      <c r="A11992"/>
      <c r="C11992"/>
      <c r="D11992"/>
      <c r="E11992"/>
      <c r="F11992"/>
      <c r="G11992"/>
      <c r="H11992"/>
    </row>
    <row r="11993" spans="1:8">
      <c r="A11993"/>
      <c r="C11993"/>
      <c r="D11993"/>
      <c r="E11993"/>
      <c r="F11993"/>
      <c r="G11993"/>
      <c r="H11993"/>
    </row>
    <row r="11994" spans="1:8">
      <c r="A11994"/>
      <c r="C11994"/>
      <c r="D11994"/>
      <c r="E11994"/>
      <c r="F11994"/>
      <c r="G11994"/>
      <c r="H11994"/>
    </row>
    <row r="11995" spans="1:8">
      <c r="A11995"/>
      <c r="C11995"/>
      <c r="D11995"/>
      <c r="E11995"/>
      <c r="F11995"/>
      <c r="G11995"/>
      <c r="H11995"/>
    </row>
    <row r="11996" spans="1:8">
      <c r="A11996"/>
      <c r="C11996"/>
      <c r="D11996"/>
      <c r="E11996"/>
      <c r="F11996"/>
      <c r="G11996"/>
      <c r="H11996"/>
    </row>
    <row r="11997" spans="1:8">
      <c r="A11997"/>
      <c r="C11997"/>
      <c r="D11997"/>
      <c r="E11997"/>
      <c r="F11997"/>
      <c r="G11997"/>
      <c r="H11997"/>
    </row>
    <row r="11998" spans="1:8">
      <c r="A11998"/>
      <c r="C11998"/>
      <c r="D11998"/>
      <c r="E11998"/>
      <c r="F11998"/>
      <c r="G11998"/>
      <c r="H11998"/>
    </row>
    <row r="11999" spans="1:8">
      <c r="A11999"/>
      <c r="C11999"/>
      <c r="D11999"/>
      <c r="E11999"/>
      <c r="F11999"/>
      <c r="G11999"/>
      <c r="H11999"/>
    </row>
    <row r="12000" spans="1:8">
      <c r="A12000"/>
      <c r="C12000"/>
      <c r="D12000"/>
      <c r="E12000"/>
      <c r="F12000"/>
      <c r="G12000"/>
      <c r="H12000"/>
    </row>
    <row r="12001" spans="1:8">
      <c r="A12001"/>
      <c r="C12001"/>
      <c r="D12001"/>
      <c r="E12001"/>
      <c r="F12001"/>
      <c r="G12001"/>
      <c r="H12001"/>
    </row>
    <row r="12002" spans="1:8">
      <c r="A12002"/>
      <c r="C12002"/>
      <c r="D12002"/>
      <c r="E12002"/>
      <c r="F12002"/>
      <c r="G12002"/>
      <c r="H12002"/>
    </row>
    <row r="12003" spans="1:8">
      <c r="A12003"/>
      <c r="C12003"/>
      <c r="D12003"/>
      <c r="E12003"/>
      <c r="F12003"/>
      <c r="G12003"/>
      <c r="H12003"/>
    </row>
    <row r="12004" spans="1:8">
      <c r="A12004"/>
      <c r="C12004"/>
      <c r="D12004"/>
      <c r="E12004"/>
      <c r="F12004"/>
      <c r="G12004"/>
      <c r="H12004"/>
    </row>
    <row r="12005" spans="1:8">
      <c r="A12005"/>
      <c r="C12005"/>
      <c r="D12005"/>
      <c r="E12005"/>
      <c r="F12005"/>
      <c r="G12005"/>
      <c r="H12005"/>
    </row>
    <row r="12006" spans="1:8">
      <c r="A12006"/>
      <c r="C12006"/>
      <c r="D12006"/>
      <c r="E12006"/>
      <c r="F12006"/>
      <c r="G12006"/>
      <c r="H12006"/>
    </row>
    <row r="12007" spans="1:8">
      <c r="A12007"/>
      <c r="C12007"/>
      <c r="D12007"/>
      <c r="E12007"/>
      <c r="F12007"/>
      <c r="G12007"/>
      <c r="H12007"/>
    </row>
    <row r="12008" spans="1:8">
      <c r="A12008"/>
      <c r="C12008"/>
      <c r="D12008"/>
      <c r="E12008"/>
      <c r="F12008"/>
      <c r="G12008"/>
      <c r="H12008"/>
    </row>
    <row r="12009" spans="1:8">
      <c r="A12009"/>
      <c r="C12009"/>
      <c r="D12009"/>
      <c r="E12009"/>
      <c r="F12009"/>
      <c r="G12009"/>
      <c r="H12009"/>
    </row>
    <row r="12010" spans="1:8">
      <c r="A12010"/>
      <c r="C12010"/>
      <c r="D12010"/>
      <c r="E12010"/>
      <c r="F12010"/>
      <c r="G12010"/>
      <c r="H12010"/>
    </row>
    <row r="12011" spans="1:8">
      <c r="A12011"/>
      <c r="C12011"/>
      <c r="D12011"/>
      <c r="E12011"/>
      <c r="F12011"/>
      <c r="G12011"/>
      <c r="H12011"/>
    </row>
    <row r="12012" spans="1:8">
      <c r="A12012"/>
      <c r="C12012"/>
      <c r="D12012"/>
      <c r="E12012"/>
      <c r="F12012"/>
      <c r="G12012"/>
      <c r="H12012"/>
    </row>
    <row r="12013" spans="1:8">
      <c r="A12013"/>
      <c r="C12013"/>
      <c r="D12013"/>
      <c r="E12013"/>
      <c r="F12013"/>
      <c r="G12013"/>
      <c r="H12013"/>
    </row>
    <row r="12014" spans="1:8">
      <c r="A12014"/>
      <c r="C12014"/>
      <c r="D12014"/>
      <c r="E12014"/>
      <c r="F12014"/>
      <c r="G12014"/>
      <c r="H12014"/>
    </row>
    <row r="12015" spans="1:8">
      <c r="A12015"/>
      <c r="C12015"/>
      <c r="D12015"/>
      <c r="E12015"/>
      <c r="F12015"/>
      <c r="G12015"/>
      <c r="H12015"/>
    </row>
    <row r="12016" spans="1:8">
      <c r="A12016"/>
      <c r="C12016"/>
      <c r="D12016"/>
      <c r="E12016"/>
      <c r="F12016"/>
      <c r="G12016"/>
      <c r="H12016"/>
    </row>
    <row r="12017" spans="1:8">
      <c r="A12017"/>
      <c r="C12017"/>
      <c r="D12017"/>
      <c r="E12017"/>
      <c r="F12017"/>
      <c r="G12017"/>
      <c r="H12017"/>
    </row>
    <row r="12018" spans="1:8">
      <c r="A12018"/>
      <c r="C12018"/>
      <c r="D12018"/>
      <c r="E12018"/>
      <c r="F12018"/>
      <c r="G12018"/>
      <c r="H12018"/>
    </row>
    <row r="12019" spans="1:8">
      <c r="A12019"/>
      <c r="C12019"/>
      <c r="D12019"/>
      <c r="E12019"/>
      <c r="F12019"/>
      <c r="G12019"/>
      <c r="H12019"/>
    </row>
    <row r="12020" spans="1:8">
      <c r="A12020"/>
      <c r="C12020"/>
      <c r="D12020"/>
      <c r="E12020"/>
      <c r="F12020"/>
      <c r="G12020"/>
      <c r="H12020"/>
    </row>
    <row r="12021" spans="1:8">
      <c r="A12021"/>
      <c r="C12021"/>
      <c r="D12021"/>
      <c r="E12021"/>
      <c r="F12021"/>
      <c r="G12021"/>
      <c r="H12021"/>
    </row>
    <row r="12022" spans="1:8">
      <c r="A12022"/>
      <c r="C12022"/>
      <c r="D12022"/>
      <c r="E12022"/>
      <c r="F12022"/>
      <c r="G12022"/>
      <c r="H12022"/>
    </row>
    <row r="12023" spans="1:8">
      <c r="A12023"/>
      <c r="C12023"/>
      <c r="D12023"/>
      <c r="E12023"/>
      <c r="F12023"/>
      <c r="G12023"/>
      <c r="H12023"/>
    </row>
    <row r="12024" spans="1:8">
      <c r="A12024"/>
      <c r="C12024"/>
      <c r="D12024"/>
      <c r="E12024"/>
      <c r="F12024"/>
      <c r="G12024"/>
      <c r="H12024"/>
    </row>
    <row r="12025" spans="1:8">
      <c r="A12025"/>
      <c r="C12025"/>
      <c r="D12025"/>
      <c r="E12025"/>
      <c r="F12025"/>
      <c r="G12025"/>
      <c r="H12025"/>
    </row>
    <row r="12026" spans="1:8">
      <c r="A12026"/>
      <c r="C12026"/>
      <c r="D12026"/>
      <c r="E12026"/>
      <c r="F12026"/>
      <c r="G12026"/>
      <c r="H12026"/>
    </row>
    <row r="12027" spans="1:8">
      <c r="A12027"/>
      <c r="C12027"/>
      <c r="D12027"/>
      <c r="E12027"/>
      <c r="F12027"/>
      <c r="G12027"/>
      <c r="H12027"/>
    </row>
    <row r="12028" spans="1:8">
      <c r="A12028"/>
      <c r="C12028"/>
      <c r="D12028"/>
      <c r="E12028"/>
      <c r="F12028"/>
      <c r="G12028"/>
      <c r="H12028"/>
    </row>
    <row r="12029" spans="1:8">
      <c r="A12029"/>
      <c r="C12029"/>
      <c r="D12029"/>
      <c r="E12029"/>
      <c r="F12029"/>
      <c r="G12029"/>
      <c r="H12029"/>
    </row>
    <row r="12030" spans="1:8">
      <c r="A12030"/>
      <c r="C12030"/>
      <c r="D12030"/>
      <c r="E12030"/>
      <c r="F12030"/>
      <c r="G12030"/>
      <c r="H12030"/>
    </row>
    <row r="12031" spans="1:8">
      <c r="A12031"/>
      <c r="C12031"/>
      <c r="D12031"/>
      <c r="E12031"/>
      <c r="F12031"/>
      <c r="G12031"/>
      <c r="H12031"/>
    </row>
    <row r="12032" spans="1:8">
      <c r="A12032"/>
      <c r="C12032"/>
      <c r="D12032"/>
      <c r="E12032"/>
      <c r="F12032"/>
      <c r="G12032"/>
      <c r="H12032"/>
    </row>
    <row r="12033" spans="1:8">
      <c r="A12033"/>
      <c r="C12033"/>
      <c r="D12033"/>
      <c r="E12033"/>
      <c r="F12033"/>
      <c r="G12033"/>
      <c r="H12033"/>
    </row>
    <row r="12034" spans="1:8">
      <c r="A12034"/>
      <c r="C12034"/>
      <c r="D12034"/>
      <c r="E12034"/>
      <c r="F12034"/>
      <c r="G12034"/>
      <c r="H12034"/>
    </row>
    <row r="12035" spans="1:8">
      <c r="A12035"/>
      <c r="C12035"/>
      <c r="D12035"/>
      <c r="E12035"/>
      <c r="F12035"/>
      <c r="G12035"/>
      <c r="H12035"/>
    </row>
    <row r="12036" spans="1:8">
      <c r="A12036"/>
      <c r="C12036"/>
      <c r="D12036"/>
      <c r="E12036"/>
      <c r="F12036"/>
      <c r="G12036"/>
      <c r="H12036"/>
    </row>
    <row r="12037" spans="1:8">
      <c r="A12037"/>
      <c r="C12037"/>
      <c r="D12037"/>
      <c r="E12037"/>
      <c r="F12037"/>
      <c r="G12037"/>
      <c r="H12037"/>
    </row>
    <row r="12038" spans="1:8">
      <c r="A12038"/>
      <c r="C12038"/>
      <c r="D12038"/>
      <c r="E12038"/>
      <c r="F12038"/>
      <c r="G12038"/>
      <c r="H12038"/>
    </row>
    <row r="12039" spans="1:8">
      <c r="A12039"/>
      <c r="C12039"/>
      <c r="D12039"/>
      <c r="E12039"/>
      <c r="F12039"/>
      <c r="G12039"/>
      <c r="H12039"/>
    </row>
    <row r="12040" spans="1:8">
      <c r="A12040"/>
      <c r="C12040"/>
      <c r="D12040"/>
      <c r="E12040"/>
      <c r="F12040"/>
      <c r="G12040"/>
      <c r="H12040"/>
    </row>
    <row r="12041" spans="1:8">
      <c r="A12041"/>
      <c r="C12041"/>
      <c r="D12041"/>
      <c r="E12041"/>
      <c r="F12041"/>
      <c r="G12041"/>
      <c r="H12041"/>
    </row>
    <row r="12042" spans="1:8">
      <c r="A12042"/>
      <c r="C12042"/>
      <c r="D12042"/>
      <c r="E12042"/>
      <c r="F12042"/>
      <c r="G12042"/>
      <c r="H12042"/>
    </row>
    <row r="12043" spans="1:8">
      <c r="A12043"/>
      <c r="C12043"/>
      <c r="D12043"/>
      <c r="E12043"/>
      <c r="F12043"/>
      <c r="G12043"/>
      <c r="H12043"/>
    </row>
    <row r="12044" spans="1:8">
      <c r="A12044"/>
      <c r="C12044"/>
      <c r="D12044"/>
      <c r="E12044"/>
      <c r="F12044"/>
      <c r="G12044"/>
      <c r="H12044"/>
    </row>
    <row r="12045" spans="1:8">
      <c r="A12045"/>
      <c r="C12045"/>
      <c r="D12045"/>
      <c r="E12045"/>
      <c r="F12045"/>
      <c r="G12045"/>
      <c r="H12045"/>
    </row>
    <row r="12046" spans="1:8">
      <c r="A12046"/>
      <c r="C12046"/>
      <c r="D12046"/>
      <c r="E12046"/>
      <c r="F12046"/>
      <c r="G12046"/>
      <c r="H12046"/>
    </row>
    <row r="12047" spans="1:8">
      <c r="A12047"/>
      <c r="C12047"/>
      <c r="D12047"/>
      <c r="E12047"/>
      <c r="F12047"/>
      <c r="G12047"/>
      <c r="H12047"/>
    </row>
    <row r="12048" spans="1:8">
      <c r="A12048"/>
      <c r="C12048"/>
      <c r="D12048"/>
      <c r="E12048"/>
      <c r="F12048"/>
      <c r="G12048"/>
      <c r="H12048"/>
    </row>
    <row r="12049" spans="1:8">
      <c r="A12049"/>
      <c r="C12049"/>
      <c r="D12049"/>
      <c r="E12049"/>
      <c r="F12049"/>
      <c r="G12049"/>
      <c r="H12049"/>
    </row>
    <row r="12050" spans="1:8">
      <c r="A12050"/>
      <c r="C12050"/>
      <c r="D12050"/>
      <c r="E12050"/>
      <c r="F12050"/>
      <c r="G12050"/>
      <c r="H12050"/>
    </row>
    <row r="12051" spans="1:8">
      <c r="A12051"/>
      <c r="C12051"/>
      <c r="D12051"/>
      <c r="E12051"/>
      <c r="F12051"/>
      <c r="G12051"/>
      <c r="H12051"/>
    </row>
    <row r="12052" spans="1:8">
      <c r="A12052"/>
      <c r="C12052"/>
      <c r="D12052"/>
      <c r="E12052"/>
      <c r="F12052"/>
      <c r="G12052"/>
      <c r="H12052"/>
    </row>
    <row r="12053" spans="1:8">
      <c r="A12053"/>
      <c r="C12053"/>
      <c r="D12053"/>
      <c r="E12053"/>
      <c r="F12053"/>
      <c r="G12053"/>
      <c r="H12053"/>
    </row>
    <row r="12054" spans="1:8">
      <c r="A12054"/>
      <c r="C12054"/>
      <c r="D12054"/>
      <c r="E12054"/>
      <c r="F12054"/>
      <c r="G12054"/>
      <c r="H12054"/>
    </row>
    <row r="12055" spans="1:8">
      <c r="A12055"/>
      <c r="C12055"/>
      <c r="D12055"/>
      <c r="E12055"/>
      <c r="F12055"/>
      <c r="G12055"/>
      <c r="H12055"/>
    </row>
    <row r="12056" spans="1:8">
      <c r="A12056"/>
      <c r="C12056"/>
      <c r="D12056"/>
      <c r="E12056"/>
      <c r="F12056"/>
      <c r="G12056"/>
      <c r="H12056"/>
    </row>
    <row r="12057" spans="1:8">
      <c r="A12057"/>
      <c r="C12057"/>
      <c r="D12057"/>
      <c r="E12057"/>
      <c r="F12057"/>
      <c r="G12057"/>
      <c r="H12057"/>
    </row>
    <row r="12058" spans="1:8">
      <c r="A12058"/>
      <c r="C12058"/>
      <c r="D12058"/>
      <c r="E12058"/>
      <c r="F12058"/>
      <c r="G12058"/>
      <c r="H12058"/>
    </row>
    <row r="12059" spans="1:8">
      <c r="A12059"/>
      <c r="C12059"/>
      <c r="D12059"/>
      <c r="E12059"/>
      <c r="F12059"/>
      <c r="G12059"/>
      <c r="H12059"/>
    </row>
    <row r="12060" spans="1:8">
      <c r="A12060"/>
      <c r="C12060"/>
      <c r="D12060"/>
      <c r="E12060"/>
      <c r="F12060"/>
      <c r="G12060"/>
      <c r="H12060"/>
    </row>
    <row r="12061" spans="1:8">
      <c r="A12061"/>
      <c r="C12061"/>
      <c r="D12061"/>
      <c r="E12061"/>
      <c r="F12061"/>
      <c r="G12061"/>
      <c r="H12061"/>
    </row>
    <row r="12062" spans="1:8">
      <c r="A12062"/>
      <c r="C12062"/>
      <c r="D12062"/>
      <c r="E12062"/>
      <c r="F12062"/>
      <c r="G12062"/>
      <c r="H12062"/>
    </row>
    <row r="12063" spans="1:8">
      <c r="A12063"/>
      <c r="C12063"/>
      <c r="D12063"/>
      <c r="E12063"/>
      <c r="F12063"/>
      <c r="G12063"/>
      <c r="H12063"/>
    </row>
    <row r="12064" spans="1:8">
      <c r="A12064"/>
      <c r="C12064"/>
      <c r="D12064"/>
      <c r="E12064"/>
      <c r="F12064"/>
      <c r="G12064"/>
      <c r="H12064"/>
    </row>
    <row r="12065" spans="1:8">
      <c r="A12065"/>
      <c r="C12065"/>
      <c r="D12065"/>
      <c r="E12065"/>
      <c r="F12065"/>
      <c r="G12065"/>
      <c r="H12065"/>
    </row>
    <row r="12066" spans="1:8">
      <c r="A12066"/>
      <c r="C12066"/>
      <c r="D12066"/>
      <c r="E12066"/>
      <c r="F12066"/>
      <c r="G12066"/>
      <c r="H12066"/>
    </row>
    <row r="12067" spans="1:8">
      <c r="A12067"/>
      <c r="C12067"/>
      <c r="D12067"/>
      <c r="E12067"/>
      <c r="F12067"/>
      <c r="G12067"/>
      <c r="H12067"/>
    </row>
    <row r="12068" spans="1:8">
      <c r="A12068"/>
      <c r="C12068"/>
      <c r="D12068"/>
      <c r="E12068"/>
      <c r="F12068"/>
      <c r="G12068"/>
      <c r="H12068"/>
    </row>
    <row r="12069" spans="1:8">
      <c r="A12069"/>
      <c r="C12069"/>
      <c r="D12069"/>
      <c r="E12069"/>
      <c r="F12069"/>
      <c r="G12069"/>
      <c r="H12069"/>
    </row>
    <row r="12070" spans="1:8">
      <c r="A12070"/>
      <c r="C12070"/>
      <c r="D12070"/>
      <c r="E12070"/>
      <c r="F12070"/>
      <c r="G12070"/>
      <c r="H12070"/>
    </row>
    <row r="12071" spans="1:8">
      <c r="A12071"/>
      <c r="C12071"/>
      <c r="D12071"/>
      <c r="E12071"/>
      <c r="F12071"/>
      <c r="G12071"/>
      <c r="H12071"/>
    </row>
    <row r="12072" spans="1:8">
      <c r="A12072"/>
      <c r="C12072"/>
      <c r="D12072"/>
      <c r="E12072"/>
      <c r="F12072"/>
      <c r="G12072"/>
      <c r="H12072"/>
    </row>
    <row r="12073" spans="1:8">
      <c r="A12073"/>
      <c r="C12073"/>
      <c r="D12073"/>
      <c r="E12073"/>
      <c r="F12073"/>
      <c r="G12073"/>
      <c r="H12073"/>
    </row>
    <row r="12074" spans="1:8">
      <c r="A12074"/>
      <c r="C12074"/>
      <c r="D12074"/>
      <c r="E12074"/>
      <c r="F12074"/>
      <c r="G12074"/>
      <c r="H12074"/>
    </row>
    <row r="12075" spans="1:8">
      <c r="A12075"/>
      <c r="C12075"/>
      <c r="D12075"/>
      <c r="E12075"/>
      <c r="F12075"/>
      <c r="G12075"/>
      <c r="H12075"/>
    </row>
    <row r="12076" spans="1:8">
      <c r="A12076"/>
      <c r="C12076"/>
      <c r="D12076"/>
      <c r="E12076"/>
      <c r="F12076"/>
      <c r="G12076"/>
      <c r="H12076"/>
    </row>
    <row r="12077" spans="1:8">
      <c r="A12077"/>
      <c r="C12077"/>
      <c r="D12077"/>
      <c r="E12077"/>
      <c r="F12077"/>
      <c r="G12077"/>
      <c r="H12077"/>
    </row>
    <row r="12078" spans="1:8">
      <c r="A12078"/>
      <c r="C12078"/>
      <c r="D12078"/>
      <c r="E12078"/>
      <c r="F12078"/>
      <c r="G12078"/>
      <c r="H12078"/>
    </row>
    <row r="12079" spans="1:8">
      <c r="A12079"/>
      <c r="C12079"/>
      <c r="D12079"/>
      <c r="E12079"/>
      <c r="F12079"/>
      <c r="G12079"/>
      <c r="H12079"/>
    </row>
    <row r="12080" spans="1:8">
      <c r="A12080"/>
      <c r="C12080"/>
      <c r="D12080"/>
      <c r="E12080"/>
      <c r="F12080"/>
      <c r="G12080"/>
      <c r="H12080"/>
    </row>
    <row r="12081" spans="1:8">
      <c r="A12081"/>
      <c r="C12081"/>
      <c r="D12081"/>
      <c r="E12081"/>
      <c r="F12081"/>
      <c r="G12081"/>
      <c r="H12081"/>
    </row>
    <row r="12082" spans="1:8">
      <c r="A12082"/>
      <c r="C12082"/>
      <c r="D12082"/>
      <c r="E12082"/>
      <c r="F12082"/>
      <c r="G12082"/>
      <c r="H12082"/>
    </row>
    <row r="12083" spans="1:8">
      <c r="A12083"/>
      <c r="C12083"/>
      <c r="D12083"/>
      <c r="E12083"/>
      <c r="F12083"/>
      <c r="G12083"/>
      <c r="H12083"/>
    </row>
    <row r="12084" spans="1:8">
      <c r="A12084"/>
      <c r="C12084"/>
      <c r="D12084"/>
      <c r="E12084"/>
      <c r="F12084"/>
      <c r="G12084"/>
      <c r="H12084"/>
    </row>
    <row r="12085" spans="1:8">
      <c r="A12085"/>
      <c r="C12085"/>
      <c r="D12085"/>
      <c r="E12085"/>
      <c r="F12085"/>
      <c r="G12085"/>
      <c r="H12085"/>
    </row>
    <row r="12086" spans="1:8">
      <c r="A12086"/>
      <c r="C12086"/>
      <c r="D12086"/>
      <c r="E12086"/>
      <c r="F12086"/>
      <c r="G12086"/>
      <c r="H12086"/>
    </row>
    <row r="12087" spans="1:8">
      <c r="A12087"/>
      <c r="C12087"/>
      <c r="D12087"/>
      <c r="E12087"/>
      <c r="F12087"/>
      <c r="G12087"/>
      <c r="H12087"/>
    </row>
    <row r="12088" spans="1:8">
      <c r="A12088"/>
      <c r="C12088"/>
      <c r="D12088"/>
      <c r="E12088"/>
      <c r="F12088"/>
      <c r="G12088"/>
      <c r="H12088"/>
    </row>
    <row r="12089" spans="1:8">
      <c r="A12089"/>
      <c r="C12089"/>
      <c r="D12089"/>
      <c r="E12089"/>
      <c r="F12089"/>
      <c r="G12089"/>
      <c r="H12089"/>
    </row>
    <row r="12090" spans="1:8">
      <c r="A12090"/>
      <c r="C12090"/>
      <c r="D12090"/>
      <c r="E12090"/>
      <c r="F12090"/>
      <c r="G12090"/>
      <c r="H12090"/>
    </row>
    <row r="12091" spans="1:8">
      <c r="A12091"/>
      <c r="C12091"/>
      <c r="D12091"/>
      <c r="E12091"/>
      <c r="F12091"/>
      <c r="G12091"/>
      <c r="H12091"/>
    </row>
    <row r="12092" spans="1:8">
      <c r="A12092"/>
      <c r="C12092"/>
      <c r="D12092"/>
      <c r="E12092"/>
      <c r="F12092"/>
      <c r="G12092"/>
      <c r="H12092"/>
    </row>
    <row r="12093" spans="1:8">
      <c r="A12093"/>
      <c r="C12093"/>
      <c r="D12093"/>
      <c r="E12093"/>
      <c r="F12093"/>
      <c r="G12093"/>
      <c r="H12093"/>
    </row>
    <row r="12094" spans="1:8">
      <c r="A12094"/>
      <c r="C12094"/>
      <c r="D12094"/>
      <c r="E12094"/>
      <c r="F12094"/>
      <c r="G12094"/>
      <c r="H12094"/>
    </row>
    <row r="12095" spans="1:8">
      <c r="A12095"/>
      <c r="C12095"/>
      <c r="D12095"/>
      <c r="E12095"/>
      <c r="F12095"/>
      <c r="G12095"/>
      <c r="H12095"/>
    </row>
    <row r="12096" spans="1:8">
      <c r="A12096"/>
      <c r="C12096"/>
      <c r="D12096"/>
      <c r="E12096"/>
      <c r="F12096"/>
      <c r="G12096"/>
      <c r="H12096"/>
    </row>
    <row r="12097" spans="1:8">
      <c r="A12097"/>
      <c r="C12097"/>
      <c r="D12097"/>
      <c r="E12097"/>
      <c r="F12097"/>
      <c r="G12097"/>
      <c r="H12097"/>
    </row>
    <row r="12098" spans="1:8">
      <c r="A12098"/>
      <c r="C12098"/>
      <c r="D12098"/>
      <c r="E12098"/>
      <c r="F12098"/>
      <c r="G12098"/>
      <c r="H12098"/>
    </row>
    <row r="12099" spans="1:8">
      <c r="A12099"/>
      <c r="C12099"/>
      <c r="D12099"/>
      <c r="E12099"/>
      <c r="F12099"/>
      <c r="G12099"/>
      <c r="H12099"/>
    </row>
    <row r="12100" spans="1:8">
      <c r="A12100"/>
      <c r="C12100"/>
      <c r="D12100"/>
      <c r="E12100"/>
      <c r="F12100"/>
      <c r="G12100"/>
      <c r="H12100"/>
    </row>
    <row r="12101" spans="1:8">
      <c r="A12101"/>
      <c r="C12101"/>
      <c r="D12101"/>
      <c r="E12101"/>
      <c r="F12101"/>
      <c r="G12101"/>
      <c r="H12101"/>
    </row>
    <row r="12102" spans="1:8">
      <c r="A12102"/>
      <c r="C12102"/>
      <c r="D12102"/>
      <c r="E12102"/>
      <c r="F12102"/>
      <c r="G12102"/>
      <c r="H12102"/>
    </row>
    <row r="12103" spans="1:8">
      <c r="A12103"/>
      <c r="C12103"/>
      <c r="D12103"/>
      <c r="E12103"/>
      <c r="F12103"/>
      <c r="G12103"/>
      <c r="H12103"/>
    </row>
    <row r="12104" spans="1:8">
      <c r="A12104"/>
      <c r="C12104"/>
      <c r="D12104"/>
      <c r="E12104"/>
      <c r="F12104"/>
      <c r="G12104"/>
      <c r="H12104"/>
    </row>
    <row r="12105" spans="1:8">
      <c r="A12105"/>
      <c r="C12105"/>
      <c r="D12105"/>
      <c r="E12105"/>
      <c r="F12105"/>
      <c r="G12105"/>
      <c r="H12105"/>
    </row>
    <row r="12106" spans="1:8">
      <c r="A12106"/>
      <c r="C12106"/>
      <c r="D12106"/>
      <c r="E12106"/>
      <c r="F12106"/>
      <c r="G12106"/>
      <c r="H12106"/>
    </row>
    <row r="12107" spans="1:8">
      <c r="A12107"/>
      <c r="C12107"/>
      <c r="D12107"/>
      <c r="E12107"/>
      <c r="F12107"/>
      <c r="G12107"/>
      <c r="H12107"/>
    </row>
    <row r="12108" spans="1:8">
      <c r="A12108"/>
      <c r="C12108"/>
      <c r="D12108"/>
      <c r="E12108"/>
      <c r="F12108"/>
      <c r="G12108"/>
      <c r="H12108"/>
    </row>
    <row r="12109" spans="1:8">
      <c r="A12109"/>
      <c r="C12109"/>
      <c r="D12109"/>
      <c r="E12109"/>
      <c r="F12109"/>
      <c r="G12109"/>
      <c r="H12109"/>
    </row>
    <row r="12110" spans="1:8">
      <c r="A12110"/>
      <c r="C12110"/>
      <c r="D12110"/>
      <c r="E12110"/>
      <c r="F12110"/>
      <c r="G12110"/>
      <c r="H12110"/>
    </row>
    <row r="12111" spans="1:8">
      <c r="A12111"/>
      <c r="C12111"/>
      <c r="D12111"/>
      <c r="E12111"/>
      <c r="F12111"/>
      <c r="G12111"/>
      <c r="H12111"/>
    </row>
    <row r="12112" spans="1:8">
      <c r="A12112"/>
      <c r="C12112"/>
      <c r="D12112"/>
      <c r="E12112"/>
      <c r="F12112"/>
      <c r="G12112"/>
      <c r="H12112"/>
    </row>
    <row r="12113" spans="1:8">
      <c r="A12113"/>
      <c r="C12113"/>
      <c r="D12113"/>
      <c r="E12113"/>
      <c r="F12113"/>
      <c r="G12113"/>
      <c r="H12113"/>
    </row>
    <row r="12114" spans="1:8">
      <c r="A12114"/>
      <c r="C12114"/>
      <c r="D12114"/>
      <c r="E12114"/>
      <c r="F12114"/>
      <c r="G12114"/>
      <c r="H12114"/>
    </row>
    <row r="12115" spans="1:8">
      <c r="A12115"/>
      <c r="C12115"/>
      <c r="D12115"/>
      <c r="E12115"/>
      <c r="F12115"/>
      <c r="G12115"/>
      <c r="H12115"/>
    </row>
    <row r="12116" spans="1:8">
      <c r="A12116"/>
      <c r="C12116"/>
      <c r="D12116"/>
      <c r="E12116"/>
      <c r="F12116"/>
      <c r="G12116"/>
      <c r="H12116"/>
    </row>
    <row r="12117" spans="1:8">
      <c r="A12117"/>
      <c r="C12117"/>
      <c r="D12117"/>
      <c r="E12117"/>
      <c r="F12117"/>
      <c r="G12117"/>
      <c r="H12117"/>
    </row>
    <row r="12118" spans="1:8">
      <c r="A12118"/>
      <c r="C12118"/>
      <c r="D12118"/>
      <c r="E12118"/>
      <c r="F12118"/>
      <c r="G12118"/>
      <c r="H12118"/>
    </row>
    <row r="12119" spans="1:8">
      <c r="A12119"/>
      <c r="C12119"/>
      <c r="D12119"/>
      <c r="E12119"/>
      <c r="F12119"/>
      <c r="G12119"/>
      <c r="H12119"/>
    </row>
    <row r="12120" spans="1:8">
      <c r="A12120"/>
      <c r="C12120"/>
      <c r="D12120"/>
      <c r="E12120"/>
      <c r="F12120"/>
      <c r="G12120"/>
      <c r="H12120"/>
    </row>
    <row r="12121" spans="1:8">
      <c r="A12121"/>
      <c r="C12121"/>
      <c r="D12121"/>
      <c r="E12121"/>
      <c r="F12121"/>
      <c r="G12121"/>
      <c r="H12121"/>
    </row>
    <row r="12122" spans="1:8">
      <c r="A12122"/>
      <c r="C12122"/>
      <c r="D12122"/>
      <c r="E12122"/>
      <c r="F12122"/>
      <c r="G12122"/>
      <c r="H12122"/>
    </row>
    <row r="12123" spans="1:8">
      <c r="A12123"/>
      <c r="C12123"/>
      <c r="D12123"/>
      <c r="E12123"/>
      <c r="F12123"/>
      <c r="G12123"/>
      <c r="H12123"/>
    </row>
    <row r="12124" spans="1:8">
      <c r="A12124"/>
      <c r="C12124"/>
      <c r="D12124"/>
      <c r="E12124"/>
      <c r="F12124"/>
      <c r="G12124"/>
      <c r="H12124"/>
    </row>
    <row r="12125" spans="1:8">
      <c r="A12125"/>
      <c r="C12125"/>
      <c r="D12125"/>
      <c r="E12125"/>
      <c r="F12125"/>
      <c r="G12125"/>
      <c r="H12125"/>
    </row>
    <row r="12126" spans="1:8">
      <c r="A12126"/>
      <c r="C12126"/>
      <c r="D12126"/>
      <c r="E12126"/>
      <c r="F12126"/>
      <c r="G12126"/>
      <c r="H12126"/>
    </row>
    <row r="12127" spans="1:8">
      <c r="A12127"/>
      <c r="C12127"/>
      <c r="D12127"/>
      <c r="E12127"/>
      <c r="F12127"/>
      <c r="G12127"/>
      <c r="H12127"/>
    </row>
    <row r="12128" spans="1:8">
      <c r="A12128"/>
      <c r="C12128"/>
      <c r="D12128"/>
      <c r="E12128"/>
      <c r="F12128"/>
      <c r="G12128"/>
      <c r="H12128"/>
    </row>
    <row r="12129" spans="1:8">
      <c r="A12129"/>
      <c r="C12129"/>
      <c r="D12129"/>
      <c r="E12129"/>
      <c r="F12129"/>
      <c r="G12129"/>
      <c r="H12129"/>
    </row>
    <row r="12130" spans="1:8">
      <c r="A12130"/>
      <c r="C12130"/>
      <c r="D12130"/>
      <c r="E12130"/>
      <c r="F12130"/>
      <c r="G12130"/>
      <c r="H12130"/>
    </row>
    <row r="12131" spans="1:8">
      <c r="A12131"/>
      <c r="C12131"/>
      <c r="D12131"/>
      <c r="E12131"/>
      <c r="F12131"/>
      <c r="G12131"/>
      <c r="H12131"/>
    </row>
    <row r="12132" spans="1:8">
      <c r="A12132"/>
      <c r="C12132"/>
      <c r="D12132"/>
      <c r="E12132"/>
      <c r="F12132"/>
      <c r="G12132"/>
      <c r="H12132"/>
    </row>
    <row r="12133" spans="1:8">
      <c r="A12133"/>
      <c r="C12133"/>
      <c r="D12133"/>
      <c r="E12133"/>
      <c r="F12133"/>
      <c r="G12133"/>
      <c r="H12133"/>
    </row>
    <row r="12134" spans="1:8">
      <c r="A12134"/>
      <c r="C12134"/>
      <c r="D12134"/>
      <c r="E12134"/>
      <c r="F12134"/>
      <c r="G12134"/>
      <c r="H12134"/>
    </row>
    <row r="12135" spans="1:8">
      <c r="A12135"/>
      <c r="C12135"/>
      <c r="D12135"/>
      <c r="E12135"/>
      <c r="F12135"/>
      <c r="G12135"/>
      <c r="H12135"/>
    </row>
    <row r="12136" spans="1:8">
      <c r="A12136"/>
      <c r="C12136"/>
      <c r="D12136"/>
      <c r="E12136"/>
      <c r="F12136"/>
      <c r="G12136"/>
      <c r="H12136"/>
    </row>
    <row r="12137" spans="1:8">
      <c r="A12137"/>
      <c r="C12137"/>
      <c r="D12137"/>
      <c r="E12137"/>
      <c r="F12137"/>
      <c r="G12137"/>
      <c r="H12137"/>
    </row>
    <row r="12138" spans="1:8">
      <c r="A12138"/>
      <c r="C12138"/>
      <c r="D12138"/>
      <c r="E12138"/>
      <c r="F12138"/>
      <c r="G12138"/>
      <c r="H12138"/>
    </row>
    <row r="12139" spans="1:8">
      <c r="A12139"/>
      <c r="C12139"/>
      <c r="D12139"/>
      <c r="E12139"/>
      <c r="F12139"/>
      <c r="G12139"/>
      <c r="H12139"/>
    </row>
    <row r="12140" spans="1:8">
      <c r="A12140"/>
      <c r="C12140"/>
      <c r="D12140"/>
      <c r="E12140"/>
      <c r="F12140"/>
      <c r="G12140"/>
      <c r="H12140"/>
    </row>
    <row r="12141" spans="1:8">
      <c r="A12141"/>
      <c r="C12141"/>
      <c r="D12141"/>
      <c r="E12141"/>
      <c r="F12141"/>
      <c r="G12141"/>
      <c r="H12141"/>
    </row>
    <row r="12142" spans="1:8">
      <c r="A12142"/>
      <c r="C12142"/>
      <c r="D12142"/>
      <c r="E12142"/>
      <c r="F12142"/>
      <c r="G12142"/>
      <c r="H12142"/>
    </row>
    <row r="12143" spans="1:8">
      <c r="A12143"/>
      <c r="C12143"/>
      <c r="D12143"/>
      <c r="E12143"/>
      <c r="F12143"/>
      <c r="G12143"/>
      <c r="H12143"/>
    </row>
    <row r="12144" spans="1:8">
      <c r="A12144"/>
      <c r="C12144"/>
      <c r="D12144"/>
      <c r="E12144"/>
      <c r="F12144"/>
      <c r="G12144"/>
      <c r="H12144"/>
    </row>
    <row r="12145" spans="1:8">
      <c r="A12145"/>
      <c r="C12145"/>
      <c r="D12145"/>
      <c r="E12145"/>
      <c r="F12145"/>
      <c r="G12145"/>
      <c r="H12145"/>
    </row>
    <row r="12146" spans="1:8">
      <c r="A12146"/>
      <c r="C12146"/>
      <c r="D12146"/>
      <c r="E12146"/>
      <c r="F12146"/>
      <c r="G12146"/>
      <c r="H12146"/>
    </row>
    <row r="12147" spans="1:8">
      <c r="A12147"/>
      <c r="C12147"/>
      <c r="D12147"/>
      <c r="E12147"/>
      <c r="F12147"/>
      <c r="G12147"/>
      <c r="H12147"/>
    </row>
    <row r="12148" spans="1:8">
      <c r="A12148"/>
      <c r="C12148"/>
      <c r="D12148"/>
      <c r="E12148"/>
      <c r="F12148"/>
      <c r="G12148"/>
      <c r="H12148"/>
    </row>
    <row r="12149" spans="1:8">
      <c r="A12149"/>
      <c r="C12149"/>
      <c r="D12149"/>
      <c r="E12149"/>
      <c r="F12149"/>
      <c r="G12149"/>
      <c r="H12149"/>
    </row>
    <row r="12150" spans="1:8">
      <c r="A12150"/>
      <c r="C12150"/>
      <c r="D12150"/>
      <c r="E12150"/>
      <c r="F12150"/>
      <c r="G12150"/>
      <c r="H12150"/>
    </row>
    <row r="12151" spans="1:8">
      <c r="A12151"/>
      <c r="C12151"/>
      <c r="D12151"/>
      <c r="E12151"/>
      <c r="F12151"/>
      <c r="G12151"/>
      <c r="H12151"/>
    </row>
    <row r="12152" spans="1:8">
      <c r="A12152"/>
      <c r="C12152"/>
      <c r="D12152"/>
      <c r="E12152"/>
      <c r="F12152"/>
      <c r="G12152"/>
      <c r="H12152"/>
    </row>
    <row r="12153" spans="1:8">
      <c r="A12153"/>
      <c r="C12153"/>
      <c r="D12153"/>
      <c r="E12153"/>
      <c r="F12153"/>
      <c r="G12153"/>
      <c r="H12153"/>
    </row>
    <row r="12154" spans="1:8">
      <c r="A12154"/>
      <c r="C12154"/>
      <c r="D12154"/>
      <c r="E12154"/>
      <c r="F12154"/>
      <c r="G12154"/>
      <c r="H12154"/>
    </row>
    <row r="12155" spans="1:8">
      <c r="A12155"/>
      <c r="C12155"/>
      <c r="D12155"/>
      <c r="E12155"/>
      <c r="F12155"/>
      <c r="G12155"/>
      <c r="H12155"/>
    </row>
    <row r="12156" spans="1:8">
      <c r="A12156"/>
      <c r="C12156"/>
      <c r="D12156"/>
      <c r="E12156"/>
      <c r="F12156"/>
      <c r="G12156"/>
      <c r="H12156"/>
    </row>
    <row r="12157" spans="1:8">
      <c r="A12157"/>
      <c r="C12157"/>
      <c r="D12157"/>
      <c r="E12157"/>
      <c r="F12157"/>
      <c r="G12157"/>
      <c r="H12157"/>
    </row>
    <row r="12158" spans="1:8">
      <c r="A12158"/>
      <c r="C12158"/>
      <c r="D12158"/>
      <c r="E12158"/>
      <c r="F12158"/>
      <c r="G12158"/>
      <c r="H12158"/>
    </row>
    <row r="12159" spans="1:8">
      <c r="A12159"/>
      <c r="C12159"/>
      <c r="D12159"/>
      <c r="E12159"/>
      <c r="F12159"/>
      <c r="G12159"/>
      <c r="H12159"/>
    </row>
    <row r="12160" spans="1:8">
      <c r="A12160"/>
      <c r="C12160"/>
      <c r="D12160"/>
      <c r="E12160"/>
      <c r="F12160"/>
      <c r="G12160"/>
      <c r="H12160"/>
    </row>
    <row r="12161" spans="1:8">
      <c r="A12161"/>
      <c r="C12161"/>
      <c r="D12161"/>
      <c r="E12161"/>
      <c r="F12161"/>
      <c r="G12161"/>
      <c r="H12161"/>
    </row>
    <row r="12162" spans="1:8">
      <c r="A12162"/>
      <c r="C12162"/>
      <c r="D12162"/>
      <c r="E12162"/>
      <c r="F12162"/>
      <c r="G12162"/>
      <c r="H12162"/>
    </row>
    <row r="12163" spans="1:8">
      <c r="A12163"/>
      <c r="C12163"/>
      <c r="D12163"/>
      <c r="E12163"/>
      <c r="F12163"/>
      <c r="G12163"/>
      <c r="H12163"/>
    </row>
    <row r="12164" spans="1:8">
      <c r="A12164"/>
      <c r="C12164"/>
      <c r="D12164"/>
      <c r="E12164"/>
      <c r="F12164"/>
      <c r="G12164"/>
      <c r="H12164"/>
    </row>
    <row r="12165" spans="1:8">
      <c r="A12165"/>
      <c r="C12165"/>
      <c r="D12165"/>
      <c r="E12165"/>
      <c r="F12165"/>
      <c r="G12165"/>
      <c r="H12165"/>
    </row>
    <row r="12166" spans="1:8">
      <c r="A12166"/>
      <c r="C12166"/>
      <c r="D12166"/>
      <c r="E12166"/>
      <c r="F12166"/>
      <c r="G12166"/>
      <c r="H12166"/>
    </row>
    <row r="12167" spans="1:8">
      <c r="A12167"/>
      <c r="C12167"/>
      <c r="D12167"/>
      <c r="E12167"/>
      <c r="F12167"/>
      <c r="G12167"/>
      <c r="H12167"/>
    </row>
    <row r="12168" spans="1:8">
      <c r="A12168"/>
      <c r="C12168"/>
      <c r="D12168"/>
      <c r="E12168"/>
      <c r="F12168"/>
      <c r="G12168"/>
      <c r="H12168"/>
    </row>
    <row r="12169" spans="1:8">
      <c r="A12169"/>
      <c r="C12169"/>
      <c r="D12169"/>
      <c r="E12169"/>
      <c r="F12169"/>
      <c r="G12169"/>
      <c r="H12169"/>
    </row>
    <row r="12170" spans="1:8">
      <c r="A12170"/>
      <c r="C12170"/>
      <c r="D12170"/>
      <c r="E12170"/>
      <c r="F12170"/>
      <c r="G12170"/>
      <c r="H12170"/>
    </row>
    <row r="12171" spans="1:8">
      <c r="A12171"/>
      <c r="C12171"/>
      <c r="D12171"/>
      <c r="E12171"/>
      <c r="F12171"/>
      <c r="G12171"/>
      <c r="H12171"/>
    </row>
    <row r="12172" spans="1:8">
      <c r="A12172"/>
      <c r="C12172"/>
      <c r="D12172"/>
      <c r="E12172"/>
      <c r="F12172"/>
      <c r="G12172"/>
      <c r="H12172"/>
    </row>
    <row r="12173" spans="1:8">
      <c r="A12173"/>
      <c r="C12173"/>
      <c r="D12173"/>
      <c r="E12173"/>
      <c r="F12173"/>
      <c r="G12173"/>
      <c r="H12173"/>
    </row>
    <row r="12174" spans="1:8">
      <c r="A12174"/>
      <c r="C12174"/>
      <c r="D12174"/>
      <c r="E12174"/>
      <c r="F12174"/>
      <c r="G12174"/>
      <c r="H12174"/>
    </row>
    <row r="12175" spans="1:8">
      <c r="A12175"/>
      <c r="C12175"/>
      <c r="D12175"/>
      <c r="E12175"/>
      <c r="F12175"/>
      <c r="G12175"/>
      <c r="H12175"/>
    </row>
    <row r="12176" spans="1:8">
      <c r="A12176"/>
      <c r="C12176"/>
      <c r="D12176"/>
      <c r="E12176"/>
      <c r="F12176"/>
      <c r="G12176"/>
      <c r="H12176"/>
    </row>
    <row r="12177" spans="1:8">
      <c r="A12177"/>
      <c r="C12177"/>
      <c r="D12177"/>
      <c r="E12177"/>
      <c r="F12177"/>
      <c r="G12177"/>
      <c r="H12177"/>
    </row>
    <row r="12178" spans="1:8">
      <c r="A12178"/>
      <c r="C12178"/>
      <c r="D12178"/>
      <c r="E12178"/>
      <c r="F12178"/>
      <c r="G12178"/>
      <c r="H12178"/>
    </row>
    <row r="12179" spans="1:8">
      <c r="A12179"/>
      <c r="C12179"/>
      <c r="D12179"/>
      <c r="E12179"/>
      <c r="F12179"/>
      <c r="G12179"/>
      <c r="H12179"/>
    </row>
    <row r="12180" spans="1:8">
      <c r="A12180"/>
      <c r="C12180"/>
      <c r="D12180"/>
      <c r="E12180"/>
      <c r="F12180"/>
      <c r="G12180"/>
      <c r="H12180"/>
    </row>
    <row r="12181" spans="1:8">
      <c r="A12181"/>
      <c r="C12181"/>
      <c r="D12181"/>
      <c r="E12181"/>
      <c r="F12181"/>
      <c r="G12181"/>
      <c r="H12181"/>
    </row>
    <row r="12182" spans="1:8">
      <c r="A12182"/>
      <c r="C12182"/>
      <c r="D12182"/>
      <c r="E12182"/>
      <c r="F12182"/>
      <c r="G12182"/>
      <c r="H12182"/>
    </row>
    <row r="12183" spans="1:8">
      <c r="A12183"/>
      <c r="C12183"/>
      <c r="D12183"/>
      <c r="E12183"/>
      <c r="F12183"/>
      <c r="G12183"/>
      <c r="H12183"/>
    </row>
    <row r="12184" spans="1:8">
      <c r="A12184"/>
      <c r="C12184"/>
      <c r="D12184"/>
      <c r="E12184"/>
      <c r="F12184"/>
      <c r="G12184"/>
      <c r="H12184"/>
    </row>
    <row r="12185" spans="1:8">
      <c r="A12185"/>
      <c r="C12185"/>
      <c r="D12185"/>
      <c r="E12185"/>
      <c r="F12185"/>
      <c r="G12185"/>
      <c r="H12185"/>
    </row>
    <row r="12186" spans="1:8">
      <c r="A12186"/>
      <c r="C12186"/>
      <c r="D12186"/>
      <c r="E12186"/>
      <c r="F12186"/>
      <c r="G12186"/>
      <c r="H12186"/>
    </row>
    <row r="12187" spans="1:8">
      <c r="A12187"/>
      <c r="C12187"/>
      <c r="D12187"/>
      <c r="E12187"/>
      <c r="F12187"/>
      <c r="G12187"/>
      <c r="H12187"/>
    </row>
    <row r="12188" spans="1:8">
      <c r="A12188"/>
      <c r="C12188"/>
      <c r="D12188"/>
      <c r="E12188"/>
      <c r="F12188"/>
      <c r="G12188"/>
      <c r="H12188"/>
    </row>
    <row r="12189" spans="1:8">
      <c r="A12189"/>
      <c r="C12189"/>
      <c r="D12189"/>
      <c r="E12189"/>
      <c r="F12189"/>
      <c r="G12189"/>
      <c r="H12189"/>
    </row>
    <row r="12190" spans="1:8">
      <c r="A12190"/>
      <c r="C12190"/>
      <c r="D12190"/>
      <c r="E12190"/>
      <c r="F12190"/>
      <c r="G12190"/>
      <c r="H12190"/>
    </row>
    <row r="12191" spans="1:8">
      <c r="A12191"/>
      <c r="C12191"/>
      <c r="D12191"/>
      <c r="E12191"/>
      <c r="F12191"/>
      <c r="G12191"/>
      <c r="H12191"/>
    </row>
    <row r="12192" spans="1:8">
      <c r="A12192"/>
      <c r="C12192"/>
      <c r="D12192"/>
      <c r="E12192"/>
      <c r="F12192"/>
      <c r="G12192"/>
      <c r="H12192"/>
    </row>
    <row r="12193" spans="1:8">
      <c r="A12193"/>
      <c r="C12193"/>
      <c r="D12193"/>
      <c r="E12193"/>
      <c r="F12193"/>
      <c r="G12193"/>
      <c r="H12193"/>
    </row>
    <row r="12194" spans="1:8">
      <c r="A12194"/>
      <c r="C12194"/>
      <c r="D12194"/>
      <c r="E12194"/>
      <c r="F12194"/>
      <c r="G12194"/>
      <c r="H12194"/>
    </row>
    <row r="12195" spans="1:8">
      <c r="A12195"/>
      <c r="C12195"/>
      <c r="D12195"/>
      <c r="E12195"/>
      <c r="F12195"/>
      <c r="G12195"/>
      <c r="H12195"/>
    </row>
    <row r="12196" spans="1:8">
      <c r="A12196"/>
      <c r="C12196"/>
      <c r="D12196"/>
      <c r="E12196"/>
      <c r="F12196"/>
      <c r="G12196"/>
      <c r="H12196"/>
    </row>
    <row r="12197" spans="1:8">
      <c r="A12197"/>
      <c r="C12197"/>
      <c r="D12197"/>
      <c r="E12197"/>
      <c r="F12197"/>
      <c r="G12197"/>
      <c r="H12197"/>
    </row>
    <row r="12198" spans="1:8">
      <c r="A12198"/>
      <c r="C12198"/>
      <c r="D12198"/>
      <c r="E12198"/>
      <c r="F12198"/>
      <c r="G12198"/>
      <c r="H12198"/>
    </row>
    <row r="12199" spans="1:8">
      <c r="A12199"/>
      <c r="C12199"/>
      <c r="D12199"/>
      <c r="E12199"/>
      <c r="F12199"/>
      <c r="G12199"/>
      <c r="H12199"/>
    </row>
    <row r="12200" spans="1:8">
      <c r="A12200"/>
      <c r="C12200"/>
      <c r="D12200"/>
      <c r="E12200"/>
      <c r="F12200"/>
      <c r="G12200"/>
      <c r="H12200"/>
    </row>
    <row r="12201" spans="1:8">
      <c r="A12201"/>
      <c r="C12201"/>
      <c r="D12201"/>
      <c r="E12201"/>
      <c r="F12201"/>
      <c r="G12201"/>
      <c r="H12201"/>
    </row>
    <row r="12202" spans="1:8">
      <c r="A12202"/>
      <c r="C12202"/>
      <c r="D12202"/>
      <c r="E12202"/>
      <c r="F12202"/>
      <c r="G12202"/>
      <c r="H12202"/>
    </row>
    <row r="12203" spans="1:8">
      <c r="A12203"/>
      <c r="C12203"/>
      <c r="D12203"/>
      <c r="E12203"/>
      <c r="F12203"/>
      <c r="G12203"/>
      <c r="H12203"/>
    </row>
    <row r="12204" spans="1:8">
      <c r="A12204"/>
      <c r="C12204"/>
      <c r="D12204"/>
      <c r="E12204"/>
      <c r="F12204"/>
      <c r="G12204"/>
      <c r="H12204"/>
    </row>
    <row r="12205" spans="1:8">
      <c r="A12205"/>
      <c r="C12205"/>
      <c r="D12205"/>
      <c r="E12205"/>
      <c r="F12205"/>
      <c r="G12205"/>
      <c r="H12205"/>
    </row>
    <row r="12206" spans="1:8">
      <c r="A12206"/>
      <c r="C12206"/>
      <c r="D12206"/>
      <c r="E12206"/>
      <c r="F12206"/>
      <c r="G12206"/>
      <c r="H12206"/>
    </row>
    <row r="12207" spans="1:8">
      <c r="A12207"/>
      <c r="C12207"/>
      <c r="D12207"/>
      <c r="E12207"/>
      <c r="F12207"/>
      <c r="G12207"/>
      <c r="H12207"/>
    </row>
    <row r="12208" spans="1:8">
      <c r="A12208"/>
      <c r="C12208"/>
      <c r="D12208"/>
      <c r="E12208"/>
      <c r="F12208"/>
      <c r="G12208"/>
      <c r="H12208"/>
    </row>
    <row r="12209" spans="1:8">
      <c r="A12209"/>
      <c r="C12209"/>
      <c r="D12209"/>
      <c r="E12209"/>
      <c r="F12209"/>
      <c r="G12209"/>
      <c r="H12209"/>
    </row>
    <row r="12210" spans="1:8">
      <c r="A12210"/>
      <c r="C12210"/>
      <c r="D12210"/>
      <c r="E12210"/>
      <c r="F12210"/>
      <c r="G12210"/>
      <c r="H12210"/>
    </row>
    <row r="12211" spans="1:8">
      <c r="A12211"/>
      <c r="C12211"/>
      <c r="D12211"/>
      <c r="E12211"/>
      <c r="F12211"/>
      <c r="G12211"/>
      <c r="H12211"/>
    </row>
    <row r="12212" spans="1:8">
      <c r="A12212"/>
      <c r="C12212"/>
      <c r="D12212"/>
      <c r="E12212"/>
      <c r="F12212"/>
      <c r="G12212"/>
      <c r="H12212"/>
    </row>
    <row r="12213" spans="1:8">
      <c r="A12213"/>
      <c r="C12213"/>
      <c r="D12213"/>
      <c r="E12213"/>
      <c r="F12213"/>
      <c r="G12213"/>
      <c r="H12213"/>
    </row>
    <row r="12214" spans="1:8">
      <c r="A12214"/>
      <c r="C12214"/>
      <c r="D12214"/>
      <c r="E12214"/>
      <c r="F12214"/>
      <c r="G12214"/>
      <c r="H12214"/>
    </row>
    <row r="12215" spans="1:8">
      <c r="A12215"/>
      <c r="C12215"/>
      <c r="D12215"/>
      <c r="E12215"/>
      <c r="F12215"/>
      <c r="G12215"/>
      <c r="H12215"/>
    </row>
    <row r="12216" spans="1:8">
      <c r="A12216"/>
      <c r="C12216"/>
      <c r="D12216"/>
      <c r="E12216"/>
      <c r="F12216"/>
      <c r="G12216"/>
      <c r="H12216"/>
    </row>
    <row r="12217" spans="1:8">
      <c r="A12217"/>
      <c r="C12217"/>
      <c r="D12217"/>
      <c r="E12217"/>
      <c r="F12217"/>
      <c r="G12217"/>
      <c r="H12217"/>
    </row>
    <row r="12218" spans="1:8">
      <c r="A12218"/>
      <c r="C12218"/>
      <c r="D12218"/>
      <c r="E12218"/>
      <c r="F12218"/>
      <c r="G12218"/>
      <c r="H12218"/>
    </row>
    <row r="12219" spans="1:8">
      <c r="A12219"/>
      <c r="C12219"/>
      <c r="D12219"/>
      <c r="E12219"/>
      <c r="F12219"/>
      <c r="G12219"/>
      <c r="H12219"/>
    </row>
    <row r="12220" spans="1:8">
      <c r="A12220"/>
      <c r="C12220"/>
      <c r="D12220"/>
      <c r="E12220"/>
      <c r="F12220"/>
      <c r="G12220"/>
      <c r="H12220"/>
    </row>
    <row r="12221" spans="1:8">
      <c r="A12221"/>
      <c r="C12221"/>
      <c r="D12221"/>
      <c r="E12221"/>
      <c r="F12221"/>
      <c r="G12221"/>
      <c r="H12221"/>
    </row>
    <row r="12222" spans="1:8">
      <c r="A12222"/>
      <c r="C12222"/>
      <c r="D12222"/>
      <c r="E12222"/>
      <c r="F12222"/>
      <c r="G12222"/>
      <c r="H12222"/>
    </row>
    <row r="12223" spans="1:8">
      <c r="A12223"/>
      <c r="C12223"/>
      <c r="D12223"/>
      <c r="E12223"/>
      <c r="F12223"/>
      <c r="G12223"/>
      <c r="H12223"/>
    </row>
    <row r="12224" spans="1:8">
      <c r="A12224"/>
      <c r="C12224"/>
      <c r="D12224"/>
      <c r="E12224"/>
      <c r="F12224"/>
      <c r="G12224"/>
      <c r="H12224"/>
    </row>
    <row r="12225" spans="1:8">
      <c r="A12225"/>
      <c r="C12225"/>
      <c r="D12225"/>
      <c r="E12225"/>
      <c r="F12225"/>
      <c r="G12225"/>
      <c r="H12225"/>
    </row>
    <row r="12226" spans="1:8">
      <c r="A12226"/>
      <c r="C12226"/>
      <c r="D12226"/>
      <c r="E12226"/>
      <c r="F12226"/>
      <c r="G12226"/>
      <c r="H12226"/>
    </row>
    <row r="12227" spans="1:8">
      <c r="A12227"/>
      <c r="C12227"/>
      <c r="D12227"/>
      <c r="E12227"/>
      <c r="F12227"/>
      <c r="G12227"/>
      <c r="H12227"/>
    </row>
    <row r="12228" spans="1:8">
      <c r="A12228"/>
      <c r="C12228"/>
      <c r="D12228"/>
      <c r="E12228"/>
      <c r="F12228"/>
      <c r="G12228"/>
      <c r="H12228"/>
    </row>
    <row r="12229" spans="1:8">
      <c r="A12229"/>
      <c r="C12229"/>
      <c r="D12229"/>
      <c r="E12229"/>
      <c r="F12229"/>
      <c r="G12229"/>
      <c r="H12229"/>
    </row>
    <row r="12230" spans="1:8">
      <c r="A12230"/>
      <c r="C12230"/>
      <c r="D12230"/>
      <c r="E12230"/>
      <c r="F12230"/>
      <c r="G12230"/>
      <c r="H12230"/>
    </row>
    <row r="12231" spans="1:8">
      <c r="A12231"/>
      <c r="C12231"/>
      <c r="D12231"/>
      <c r="E12231"/>
      <c r="F12231"/>
      <c r="G12231"/>
      <c r="H12231"/>
    </row>
    <row r="12232" spans="1:8">
      <c r="A12232"/>
      <c r="C12232"/>
      <c r="D12232"/>
      <c r="E12232"/>
      <c r="F12232"/>
      <c r="G12232"/>
      <c r="H12232"/>
    </row>
    <row r="12233" spans="1:8">
      <c r="A12233"/>
      <c r="C12233"/>
      <c r="D12233"/>
      <c r="E12233"/>
      <c r="F12233"/>
      <c r="G12233"/>
      <c r="H12233"/>
    </row>
    <row r="12234" spans="1:8">
      <c r="A12234"/>
      <c r="C12234"/>
      <c r="D12234"/>
      <c r="E12234"/>
      <c r="F12234"/>
      <c r="G12234"/>
      <c r="H12234"/>
    </row>
    <row r="12235" spans="1:8">
      <c r="A12235"/>
      <c r="C12235"/>
      <c r="D12235"/>
      <c r="E12235"/>
      <c r="F12235"/>
      <c r="G12235"/>
      <c r="H12235"/>
    </row>
    <row r="12236" spans="1:8">
      <c r="A12236"/>
      <c r="C12236"/>
      <c r="D12236"/>
      <c r="E12236"/>
      <c r="F12236"/>
      <c r="G12236"/>
      <c r="H12236"/>
    </row>
    <row r="12237" spans="1:8">
      <c r="A12237"/>
      <c r="C12237"/>
      <c r="D12237"/>
      <c r="E12237"/>
      <c r="F12237"/>
      <c r="G12237"/>
      <c r="H12237"/>
    </row>
    <row r="12238" spans="1:8">
      <c r="A12238"/>
      <c r="C12238"/>
      <c r="D12238"/>
      <c r="E12238"/>
      <c r="F12238"/>
      <c r="G12238"/>
      <c r="H12238"/>
    </row>
    <row r="12239" spans="1:8">
      <c r="A12239"/>
      <c r="C12239"/>
      <c r="D12239"/>
      <c r="E12239"/>
      <c r="F12239"/>
      <c r="G12239"/>
      <c r="H12239"/>
    </row>
    <row r="12240" spans="1:8">
      <c r="A12240"/>
      <c r="C12240"/>
      <c r="D12240"/>
      <c r="E12240"/>
      <c r="F12240"/>
      <c r="G12240"/>
      <c r="H12240"/>
    </row>
    <row r="12241" spans="1:8">
      <c r="A12241"/>
      <c r="C12241"/>
      <c r="D12241"/>
      <c r="E12241"/>
      <c r="F12241"/>
      <c r="G12241"/>
      <c r="H12241"/>
    </row>
    <row r="12242" spans="1:8">
      <c r="A12242"/>
      <c r="C12242"/>
      <c r="D12242"/>
      <c r="E12242"/>
      <c r="F12242"/>
      <c r="G12242"/>
      <c r="H12242"/>
    </row>
    <row r="12243" spans="1:8">
      <c r="A12243"/>
      <c r="C12243"/>
      <c r="D12243"/>
      <c r="E12243"/>
      <c r="F12243"/>
      <c r="G12243"/>
      <c r="H12243"/>
    </row>
    <row r="12244" spans="1:8">
      <c r="A12244"/>
      <c r="C12244"/>
      <c r="D12244"/>
      <c r="E12244"/>
      <c r="F12244"/>
      <c r="G12244"/>
      <c r="H12244"/>
    </row>
    <row r="12245" spans="1:8">
      <c r="A12245"/>
      <c r="C12245"/>
      <c r="D12245"/>
      <c r="E12245"/>
      <c r="F12245"/>
      <c r="G12245"/>
      <c r="H12245"/>
    </row>
    <row r="12246" spans="1:8">
      <c r="A12246"/>
      <c r="C12246"/>
      <c r="D12246"/>
      <c r="E12246"/>
      <c r="F12246"/>
      <c r="G12246"/>
      <c r="H12246"/>
    </row>
    <row r="12247" spans="1:8">
      <c r="A12247"/>
      <c r="C12247"/>
      <c r="D12247"/>
      <c r="E12247"/>
      <c r="F12247"/>
      <c r="G12247"/>
      <c r="H12247"/>
    </row>
    <row r="12248" spans="1:8">
      <c r="A12248"/>
      <c r="C12248"/>
      <c r="D12248"/>
      <c r="E12248"/>
      <c r="F12248"/>
      <c r="G12248"/>
      <c r="H12248"/>
    </row>
    <row r="12249" spans="1:8">
      <c r="A12249"/>
      <c r="C12249"/>
      <c r="D12249"/>
      <c r="E12249"/>
      <c r="F12249"/>
      <c r="G12249"/>
      <c r="H12249"/>
    </row>
    <row r="12250" spans="1:8">
      <c r="A12250"/>
      <c r="C12250"/>
      <c r="D12250"/>
      <c r="E12250"/>
      <c r="F12250"/>
      <c r="G12250"/>
      <c r="H12250"/>
    </row>
    <row r="12251" spans="1:8">
      <c r="A12251"/>
      <c r="C12251"/>
      <c r="D12251"/>
      <c r="E12251"/>
      <c r="F12251"/>
      <c r="G12251"/>
      <c r="H12251"/>
    </row>
    <row r="12252" spans="1:8">
      <c r="A12252"/>
      <c r="C12252"/>
      <c r="D12252"/>
      <c r="E12252"/>
      <c r="F12252"/>
      <c r="G12252"/>
      <c r="H12252"/>
    </row>
    <row r="12253" spans="1:8">
      <c r="A12253"/>
      <c r="C12253"/>
      <c r="D12253"/>
      <c r="E12253"/>
      <c r="F12253"/>
      <c r="G12253"/>
      <c r="H12253"/>
    </row>
    <row r="12254" spans="1:8">
      <c r="A12254"/>
      <c r="C12254"/>
      <c r="D12254"/>
      <c r="E12254"/>
      <c r="F12254"/>
      <c r="G12254"/>
      <c r="H12254"/>
    </row>
    <row r="12255" spans="1:8">
      <c r="A12255"/>
      <c r="C12255"/>
      <c r="D12255"/>
      <c r="E12255"/>
      <c r="F12255"/>
      <c r="G12255"/>
      <c r="H12255"/>
    </row>
    <row r="12256" spans="1:8">
      <c r="A12256"/>
      <c r="C12256"/>
      <c r="D12256"/>
      <c r="E12256"/>
      <c r="F12256"/>
      <c r="G12256"/>
      <c r="H12256"/>
    </row>
    <row r="12257" spans="1:8">
      <c r="A12257"/>
      <c r="C12257"/>
      <c r="D12257"/>
      <c r="E12257"/>
      <c r="F12257"/>
      <c r="G12257"/>
      <c r="H12257"/>
    </row>
    <row r="12258" spans="1:8">
      <c r="A12258"/>
      <c r="C12258"/>
      <c r="D12258"/>
      <c r="E12258"/>
      <c r="F12258"/>
      <c r="G12258"/>
      <c r="H12258"/>
    </row>
    <row r="12259" spans="1:8">
      <c r="A12259"/>
      <c r="C12259"/>
      <c r="D12259"/>
      <c r="E12259"/>
      <c r="F12259"/>
      <c r="G12259"/>
      <c r="H12259"/>
    </row>
    <row r="12260" spans="1:8">
      <c r="A12260"/>
      <c r="C12260"/>
      <c r="D12260"/>
      <c r="E12260"/>
      <c r="F12260"/>
      <c r="G12260"/>
      <c r="H12260"/>
    </row>
    <row r="12261" spans="1:8">
      <c r="A12261"/>
      <c r="C12261"/>
      <c r="D12261"/>
      <c r="E12261"/>
      <c r="F12261"/>
      <c r="G12261"/>
      <c r="H12261"/>
    </row>
    <row r="12262" spans="1:8">
      <c r="A12262"/>
      <c r="C12262"/>
      <c r="D12262"/>
      <c r="E12262"/>
      <c r="F12262"/>
      <c r="G12262"/>
      <c r="H12262"/>
    </row>
    <row r="12263" spans="1:8">
      <c r="A12263"/>
      <c r="C12263"/>
      <c r="D12263"/>
      <c r="E12263"/>
      <c r="F12263"/>
      <c r="G12263"/>
      <c r="H12263"/>
    </row>
    <row r="12264" spans="1:8">
      <c r="A12264"/>
      <c r="C12264"/>
      <c r="D12264"/>
      <c r="E12264"/>
      <c r="F12264"/>
      <c r="G12264"/>
      <c r="H12264"/>
    </row>
    <row r="12265" spans="1:8">
      <c r="A12265"/>
      <c r="C12265"/>
      <c r="D12265"/>
      <c r="E12265"/>
      <c r="F12265"/>
      <c r="G12265"/>
      <c r="H12265"/>
    </row>
    <row r="12266" spans="1:8">
      <c r="A12266"/>
      <c r="C12266"/>
      <c r="D12266"/>
      <c r="E12266"/>
      <c r="F12266"/>
      <c r="G12266"/>
      <c r="H12266"/>
    </row>
    <row r="12267" spans="1:8">
      <c r="A12267"/>
      <c r="C12267"/>
      <c r="D12267"/>
      <c r="E12267"/>
      <c r="F12267"/>
      <c r="G12267"/>
      <c r="H12267"/>
    </row>
    <row r="12268" spans="1:8">
      <c r="A12268"/>
      <c r="C12268"/>
      <c r="D12268"/>
      <c r="E12268"/>
      <c r="F12268"/>
      <c r="G12268"/>
      <c r="H12268"/>
    </row>
    <row r="12269" spans="1:8">
      <c r="A12269"/>
      <c r="C12269"/>
      <c r="D12269"/>
      <c r="E12269"/>
      <c r="F12269"/>
      <c r="G12269"/>
      <c r="H12269"/>
    </row>
    <row r="12270" spans="1:8">
      <c r="A12270"/>
      <c r="C12270"/>
      <c r="D12270"/>
      <c r="E12270"/>
      <c r="F12270"/>
      <c r="G12270"/>
      <c r="H12270"/>
    </row>
    <row r="12271" spans="1:8">
      <c r="A12271"/>
      <c r="C12271"/>
      <c r="D12271"/>
      <c r="E12271"/>
      <c r="F12271"/>
      <c r="G12271"/>
      <c r="H12271"/>
    </row>
    <row r="12272" spans="1:8">
      <c r="A12272"/>
      <c r="C12272"/>
      <c r="D12272"/>
      <c r="E12272"/>
      <c r="F12272"/>
      <c r="G12272"/>
      <c r="H12272"/>
    </row>
    <row r="12273" spans="1:8">
      <c r="A12273"/>
      <c r="C12273"/>
      <c r="D12273"/>
      <c r="E12273"/>
      <c r="F12273"/>
      <c r="G12273"/>
      <c r="H12273"/>
    </row>
    <row r="12274" spans="1:8">
      <c r="A12274"/>
      <c r="C12274"/>
      <c r="D12274"/>
      <c r="E12274"/>
      <c r="F12274"/>
      <c r="G12274"/>
      <c r="H12274"/>
    </row>
    <row r="12275" spans="1:8">
      <c r="A12275"/>
      <c r="C12275"/>
      <c r="D12275"/>
      <c r="E12275"/>
      <c r="F12275"/>
      <c r="G12275"/>
      <c r="H12275"/>
    </row>
    <row r="12276" spans="1:8">
      <c r="A12276"/>
      <c r="C12276"/>
      <c r="D12276"/>
      <c r="E12276"/>
      <c r="F12276"/>
      <c r="G12276"/>
      <c r="H12276"/>
    </row>
    <row r="12277" spans="1:8">
      <c r="A12277"/>
      <c r="C12277"/>
      <c r="D12277"/>
      <c r="E12277"/>
      <c r="F12277"/>
      <c r="G12277"/>
      <c r="H12277"/>
    </row>
    <row r="12278" spans="1:8">
      <c r="A12278"/>
      <c r="C12278"/>
      <c r="D12278"/>
      <c r="E12278"/>
      <c r="F12278"/>
      <c r="G12278"/>
      <c r="H12278"/>
    </row>
    <row r="12279" spans="1:8">
      <c r="A12279"/>
      <c r="C12279"/>
      <c r="D12279"/>
      <c r="E12279"/>
      <c r="F12279"/>
      <c r="G12279"/>
      <c r="H12279"/>
    </row>
    <row r="12280" spans="1:8">
      <c r="A12280"/>
      <c r="C12280"/>
      <c r="D12280"/>
      <c r="E12280"/>
      <c r="F12280"/>
      <c r="G12280"/>
      <c r="H12280"/>
    </row>
    <row r="12281" spans="1:8">
      <c r="A12281"/>
      <c r="C12281"/>
      <c r="D12281"/>
      <c r="E12281"/>
      <c r="F12281"/>
      <c r="G12281"/>
      <c r="H12281"/>
    </row>
    <row r="12282" spans="1:8">
      <c r="A12282"/>
      <c r="C12282"/>
      <c r="D12282"/>
      <c r="E12282"/>
      <c r="F12282"/>
      <c r="G12282"/>
      <c r="H12282"/>
    </row>
    <row r="12283" spans="1:8">
      <c r="A12283"/>
      <c r="C12283"/>
      <c r="D12283"/>
      <c r="E12283"/>
      <c r="F12283"/>
      <c r="G12283"/>
      <c r="H12283"/>
    </row>
    <row r="12284" spans="1:8">
      <c r="A12284"/>
      <c r="C12284"/>
      <c r="D12284"/>
      <c r="E12284"/>
      <c r="F12284"/>
      <c r="G12284"/>
      <c r="H12284"/>
    </row>
    <row r="12285" spans="1:8">
      <c r="A12285"/>
      <c r="C12285"/>
      <c r="D12285"/>
      <c r="E12285"/>
      <c r="F12285"/>
      <c r="G12285"/>
      <c r="H12285"/>
    </row>
    <row r="12286" spans="1:8">
      <c r="A12286"/>
      <c r="C12286"/>
      <c r="D12286"/>
      <c r="E12286"/>
      <c r="F12286"/>
      <c r="G12286"/>
      <c r="H12286"/>
    </row>
    <row r="12287" spans="1:8">
      <c r="A12287"/>
      <c r="C12287"/>
      <c r="D12287"/>
      <c r="E12287"/>
      <c r="F12287"/>
      <c r="G12287"/>
      <c r="H12287"/>
    </row>
    <row r="12288" spans="1:8">
      <c r="A12288"/>
      <c r="C12288"/>
      <c r="D12288"/>
      <c r="E12288"/>
      <c r="F12288"/>
      <c r="G12288"/>
      <c r="H12288"/>
    </row>
    <row r="12289" spans="1:8">
      <c r="A12289"/>
      <c r="C12289"/>
      <c r="D12289"/>
      <c r="E12289"/>
      <c r="F12289"/>
      <c r="G12289"/>
      <c r="H12289"/>
    </row>
    <row r="12290" spans="1:8">
      <c r="A12290"/>
      <c r="C12290"/>
      <c r="D12290"/>
      <c r="E12290"/>
      <c r="F12290"/>
      <c r="G12290"/>
      <c r="H12290"/>
    </row>
    <row r="12291" spans="1:8">
      <c r="A12291"/>
      <c r="C12291"/>
      <c r="D12291"/>
      <c r="E12291"/>
      <c r="F12291"/>
      <c r="G12291"/>
      <c r="H12291"/>
    </row>
    <row r="12292" spans="1:8">
      <c r="A12292"/>
      <c r="C12292"/>
      <c r="D12292"/>
      <c r="E12292"/>
      <c r="F12292"/>
      <c r="G12292"/>
      <c r="H12292"/>
    </row>
    <row r="12293" spans="1:8">
      <c r="A12293"/>
      <c r="C12293"/>
      <c r="D12293"/>
      <c r="E12293"/>
      <c r="F12293"/>
      <c r="G12293"/>
      <c r="H12293"/>
    </row>
    <row r="12294" spans="1:8">
      <c r="A12294"/>
      <c r="C12294"/>
      <c r="D12294"/>
      <c r="E12294"/>
      <c r="F12294"/>
      <c r="G12294"/>
      <c r="H12294"/>
    </row>
    <row r="12295" spans="1:8">
      <c r="A12295"/>
      <c r="C12295"/>
      <c r="D12295"/>
      <c r="E12295"/>
      <c r="F12295"/>
      <c r="G12295"/>
      <c r="H12295"/>
    </row>
    <row r="12296" spans="1:8">
      <c r="A12296"/>
      <c r="C12296"/>
      <c r="D12296"/>
      <c r="E12296"/>
      <c r="F12296"/>
      <c r="G12296"/>
      <c r="H12296"/>
    </row>
    <row r="12297" spans="1:8">
      <c r="A12297"/>
      <c r="C12297"/>
      <c r="D12297"/>
      <c r="E12297"/>
      <c r="F12297"/>
      <c r="G12297"/>
      <c r="H12297"/>
    </row>
    <row r="12298" spans="1:8">
      <c r="A12298"/>
      <c r="C12298"/>
      <c r="D12298"/>
      <c r="E12298"/>
      <c r="F12298"/>
      <c r="G12298"/>
      <c r="H12298"/>
    </row>
    <row r="12299" spans="1:8">
      <c r="A12299"/>
      <c r="C12299"/>
      <c r="D12299"/>
      <c r="E12299"/>
      <c r="F12299"/>
      <c r="G12299"/>
      <c r="H12299"/>
    </row>
    <row r="12300" spans="1:8">
      <c r="A12300"/>
      <c r="C12300"/>
      <c r="D12300"/>
      <c r="E12300"/>
      <c r="F12300"/>
      <c r="G12300"/>
      <c r="H12300"/>
    </row>
    <row r="12301" spans="1:8">
      <c r="A12301"/>
      <c r="C12301"/>
      <c r="D12301"/>
      <c r="E12301"/>
      <c r="F12301"/>
      <c r="G12301"/>
      <c r="H12301"/>
    </row>
    <row r="12302" spans="1:8">
      <c r="A12302"/>
      <c r="C12302"/>
      <c r="D12302"/>
      <c r="E12302"/>
      <c r="F12302"/>
      <c r="G12302"/>
      <c r="H12302"/>
    </row>
    <row r="12303" spans="1:8">
      <c r="A12303"/>
      <c r="C12303"/>
      <c r="D12303"/>
      <c r="E12303"/>
      <c r="F12303"/>
      <c r="G12303"/>
      <c r="H12303"/>
    </row>
    <row r="12304" spans="1:8">
      <c r="A12304"/>
      <c r="C12304"/>
      <c r="D12304"/>
      <c r="E12304"/>
      <c r="F12304"/>
      <c r="G12304"/>
      <c r="H12304"/>
    </row>
    <row r="12305" spans="1:8">
      <c r="A12305"/>
      <c r="C12305"/>
      <c r="D12305"/>
      <c r="E12305"/>
      <c r="F12305"/>
      <c r="G12305"/>
      <c r="H12305"/>
    </row>
    <row r="12306" spans="1:8">
      <c r="A12306"/>
      <c r="C12306"/>
      <c r="D12306"/>
      <c r="E12306"/>
      <c r="F12306"/>
      <c r="G12306"/>
      <c r="H12306"/>
    </row>
    <row r="12307" spans="1:8">
      <c r="A12307"/>
      <c r="C12307"/>
      <c r="D12307"/>
      <c r="E12307"/>
      <c r="F12307"/>
      <c r="G12307"/>
      <c r="H12307"/>
    </row>
    <row r="12308" spans="1:8">
      <c r="A12308"/>
      <c r="C12308"/>
      <c r="D12308"/>
      <c r="E12308"/>
      <c r="F12308"/>
      <c r="G12308"/>
      <c r="H12308"/>
    </row>
    <row r="12309" spans="1:8">
      <c r="A12309"/>
      <c r="C12309"/>
      <c r="D12309"/>
      <c r="E12309"/>
      <c r="F12309"/>
      <c r="G12309"/>
      <c r="H12309"/>
    </row>
    <row r="12310" spans="1:8">
      <c r="A12310"/>
      <c r="C12310"/>
      <c r="D12310"/>
      <c r="E12310"/>
      <c r="F12310"/>
      <c r="G12310"/>
      <c r="H12310"/>
    </row>
    <row r="12311" spans="1:8">
      <c r="A12311"/>
      <c r="C12311"/>
      <c r="D12311"/>
      <c r="E12311"/>
      <c r="F12311"/>
      <c r="G12311"/>
      <c r="H12311"/>
    </row>
    <row r="12312" spans="1:8">
      <c r="A12312"/>
      <c r="C12312"/>
      <c r="D12312"/>
      <c r="E12312"/>
      <c r="F12312"/>
      <c r="G12312"/>
      <c r="H12312"/>
    </row>
    <row r="12313" spans="1:8">
      <c r="A12313"/>
      <c r="C12313"/>
      <c r="D12313"/>
      <c r="E12313"/>
      <c r="F12313"/>
      <c r="G12313"/>
      <c r="H12313"/>
    </row>
    <row r="12314" spans="1:8">
      <c r="A12314"/>
      <c r="C12314"/>
      <c r="D12314"/>
      <c r="E12314"/>
      <c r="F12314"/>
      <c r="G12314"/>
      <c r="H12314"/>
    </row>
    <row r="12315" spans="1:8">
      <c r="A12315"/>
      <c r="C12315"/>
      <c r="D12315"/>
      <c r="E12315"/>
      <c r="F12315"/>
      <c r="G12315"/>
      <c r="H12315"/>
    </row>
    <row r="12316" spans="1:8">
      <c r="A12316"/>
      <c r="C12316"/>
      <c r="D12316"/>
      <c r="E12316"/>
      <c r="F12316"/>
      <c r="G12316"/>
      <c r="H12316"/>
    </row>
    <row r="12317" spans="1:8">
      <c r="A12317"/>
      <c r="C12317"/>
      <c r="D12317"/>
      <c r="E12317"/>
      <c r="F12317"/>
      <c r="G12317"/>
      <c r="H12317"/>
    </row>
    <row r="12318" spans="1:8">
      <c r="A12318"/>
      <c r="C12318"/>
      <c r="D12318"/>
      <c r="E12318"/>
      <c r="F12318"/>
      <c r="G12318"/>
      <c r="H12318"/>
    </row>
    <row r="12319" spans="1:8">
      <c r="A12319"/>
      <c r="C12319"/>
      <c r="D12319"/>
      <c r="E12319"/>
      <c r="F12319"/>
      <c r="G12319"/>
      <c r="H12319"/>
    </row>
    <row r="12320" spans="1:8">
      <c r="A12320"/>
      <c r="C12320"/>
      <c r="D12320"/>
      <c r="E12320"/>
      <c r="F12320"/>
      <c r="G12320"/>
      <c r="H12320"/>
    </row>
    <row r="12321" spans="1:8">
      <c r="A12321"/>
      <c r="C12321"/>
      <c r="D12321"/>
      <c r="E12321"/>
      <c r="F12321"/>
      <c r="G12321"/>
      <c r="H12321"/>
    </row>
    <row r="12322" spans="1:8">
      <c r="A12322"/>
      <c r="C12322"/>
      <c r="D12322"/>
      <c r="E12322"/>
      <c r="F12322"/>
      <c r="G12322"/>
      <c r="H12322"/>
    </row>
    <row r="12323" spans="1:8">
      <c r="A12323"/>
      <c r="C12323"/>
      <c r="D12323"/>
      <c r="E12323"/>
      <c r="F12323"/>
      <c r="G12323"/>
      <c r="H12323"/>
    </row>
    <row r="12324" spans="1:8">
      <c r="A12324"/>
      <c r="C12324"/>
      <c r="D12324"/>
      <c r="E12324"/>
      <c r="F12324"/>
      <c r="G12324"/>
      <c r="H12324"/>
    </row>
    <row r="12325" spans="1:8">
      <c r="A12325"/>
      <c r="C12325"/>
      <c r="D12325"/>
      <c r="E12325"/>
      <c r="F12325"/>
      <c r="G12325"/>
      <c r="H12325"/>
    </row>
    <row r="12326" spans="1:8">
      <c r="A12326"/>
      <c r="C12326"/>
      <c r="D12326"/>
      <c r="E12326"/>
      <c r="F12326"/>
      <c r="G12326"/>
      <c r="H12326"/>
    </row>
    <row r="12327" spans="1:8">
      <c r="A12327"/>
      <c r="C12327"/>
      <c r="D12327"/>
      <c r="E12327"/>
      <c r="F12327"/>
      <c r="G12327"/>
      <c r="H12327"/>
    </row>
    <row r="12328" spans="1:8">
      <c r="A12328"/>
      <c r="C12328"/>
      <c r="D12328"/>
      <c r="E12328"/>
      <c r="F12328"/>
      <c r="G12328"/>
      <c r="H12328"/>
    </row>
    <row r="12329" spans="1:8">
      <c r="A12329"/>
      <c r="C12329"/>
      <c r="D12329"/>
      <c r="E12329"/>
      <c r="F12329"/>
      <c r="G12329"/>
      <c r="H12329"/>
    </row>
    <row r="12330" spans="1:8">
      <c r="A12330"/>
      <c r="C12330"/>
      <c r="D12330"/>
      <c r="E12330"/>
      <c r="F12330"/>
      <c r="G12330"/>
      <c r="H12330"/>
    </row>
    <row r="12331" spans="1:8">
      <c r="A12331"/>
      <c r="C12331"/>
      <c r="D12331"/>
      <c r="E12331"/>
      <c r="F12331"/>
      <c r="G12331"/>
      <c r="H12331"/>
    </row>
    <row r="12332" spans="1:8">
      <c r="A12332"/>
      <c r="C12332"/>
      <c r="D12332"/>
      <c r="E12332"/>
      <c r="F12332"/>
      <c r="G12332"/>
      <c r="H12332"/>
    </row>
    <row r="12333" spans="1:8">
      <c r="A12333"/>
      <c r="C12333"/>
      <c r="D12333"/>
      <c r="E12333"/>
      <c r="F12333"/>
      <c r="G12333"/>
      <c r="H12333"/>
    </row>
    <row r="12334" spans="1:8">
      <c r="A12334"/>
      <c r="C12334"/>
      <c r="D12334"/>
      <c r="E12334"/>
      <c r="F12334"/>
      <c r="G12334"/>
      <c r="H12334"/>
    </row>
    <row r="12335" spans="1:8">
      <c r="A12335"/>
      <c r="C12335"/>
      <c r="D12335"/>
      <c r="E12335"/>
      <c r="F12335"/>
      <c r="G12335"/>
      <c r="H12335"/>
    </row>
    <row r="12336" spans="1:8">
      <c r="A12336"/>
      <c r="C12336"/>
      <c r="D12336"/>
      <c r="E12336"/>
      <c r="F12336"/>
      <c r="G12336"/>
      <c r="H12336"/>
    </row>
    <row r="12337" spans="1:8">
      <c r="A12337"/>
      <c r="C12337"/>
      <c r="D12337"/>
      <c r="E12337"/>
      <c r="F12337"/>
      <c r="G12337"/>
      <c r="H12337"/>
    </row>
    <row r="12338" spans="1:8">
      <c r="A12338"/>
      <c r="C12338"/>
      <c r="D12338"/>
      <c r="E12338"/>
      <c r="F12338"/>
      <c r="G12338"/>
      <c r="H12338"/>
    </row>
    <row r="12339" spans="1:8">
      <c r="A12339"/>
      <c r="C12339"/>
      <c r="D12339"/>
      <c r="E12339"/>
      <c r="F12339"/>
      <c r="G12339"/>
      <c r="H12339"/>
    </row>
    <row r="12340" spans="1:8">
      <c r="A12340"/>
      <c r="C12340"/>
      <c r="D12340"/>
      <c r="E12340"/>
      <c r="F12340"/>
      <c r="G12340"/>
      <c r="H12340"/>
    </row>
    <row r="12341" spans="1:8">
      <c r="A12341"/>
      <c r="C12341"/>
      <c r="D12341"/>
      <c r="E12341"/>
      <c r="F12341"/>
      <c r="G12341"/>
      <c r="H12341"/>
    </row>
    <row r="12342" spans="1:8">
      <c r="A12342"/>
      <c r="C12342"/>
      <c r="D12342"/>
      <c r="E12342"/>
      <c r="F12342"/>
      <c r="G12342"/>
      <c r="H12342"/>
    </row>
    <row r="12343" spans="1:8">
      <c r="A12343"/>
      <c r="C12343"/>
      <c r="D12343"/>
      <c r="E12343"/>
      <c r="F12343"/>
      <c r="G12343"/>
      <c r="H12343"/>
    </row>
    <row r="12344" spans="1:8">
      <c r="A12344"/>
      <c r="C12344"/>
      <c r="D12344"/>
      <c r="E12344"/>
      <c r="F12344"/>
      <c r="G12344"/>
      <c r="H12344"/>
    </row>
    <row r="12345" spans="1:8">
      <c r="A12345"/>
      <c r="C12345"/>
      <c r="D12345"/>
      <c r="E12345"/>
      <c r="F12345"/>
      <c r="G12345"/>
      <c r="H12345"/>
    </row>
    <row r="12346" spans="1:8">
      <c r="A12346"/>
      <c r="C12346"/>
      <c r="D12346"/>
      <c r="E12346"/>
      <c r="F12346"/>
      <c r="G12346"/>
      <c r="H12346"/>
    </row>
    <row r="12347" spans="1:8">
      <c r="A12347"/>
      <c r="C12347"/>
      <c r="D12347"/>
      <c r="E12347"/>
      <c r="F12347"/>
      <c r="G12347"/>
      <c r="H12347"/>
    </row>
    <row r="12348" spans="1:8">
      <c r="A12348"/>
      <c r="C12348"/>
      <c r="D12348"/>
      <c r="E12348"/>
      <c r="F12348"/>
      <c r="G12348"/>
      <c r="H12348"/>
    </row>
    <row r="12349" spans="1:8">
      <c r="A12349"/>
      <c r="C12349"/>
      <c r="D12349"/>
      <c r="E12349"/>
      <c r="F12349"/>
      <c r="G12349"/>
      <c r="H12349"/>
    </row>
    <row r="12350" spans="1:8">
      <c r="A12350"/>
      <c r="C12350"/>
      <c r="D12350"/>
      <c r="E12350"/>
      <c r="F12350"/>
      <c r="G12350"/>
      <c r="H12350"/>
    </row>
    <row r="12351" spans="1:8">
      <c r="A12351"/>
      <c r="C12351"/>
      <c r="D12351"/>
      <c r="E12351"/>
      <c r="F12351"/>
      <c r="G12351"/>
      <c r="H12351"/>
    </row>
    <row r="12352" spans="1:8">
      <c r="A12352"/>
      <c r="C12352"/>
      <c r="D12352"/>
      <c r="E12352"/>
      <c r="F12352"/>
      <c r="G12352"/>
      <c r="H12352"/>
    </row>
    <row r="12353" spans="1:8">
      <c r="A12353"/>
      <c r="C12353"/>
      <c r="D12353"/>
      <c r="E12353"/>
      <c r="F12353"/>
      <c r="G12353"/>
      <c r="H12353"/>
    </row>
    <row r="12354" spans="1:8">
      <c r="A12354"/>
      <c r="C12354"/>
      <c r="D12354"/>
      <c r="E12354"/>
      <c r="F12354"/>
      <c r="G12354"/>
      <c r="H12354"/>
    </row>
    <row r="12355" spans="1:8">
      <c r="A12355"/>
      <c r="C12355"/>
      <c r="D12355"/>
      <c r="E12355"/>
      <c r="F12355"/>
      <c r="G12355"/>
      <c r="H12355"/>
    </row>
    <row r="12356" spans="1:8">
      <c r="A12356"/>
      <c r="C12356"/>
      <c r="D12356"/>
      <c r="E12356"/>
      <c r="F12356"/>
      <c r="G12356"/>
      <c r="H12356"/>
    </row>
    <row r="12357" spans="1:8">
      <c r="A12357"/>
      <c r="C12357"/>
      <c r="D12357"/>
      <c r="E12357"/>
      <c r="F12357"/>
      <c r="G12357"/>
      <c r="H12357"/>
    </row>
    <row r="12358" spans="1:8">
      <c r="A12358"/>
      <c r="C12358"/>
      <c r="D12358"/>
      <c r="E12358"/>
      <c r="F12358"/>
      <c r="G12358"/>
      <c r="H12358"/>
    </row>
    <row r="12359" spans="1:8">
      <c r="A12359"/>
      <c r="C12359"/>
      <c r="D12359"/>
      <c r="E12359"/>
      <c r="F12359"/>
      <c r="G12359"/>
      <c r="H12359"/>
    </row>
    <row r="12360" spans="1:8">
      <c r="A12360"/>
      <c r="C12360"/>
      <c r="D12360"/>
      <c r="E12360"/>
      <c r="F12360"/>
      <c r="G12360"/>
      <c r="H12360"/>
    </row>
    <row r="12361" spans="1:8">
      <c r="A12361"/>
      <c r="C12361"/>
      <c r="D12361"/>
      <c r="E12361"/>
      <c r="F12361"/>
      <c r="G12361"/>
      <c r="H12361"/>
    </row>
    <row r="12362" spans="1:8">
      <c r="A12362"/>
      <c r="C12362"/>
      <c r="D12362"/>
      <c r="E12362"/>
      <c r="F12362"/>
      <c r="G12362"/>
      <c r="H12362"/>
    </row>
    <row r="12363" spans="1:8">
      <c r="A12363"/>
      <c r="C12363"/>
      <c r="D12363"/>
      <c r="E12363"/>
      <c r="F12363"/>
      <c r="G12363"/>
      <c r="H12363"/>
    </row>
    <row r="12364" spans="1:8">
      <c r="A12364"/>
      <c r="C12364"/>
      <c r="D12364"/>
      <c r="E12364"/>
      <c r="F12364"/>
      <c r="G12364"/>
      <c r="H12364"/>
    </row>
    <row r="12365" spans="1:8">
      <c r="A12365"/>
      <c r="C12365"/>
      <c r="D12365"/>
      <c r="E12365"/>
      <c r="F12365"/>
      <c r="G12365"/>
      <c r="H12365"/>
    </row>
    <row r="12366" spans="1:8">
      <c r="A12366"/>
      <c r="C12366"/>
      <c r="D12366"/>
      <c r="E12366"/>
      <c r="F12366"/>
      <c r="G12366"/>
      <c r="H12366"/>
    </row>
    <row r="12367" spans="1:8">
      <c r="A12367"/>
      <c r="C12367"/>
      <c r="D12367"/>
      <c r="E12367"/>
      <c r="F12367"/>
      <c r="G12367"/>
      <c r="H12367"/>
    </row>
    <row r="12368" spans="1:8">
      <c r="A12368"/>
      <c r="C12368"/>
      <c r="D12368"/>
      <c r="E12368"/>
      <c r="F12368"/>
      <c r="G12368"/>
      <c r="H12368"/>
    </row>
    <row r="12369" spans="1:8">
      <c r="A12369"/>
      <c r="C12369"/>
      <c r="D12369"/>
      <c r="E12369"/>
      <c r="F12369"/>
      <c r="G12369"/>
      <c r="H12369"/>
    </row>
    <row r="12370" spans="1:8">
      <c r="A12370"/>
      <c r="C12370"/>
      <c r="D12370"/>
      <c r="E12370"/>
      <c r="F12370"/>
      <c r="G12370"/>
      <c r="H12370"/>
    </row>
    <row r="12371" spans="1:8">
      <c r="A12371"/>
      <c r="C12371"/>
      <c r="D12371"/>
      <c r="E12371"/>
      <c r="F12371"/>
      <c r="G12371"/>
      <c r="H12371"/>
    </row>
    <row r="12372" spans="1:8">
      <c r="A12372"/>
      <c r="C12372"/>
      <c r="D12372"/>
      <c r="E12372"/>
      <c r="F12372"/>
      <c r="G12372"/>
      <c r="H12372"/>
    </row>
    <row r="12373" spans="1:8">
      <c r="A12373"/>
      <c r="C12373"/>
      <c r="D12373"/>
      <c r="E12373"/>
      <c r="F12373"/>
      <c r="G12373"/>
      <c r="H12373"/>
    </row>
    <row r="12374" spans="1:8">
      <c r="A12374"/>
      <c r="C12374"/>
      <c r="D12374"/>
      <c r="E12374"/>
      <c r="F12374"/>
      <c r="G12374"/>
      <c r="H12374"/>
    </row>
    <row r="12375" spans="1:8">
      <c r="A12375"/>
      <c r="C12375"/>
      <c r="D12375"/>
      <c r="E12375"/>
      <c r="F12375"/>
      <c r="G12375"/>
      <c r="H12375"/>
    </row>
    <row r="12376" spans="1:8">
      <c r="A12376"/>
      <c r="C12376"/>
      <c r="D12376"/>
      <c r="E12376"/>
      <c r="F12376"/>
      <c r="G12376"/>
      <c r="H12376"/>
    </row>
    <row r="12377" spans="1:8">
      <c r="A12377"/>
      <c r="C12377"/>
      <c r="D12377"/>
      <c r="E12377"/>
      <c r="F12377"/>
      <c r="G12377"/>
      <c r="H12377"/>
    </row>
    <row r="12378" spans="1:8">
      <c r="A12378"/>
      <c r="C12378"/>
      <c r="D12378"/>
      <c r="E12378"/>
      <c r="F12378"/>
      <c r="G12378"/>
      <c r="H12378"/>
    </row>
    <row r="12379" spans="1:8">
      <c r="A12379"/>
      <c r="C12379"/>
      <c r="D12379"/>
      <c r="E12379"/>
      <c r="F12379"/>
      <c r="G12379"/>
      <c r="H12379"/>
    </row>
    <row r="12380" spans="1:8">
      <c r="A12380"/>
      <c r="C12380"/>
      <c r="D12380"/>
      <c r="E12380"/>
      <c r="F12380"/>
      <c r="G12380"/>
      <c r="H12380"/>
    </row>
    <row r="12381" spans="1:8">
      <c r="A12381"/>
      <c r="C12381"/>
      <c r="D12381"/>
      <c r="E12381"/>
      <c r="F12381"/>
      <c r="G12381"/>
      <c r="H12381"/>
    </row>
    <row r="12382" spans="1:8">
      <c r="A12382"/>
      <c r="C12382"/>
      <c r="D12382"/>
      <c r="E12382"/>
      <c r="F12382"/>
      <c r="G12382"/>
      <c r="H12382"/>
    </row>
    <row r="12383" spans="1:8">
      <c r="A12383"/>
      <c r="C12383"/>
      <c r="D12383"/>
      <c r="E12383"/>
      <c r="F12383"/>
      <c r="G12383"/>
      <c r="H12383"/>
    </row>
    <row r="12384" spans="1:8">
      <c r="A12384"/>
      <c r="C12384"/>
      <c r="D12384"/>
      <c r="E12384"/>
      <c r="F12384"/>
      <c r="G12384"/>
      <c r="H12384"/>
    </row>
    <row r="12385" spans="1:8">
      <c r="A12385"/>
      <c r="C12385"/>
      <c r="D12385"/>
      <c r="E12385"/>
      <c r="F12385"/>
      <c r="G12385"/>
      <c r="H12385"/>
    </row>
    <row r="12386" spans="1:8">
      <c r="A12386"/>
      <c r="C12386"/>
      <c r="D12386"/>
      <c r="E12386"/>
      <c r="F12386"/>
      <c r="G12386"/>
      <c r="H12386"/>
    </row>
    <row r="12387" spans="1:8">
      <c r="A12387"/>
      <c r="C12387"/>
      <c r="D12387"/>
      <c r="E12387"/>
      <c r="F12387"/>
      <c r="G12387"/>
      <c r="H12387"/>
    </row>
    <row r="12388" spans="1:8">
      <c r="A12388"/>
      <c r="C12388"/>
      <c r="D12388"/>
      <c r="E12388"/>
      <c r="F12388"/>
      <c r="G12388"/>
      <c r="H12388"/>
    </row>
    <row r="12389" spans="1:8">
      <c r="A12389"/>
      <c r="C12389"/>
      <c r="D12389"/>
      <c r="E12389"/>
      <c r="F12389"/>
      <c r="G12389"/>
      <c r="H12389"/>
    </row>
    <row r="12390" spans="1:8">
      <c r="A12390"/>
      <c r="C12390"/>
      <c r="D12390"/>
      <c r="E12390"/>
      <c r="F12390"/>
      <c r="G12390"/>
      <c r="H12390"/>
    </row>
    <row r="12391" spans="1:8">
      <c r="A12391"/>
      <c r="C12391"/>
      <c r="D12391"/>
      <c r="E12391"/>
      <c r="F12391"/>
      <c r="G12391"/>
      <c r="H12391"/>
    </row>
    <row r="12392" spans="1:8">
      <c r="A12392"/>
      <c r="C12392"/>
      <c r="D12392"/>
      <c r="E12392"/>
      <c r="F12392"/>
      <c r="G12392"/>
      <c r="H12392"/>
    </row>
    <row r="12393" spans="1:8">
      <c r="A12393"/>
      <c r="C12393"/>
      <c r="D12393"/>
      <c r="E12393"/>
      <c r="F12393"/>
      <c r="G12393"/>
      <c r="H12393"/>
    </row>
    <row r="12394" spans="1:8">
      <c r="A12394"/>
      <c r="C12394"/>
      <c r="D12394"/>
      <c r="E12394"/>
      <c r="F12394"/>
      <c r="G12394"/>
      <c r="H12394"/>
    </row>
    <row r="12395" spans="1:8">
      <c r="A12395"/>
      <c r="C12395"/>
      <c r="D12395"/>
      <c r="E12395"/>
      <c r="F12395"/>
      <c r="G12395"/>
      <c r="H12395"/>
    </row>
    <row r="12396" spans="1:8">
      <c r="A12396"/>
      <c r="C12396"/>
      <c r="D12396"/>
      <c r="E12396"/>
      <c r="F12396"/>
      <c r="G12396"/>
      <c r="H12396"/>
    </row>
    <row r="12397" spans="1:8">
      <c r="A12397"/>
      <c r="C12397"/>
      <c r="D12397"/>
      <c r="E12397"/>
      <c r="F12397"/>
      <c r="G12397"/>
      <c r="H12397"/>
    </row>
    <row r="12398" spans="1:8">
      <c r="A12398"/>
      <c r="C12398"/>
      <c r="D12398"/>
      <c r="E12398"/>
      <c r="F12398"/>
      <c r="G12398"/>
      <c r="H12398"/>
    </row>
    <row r="12399" spans="1:8">
      <c r="A12399"/>
      <c r="C12399"/>
      <c r="D12399"/>
      <c r="E12399"/>
      <c r="F12399"/>
      <c r="G12399"/>
      <c r="H12399"/>
    </row>
    <row r="12400" spans="1:8">
      <c r="A12400"/>
      <c r="C12400"/>
      <c r="D12400"/>
      <c r="E12400"/>
      <c r="F12400"/>
      <c r="G12400"/>
      <c r="H12400"/>
    </row>
    <row r="12401" spans="1:8">
      <c r="A12401"/>
      <c r="C12401"/>
      <c r="D12401"/>
      <c r="E12401"/>
      <c r="F12401"/>
      <c r="G12401"/>
      <c r="H12401"/>
    </row>
    <row r="12402" spans="1:8">
      <c r="A12402"/>
      <c r="C12402"/>
      <c r="D12402"/>
      <c r="E12402"/>
      <c r="F12402"/>
      <c r="G12402"/>
      <c r="H12402"/>
    </row>
    <row r="12403" spans="1:8">
      <c r="A12403"/>
      <c r="C12403"/>
      <c r="D12403"/>
      <c r="E12403"/>
      <c r="F12403"/>
      <c r="G12403"/>
      <c r="H12403"/>
    </row>
    <row r="12404" spans="1:8">
      <c r="A12404"/>
      <c r="C12404"/>
      <c r="D12404"/>
      <c r="E12404"/>
      <c r="F12404"/>
      <c r="G12404"/>
      <c r="H12404"/>
    </row>
    <row r="12405" spans="1:8">
      <c r="A12405"/>
      <c r="C12405"/>
      <c r="D12405"/>
      <c r="E12405"/>
      <c r="F12405"/>
      <c r="G12405"/>
      <c r="H12405"/>
    </row>
    <row r="12406" spans="1:8">
      <c r="A12406"/>
      <c r="C12406"/>
      <c r="D12406"/>
      <c r="E12406"/>
      <c r="F12406"/>
      <c r="G12406"/>
      <c r="H12406"/>
    </row>
    <row r="12407" spans="1:8">
      <c r="A12407"/>
      <c r="C12407"/>
      <c r="D12407"/>
      <c r="E12407"/>
      <c r="F12407"/>
      <c r="G12407"/>
      <c r="H12407"/>
    </row>
    <row r="12408" spans="1:8">
      <c r="A12408"/>
      <c r="C12408"/>
      <c r="D12408"/>
      <c r="E12408"/>
      <c r="F12408"/>
      <c r="G12408"/>
      <c r="H12408"/>
    </row>
    <row r="12409" spans="1:8">
      <c r="A12409"/>
      <c r="C12409"/>
      <c r="D12409"/>
      <c r="E12409"/>
      <c r="F12409"/>
      <c r="G12409"/>
      <c r="H12409"/>
    </row>
    <row r="12410" spans="1:8">
      <c r="A12410"/>
      <c r="C12410"/>
      <c r="D12410"/>
      <c r="E12410"/>
      <c r="F12410"/>
      <c r="G12410"/>
      <c r="H12410"/>
    </row>
    <row r="12411" spans="1:8">
      <c r="A12411"/>
      <c r="C12411"/>
      <c r="D12411"/>
      <c r="E12411"/>
      <c r="F12411"/>
      <c r="G12411"/>
      <c r="H12411"/>
    </row>
    <row r="12412" spans="1:8">
      <c r="A12412"/>
      <c r="C12412"/>
      <c r="D12412"/>
      <c r="E12412"/>
      <c r="F12412"/>
      <c r="G12412"/>
      <c r="H12412"/>
    </row>
    <row r="12413" spans="1:8">
      <c r="A12413"/>
      <c r="C12413"/>
      <c r="D12413"/>
      <c r="E12413"/>
      <c r="F12413"/>
      <c r="G12413"/>
      <c r="H12413"/>
    </row>
    <row r="12414" spans="1:8">
      <c r="A12414"/>
      <c r="C12414"/>
      <c r="D12414"/>
      <c r="E12414"/>
      <c r="F12414"/>
      <c r="G12414"/>
      <c r="H12414"/>
    </row>
    <row r="12415" spans="1:8">
      <c r="A12415"/>
      <c r="C12415"/>
      <c r="D12415"/>
      <c r="E12415"/>
      <c r="F12415"/>
      <c r="G12415"/>
      <c r="H12415"/>
    </row>
    <row r="12416" spans="1:8">
      <c r="A12416"/>
      <c r="C12416"/>
      <c r="D12416"/>
      <c r="E12416"/>
      <c r="F12416"/>
      <c r="G12416"/>
      <c r="H12416"/>
    </row>
    <row r="12417" spans="1:8">
      <c r="A12417"/>
      <c r="C12417"/>
      <c r="D12417"/>
      <c r="E12417"/>
      <c r="F12417"/>
      <c r="G12417"/>
      <c r="H12417"/>
    </row>
    <row r="12418" spans="1:8">
      <c r="A12418"/>
      <c r="C12418"/>
      <c r="D12418"/>
      <c r="E12418"/>
      <c r="F12418"/>
      <c r="G12418"/>
      <c r="H12418"/>
    </row>
    <row r="12419" spans="1:8">
      <c r="A12419"/>
      <c r="C12419"/>
      <c r="D12419"/>
      <c r="E12419"/>
      <c r="F12419"/>
      <c r="G12419"/>
      <c r="H12419"/>
    </row>
    <row r="12420" spans="1:8">
      <c r="A12420"/>
      <c r="C12420"/>
      <c r="D12420"/>
      <c r="E12420"/>
      <c r="F12420"/>
      <c r="G12420"/>
      <c r="H12420"/>
    </row>
    <row r="12421" spans="1:8">
      <c r="A12421"/>
      <c r="C12421"/>
      <c r="D12421"/>
      <c r="E12421"/>
      <c r="F12421"/>
      <c r="G12421"/>
      <c r="H12421"/>
    </row>
    <row r="12422" spans="1:8">
      <c r="A12422"/>
      <c r="C12422"/>
      <c r="D12422"/>
      <c r="E12422"/>
      <c r="F12422"/>
      <c r="G12422"/>
      <c r="H12422"/>
    </row>
    <row r="12423" spans="1:8">
      <c r="A12423"/>
      <c r="C12423"/>
      <c r="D12423"/>
      <c r="E12423"/>
      <c r="F12423"/>
      <c r="G12423"/>
      <c r="H12423"/>
    </row>
    <row r="12424" spans="1:8">
      <c r="A12424"/>
      <c r="C12424"/>
      <c r="D12424"/>
      <c r="E12424"/>
      <c r="F12424"/>
      <c r="G12424"/>
      <c r="H12424"/>
    </row>
    <row r="12425" spans="1:8">
      <c r="A12425"/>
      <c r="C12425"/>
      <c r="D12425"/>
      <c r="E12425"/>
      <c r="F12425"/>
      <c r="G12425"/>
      <c r="H12425"/>
    </row>
    <row r="12426" spans="1:8">
      <c r="A12426"/>
      <c r="C12426"/>
      <c r="D12426"/>
      <c r="E12426"/>
      <c r="F12426"/>
      <c r="G12426"/>
      <c r="H12426"/>
    </row>
    <row r="12427" spans="1:8">
      <c r="A12427"/>
      <c r="C12427"/>
      <c r="D12427"/>
      <c r="E12427"/>
      <c r="F12427"/>
      <c r="G12427"/>
      <c r="H12427"/>
    </row>
    <row r="12428" spans="1:8">
      <c r="A12428"/>
      <c r="C12428"/>
      <c r="D12428"/>
      <c r="E12428"/>
      <c r="F12428"/>
      <c r="G12428"/>
      <c r="H12428"/>
    </row>
    <row r="12429" spans="1:8">
      <c r="A12429"/>
      <c r="C12429"/>
      <c r="D12429"/>
      <c r="E12429"/>
      <c r="F12429"/>
      <c r="G12429"/>
      <c r="H12429"/>
    </row>
    <row r="12430" spans="1:8">
      <c r="A12430"/>
      <c r="C12430"/>
      <c r="D12430"/>
      <c r="E12430"/>
      <c r="F12430"/>
      <c r="G12430"/>
      <c r="H12430"/>
    </row>
    <row r="12431" spans="1:8">
      <c r="A12431"/>
      <c r="C12431"/>
      <c r="D12431"/>
      <c r="E12431"/>
      <c r="F12431"/>
      <c r="G12431"/>
      <c r="H12431"/>
    </row>
    <row r="12432" spans="1:8">
      <c r="A12432"/>
      <c r="C12432"/>
      <c r="D12432"/>
      <c r="E12432"/>
      <c r="F12432"/>
      <c r="G12432"/>
      <c r="H12432"/>
    </row>
    <row r="12433" spans="1:8">
      <c r="A12433"/>
      <c r="C12433"/>
      <c r="D12433"/>
      <c r="E12433"/>
      <c r="F12433"/>
      <c r="G12433"/>
      <c r="H12433"/>
    </row>
    <row r="12434" spans="1:8">
      <c r="A12434"/>
      <c r="C12434"/>
      <c r="D12434"/>
      <c r="E12434"/>
      <c r="F12434"/>
      <c r="G12434"/>
      <c r="H12434"/>
    </row>
    <row r="12435" spans="1:8">
      <c r="A12435"/>
      <c r="C12435"/>
      <c r="D12435"/>
      <c r="E12435"/>
      <c r="F12435"/>
      <c r="G12435"/>
      <c r="H12435"/>
    </row>
    <row r="12436" spans="1:8">
      <c r="A12436"/>
      <c r="C12436"/>
      <c r="D12436"/>
      <c r="E12436"/>
      <c r="F12436"/>
      <c r="G12436"/>
      <c r="H12436"/>
    </row>
    <row r="12437" spans="1:8">
      <c r="A12437"/>
      <c r="C12437"/>
      <c r="D12437"/>
      <c r="E12437"/>
      <c r="F12437"/>
      <c r="G12437"/>
      <c r="H12437"/>
    </row>
    <row r="12438" spans="1:8">
      <c r="A12438"/>
      <c r="C12438"/>
      <c r="D12438"/>
      <c r="E12438"/>
      <c r="F12438"/>
      <c r="G12438"/>
      <c r="H12438"/>
    </row>
    <row r="12439" spans="1:8">
      <c r="A12439"/>
      <c r="C12439"/>
      <c r="D12439"/>
      <c r="E12439"/>
      <c r="F12439"/>
      <c r="G12439"/>
      <c r="H12439"/>
    </row>
    <row r="12440" spans="1:8">
      <c r="A12440"/>
      <c r="C12440"/>
      <c r="D12440"/>
      <c r="E12440"/>
      <c r="F12440"/>
      <c r="G12440"/>
      <c r="H12440"/>
    </row>
    <row r="12441" spans="1:8">
      <c r="A12441"/>
      <c r="C12441"/>
      <c r="D12441"/>
      <c r="E12441"/>
      <c r="F12441"/>
      <c r="G12441"/>
      <c r="H12441"/>
    </row>
    <row r="12442" spans="1:8">
      <c r="A12442"/>
      <c r="C12442"/>
      <c r="D12442"/>
      <c r="E12442"/>
      <c r="F12442"/>
      <c r="G12442"/>
      <c r="H12442"/>
    </row>
    <row r="12443" spans="1:8">
      <c r="A12443"/>
      <c r="C12443"/>
      <c r="D12443"/>
      <c r="E12443"/>
      <c r="F12443"/>
      <c r="G12443"/>
      <c r="H12443"/>
    </row>
    <row r="12444" spans="1:8">
      <c r="A12444"/>
      <c r="C12444"/>
      <c r="D12444"/>
      <c r="E12444"/>
      <c r="F12444"/>
      <c r="G12444"/>
      <c r="H12444"/>
    </row>
    <row r="12445" spans="1:8">
      <c r="A12445"/>
      <c r="C12445"/>
      <c r="D12445"/>
      <c r="E12445"/>
      <c r="F12445"/>
      <c r="G12445"/>
      <c r="H12445"/>
    </row>
    <row r="12446" spans="1:8">
      <c r="A12446"/>
      <c r="C12446"/>
      <c r="D12446"/>
      <c r="E12446"/>
      <c r="F12446"/>
      <c r="G12446"/>
      <c r="H12446"/>
    </row>
    <row r="12447" spans="1:8">
      <c r="A12447"/>
      <c r="C12447"/>
      <c r="D12447"/>
      <c r="E12447"/>
      <c r="F12447"/>
      <c r="G12447"/>
      <c r="H12447"/>
    </row>
    <row r="12448" spans="1:8">
      <c r="A12448"/>
      <c r="C12448"/>
      <c r="D12448"/>
      <c r="E12448"/>
      <c r="F12448"/>
      <c r="G12448"/>
      <c r="H12448"/>
    </row>
    <row r="12449" spans="1:8">
      <c r="A12449"/>
      <c r="C12449"/>
      <c r="D12449"/>
      <c r="E12449"/>
      <c r="F12449"/>
      <c r="G12449"/>
      <c r="H12449"/>
    </row>
    <row r="12450" spans="1:8">
      <c r="A12450"/>
      <c r="C12450"/>
      <c r="D12450"/>
      <c r="E12450"/>
      <c r="F12450"/>
      <c r="G12450"/>
      <c r="H12450"/>
    </row>
    <row r="12451" spans="1:8">
      <c r="A12451"/>
      <c r="C12451"/>
      <c r="D12451"/>
      <c r="E12451"/>
      <c r="F12451"/>
      <c r="G12451"/>
      <c r="H12451"/>
    </row>
    <row r="12452" spans="1:8">
      <c r="A12452"/>
      <c r="C12452"/>
      <c r="D12452"/>
      <c r="E12452"/>
      <c r="F12452"/>
      <c r="G12452"/>
      <c r="H12452"/>
    </row>
    <row r="12453" spans="1:8">
      <c r="A12453"/>
      <c r="C12453"/>
      <c r="D12453"/>
      <c r="E12453"/>
      <c r="F12453"/>
      <c r="G12453"/>
      <c r="H12453"/>
    </row>
    <row r="12454" spans="1:8">
      <c r="A12454"/>
      <c r="C12454"/>
      <c r="D12454"/>
      <c r="E12454"/>
      <c r="F12454"/>
      <c r="G12454"/>
      <c r="H12454"/>
    </row>
    <row r="12455" spans="1:8">
      <c r="A12455"/>
      <c r="C12455"/>
      <c r="D12455"/>
      <c r="E12455"/>
      <c r="F12455"/>
      <c r="G12455"/>
      <c r="H12455"/>
    </row>
    <row r="12456" spans="1:8">
      <c r="A12456"/>
      <c r="C12456"/>
      <c r="D12456"/>
      <c r="E12456"/>
      <c r="F12456"/>
      <c r="G12456"/>
      <c r="H12456"/>
    </row>
    <row r="12457" spans="1:8">
      <c r="A12457"/>
      <c r="C12457"/>
      <c r="D12457"/>
      <c r="E12457"/>
      <c r="F12457"/>
      <c r="G12457"/>
      <c r="H12457"/>
    </row>
    <row r="12458" spans="1:8">
      <c r="A12458"/>
      <c r="C12458"/>
      <c r="D12458"/>
      <c r="E12458"/>
      <c r="F12458"/>
      <c r="G12458"/>
      <c r="H12458"/>
    </row>
    <row r="12459" spans="1:8">
      <c r="A12459"/>
      <c r="C12459"/>
      <c r="D12459"/>
      <c r="E12459"/>
      <c r="F12459"/>
      <c r="G12459"/>
      <c r="H12459"/>
    </row>
    <row r="12460" spans="1:8">
      <c r="A12460"/>
      <c r="C12460"/>
      <c r="D12460"/>
      <c r="E12460"/>
      <c r="F12460"/>
      <c r="G12460"/>
      <c r="H12460"/>
    </row>
    <row r="12461" spans="1:8">
      <c r="A12461"/>
      <c r="C12461"/>
      <c r="D12461"/>
      <c r="E12461"/>
      <c r="F12461"/>
      <c r="G12461"/>
      <c r="H12461"/>
    </row>
    <row r="12462" spans="1:8">
      <c r="A12462"/>
      <c r="C12462"/>
      <c r="D12462"/>
      <c r="E12462"/>
      <c r="F12462"/>
      <c r="G12462"/>
      <c r="H12462"/>
    </row>
    <row r="12463" spans="1:8">
      <c r="A12463"/>
      <c r="C12463"/>
      <c r="D12463"/>
      <c r="E12463"/>
      <c r="F12463"/>
      <c r="G12463"/>
      <c r="H12463"/>
    </row>
    <row r="12464" spans="1:8">
      <c r="A12464"/>
      <c r="C12464"/>
      <c r="D12464"/>
      <c r="E12464"/>
      <c r="F12464"/>
      <c r="G12464"/>
      <c r="H12464"/>
    </row>
    <row r="12465" spans="1:8">
      <c r="A12465"/>
      <c r="C12465"/>
      <c r="D12465"/>
      <c r="E12465"/>
      <c r="F12465"/>
      <c r="G12465"/>
      <c r="H12465"/>
    </row>
    <row r="12466" spans="1:8">
      <c r="A12466"/>
      <c r="C12466"/>
      <c r="D12466"/>
      <c r="E12466"/>
      <c r="F12466"/>
      <c r="G12466"/>
      <c r="H12466"/>
    </row>
    <row r="12467" spans="1:8">
      <c r="A12467"/>
      <c r="C12467"/>
      <c r="D12467"/>
      <c r="E12467"/>
      <c r="F12467"/>
      <c r="G12467"/>
      <c r="H12467"/>
    </row>
    <row r="12468" spans="1:8">
      <c r="A12468"/>
      <c r="C12468"/>
      <c r="D12468"/>
      <c r="E12468"/>
      <c r="F12468"/>
      <c r="G12468"/>
      <c r="H12468"/>
    </row>
    <row r="12469" spans="1:8">
      <c r="A12469"/>
      <c r="C12469"/>
      <c r="D12469"/>
      <c r="E12469"/>
      <c r="F12469"/>
      <c r="G12469"/>
      <c r="H12469"/>
    </row>
    <row r="12470" spans="1:8">
      <c r="A12470"/>
      <c r="C12470"/>
      <c r="D12470"/>
      <c r="E12470"/>
      <c r="F12470"/>
      <c r="G12470"/>
      <c r="H12470"/>
    </row>
    <row r="12471" spans="1:8">
      <c r="A12471"/>
      <c r="C12471"/>
      <c r="D12471"/>
      <c r="E12471"/>
      <c r="F12471"/>
      <c r="G12471"/>
      <c r="H12471"/>
    </row>
    <row r="12472" spans="1:8">
      <c r="A12472"/>
      <c r="C12472"/>
      <c r="D12472"/>
      <c r="E12472"/>
      <c r="F12472"/>
      <c r="G12472"/>
      <c r="H12472"/>
    </row>
    <row r="12473" spans="1:8">
      <c r="A12473"/>
      <c r="C12473"/>
      <c r="D12473"/>
      <c r="E12473"/>
      <c r="F12473"/>
      <c r="G12473"/>
      <c r="H12473"/>
    </row>
    <row r="12474" spans="1:8">
      <c r="A12474"/>
      <c r="C12474"/>
      <c r="D12474"/>
      <c r="E12474"/>
      <c r="F12474"/>
      <c r="G12474"/>
      <c r="H12474"/>
    </row>
    <row r="12475" spans="1:8">
      <c r="A12475"/>
      <c r="C12475"/>
      <c r="D12475"/>
      <c r="E12475"/>
      <c r="F12475"/>
      <c r="G12475"/>
      <c r="H12475"/>
    </row>
    <row r="12476" spans="1:8">
      <c r="A12476"/>
      <c r="C12476"/>
      <c r="D12476"/>
      <c r="E12476"/>
      <c r="F12476"/>
      <c r="G12476"/>
      <c r="H12476"/>
    </row>
    <row r="12477" spans="1:8">
      <c r="A12477"/>
      <c r="C12477"/>
      <c r="D12477"/>
      <c r="E12477"/>
      <c r="F12477"/>
      <c r="G12477"/>
      <c r="H12477"/>
    </row>
    <row r="12478" spans="1:8">
      <c r="A12478"/>
      <c r="C12478"/>
      <c r="D12478"/>
      <c r="E12478"/>
      <c r="F12478"/>
      <c r="G12478"/>
      <c r="H12478"/>
    </row>
    <row r="12479" spans="1:8">
      <c r="A12479"/>
      <c r="C12479"/>
      <c r="D12479"/>
      <c r="E12479"/>
      <c r="F12479"/>
      <c r="G12479"/>
      <c r="H12479"/>
    </row>
    <row r="12480" spans="1:8">
      <c r="A12480"/>
      <c r="C12480"/>
      <c r="D12480"/>
      <c r="E12480"/>
      <c r="F12480"/>
      <c r="G12480"/>
      <c r="H12480"/>
    </row>
    <row r="12481" spans="1:8">
      <c r="A12481"/>
      <c r="C12481"/>
      <c r="D12481"/>
      <c r="E12481"/>
      <c r="F12481"/>
      <c r="G12481"/>
      <c r="H12481"/>
    </row>
    <row r="12482" spans="1:8">
      <c r="A12482"/>
      <c r="C12482"/>
      <c r="D12482"/>
      <c r="E12482"/>
      <c r="F12482"/>
      <c r="G12482"/>
      <c r="H12482"/>
    </row>
    <row r="12483" spans="1:8">
      <c r="A12483"/>
      <c r="C12483"/>
      <c r="D12483"/>
      <c r="E12483"/>
      <c r="F12483"/>
      <c r="G12483"/>
      <c r="H12483"/>
    </row>
    <row r="12484" spans="1:8">
      <c r="A12484"/>
      <c r="C12484"/>
      <c r="D12484"/>
      <c r="E12484"/>
      <c r="F12484"/>
      <c r="G12484"/>
      <c r="H12484"/>
    </row>
    <row r="12485" spans="1:8">
      <c r="A12485"/>
      <c r="C12485"/>
      <c r="D12485"/>
      <c r="E12485"/>
      <c r="F12485"/>
      <c r="G12485"/>
      <c r="H12485"/>
    </row>
    <row r="12486" spans="1:8">
      <c r="A12486"/>
      <c r="C12486"/>
      <c r="D12486"/>
      <c r="E12486"/>
      <c r="F12486"/>
      <c r="G12486"/>
      <c r="H12486"/>
    </row>
    <row r="12487" spans="1:8">
      <c r="A12487"/>
      <c r="C12487"/>
      <c r="D12487"/>
      <c r="E12487"/>
      <c r="F12487"/>
      <c r="G12487"/>
      <c r="H12487"/>
    </row>
    <row r="12488" spans="1:8">
      <c r="A12488"/>
      <c r="C12488"/>
      <c r="D12488"/>
      <c r="E12488"/>
      <c r="F12488"/>
      <c r="G12488"/>
      <c r="H12488"/>
    </row>
    <row r="12489" spans="1:8">
      <c r="A12489"/>
      <c r="C12489"/>
      <c r="D12489"/>
      <c r="E12489"/>
      <c r="F12489"/>
      <c r="G12489"/>
      <c r="H12489"/>
    </row>
    <row r="12490" spans="1:8">
      <c r="A12490"/>
      <c r="C12490"/>
      <c r="D12490"/>
      <c r="E12490"/>
      <c r="F12490"/>
      <c r="G12490"/>
      <c r="H12490"/>
    </row>
    <row r="12491" spans="1:8">
      <c r="A12491"/>
      <c r="C12491"/>
      <c r="D12491"/>
      <c r="E12491"/>
      <c r="F12491"/>
      <c r="G12491"/>
      <c r="H12491"/>
    </row>
    <row r="12492" spans="1:8">
      <c r="A12492"/>
      <c r="C12492"/>
      <c r="D12492"/>
      <c r="E12492"/>
      <c r="F12492"/>
      <c r="G12492"/>
      <c r="H12492"/>
    </row>
    <row r="12493" spans="1:8">
      <c r="A12493"/>
      <c r="C12493"/>
      <c r="D12493"/>
      <c r="E12493"/>
      <c r="F12493"/>
      <c r="G12493"/>
      <c r="H12493"/>
    </row>
    <row r="12494" spans="1:8">
      <c r="A12494"/>
      <c r="C12494"/>
      <c r="D12494"/>
      <c r="E12494"/>
      <c r="F12494"/>
      <c r="G12494"/>
      <c r="H12494"/>
    </row>
    <row r="12495" spans="1:8">
      <c r="A12495"/>
      <c r="C12495"/>
      <c r="D12495"/>
      <c r="E12495"/>
      <c r="F12495"/>
      <c r="G12495"/>
      <c r="H12495"/>
    </row>
    <row r="12496" spans="1:8">
      <c r="A12496"/>
      <c r="C12496"/>
      <c r="D12496"/>
      <c r="E12496"/>
      <c r="F12496"/>
      <c r="G12496"/>
      <c r="H12496"/>
    </row>
    <row r="12497" spans="1:8">
      <c r="A12497"/>
      <c r="C12497"/>
      <c r="D12497"/>
      <c r="E12497"/>
      <c r="F12497"/>
      <c r="G12497"/>
      <c r="H12497"/>
    </row>
    <row r="12498" spans="1:8">
      <c r="A12498"/>
      <c r="C12498"/>
      <c r="D12498"/>
      <c r="E12498"/>
      <c r="F12498"/>
      <c r="G12498"/>
      <c r="H12498"/>
    </row>
    <row r="12499" spans="1:8">
      <c r="A12499"/>
      <c r="C12499"/>
      <c r="D12499"/>
      <c r="E12499"/>
      <c r="F12499"/>
      <c r="G12499"/>
      <c r="H12499"/>
    </row>
    <row r="12500" spans="1:8">
      <c r="A12500"/>
      <c r="C12500"/>
      <c r="D12500"/>
      <c r="E12500"/>
      <c r="F12500"/>
      <c r="G12500"/>
      <c r="H12500"/>
    </row>
    <row r="12501" spans="1:8">
      <c r="A12501"/>
      <c r="C12501"/>
      <c r="D12501"/>
      <c r="E12501"/>
      <c r="F12501"/>
      <c r="G12501"/>
      <c r="H12501"/>
    </row>
    <row r="12502" spans="1:8">
      <c r="A12502"/>
      <c r="C12502"/>
      <c r="D12502"/>
      <c r="E12502"/>
      <c r="F12502"/>
      <c r="G12502"/>
      <c r="H12502"/>
    </row>
    <row r="12503" spans="1:8">
      <c r="A12503"/>
      <c r="C12503"/>
      <c r="D12503"/>
      <c r="E12503"/>
      <c r="F12503"/>
      <c r="G12503"/>
      <c r="H12503"/>
    </row>
    <row r="12504" spans="1:8">
      <c r="A12504"/>
      <c r="C12504"/>
      <c r="D12504"/>
      <c r="E12504"/>
      <c r="F12504"/>
      <c r="G12504"/>
      <c r="H12504"/>
    </row>
    <row r="12505" spans="1:8">
      <c r="A12505"/>
      <c r="C12505"/>
      <c r="D12505"/>
      <c r="E12505"/>
      <c r="F12505"/>
      <c r="G12505"/>
      <c r="H12505"/>
    </row>
    <row r="12506" spans="1:8">
      <c r="A12506"/>
      <c r="C12506"/>
      <c r="D12506"/>
      <c r="E12506"/>
      <c r="F12506"/>
      <c r="G12506"/>
      <c r="H12506"/>
    </row>
    <row r="12507" spans="1:8">
      <c r="A12507"/>
      <c r="C12507"/>
      <c r="D12507"/>
      <c r="E12507"/>
      <c r="F12507"/>
      <c r="G12507"/>
      <c r="H12507"/>
    </row>
    <row r="12508" spans="1:8">
      <c r="A12508"/>
      <c r="C12508"/>
      <c r="D12508"/>
      <c r="E12508"/>
      <c r="F12508"/>
      <c r="G12508"/>
      <c r="H12508"/>
    </row>
    <row r="12509" spans="1:8">
      <c r="A12509"/>
      <c r="C12509"/>
      <c r="D12509"/>
      <c r="E12509"/>
      <c r="F12509"/>
      <c r="G12509"/>
      <c r="H12509"/>
    </row>
    <row r="12510" spans="1:8">
      <c r="A12510"/>
      <c r="C12510"/>
      <c r="D12510"/>
      <c r="E12510"/>
      <c r="F12510"/>
      <c r="G12510"/>
      <c r="H12510"/>
    </row>
    <row r="12511" spans="1:8">
      <c r="A12511"/>
      <c r="C12511"/>
      <c r="D12511"/>
      <c r="E12511"/>
      <c r="F12511"/>
      <c r="G12511"/>
      <c r="H12511"/>
    </row>
    <row r="12512" spans="1:8">
      <c r="A12512"/>
      <c r="C12512"/>
      <c r="D12512"/>
      <c r="E12512"/>
      <c r="F12512"/>
      <c r="G12512"/>
      <c r="H12512"/>
    </row>
    <row r="12513" spans="1:8">
      <c r="A12513"/>
      <c r="C12513"/>
      <c r="D12513"/>
      <c r="E12513"/>
      <c r="F12513"/>
      <c r="G12513"/>
      <c r="H12513"/>
    </row>
    <row r="12514" spans="1:8">
      <c r="A12514"/>
      <c r="C12514"/>
      <c r="D12514"/>
      <c r="E12514"/>
      <c r="F12514"/>
      <c r="G12514"/>
      <c r="H12514"/>
    </row>
    <row r="12515" spans="1:8">
      <c r="A12515"/>
      <c r="C12515"/>
      <c r="D12515"/>
      <c r="E12515"/>
      <c r="F12515"/>
      <c r="G12515"/>
      <c r="H12515"/>
    </row>
    <row r="12516" spans="1:8">
      <c r="A12516"/>
      <c r="C12516"/>
      <c r="D12516"/>
      <c r="E12516"/>
      <c r="F12516"/>
      <c r="G12516"/>
      <c r="H12516"/>
    </row>
    <row r="12517" spans="1:8">
      <c r="A12517"/>
      <c r="C12517"/>
      <c r="D12517"/>
      <c r="E12517"/>
      <c r="F12517"/>
      <c r="G12517"/>
      <c r="H12517"/>
    </row>
    <row r="12518" spans="1:8">
      <c r="A12518"/>
      <c r="C12518"/>
      <c r="D12518"/>
      <c r="E12518"/>
      <c r="F12518"/>
      <c r="G12518"/>
      <c r="H12518"/>
    </row>
    <row r="12519" spans="1:8">
      <c r="A12519"/>
      <c r="C12519"/>
      <c r="D12519"/>
      <c r="E12519"/>
      <c r="F12519"/>
      <c r="G12519"/>
      <c r="H12519"/>
    </row>
    <row r="12520" spans="1:8">
      <c r="A12520"/>
      <c r="C12520"/>
      <c r="D12520"/>
      <c r="E12520"/>
      <c r="F12520"/>
      <c r="G12520"/>
      <c r="H12520"/>
    </row>
    <row r="12521" spans="1:8">
      <c r="A12521"/>
      <c r="C12521"/>
      <c r="D12521"/>
      <c r="E12521"/>
      <c r="F12521"/>
      <c r="G12521"/>
      <c r="H12521"/>
    </row>
    <row r="12522" spans="1:8">
      <c r="A12522"/>
      <c r="C12522"/>
      <c r="D12522"/>
      <c r="E12522"/>
      <c r="F12522"/>
      <c r="G12522"/>
      <c r="H12522"/>
    </row>
    <row r="12523" spans="1:8">
      <c r="A12523"/>
      <c r="C12523"/>
      <c r="D12523"/>
      <c r="E12523"/>
      <c r="F12523"/>
      <c r="G12523"/>
      <c r="H12523"/>
    </row>
    <row r="12524" spans="1:8">
      <c r="A12524"/>
      <c r="C12524"/>
      <c r="D12524"/>
      <c r="E12524"/>
      <c r="F12524"/>
      <c r="G12524"/>
      <c r="H12524"/>
    </row>
    <row r="12525" spans="1:8">
      <c r="A12525"/>
      <c r="C12525"/>
      <c r="D12525"/>
      <c r="E12525"/>
      <c r="F12525"/>
      <c r="G12525"/>
      <c r="H12525"/>
    </row>
    <row r="12526" spans="1:8">
      <c r="A12526"/>
      <c r="C12526"/>
      <c r="D12526"/>
      <c r="E12526"/>
      <c r="F12526"/>
      <c r="G12526"/>
      <c r="H12526"/>
    </row>
    <row r="12527" spans="1:8">
      <c r="A12527"/>
      <c r="C12527"/>
      <c r="D12527"/>
      <c r="E12527"/>
      <c r="F12527"/>
      <c r="G12527"/>
      <c r="H12527"/>
    </row>
    <row r="12528" spans="1:8">
      <c r="A12528"/>
      <c r="C12528"/>
      <c r="D12528"/>
      <c r="E12528"/>
      <c r="F12528"/>
      <c r="G12528"/>
      <c r="H12528"/>
    </row>
    <row r="12529" spans="1:8">
      <c r="A12529"/>
      <c r="C12529"/>
      <c r="D12529"/>
      <c r="E12529"/>
      <c r="F12529"/>
      <c r="G12529"/>
      <c r="H12529"/>
    </row>
    <row r="12530" spans="1:8">
      <c r="A12530"/>
      <c r="C12530"/>
      <c r="D12530"/>
      <c r="E12530"/>
      <c r="F12530"/>
      <c r="G12530"/>
      <c r="H12530"/>
    </row>
    <row r="12531" spans="1:8">
      <c r="A12531"/>
      <c r="C12531"/>
      <c r="D12531"/>
      <c r="E12531"/>
      <c r="F12531"/>
      <c r="G12531"/>
      <c r="H12531"/>
    </row>
    <row r="12532" spans="1:8">
      <c r="A12532"/>
      <c r="C12532"/>
      <c r="D12532"/>
      <c r="E12532"/>
      <c r="F12532"/>
      <c r="G12532"/>
      <c r="H12532"/>
    </row>
    <row r="12533" spans="1:8">
      <c r="A12533"/>
      <c r="C12533"/>
      <c r="D12533"/>
      <c r="E12533"/>
      <c r="F12533"/>
      <c r="G12533"/>
      <c r="H12533"/>
    </row>
    <row r="12534" spans="1:8">
      <c r="A12534"/>
      <c r="C12534"/>
      <c r="D12534"/>
      <c r="E12534"/>
      <c r="F12534"/>
      <c r="G12534"/>
      <c r="H12534"/>
    </row>
    <row r="12535" spans="1:8">
      <c r="A12535"/>
      <c r="C12535"/>
      <c r="D12535"/>
      <c r="E12535"/>
      <c r="F12535"/>
      <c r="G12535"/>
      <c r="H12535"/>
    </row>
    <row r="12536" spans="1:8">
      <c r="A12536"/>
      <c r="C12536"/>
      <c r="D12536"/>
      <c r="E12536"/>
      <c r="F12536"/>
      <c r="G12536"/>
      <c r="H12536"/>
    </row>
    <row r="12537" spans="1:8">
      <c r="A12537"/>
      <c r="C12537"/>
      <c r="D12537"/>
      <c r="E12537"/>
      <c r="F12537"/>
      <c r="G12537"/>
      <c r="H12537"/>
    </row>
    <row r="12538" spans="1:8">
      <c r="A12538"/>
      <c r="C12538"/>
      <c r="D12538"/>
      <c r="E12538"/>
      <c r="F12538"/>
      <c r="G12538"/>
      <c r="H12538"/>
    </row>
    <row r="12539" spans="1:8">
      <c r="A12539"/>
      <c r="C12539"/>
      <c r="D12539"/>
      <c r="E12539"/>
      <c r="F12539"/>
      <c r="G12539"/>
      <c r="H12539"/>
    </row>
    <row r="12540" spans="1:8">
      <c r="A12540"/>
      <c r="C12540"/>
      <c r="D12540"/>
      <c r="E12540"/>
      <c r="F12540"/>
      <c r="G12540"/>
      <c r="H12540"/>
    </row>
    <row r="12541" spans="1:8">
      <c r="A12541"/>
      <c r="C12541"/>
      <c r="D12541"/>
      <c r="E12541"/>
      <c r="F12541"/>
      <c r="G12541"/>
      <c r="H12541"/>
    </row>
    <row r="12542" spans="1:8">
      <c r="A12542"/>
      <c r="C12542"/>
      <c r="D12542"/>
      <c r="E12542"/>
      <c r="F12542"/>
      <c r="G12542"/>
      <c r="H12542"/>
    </row>
    <row r="12543" spans="1:8">
      <c r="A12543"/>
      <c r="C12543"/>
      <c r="D12543"/>
      <c r="E12543"/>
      <c r="F12543"/>
      <c r="G12543"/>
      <c r="H12543"/>
    </row>
    <row r="12544" spans="1:8">
      <c r="A12544"/>
      <c r="C12544"/>
      <c r="D12544"/>
      <c r="E12544"/>
      <c r="F12544"/>
      <c r="G12544"/>
      <c r="H12544"/>
    </row>
    <row r="12545" spans="1:8">
      <c r="A12545"/>
      <c r="C12545"/>
      <c r="D12545"/>
      <c r="E12545"/>
      <c r="F12545"/>
      <c r="G12545"/>
      <c r="H12545"/>
    </row>
    <row r="12546" spans="1:8">
      <c r="A12546"/>
      <c r="C12546"/>
      <c r="D12546"/>
      <c r="E12546"/>
      <c r="F12546"/>
      <c r="G12546"/>
      <c r="H12546"/>
    </row>
    <row r="12547" spans="1:8">
      <c r="A12547"/>
      <c r="C12547"/>
      <c r="D12547"/>
      <c r="E12547"/>
      <c r="F12547"/>
      <c r="G12547"/>
      <c r="H12547"/>
    </row>
    <row r="12548" spans="1:8">
      <c r="A12548"/>
      <c r="C12548"/>
      <c r="D12548"/>
      <c r="E12548"/>
      <c r="F12548"/>
      <c r="G12548"/>
      <c r="H12548"/>
    </row>
    <row r="12549" spans="1:8">
      <c r="A12549"/>
      <c r="C12549"/>
      <c r="D12549"/>
      <c r="E12549"/>
      <c r="F12549"/>
      <c r="G12549"/>
      <c r="H12549"/>
    </row>
    <row r="12550" spans="1:8">
      <c r="A12550"/>
      <c r="C12550"/>
      <c r="D12550"/>
      <c r="E12550"/>
      <c r="F12550"/>
      <c r="G12550"/>
      <c r="H12550"/>
    </row>
    <row r="12551" spans="1:8">
      <c r="A12551"/>
      <c r="C12551"/>
      <c r="D12551"/>
      <c r="E12551"/>
      <c r="F12551"/>
      <c r="G12551"/>
      <c r="H12551"/>
    </row>
    <row r="12552" spans="1:8">
      <c r="A12552"/>
      <c r="C12552"/>
      <c r="D12552"/>
      <c r="E12552"/>
      <c r="F12552"/>
      <c r="G12552"/>
      <c r="H12552"/>
    </row>
    <row r="12553" spans="1:8">
      <c r="A12553"/>
      <c r="C12553"/>
      <c r="D12553"/>
      <c r="E12553"/>
      <c r="F12553"/>
      <c r="G12553"/>
      <c r="H12553"/>
    </row>
    <row r="12554" spans="1:8">
      <c r="A12554"/>
      <c r="C12554"/>
      <c r="D12554"/>
      <c r="E12554"/>
      <c r="F12554"/>
      <c r="G12554"/>
      <c r="H12554"/>
    </row>
    <row r="12555" spans="1:8">
      <c r="A12555"/>
      <c r="C12555"/>
      <c r="D12555"/>
      <c r="E12555"/>
      <c r="F12555"/>
      <c r="G12555"/>
      <c r="H12555"/>
    </row>
    <row r="12556" spans="1:8">
      <c r="A12556"/>
      <c r="C12556"/>
      <c r="D12556"/>
      <c r="E12556"/>
      <c r="F12556"/>
      <c r="G12556"/>
      <c r="H12556"/>
    </row>
    <row r="12557" spans="1:8">
      <c r="A12557"/>
      <c r="C12557"/>
      <c r="D12557"/>
      <c r="E12557"/>
      <c r="F12557"/>
      <c r="G12557"/>
      <c r="H12557"/>
    </row>
    <row r="12558" spans="1:8">
      <c r="A12558"/>
      <c r="C12558"/>
      <c r="D12558"/>
      <c r="E12558"/>
      <c r="F12558"/>
      <c r="G12558"/>
      <c r="H12558"/>
    </row>
    <row r="12559" spans="1:8">
      <c r="A12559"/>
      <c r="C12559"/>
      <c r="D12559"/>
      <c r="E12559"/>
      <c r="F12559"/>
      <c r="G12559"/>
      <c r="H12559"/>
    </row>
    <row r="12560" spans="1:8">
      <c r="A12560"/>
      <c r="C12560"/>
      <c r="D12560"/>
      <c r="E12560"/>
      <c r="F12560"/>
      <c r="G12560"/>
      <c r="H12560"/>
    </row>
    <row r="12561" spans="1:8">
      <c r="A12561"/>
      <c r="C12561"/>
      <c r="D12561"/>
      <c r="E12561"/>
      <c r="F12561"/>
      <c r="G12561"/>
      <c r="H12561"/>
    </row>
    <row r="12562" spans="1:8">
      <c r="A12562"/>
      <c r="C12562"/>
      <c r="D12562"/>
      <c r="E12562"/>
      <c r="F12562"/>
      <c r="G12562"/>
      <c r="H12562"/>
    </row>
    <row r="12563" spans="1:8">
      <c r="A12563"/>
      <c r="C12563"/>
      <c r="D12563"/>
      <c r="E12563"/>
      <c r="F12563"/>
      <c r="G12563"/>
      <c r="H12563"/>
    </row>
    <row r="12564" spans="1:8">
      <c r="A12564"/>
      <c r="C12564"/>
      <c r="D12564"/>
      <c r="E12564"/>
      <c r="F12564"/>
      <c r="G12564"/>
      <c r="H12564"/>
    </row>
    <row r="12565" spans="1:8">
      <c r="A12565"/>
      <c r="C12565"/>
      <c r="D12565"/>
      <c r="E12565"/>
      <c r="F12565"/>
      <c r="G12565"/>
      <c r="H12565"/>
    </row>
    <row r="12566" spans="1:8">
      <c r="A12566"/>
      <c r="C12566"/>
      <c r="D12566"/>
      <c r="E12566"/>
      <c r="F12566"/>
      <c r="G12566"/>
      <c r="H12566"/>
    </row>
    <row r="12567" spans="1:8">
      <c r="A12567"/>
      <c r="C12567"/>
      <c r="D12567"/>
      <c r="E12567"/>
      <c r="F12567"/>
      <c r="G12567"/>
      <c r="H12567"/>
    </row>
    <row r="12568" spans="1:8">
      <c r="A12568"/>
      <c r="C12568"/>
      <c r="D12568"/>
      <c r="E12568"/>
      <c r="F12568"/>
      <c r="G12568"/>
      <c r="H12568"/>
    </row>
    <row r="12569" spans="1:8">
      <c r="A12569"/>
      <c r="C12569"/>
      <c r="D12569"/>
      <c r="E12569"/>
      <c r="F12569"/>
      <c r="G12569"/>
      <c r="H12569"/>
    </row>
    <row r="12570" spans="1:8">
      <c r="A12570"/>
      <c r="C12570"/>
      <c r="D12570"/>
      <c r="E12570"/>
      <c r="F12570"/>
      <c r="G12570"/>
      <c r="H12570"/>
    </row>
    <row r="12571" spans="1:8">
      <c r="A12571"/>
      <c r="C12571"/>
      <c r="D12571"/>
      <c r="E12571"/>
      <c r="F12571"/>
      <c r="G12571"/>
      <c r="H12571"/>
    </row>
    <row r="12572" spans="1:8">
      <c r="A12572"/>
      <c r="C12572"/>
      <c r="D12572"/>
      <c r="E12572"/>
      <c r="F12572"/>
      <c r="G12572"/>
      <c r="H12572"/>
    </row>
    <row r="12573" spans="1:8">
      <c r="A12573"/>
      <c r="C12573"/>
      <c r="D12573"/>
      <c r="E12573"/>
      <c r="F12573"/>
      <c r="G12573"/>
      <c r="H12573"/>
    </row>
    <row r="12574" spans="1:8">
      <c r="A12574"/>
      <c r="C12574"/>
      <c r="D12574"/>
      <c r="E12574"/>
      <c r="F12574"/>
      <c r="G12574"/>
      <c r="H12574"/>
    </row>
    <row r="12575" spans="1:8">
      <c r="A12575"/>
      <c r="C12575"/>
      <c r="D12575"/>
      <c r="E12575"/>
      <c r="F12575"/>
      <c r="G12575"/>
      <c r="H12575"/>
    </row>
    <row r="12576" spans="1:8">
      <c r="A12576"/>
      <c r="C12576"/>
      <c r="D12576"/>
      <c r="E12576"/>
      <c r="F12576"/>
      <c r="G12576"/>
      <c r="H12576"/>
    </row>
    <row r="12577" spans="1:8">
      <c r="A12577"/>
      <c r="C12577"/>
      <c r="D12577"/>
      <c r="E12577"/>
      <c r="F12577"/>
      <c r="G12577"/>
      <c r="H12577"/>
    </row>
    <row r="12578" spans="1:8">
      <c r="A12578"/>
      <c r="C12578"/>
      <c r="D12578"/>
      <c r="E12578"/>
      <c r="F12578"/>
      <c r="G12578"/>
      <c r="H12578"/>
    </row>
    <row r="12579" spans="1:8">
      <c r="A12579"/>
      <c r="C12579"/>
      <c r="D12579"/>
      <c r="E12579"/>
      <c r="F12579"/>
      <c r="G12579"/>
      <c r="H12579"/>
    </row>
    <row r="12580" spans="1:8">
      <c r="A12580"/>
      <c r="C12580"/>
      <c r="D12580"/>
      <c r="E12580"/>
      <c r="F12580"/>
      <c r="G12580"/>
      <c r="H12580"/>
    </row>
    <row r="12581" spans="1:8">
      <c r="A12581"/>
      <c r="C12581"/>
      <c r="D12581"/>
      <c r="E12581"/>
      <c r="F12581"/>
      <c r="G12581"/>
      <c r="H12581"/>
    </row>
    <row r="12582" spans="1:8">
      <c r="A12582"/>
      <c r="C12582"/>
      <c r="D12582"/>
      <c r="E12582"/>
      <c r="F12582"/>
      <c r="G12582"/>
      <c r="H12582"/>
    </row>
    <row r="12583" spans="1:8">
      <c r="A12583"/>
      <c r="C12583"/>
      <c r="D12583"/>
      <c r="E12583"/>
      <c r="F12583"/>
      <c r="G12583"/>
      <c r="H12583"/>
    </row>
    <row r="12584" spans="1:8">
      <c r="A12584"/>
      <c r="C12584"/>
      <c r="D12584"/>
      <c r="E12584"/>
      <c r="F12584"/>
      <c r="G12584"/>
      <c r="H12584"/>
    </row>
    <row r="12585" spans="1:8">
      <c r="A12585"/>
      <c r="C12585"/>
      <c r="D12585"/>
      <c r="E12585"/>
      <c r="F12585"/>
      <c r="G12585"/>
      <c r="H12585"/>
    </row>
    <row r="12586" spans="1:8">
      <c r="A12586"/>
      <c r="C12586"/>
      <c r="D12586"/>
      <c r="E12586"/>
      <c r="F12586"/>
      <c r="G12586"/>
      <c r="H12586"/>
    </row>
    <row r="12587" spans="1:8">
      <c r="A12587"/>
      <c r="C12587"/>
      <c r="D12587"/>
      <c r="E12587"/>
      <c r="F12587"/>
      <c r="G12587"/>
      <c r="H12587"/>
    </row>
    <row r="12588" spans="1:8">
      <c r="A12588"/>
      <c r="C12588"/>
      <c r="D12588"/>
      <c r="E12588"/>
      <c r="F12588"/>
      <c r="G12588"/>
      <c r="H12588"/>
    </row>
    <row r="12589" spans="1:8">
      <c r="A12589"/>
      <c r="C12589"/>
      <c r="D12589"/>
      <c r="E12589"/>
      <c r="F12589"/>
      <c r="G12589"/>
      <c r="H12589"/>
    </row>
    <row r="12590" spans="1:8">
      <c r="A12590"/>
      <c r="C12590"/>
      <c r="D12590"/>
      <c r="E12590"/>
      <c r="F12590"/>
      <c r="G12590"/>
      <c r="H12590"/>
    </row>
    <row r="12591" spans="1:8">
      <c r="A12591"/>
      <c r="C12591"/>
      <c r="D12591"/>
      <c r="E12591"/>
      <c r="F12591"/>
      <c r="G12591"/>
      <c r="H12591"/>
    </row>
    <row r="12592" spans="1:8">
      <c r="A12592"/>
      <c r="C12592"/>
      <c r="D12592"/>
      <c r="E12592"/>
      <c r="F12592"/>
      <c r="G12592"/>
      <c r="H12592"/>
    </row>
    <row r="12593" spans="1:8">
      <c r="A12593"/>
      <c r="C12593"/>
      <c r="D12593"/>
      <c r="E12593"/>
      <c r="F12593"/>
      <c r="G12593"/>
      <c r="H12593"/>
    </row>
    <row r="12594" spans="1:8">
      <c r="A12594"/>
      <c r="C12594"/>
      <c r="D12594"/>
      <c r="E12594"/>
      <c r="F12594"/>
      <c r="G12594"/>
      <c r="H12594"/>
    </row>
    <row r="12595" spans="1:8">
      <c r="A12595"/>
      <c r="C12595"/>
      <c r="D12595"/>
      <c r="E12595"/>
      <c r="F12595"/>
      <c r="G12595"/>
      <c r="H12595"/>
    </row>
    <row r="12596" spans="1:8">
      <c r="A12596"/>
      <c r="C12596"/>
      <c r="D12596"/>
      <c r="E12596"/>
      <c r="F12596"/>
      <c r="G12596"/>
      <c r="H12596"/>
    </row>
    <row r="12597" spans="1:8">
      <c r="A12597"/>
      <c r="C12597"/>
      <c r="D12597"/>
      <c r="E12597"/>
      <c r="F12597"/>
      <c r="G12597"/>
      <c r="H12597"/>
    </row>
    <row r="12598" spans="1:8">
      <c r="A12598"/>
      <c r="C12598"/>
      <c r="D12598"/>
      <c r="E12598"/>
      <c r="F12598"/>
      <c r="G12598"/>
      <c r="H12598"/>
    </row>
    <row r="12599" spans="1:8">
      <c r="A12599"/>
      <c r="C12599"/>
      <c r="D12599"/>
      <c r="E12599"/>
      <c r="F12599"/>
      <c r="G12599"/>
      <c r="H12599"/>
    </row>
    <row r="12600" spans="1:8">
      <c r="A12600"/>
      <c r="C12600"/>
      <c r="D12600"/>
      <c r="E12600"/>
      <c r="F12600"/>
      <c r="G12600"/>
      <c r="H12600"/>
    </row>
    <row r="12601" spans="1:8">
      <c r="A12601"/>
      <c r="C12601"/>
      <c r="D12601"/>
      <c r="E12601"/>
      <c r="F12601"/>
      <c r="G12601"/>
      <c r="H12601"/>
    </row>
    <row r="12602" spans="1:8">
      <c r="A12602"/>
      <c r="C12602"/>
      <c r="D12602"/>
      <c r="E12602"/>
      <c r="F12602"/>
      <c r="G12602"/>
      <c r="H12602"/>
    </row>
    <row r="12603" spans="1:8">
      <c r="A12603"/>
      <c r="C12603"/>
      <c r="D12603"/>
      <c r="E12603"/>
      <c r="F12603"/>
      <c r="G12603"/>
      <c r="H12603"/>
    </row>
    <row r="12604" spans="1:8">
      <c r="A12604"/>
      <c r="C12604"/>
      <c r="D12604"/>
      <c r="E12604"/>
      <c r="F12604"/>
      <c r="G12604"/>
      <c r="H12604"/>
    </row>
    <row r="12605" spans="1:8">
      <c r="A12605"/>
      <c r="C12605"/>
      <c r="D12605"/>
      <c r="E12605"/>
      <c r="F12605"/>
      <c r="G12605"/>
      <c r="H12605"/>
    </row>
    <row r="12606" spans="1:8">
      <c r="A12606"/>
      <c r="C12606"/>
      <c r="D12606"/>
      <c r="E12606"/>
      <c r="F12606"/>
      <c r="G12606"/>
      <c r="H12606"/>
    </row>
    <row r="12607" spans="1:8">
      <c r="A12607"/>
      <c r="C12607"/>
      <c r="D12607"/>
      <c r="E12607"/>
      <c r="F12607"/>
      <c r="G12607"/>
      <c r="H12607"/>
    </row>
    <row r="12608" spans="1:8">
      <c r="A12608"/>
      <c r="C12608"/>
      <c r="D12608"/>
      <c r="E12608"/>
      <c r="F12608"/>
      <c r="G12608"/>
      <c r="H12608"/>
    </row>
    <row r="12609" spans="1:8">
      <c r="A12609"/>
      <c r="C12609"/>
      <c r="D12609"/>
      <c r="E12609"/>
      <c r="F12609"/>
      <c r="G12609"/>
      <c r="H12609"/>
    </row>
    <row r="12610" spans="1:8">
      <c r="A12610"/>
      <c r="C12610"/>
      <c r="D12610"/>
      <c r="E12610"/>
      <c r="F12610"/>
      <c r="G12610"/>
      <c r="H12610"/>
    </row>
    <row r="12611" spans="1:8">
      <c r="A12611"/>
      <c r="C12611"/>
      <c r="D12611"/>
      <c r="E12611"/>
      <c r="F12611"/>
      <c r="G12611"/>
      <c r="H12611"/>
    </row>
    <row r="12612" spans="1:8">
      <c r="A12612"/>
      <c r="C12612"/>
      <c r="D12612"/>
      <c r="E12612"/>
      <c r="F12612"/>
      <c r="G12612"/>
      <c r="H12612"/>
    </row>
    <row r="12613" spans="1:8">
      <c r="A12613"/>
      <c r="C12613"/>
      <c r="D12613"/>
      <c r="E12613"/>
      <c r="F12613"/>
      <c r="G12613"/>
      <c r="H12613"/>
    </row>
    <row r="12614" spans="1:8">
      <c r="A12614"/>
      <c r="C12614"/>
      <c r="D12614"/>
      <c r="E12614"/>
      <c r="F12614"/>
      <c r="G12614"/>
      <c r="H12614"/>
    </row>
    <row r="12615" spans="1:8">
      <c r="A12615"/>
      <c r="C12615"/>
      <c r="D12615"/>
      <c r="E12615"/>
      <c r="F12615"/>
      <c r="G12615"/>
      <c r="H12615"/>
    </row>
    <row r="12616" spans="1:8">
      <c r="A12616"/>
      <c r="C12616"/>
      <c r="D12616"/>
      <c r="E12616"/>
      <c r="F12616"/>
      <c r="G12616"/>
      <c r="H12616"/>
    </row>
    <row r="12617" spans="1:8">
      <c r="A12617"/>
      <c r="C12617"/>
      <c r="D12617"/>
      <c r="E12617"/>
      <c r="F12617"/>
      <c r="G12617"/>
      <c r="H12617"/>
    </row>
    <row r="12618" spans="1:8">
      <c r="A12618"/>
      <c r="C12618"/>
      <c r="D12618"/>
      <c r="E12618"/>
      <c r="F12618"/>
      <c r="G12618"/>
      <c r="H12618"/>
    </row>
    <row r="12619" spans="1:8">
      <c r="A12619"/>
      <c r="C12619"/>
      <c r="D12619"/>
      <c r="E12619"/>
      <c r="F12619"/>
      <c r="G12619"/>
      <c r="H12619"/>
    </row>
    <row r="12620" spans="1:8">
      <c r="A12620"/>
      <c r="C12620"/>
      <c r="D12620"/>
      <c r="E12620"/>
      <c r="F12620"/>
      <c r="G12620"/>
      <c r="H12620"/>
    </row>
    <row r="12621" spans="1:8">
      <c r="A12621"/>
      <c r="C12621"/>
      <c r="D12621"/>
      <c r="E12621"/>
      <c r="F12621"/>
      <c r="G12621"/>
      <c r="H12621"/>
    </row>
    <row r="12622" spans="1:8">
      <c r="A12622"/>
      <c r="C12622"/>
      <c r="D12622"/>
      <c r="E12622"/>
      <c r="F12622"/>
      <c r="G12622"/>
      <c r="H12622"/>
    </row>
    <row r="12623" spans="1:8">
      <c r="A12623"/>
      <c r="C12623"/>
      <c r="D12623"/>
      <c r="E12623"/>
      <c r="F12623"/>
      <c r="G12623"/>
      <c r="H12623"/>
    </row>
    <row r="12624" spans="1:8">
      <c r="A12624"/>
      <c r="C12624"/>
      <c r="D12624"/>
      <c r="E12624"/>
      <c r="F12624"/>
      <c r="G12624"/>
      <c r="H12624"/>
    </row>
    <row r="12625" spans="1:8">
      <c r="A12625"/>
      <c r="C12625"/>
      <c r="D12625"/>
      <c r="E12625"/>
      <c r="F12625"/>
      <c r="G12625"/>
      <c r="H12625"/>
    </row>
    <row r="12626" spans="1:8">
      <c r="A12626"/>
      <c r="C12626"/>
      <c r="D12626"/>
      <c r="E12626"/>
      <c r="F12626"/>
      <c r="G12626"/>
      <c r="H12626"/>
    </row>
    <row r="12627" spans="1:8">
      <c r="A12627"/>
      <c r="C12627"/>
      <c r="D12627"/>
      <c r="E12627"/>
      <c r="F12627"/>
      <c r="G12627"/>
      <c r="H12627"/>
    </row>
    <row r="12628" spans="1:8">
      <c r="A12628"/>
      <c r="C12628"/>
      <c r="D12628"/>
      <c r="E12628"/>
      <c r="F12628"/>
      <c r="G12628"/>
      <c r="H12628"/>
    </row>
    <row r="12629" spans="1:8">
      <c r="A12629"/>
      <c r="C12629"/>
      <c r="D12629"/>
      <c r="E12629"/>
      <c r="F12629"/>
      <c r="G12629"/>
      <c r="H12629"/>
    </row>
    <row r="12630" spans="1:8">
      <c r="A12630"/>
      <c r="C12630"/>
      <c r="D12630"/>
      <c r="E12630"/>
      <c r="F12630"/>
      <c r="G12630"/>
      <c r="H12630"/>
    </row>
    <row r="12631" spans="1:8">
      <c r="A12631"/>
      <c r="C12631"/>
      <c r="D12631"/>
      <c r="E12631"/>
      <c r="F12631"/>
      <c r="G12631"/>
      <c r="H12631"/>
    </row>
    <row r="12632" spans="1:8">
      <c r="A12632"/>
      <c r="C12632"/>
      <c r="D12632"/>
      <c r="E12632"/>
      <c r="F12632"/>
      <c r="G12632"/>
      <c r="H12632"/>
    </row>
    <row r="12633" spans="1:8">
      <c r="A12633"/>
      <c r="C12633"/>
      <c r="D12633"/>
      <c r="E12633"/>
      <c r="F12633"/>
      <c r="G12633"/>
      <c r="H12633"/>
    </row>
    <row r="12634" spans="1:8">
      <c r="A12634"/>
      <c r="C12634"/>
      <c r="D12634"/>
      <c r="E12634"/>
      <c r="F12634"/>
      <c r="G12634"/>
      <c r="H12634"/>
    </row>
    <row r="12635" spans="1:8">
      <c r="A12635"/>
      <c r="C12635"/>
      <c r="D12635"/>
      <c r="E12635"/>
      <c r="F12635"/>
      <c r="G12635"/>
      <c r="H12635"/>
    </row>
    <row r="12636" spans="1:8">
      <c r="A12636"/>
      <c r="C12636"/>
      <c r="D12636"/>
      <c r="E12636"/>
      <c r="F12636"/>
      <c r="G12636"/>
      <c r="H12636"/>
    </row>
    <row r="12637" spans="1:8">
      <c r="A12637"/>
      <c r="C12637"/>
      <c r="D12637"/>
      <c r="E12637"/>
      <c r="F12637"/>
      <c r="G12637"/>
      <c r="H12637"/>
    </row>
    <row r="12638" spans="1:8">
      <c r="A12638"/>
      <c r="C12638"/>
      <c r="D12638"/>
      <c r="E12638"/>
      <c r="F12638"/>
      <c r="G12638"/>
      <c r="H12638"/>
    </row>
    <row r="12639" spans="1:8">
      <c r="A12639"/>
      <c r="C12639"/>
      <c r="D12639"/>
      <c r="E12639"/>
      <c r="F12639"/>
      <c r="G12639"/>
      <c r="H12639"/>
    </row>
    <row r="12640" spans="1:8">
      <c r="A12640"/>
      <c r="C12640"/>
      <c r="D12640"/>
      <c r="E12640"/>
      <c r="F12640"/>
      <c r="G12640"/>
      <c r="H12640"/>
    </row>
    <row r="12641" spans="1:8">
      <c r="A12641"/>
      <c r="C12641"/>
      <c r="D12641"/>
      <c r="E12641"/>
      <c r="F12641"/>
      <c r="G12641"/>
      <c r="H12641"/>
    </row>
    <row r="12642" spans="1:8">
      <c r="A12642"/>
      <c r="C12642"/>
      <c r="D12642"/>
      <c r="E12642"/>
      <c r="F12642"/>
      <c r="G12642"/>
      <c r="H12642"/>
    </row>
    <row r="12643" spans="1:8">
      <c r="A12643"/>
      <c r="C12643"/>
      <c r="D12643"/>
      <c r="E12643"/>
      <c r="F12643"/>
      <c r="G12643"/>
      <c r="H12643"/>
    </row>
    <row r="12644" spans="1:8">
      <c r="A12644"/>
      <c r="C12644"/>
      <c r="D12644"/>
      <c r="E12644"/>
      <c r="F12644"/>
      <c r="G12644"/>
      <c r="H12644"/>
    </row>
    <row r="12645" spans="1:8">
      <c r="A12645"/>
      <c r="C12645"/>
      <c r="D12645"/>
      <c r="E12645"/>
      <c r="F12645"/>
      <c r="G12645"/>
      <c r="H12645"/>
    </row>
    <row r="12646" spans="1:8">
      <c r="A12646"/>
      <c r="C12646"/>
      <c r="D12646"/>
      <c r="E12646"/>
      <c r="F12646"/>
      <c r="G12646"/>
      <c r="H12646"/>
    </row>
    <row r="12647" spans="1:8">
      <c r="A12647"/>
      <c r="C12647"/>
      <c r="D12647"/>
      <c r="E12647"/>
      <c r="F12647"/>
      <c r="G12647"/>
      <c r="H12647"/>
    </row>
    <row r="12648" spans="1:8">
      <c r="A12648"/>
      <c r="C12648"/>
      <c r="D12648"/>
      <c r="E12648"/>
      <c r="F12648"/>
      <c r="G12648"/>
      <c r="H12648"/>
    </row>
    <row r="12649" spans="1:8">
      <c r="A12649"/>
      <c r="C12649"/>
      <c r="D12649"/>
      <c r="E12649"/>
      <c r="F12649"/>
      <c r="G12649"/>
      <c r="H12649"/>
    </row>
    <row r="12650" spans="1:8">
      <c r="A12650"/>
      <c r="C12650"/>
      <c r="D12650"/>
      <c r="E12650"/>
      <c r="F12650"/>
      <c r="G12650"/>
      <c r="H12650"/>
    </row>
    <row r="12651" spans="1:8">
      <c r="A12651"/>
      <c r="C12651"/>
      <c r="D12651"/>
      <c r="E12651"/>
      <c r="F12651"/>
      <c r="G12651"/>
      <c r="H12651"/>
    </row>
    <row r="12652" spans="1:8">
      <c r="A12652"/>
      <c r="C12652"/>
      <c r="D12652"/>
      <c r="E12652"/>
      <c r="F12652"/>
      <c r="G12652"/>
      <c r="H12652"/>
    </row>
    <row r="12653" spans="1:8">
      <c r="A12653"/>
      <c r="C12653"/>
      <c r="D12653"/>
      <c r="E12653"/>
      <c r="F12653"/>
      <c r="G12653"/>
      <c r="H12653"/>
    </row>
    <row r="12654" spans="1:8">
      <c r="A12654"/>
      <c r="C12654"/>
      <c r="D12654"/>
      <c r="E12654"/>
      <c r="F12654"/>
      <c r="G12654"/>
      <c r="H12654"/>
    </row>
    <row r="12655" spans="1:8">
      <c r="A12655"/>
      <c r="C12655"/>
      <c r="D12655"/>
      <c r="E12655"/>
      <c r="F12655"/>
      <c r="G12655"/>
      <c r="H12655"/>
    </row>
    <row r="12656" spans="1:8">
      <c r="A12656"/>
      <c r="C12656"/>
      <c r="D12656"/>
      <c r="E12656"/>
      <c r="F12656"/>
      <c r="G12656"/>
      <c r="H12656"/>
    </row>
    <row r="12657" spans="1:8">
      <c r="A12657"/>
      <c r="C12657"/>
      <c r="D12657"/>
      <c r="E12657"/>
      <c r="F12657"/>
      <c r="G12657"/>
      <c r="H12657"/>
    </row>
    <row r="12658" spans="1:8">
      <c r="A12658"/>
      <c r="C12658"/>
      <c r="D12658"/>
      <c r="E12658"/>
      <c r="F12658"/>
      <c r="G12658"/>
      <c r="H12658"/>
    </row>
    <row r="12659" spans="1:8">
      <c r="A12659"/>
      <c r="C12659"/>
      <c r="D12659"/>
      <c r="E12659"/>
      <c r="F12659"/>
      <c r="G12659"/>
      <c r="H12659"/>
    </row>
    <row r="12660" spans="1:8">
      <c r="A12660"/>
      <c r="C12660"/>
      <c r="D12660"/>
      <c r="E12660"/>
      <c r="F12660"/>
      <c r="G12660"/>
      <c r="H12660"/>
    </row>
    <row r="12661" spans="1:8">
      <c r="A12661"/>
      <c r="C12661"/>
      <c r="D12661"/>
      <c r="E12661"/>
      <c r="F12661"/>
      <c r="G12661"/>
      <c r="H12661"/>
    </row>
    <row r="12662" spans="1:8">
      <c r="A12662"/>
      <c r="C12662"/>
      <c r="D12662"/>
      <c r="E12662"/>
      <c r="F12662"/>
      <c r="G12662"/>
      <c r="H12662"/>
    </row>
    <row r="12663" spans="1:8">
      <c r="A12663"/>
      <c r="C12663"/>
      <c r="D12663"/>
      <c r="E12663"/>
      <c r="F12663"/>
      <c r="G12663"/>
      <c r="H12663"/>
    </row>
    <row r="12664" spans="1:8">
      <c r="A12664"/>
      <c r="C12664"/>
      <c r="D12664"/>
      <c r="E12664"/>
      <c r="F12664"/>
      <c r="G12664"/>
      <c r="H12664"/>
    </row>
    <row r="12665" spans="1:8">
      <c r="A12665"/>
      <c r="C12665"/>
      <c r="D12665"/>
      <c r="E12665"/>
      <c r="F12665"/>
      <c r="G12665"/>
      <c r="H12665"/>
    </row>
    <row r="12666" spans="1:8">
      <c r="A12666"/>
      <c r="C12666"/>
      <c r="D12666"/>
      <c r="E12666"/>
      <c r="F12666"/>
      <c r="G12666"/>
      <c r="H12666"/>
    </row>
    <row r="12667" spans="1:8">
      <c r="A12667"/>
      <c r="C12667"/>
      <c r="D12667"/>
      <c r="E12667"/>
      <c r="F12667"/>
      <c r="G12667"/>
      <c r="H12667"/>
    </row>
    <row r="12668" spans="1:8">
      <c r="A12668"/>
      <c r="C12668"/>
      <c r="D12668"/>
      <c r="E12668"/>
      <c r="F12668"/>
      <c r="G12668"/>
      <c r="H12668"/>
    </row>
    <row r="12669" spans="1:8">
      <c r="A12669"/>
      <c r="C12669"/>
      <c r="D12669"/>
      <c r="E12669"/>
      <c r="F12669"/>
      <c r="G12669"/>
      <c r="H12669"/>
    </row>
    <row r="12670" spans="1:8">
      <c r="A12670"/>
      <c r="C12670"/>
      <c r="D12670"/>
      <c r="E12670"/>
      <c r="F12670"/>
      <c r="G12670"/>
      <c r="H12670"/>
    </row>
    <row r="12671" spans="1:8">
      <c r="A12671"/>
      <c r="C12671"/>
      <c r="D12671"/>
      <c r="E12671"/>
      <c r="F12671"/>
      <c r="G12671"/>
      <c r="H12671"/>
    </row>
    <row r="12672" spans="1:8">
      <c r="A12672"/>
      <c r="C12672"/>
      <c r="D12672"/>
      <c r="E12672"/>
      <c r="F12672"/>
      <c r="G12672"/>
      <c r="H12672"/>
    </row>
    <row r="12673" spans="1:8">
      <c r="A12673"/>
      <c r="C12673"/>
      <c r="D12673"/>
      <c r="E12673"/>
      <c r="F12673"/>
      <c r="G12673"/>
      <c r="H12673"/>
    </row>
    <row r="12674" spans="1:8">
      <c r="A12674"/>
      <c r="C12674"/>
      <c r="D12674"/>
      <c r="E12674"/>
      <c r="F12674"/>
      <c r="G12674"/>
      <c r="H12674"/>
    </row>
    <row r="12675" spans="1:8">
      <c r="A12675"/>
      <c r="C12675"/>
      <c r="D12675"/>
      <c r="E12675"/>
      <c r="F12675"/>
      <c r="G12675"/>
      <c r="H12675"/>
    </row>
    <row r="12676" spans="1:8">
      <c r="A12676"/>
      <c r="C12676"/>
      <c r="D12676"/>
      <c r="E12676"/>
      <c r="F12676"/>
      <c r="G12676"/>
      <c r="H12676"/>
    </row>
    <row r="12677" spans="1:8">
      <c r="A12677"/>
      <c r="C12677"/>
      <c r="D12677"/>
      <c r="E12677"/>
      <c r="F12677"/>
      <c r="G12677"/>
      <c r="H12677"/>
    </row>
    <row r="12678" spans="1:8">
      <c r="A12678"/>
      <c r="C12678"/>
      <c r="D12678"/>
      <c r="E12678"/>
      <c r="F12678"/>
      <c r="G12678"/>
      <c r="H12678"/>
    </row>
    <row r="12679" spans="1:8">
      <c r="A12679"/>
      <c r="C12679"/>
      <c r="D12679"/>
      <c r="E12679"/>
      <c r="F12679"/>
      <c r="G12679"/>
      <c r="H12679"/>
    </row>
    <row r="12680" spans="1:8">
      <c r="A12680"/>
      <c r="C12680"/>
      <c r="D12680"/>
      <c r="E12680"/>
      <c r="F12680"/>
      <c r="G12680"/>
      <c r="H12680"/>
    </row>
    <row r="12681" spans="1:8">
      <c r="A12681"/>
      <c r="C12681"/>
      <c r="D12681"/>
      <c r="E12681"/>
      <c r="F12681"/>
      <c r="G12681"/>
      <c r="H12681"/>
    </row>
    <row r="12682" spans="1:8">
      <c r="A12682"/>
      <c r="C12682"/>
      <c r="D12682"/>
      <c r="E12682"/>
      <c r="F12682"/>
      <c r="G12682"/>
      <c r="H12682"/>
    </row>
    <row r="12683" spans="1:8">
      <c r="A12683"/>
      <c r="C12683"/>
      <c r="D12683"/>
      <c r="E12683"/>
      <c r="F12683"/>
      <c r="G12683"/>
      <c r="H12683"/>
    </row>
    <row r="12684" spans="1:8">
      <c r="A12684"/>
      <c r="C12684"/>
      <c r="D12684"/>
      <c r="E12684"/>
      <c r="F12684"/>
      <c r="G12684"/>
      <c r="H12684"/>
    </row>
    <row r="12685" spans="1:8">
      <c r="A12685"/>
      <c r="C12685"/>
      <c r="D12685"/>
      <c r="E12685"/>
      <c r="F12685"/>
      <c r="G12685"/>
      <c r="H12685"/>
    </row>
    <row r="12686" spans="1:8">
      <c r="A12686"/>
      <c r="C12686"/>
      <c r="D12686"/>
      <c r="E12686"/>
      <c r="F12686"/>
      <c r="G12686"/>
      <c r="H12686"/>
    </row>
    <row r="12687" spans="1:8">
      <c r="A12687"/>
      <c r="C12687"/>
      <c r="D12687"/>
      <c r="E12687"/>
      <c r="F12687"/>
      <c r="G12687"/>
      <c r="H12687"/>
    </row>
    <row r="12688" spans="1:8">
      <c r="A12688"/>
      <c r="C12688"/>
      <c r="D12688"/>
      <c r="E12688"/>
      <c r="F12688"/>
      <c r="G12688"/>
      <c r="H12688"/>
    </row>
    <row r="12689" spans="1:8">
      <c r="A12689"/>
      <c r="C12689"/>
      <c r="D12689"/>
      <c r="E12689"/>
      <c r="F12689"/>
      <c r="G12689"/>
      <c r="H12689"/>
    </row>
    <row r="12690" spans="1:8">
      <c r="A12690"/>
      <c r="C12690"/>
      <c r="D12690"/>
      <c r="E12690"/>
      <c r="F12690"/>
      <c r="G12690"/>
      <c r="H12690"/>
    </row>
    <row r="12691" spans="1:8">
      <c r="A12691"/>
      <c r="C12691"/>
      <c r="D12691"/>
      <c r="E12691"/>
      <c r="F12691"/>
      <c r="G12691"/>
      <c r="H12691"/>
    </row>
    <row r="12692" spans="1:8">
      <c r="A12692"/>
      <c r="C12692"/>
      <c r="D12692"/>
      <c r="E12692"/>
      <c r="F12692"/>
      <c r="G12692"/>
      <c r="H12692"/>
    </row>
    <row r="12693" spans="1:8">
      <c r="A12693"/>
      <c r="C12693"/>
      <c r="D12693"/>
      <c r="E12693"/>
      <c r="F12693"/>
      <c r="G12693"/>
      <c r="H12693"/>
    </row>
    <row r="12694" spans="1:8">
      <c r="A12694"/>
      <c r="C12694"/>
      <c r="D12694"/>
      <c r="E12694"/>
      <c r="F12694"/>
      <c r="G12694"/>
      <c r="H12694"/>
    </row>
    <row r="12695" spans="1:8">
      <c r="A12695"/>
      <c r="C12695"/>
      <c r="D12695"/>
      <c r="E12695"/>
      <c r="F12695"/>
      <c r="G12695"/>
      <c r="H12695"/>
    </row>
    <row r="12696" spans="1:8">
      <c r="A12696"/>
      <c r="C12696"/>
      <c r="D12696"/>
      <c r="E12696"/>
      <c r="F12696"/>
      <c r="G12696"/>
      <c r="H12696"/>
    </row>
    <row r="12697" spans="1:8">
      <c r="A12697"/>
      <c r="C12697"/>
      <c r="D12697"/>
      <c r="E12697"/>
      <c r="F12697"/>
      <c r="G12697"/>
      <c r="H12697"/>
    </row>
    <row r="12698" spans="1:8">
      <c r="A12698"/>
      <c r="C12698"/>
      <c r="D12698"/>
      <c r="E12698"/>
      <c r="F12698"/>
      <c r="G12698"/>
      <c r="H12698"/>
    </row>
    <row r="12699" spans="1:8">
      <c r="A12699"/>
      <c r="C12699"/>
      <c r="D12699"/>
      <c r="E12699"/>
      <c r="F12699"/>
      <c r="G12699"/>
      <c r="H12699"/>
    </row>
    <row r="12700" spans="1:8">
      <c r="A12700"/>
      <c r="C12700"/>
      <c r="D12700"/>
      <c r="E12700"/>
      <c r="F12700"/>
      <c r="G12700"/>
      <c r="H12700"/>
    </row>
    <row r="12701" spans="1:8">
      <c r="A12701"/>
      <c r="C12701"/>
      <c r="D12701"/>
      <c r="E12701"/>
      <c r="F12701"/>
      <c r="G12701"/>
      <c r="H12701"/>
    </row>
    <row r="12702" spans="1:8">
      <c r="A12702"/>
      <c r="C12702"/>
      <c r="D12702"/>
      <c r="E12702"/>
      <c r="F12702"/>
      <c r="G12702"/>
      <c r="H12702"/>
    </row>
    <row r="12703" spans="1:8">
      <c r="A12703"/>
      <c r="C12703"/>
      <c r="D12703"/>
      <c r="E12703"/>
      <c r="F12703"/>
      <c r="G12703"/>
      <c r="H12703"/>
    </row>
    <row r="12704" spans="1:8">
      <c r="A12704"/>
      <c r="C12704"/>
      <c r="D12704"/>
      <c r="E12704"/>
      <c r="F12704"/>
      <c r="G12704"/>
      <c r="H12704"/>
    </row>
    <row r="12705" spans="1:8">
      <c r="A12705"/>
      <c r="C12705"/>
      <c r="D12705"/>
      <c r="E12705"/>
      <c r="F12705"/>
      <c r="G12705"/>
      <c r="H12705"/>
    </row>
    <row r="12706" spans="1:8">
      <c r="A12706"/>
      <c r="C12706"/>
      <c r="D12706"/>
      <c r="E12706"/>
      <c r="F12706"/>
      <c r="G12706"/>
      <c r="H12706"/>
    </row>
    <row r="12707" spans="1:8">
      <c r="A12707"/>
      <c r="C12707"/>
      <c r="D12707"/>
      <c r="E12707"/>
      <c r="F12707"/>
      <c r="G12707"/>
      <c r="H12707"/>
    </row>
    <row r="12708" spans="1:8">
      <c r="A12708"/>
      <c r="C12708"/>
      <c r="D12708"/>
      <c r="E12708"/>
      <c r="F12708"/>
      <c r="G12708"/>
      <c r="H12708"/>
    </row>
    <row r="12709" spans="1:8">
      <c r="A12709"/>
      <c r="C12709"/>
      <c r="D12709"/>
      <c r="E12709"/>
      <c r="F12709"/>
      <c r="G12709"/>
      <c r="H12709"/>
    </row>
    <row r="12710" spans="1:8">
      <c r="A12710"/>
      <c r="C12710"/>
      <c r="D12710"/>
      <c r="E12710"/>
      <c r="F12710"/>
      <c r="G12710"/>
      <c r="H12710"/>
    </row>
    <row r="12711" spans="1:8">
      <c r="A12711"/>
      <c r="C12711"/>
      <c r="D12711"/>
      <c r="E12711"/>
      <c r="F12711"/>
      <c r="G12711"/>
      <c r="H12711"/>
    </row>
    <row r="12712" spans="1:8">
      <c r="A12712"/>
      <c r="C12712"/>
      <c r="D12712"/>
      <c r="E12712"/>
      <c r="F12712"/>
      <c r="G12712"/>
      <c r="H12712"/>
    </row>
    <row r="12713" spans="1:8">
      <c r="A12713"/>
      <c r="C12713"/>
      <c r="D12713"/>
      <c r="E12713"/>
      <c r="F12713"/>
      <c r="G12713"/>
      <c r="H12713"/>
    </row>
    <row r="12714" spans="1:8">
      <c r="A12714"/>
      <c r="C12714"/>
      <c r="D12714"/>
      <c r="E12714"/>
      <c r="F12714"/>
      <c r="G12714"/>
      <c r="H12714"/>
    </row>
    <row r="12715" spans="1:8">
      <c r="A12715"/>
      <c r="C12715"/>
      <c r="D12715"/>
      <c r="E12715"/>
      <c r="F12715"/>
      <c r="G12715"/>
      <c r="H12715"/>
    </row>
    <row r="12716" spans="1:8">
      <c r="A12716"/>
      <c r="C12716"/>
      <c r="D12716"/>
      <c r="E12716"/>
      <c r="F12716"/>
      <c r="G12716"/>
      <c r="H12716"/>
    </row>
    <row r="12717" spans="1:8">
      <c r="A12717"/>
      <c r="C12717"/>
      <c r="D12717"/>
      <c r="E12717"/>
      <c r="F12717"/>
      <c r="G12717"/>
      <c r="H12717"/>
    </row>
    <row r="12718" spans="1:8">
      <c r="A12718"/>
      <c r="C12718"/>
      <c r="D12718"/>
      <c r="E12718"/>
      <c r="F12718"/>
      <c r="G12718"/>
      <c r="H12718"/>
    </row>
    <row r="12719" spans="1:8">
      <c r="A12719"/>
      <c r="C12719"/>
      <c r="D12719"/>
      <c r="E12719"/>
      <c r="F12719"/>
      <c r="G12719"/>
      <c r="H12719"/>
    </row>
    <row r="12720" spans="1:8">
      <c r="A12720"/>
      <c r="C12720"/>
      <c r="D12720"/>
      <c r="E12720"/>
      <c r="F12720"/>
      <c r="G12720"/>
      <c r="H12720"/>
    </row>
    <row r="12721" spans="1:8">
      <c r="A12721"/>
      <c r="C12721"/>
      <c r="D12721"/>
      <c r="E12721"/>
      <c r="F12721"/>
      <c r="G12721"/>
      <c r="H12721"/>
    </row>
    <row r="12722" spans="1:8">
      <c r="A12722"/>
      <c r="C12722"/>
      <c r="D12722"/>
      <c r="E12722"/>
      <c r="F12722"/>
      <c r="G12722"/>
      <c r="H12722"/>
    </row>
    <row r="12723" spans="1:8">
      <c r="A12723"/>
      <c r="C12723"/>
      <c r="D12723"/>
      <c r="E12723"/>
      <c r="F12723"/>
      <c r="G12723"/>
      <c r="H12723"/>
    </row>
    <row r="12724" spans="1:8">
      <c r="A12724"/>
      <c r="C12724"/>
      <c r="D12724"/>
      <c r="E12724"/>
      <c r="F12724"/>
      <c r="G12724"/>
      <c r="H12724"/>
    </row>
    <row r="12725" spans="1:8">
      <c r="A12725"/>
      <c r="C12725"/>
      <c r="D12725"/>
      <c r="E12725"/>
      <c r="F12725"/>
      <c r="G12725"/>
      <c r="H12725"/>
    </row>
    <row r="12726" spans="1:8">
      <c r="A12726"/>
      <c r="C12726"/>
      <c r="D12726"/>
      <c r="E12726"/>
      <c r="F12726"/>
      <c r="G12726"/>
      <c r="H12726"/>
    </row>
    <row r="12727" spans="1:8">
      <c r="A12727"/>
      <c r="C12727"/>
      <c r="D12727"/>
      <c r="E12727"/>
      <c r="F12727"/>
      <c r="G12727"/>
      <c r="H12727"/>
    </row>
    <row r="12728" spans="1:8">
      <c r="A12728"/>
      <c r="C12728"/>
      <c r="D12728"/>
      <c r="E12728"/>
      <c r="F12728"/>
      <c r="G12728"/>
      <c r="H12728"/>
    </row>
    <row r="12729" spans="1:8">
      <c r="A12729"/>
      <c r="C12729"/>
      <c r="D12729"/>
      <c r="E12729"/>
      <c r="F12729"/>
      <c r="G12729"/>
      <c r="H12729"/>
    </row>
    <row r="12730" spans="1:8">
      <c r="A12730"/>
      <c r="C12730"/>
      <c r="D12730"/>
      <c r="E12730"/>
      <c r="F12730"/>
      <c r="G12730"/>
      <c r="H12730"/>
    </row>
    <row r="12731" spans="1:8">
      <c r="A12731"/>
      <c r="C12731"/>
      <c r="D12731"/>
      <c r="E12731"/>
      <c r="F12731"/>
      <c r="G12731"/>
      <c r="H12731"/>
    </row>
    <row r="12732" spans="1:8">
      <c r="A12732"/>
      <c r="C12732"/>
      <c r="D12732"/>
      <c r="E12732"/>
      <c r="F12732"/>
      <c r="G12732"/>
      <c r="H12732"/>
    </row>
    <row r="12733" spans="1:8">
      <c r="A12733"/>
      <c r="C12733"/>
      <c r="D12733"/>
      <c r="E12733"/>
      <c r="F12733"/>
      <c r="G12733"/>
      <c r="H12733"/>
    </row>
    <row r="12734" spans="1:8">
      <c r="A12734"/>
      <c r="C12734"/>
      <c r="D12734"/>
      <c r="E12734"/>
      <c r="F12734"/>
      <c r="G12734"/>
      <c r="H12734"/>
    </row>
    <row r="12735" spans="1:8">
      <c r="A12735"/>
      <c r="C12735"/>
      <c r="D12735"/>
      <c r="E12735"/>
      <c r="F12735"/>
      <c r="G12735"/>
      <c r="H12735"/>
    </row>
    <row r="12736" spans="1:8">
      <c r="A12736"/>
      <c r="C12736"/>
      <c r="D12736"/>
      <c r="E12736"/>
      <c r="F12736"/>
      <c r="G12736"/>
      <c r="H12736"/>
    </row>
    <row r="12737" spans="1:8">
      <c r="A12737"/>
      <c r="C12737"/>
      <c r="D12737"/>
      <c r="E12737"/>
      <c r="F12737"/>
      <c r="G12737"/>
      <c r="H12737"/>
    </row>
    <row r="12738" spans="1:8">
      <c r="A12738"/>
      <c r="C12738"/>
      <c r="D12738"/>
      <c r="E12738"/>
      <c r="F12738"/>
      <c r="G12738"/>
      <c r="H12738"/>
    </row>
    <row r="12739" spans="1:8">
      <c r="A12739"/>
      <c r="C12739"/>
      <c r="D12739"/>
      <c r="E12739"/>
      <c r="F12739"/>
      <c r="G12739"/>
      <c r="H12739"/>
    </row>
    <row r="12740" spans="1:8">
      <c r="A12740"/>
      <c r="C12740"/>
      <c r="D12740"/>
      <c r="E12740"/>
      <c r="F12740"/>
      <c r="G12740"/>
      <c r="H12740"/>
    </row>
    <row r="12741" spans="1:8">
      <c r="A12741"/>
      <c r="C12741"/>
      <c r="D12741"/>
      <c r="E12741"/>
      <c r="F12741"/>
      <c r="G12741"/>
      <c r="H12741"/>
    </row>
    <row r="12742" spans="1:8">
      <c r="A12742"/>
      <c r="C12742"/>
      <c r="D12742"/>
      <c r="E12742"/>
      <c r="F12742"/>
      <c r="G12742"/>
      <c r="H12742"/>
    </row>
    <row r="12743" spans="1:8">
      <c r="A12743"/>
      <c r="C12743"/>
      <c r="D12743"/>
      <c r="E12743"/>
      <c r="F12743"/>
      <c r="G12743"/>
      <c r="H12743"/>
    </row>
    <row r="12744" spans="1:8">
      <c r="A12744"/>
      <c r="C12744"/>
      <c r="D12744"/>
      <c r="E12744"/>
      <c r="F12744"/>
      <c r="G12744"/>
      <c r="H12744"/>
    </row>
    <row r="12745" spans="1:8">
      <c r="A12745"/>
      <c r="C12745"/>
      <c r="D12745"/>
      <c r="E12745"/>
      <c r="F12745"/>
      <c r="G12745"/>
      <c r="H12745"/>
    </row>
    <row r="12746" spans="1:8">
      <c r="A12746"/>
      <c r="C12746"/>
      <c r="D12746"/>
      <c r="E12746"/>
      <c r="F12746"/>
      <c r="G12746"/>
      <c r="H12746"/>
    </row>
    <row r="12747" spans="1:8">
      <c r="A12747"/>
      <c r="C12747"/>
      <c r="D12747"/>
      <c r="E12747"/>
      <c r="F12747"/>
      <c r="G12747"/>
      <c r="H12747"/>
    </row>
    <row r="12748" spans="1:8">
      <c r="A12748"/>
      <c r="C12748"/>
      <c r="D12748"/>
      <c r="E12748"/>
      <c r="F12748"/>
      <c r="G12748"/>
      <c r="H12748"/>
    </row>
    <row r="12749" spans="1:8">
      <c r="A12749"/>
      <c r="C12749"/>
      <c r="D12749"/>
      <c r="E12749"/>
      <c r="F12749"/>
      <c r="G12749"/>
      <c r="H12749"/>
    </row>
    <row r="12750" spans="1:8">
      <c r="A12750"/>
      <c r="C12750"/>
      <c r="D12750"/>
      <c r="E12750"/>
      <c r="F12750"/>
      <c r="G12750"/>
      <c r="H12750"/>
    </row>
    <row r="12751" spans="1:8">
      <c r="A12751"/>
      <c r="C12751"/>
      <c r="D12751"/>
      <c r="E12751"/>
      <c r="F12751"/>
      <c r="G12751"/>
      <c r="H12751"/>
    </row>
    <row r="12752" spans="1:8">
      <c r="A12752"/>
      <c r="C12752"/>
      <c r="D12752"/>
      <c r="E12752"/>
      <c r="F12752"/>
      <c r="G12752"/>
      <c r="H12752"/>
    </row>
    <row r="12753" spans="1:8">
      <c r="A12753"/>
      <c r="C12753"/>
      <c r="D12753"/>
      <c r="E12753"/>
      <c r="F12753"/>
      <c r="G12753"/>
      <c r="H12753"/>
    </row>
    <row r="12754" spans="1:8">
      <c r="A12754"/>
      <c r="C12754"/>
      <c r="D12754"/>
      <c r="E12754"/>
      <c r="F12754"/>
      <c r="G12754"/>
      <c r="H12754"/>
    </row>
    <row r="12755" spans="1:8">
      <c r="A12755"/>
      <c r="C12755"/>
      <c r="D12755"/>
      <c r="E12755"/>
      <c r="F12755"/>
      <c r="G12755"/>
      <c r="H12755"/>
    </row>
    <row r="12756" spans="1:8">
      <c r="A12756"/>
      <c r="C12756"/>
      <c r="D12756"/>
      <c r="E12756"/>
      <c r="F12756"/>
      <c r="G12756"/>
      <c r="H12756"/>
    </row>
    <row r="12757" spans="1:8">
      <c r="A12757"/>
      <c r="C12757"/>
      <c r="D12757"/>
      <c r="E12757"/>
      <c r="F12757"/>
      <c r="G12757"/>
      <c r="H12757"/>
    </row>
    <row r="12758" spans="1:8">
      <c r="A12758"/>
      <c r="C12758"/>
      <c r="D12758"/>
      <c r="E12758"/>
      <c r="F12758"/>
      <c r="G12758"/>
      <c r="H12758"/>
    </row>
    <row r="12759" spans="1:8">
      <c r="A12759"/>
      <c r="C12759"/>
      <c r="D12759"/>
      <c r="E12759"/>
      <c r="F12759"/>
      <c r="G12759"/>
      <c r="H12759"/>
    </row>
    <row r="12760" spans="1:8">
      <c r="A12760"/>
      <c r="C12760"/>
      <c r="D12760"/>
      <c r="E12760"/>
      <c r="F12760"/>
      <c r="G12760"/>
      <c r="H12760"/>
    </row>
    <row r="12761" spans="1:8">
      <c r="A12761"/>
      <c r="C12761"/>
      <c r="D12761"/>
      <c r="E12761"/>
      <c r="F12761"/>
      <c r="G12761"/>
      <c r="H12761"/>
    </row>
    <row r="12762" spans="1:8">
      <c r="A12762"/>
      <c r="C12762"/>
      <c r="D12762"/>
      <c r="E12762"/>
      <c r="F12762"/>
      <c r="G12762"/>
      <c r="H12762"/>
    </row>
    <row r="12763" spans="1:8">
      <c r="A12763"/>
      <c r="C12763"/>
      <c r="D12763"/>
      <c r="E12763"/>
      <c r="F12763"/>
      <c r="G12763"/>
      <c r="H12763"/>
    </row>
    <row r="12764" spans="1:8">
      <c r="A12764"/>
      <c r="C12764"/>
      <c r="D12764"/>
      <c r="E12764"/>
      <c r="F12764"/>
      <c r="G12764"/>
      <c r="H12764"/>
    </row>
    <row r="12765" spans="1:8">
      <c r="A12765"/>
      <c r="C12765"/>
      <c r="D12765"/>
      <c r="E12765"/>
      <c r="F12765"/>
      <c r="G12765"/>
      <c r="H12765"/>
    </row>
    <row r="12766" spans="1:8">
      <c r="A12766"/>
      <c r="C12766"/>
      <c r="D12766"/>
      <c r="E12766"/>
      <c r="F12766"/>
      <c r="G12766"/>
      <c r="H12766"/>
    </row>
    <row r="12767" spans="1:8">
      <c r="A12767"/>
      <c r="C12767"/>
      <c r="D12767"/>
      <c r="E12767"/>
      <c r="F12767"/>
      <c r="G12767"/>
      <c r="H12767"/>
    </row>
    <row r="12768" spans="1:8">
      <c r="A12768"/>
      <c r="C12768"/>
      <c r="D12768"/>
      <c r="E12768"/>
      <c r="F12768"/>
      <c r="G12768"/>
      <c r="H12768"/>
    </row>
    <row r="12769" spans="1:8">
      <c r="A12769"/>
      <c r="C12769"/>
      <c r="D12769"/>
      <c r="E12769"/>
      <c r="F12769"/>
      <c r="G12769"/>
      <c r="H12769"/>
    </row>
    <row r="12770" spans="1:8">
      <c r="A12770"/>
      <c r="C12770"/>
      <c r="D12770"/>
      <c r="E12770"/>
      <c r="F12770"/>
      <c r="G12770"/>
      <c r="H12770"/>
    </row>
    <row r="12771" spans="1:8">
      <c r="A12771"/>
      <c r="C12771"/>
      <c r="D12771"/>
      <c r="E12771"/>
      <c r="F12771"/>
      <c r="G12771"/>
      <c r="H12771"/>
    </row>
    <row r="12772" spans="1:8">
      <c r="A12772"/>
      <c r="C12772"/>
      <c r="D12772"/>
      <c r="E12772"/>
      <c r="F12772"/>
      <c r="G12772"/>
      <c r="H12772"/>
    </row>
    <row r="12773" spans="1:8">
      <c r="A12773"/>
      <c r="C12773"/>
      <c r="D12773"/>
      <c r="E12773"/>
      <c r="F12773"/>
      <c r="G12773"/>
      <c r="H12773"/>
    </row>
    <row r="12774" spans="1:8">
      <c r="A12774"/>
      <c r="C12774"/>
      <c r="D12774"/>
      <c r="E12774"/>
      <c r="F12774"/>
      <c r="G12774"/>
      <c r="H12774"/>
    </row>
    <row r="12775" spans="1:8">
      <c r="A12775"/>
      <c r="C12775"/>
      <c r="D12775"/>
      <c r="E12775"/>
      <c r="F12775"/>
      <c r="G12775"/>
      <c r="H12775"/>
    </row>
    <row r="12776" spans="1:8">
      <c r="A12776"/>
      <c r="C12776"/>
      <c r="D12776"/>
      <c r="E12776"/>
      <c r="F12776"/>
      <c r="G12776"/>
      <c r="H12776"/>
    </row>
    <row r="12777" spans="1:8">
      <c r="A12777"/>
      <c r="C12777"/>
      <c r="D12777"/>
      <c r="E12777"/>
      <c r="F12777"/>
      <c r="G12777"/>
      <c r="H12777"/>
    </row>
    <row r="12778" spans="1:8">
      <c r="A12778"/>
      <c r="C12778"/>
      <c r="D12778"/>
      <c r="E12778"/>
      <c r="F12778"/>
      <c r="G12778"/>
      <c r="H12778"/>
    </row>
    <row r="12779" spans="1:8">
      <c r="A12779"/>
      <c r="C12779"/>
      <c r="D12779"/>
      <c r="E12779"/>
      <c r="F12779"/>
      <c r="G12779"/>
      <c r="H12779"/>
    </row>
    <row r="12780" spans="1:8">
      <c r="A12780"/>
      <c r="C12780"/>
      <c r="D12780"/>
      <c r="E12780"/>
      <c r="F12780"/>
      <c r="G12780"/>
      <c r="H12780"/>
    </row>
    <row r="12781" spans="1:8">
      <c r="A12781"/>
      <c r="C12781"/>
      <c r="D12781"/>
      <c r="E12781"/>
      <c r="F12781"/>
      <c r="G12781"/>
      <c r="H12781"/>
    </row>
    <row r="12782" spans="1:8">
      <c r="A12782"/>
      <c r="C12782"/>
      <c r="D12782"/>
      <c r="E12782"/>
      <c r="F12782"/>
      <c r="G12782"/>
      <c r="H12782"/>
    </row>
    <row r="12783" spans="1:8">
      <c r="A12783"/>
      <c r="C12783"/>
      <c r="D12783"/>
      <c r="E12783"/>
      <c r="F12783"/>
      <c r="G12783"/>
      <c r="H12783"/>
    </row>
    <row r="12784" spans="1:8">
      <c r="A12784"/>
      <c r="C12784"/>
      <c r="D12784"/>
      <c r="E12784"/>
      <c r="F12784"/>
      <c r="G12784"/>
      <c r="H12784"/>
    </row>
    <row r="12785" spans="1:8">
      <c r="A12785"/>
      <c r="C12785"/>
      <c r="D12785"/>
      <c r="E12785"/>
      <c r="F12785"/>
      <c r="G12785"/>
      <c r="H12785"/>
    </row>
    <row r="12786" spans="1:8">
      <c r="A12786"/>
      <c r="C12786"/>
      <c r="D12786"/>
      <c r="E12786"/>
      <c r="F12786"/>
      <c r="G12786"/>
      <c r="H12786"/>
    </row>
    <row r="12787" spans="1:8">
      <c r="A12787"/>
      <c r="C12787"/>
      <c r="D12787"/>
      <c r="E12787"/>
      <c r="F12787"/>
      <c r="G12787"/>
      <c r="H12787"/>
    </row>
    <row r="12788" spans="1:8">
      <c r="A12788"/>
      <c r="C12788"/>
      <c r="D12788"/>
      <c r="E12788"/>
      <c r="F12788"/>
      <c r="G12788"/>
      <c r="H12788"/>
    </row>
    <row r="12789" spans="1:8">
      <c r="A12789"/>
      <c r="C12789"/>
      <c r="D12789"/>
      <c r="E12789"/>
      <c r="F12789"/>
      <c r="G12789"/>
      <c r="H12789"/>
    </row>
    <row r="12790" spans="1:8">
      <c r="A12790"/>
      <c r="C12790"/>
      <c r="D12790"/>
      <c r="E12790"/>
      <c r="F12790"/>
      <c r="G12790"/>
      <c r="H12790"/>
    </row>
    <row r="12791" spans="1:8">
      <c r="A12791"/>
      <c r="C12791"/>
      <c r="D12791"/>
      <c r="E12791"/>
      <c r="F12791"/>
      <c r="G12791"/>
      <c r="H12791"/>
    </row>
    <row r="12792" spans="1:8">
      <c r="A12792"/>
      <c r="C12792"/>
      <c r="D12792"/>
      <c r="E12792"/>
      <c r="F12792"/>
      <c r="G12792"/>
      <c r="H12792"/>
    </row>
    <row r="12793" spans="1:8">
      <c r="A12793"/>
      <c r="C12793"/>
      <c r="D12793"/>
      <c r="E12793"/>
      <c r="F12793"/>
      <c r="G12793"/>
      <c r="H12793"/>
    </row>
    <row r="12794" spans="1:8">
      <c r="A12794"/>
      <c r="C12794"/>
      <c r="D12794"/>
      <c r="E12794"/>
      <c r="F12794"/>
      <c r="G12794"/>
      <c r="H12794"/>
    </row>
    <row r="12795" spans="1:8">
      <c r="A12795"/>
      <c r="C12795"/>
      <c r="D12795"/>
      <c r="E12795"/>
      <c r="F12795"/>
      <c r="G12795"/>
      <c r="H12795"/>
    </row>
    <row r="12796" spans="1:8">
      <c r="A12796"/>
      <c r="C12796"/>
      <c r="D12796"/>
      <c r="E12796"/>
      <c r="F12796"/>
      <c r="G12796"/>
      <c r="H12796"/>
    </row>
    <row r="12797" spans="1:8">
      <c r="A12797"/>
      <c r="C12797"/>
      <c r="D12797"/>
      <c r="E12797"/>
      <c r="F12797"/>
      <c r="G12797"/>
      <c r="H12797"/>
    </row>
    <row r="12798" spans="1:8">
      <c r="A12798"/>
      <c r="C12798"/>
      <c r="D12798"/>
      <c r="E12798"/>
      <c r="F12798"/>
      <c r="G12798"/>
      <c r="H12798"/>
    </row>
    <row r="12799" spans="1:8">
      <c r="A12799"/>
      <c r="C12799"/>
      <c r="D12799"/>
      <c r="E12799"/>
      <c r="F12799"/>
      <c r="G12799"/>
      <c r="H12799"/>
    </row>
    <row r="12800" spans="1:8">
      <c r="A12800"/>
      <c r="C12800"/>
      <c r="D12800"/>
      <c r="E12800"/>
      <c r="F12800"/>
      <c r="G12800"/>
      <c r="H12800"/>
    </row>
    <row r="12801" spans="1:8">
      <c r="A12801"/>
      <c r="C12801"/>
      <c r="D12801"/>
      <c r="E12801"/>
      <c r="F12801"/>
      <c r="G12801"/>
      <c r="H12801"/>
    </row>
    <row r="12802" spans="1:8">
      <c r="A12802"/>
      <c r="C12802"/>
      <c r="D12802"/>
      <c r="E12802"/>
      <c r="F12802"/>
      <c r="G12802"/>
      <c r="H12802"/>
    </row>
    <row r="12803" spans="1:8">
      <c r="A12803"/>
      <c r="C12803"/>
      <c r="D12803"/>
      <c r="E12803"/>
      <c r="F12803"/>
      <c r="G12803"/>
      <c r="H12803"/>
    </row>
    <row r="12804" spans="1:8">
      <c r="A12804"/>
      <c r="C12804"/>
      <c r="D12804"/>
      <c r="E12804"/>
      <c r="F12804"/>
      <c r="G12804"/>
      <c r="H12804"/>
    </row>
    <row r="12805" spans="1:8">
      <c r="A12805"/>
      <c r="C12805"/>
      <c r="D12805"/>
      <c r="E12805"/>
      <c r="F12805"/>
      <c r="G12805"/>
      <c r="H12805"/>
    </row>
    <row r="12806" spans="1:8">
      <c r="A12806"/>
      <c r="C12806"/>
      <c r="D12806"/>
      <c r="E12806"/>
      <c r="F12806"/>
      <c r="G12806"/>
      <c r="H12806"/>
    </row>
    <row r="12807" spans="1:8">
      <c r="A12807"/>
      <c r="C12807"/>
      <c r="D12807"/>
      <c r="E12807"/>
      <c r="F12807"/>
      <c r="G12807"/>
      <c r="H12807"/>
    </row>
    <row r="12808" spans="1:8">
      <c r="A12808"/>
      <c r="C12808"/>
      <c r="D12808"/>
      <c r="E12808"/>
      <c r="F12808"/>
      <c r="G12808"/>
      <c r="H12808"/>
    </row>
    <row r="12809" spans="1:8">
      <c r="A12809"/>
      <c r="C12809"/>
      <c r="D12809"/>
      <c r="E12809"/>
      <c r="F12809"/>
      <c r="G12809"/>
      <c r="H12809"/>
    </row>
    <row r="12810" spans="1:8">
      <c r="A12810"/>
      <c r="C12810"/>
      <c r="D12810"/>
      <c r="E12810"/>
      <c r="F12810"/>
      <c r="G12810"/>
      <c r="H12810"/>
    </row>
    <row r="12811" spans="1:8">
      <c r="A12811"/>
      <c r="C12811"/>
      <c r="D12811"/>
      <c r="E12811"/>
      <c r="F12811"/>
      <c r="G12811"/>
      <c r="H12811"/>
    </row>
    <row r="12812" spans="1:8">
      <c r="A12812"/>
      <c r="C12812"/>
      <c r="D12812"/>
      <c r="E12812"/>
      <c r="F12812"/>
      <c r="G12812"/>
      <c r="H12812"/>
    </row>
    <row r="12813" spans="1:8">
      <c r="A12813"/>
      <c r="C12813"/>
      <c r="D12813"/>
      <c r="E12813"/>
      <c r="F12813"/>
      <c r="G12813"/>
      <c r="H12813"/>
    </row>
    <row r="12814" spans="1:8">
      <c r="A12814"/>
      <c r="C12814"/>
      <c r="D12814"/>
      <c r="E12814"/>
      <c r="F12814"/>
      <c r="G12814"/>
      <c r="H12814"/>
    </row>
    <row r="12815" spans="1:8">
      <c r="A12815"/>
      <c r="C12815"/>
      <c r="D12815"/>
      <c r="E12815"/>
      <c r="F12815"/>
      <c r="G12815"/>
      <c r="H12815"/>
    </row>
    <row r="12816" spans="1:8">
      <c r="A12816"/>
      <c r="C12816"/>
      <c r="D12816"/>
      <c r="E12816"/>
      <c r="F12816"/>
      <c r="G12816"/>
      <c r="H12816"/>
    </row>
    <row r="12817" spans="1:8">
      <c r="A12817"/>
      <c r="C12817"/>
      <c r="D12817"/>
      <c r="E12817"/>
      <c r="F12817"/>
      <c r="G12817"/>
      <c r="H12817"/>
    </row>
    <row r="12818" spans="1:8">
      <c r="A12818"/>
      <c r="C12818"/>
      <c r="D12818"/>
      <c r="E12818"/>
      <c r="F12818"/>
      <c r="G12818"/>
      <c r="H12818"/>
    </row>
    <row r="12819" spans="1:8">
      <c r="A12819"/>
      <c r="C12819"/>
      <c r="D12819"/>
      <c r="E12819"/>
      <c r="F12819"/>
      <c r="G12819"/>
      <c r="H12819"/>
    </row>
    <row r="12820" spans="1:8">
      <c r="A12820"/>
      <c r="C12820"/>
      <c r="D12820"/>
      <c r="E12820"/>
      <c r="F12820"/>
      <c r="G12820"/>
      <c r="H12820"/>
    </row>
    <row r="12821" spans="1:8">
      <c r="A12821"/>
      <c r="C12821"/>
      <c r="D12821"/>
      <c r="E12821"/>
      <c r="F12821"/>
      <c r="G12821"/>
      <c r="H12821"/>
    </row>
    <row r="12822" spans="1:8">
      <c r="A12822"/>
      <c r="C12822"/>
      <c r="D12822"/>
      <c r="E12822"/>
      <c r="F12822"/>
      <c r="G12822"/>
      <c r="H12822"/>
    </row>
    <row r="12823" spans="1:8">
      <c r="A12823"/>
      <c r="C12823"/>
      <c r="D12823"/>
      <c r="E12823"/>
      <c r="F12823"/>
      <c r="G12823"/>
      <c r="H12823"/>
    </row>
    <row r="12824" spans="1:8">
      <c r="A12824"/>
      <c r="C12824"/>
      <c r="D12824"/>
      <c r="E12824"/>
      <c r="F12824"/>
      <c r="G12824"/>
      <c r="H12824"/>
    </row>
    <row r="12825" spans="1:8">
      <c r="A12825"/>
      <c r="C12825"/>
      <c r="D12825"/>
      <c r="E12825"/>
      <c r="F12825"/>
      <c r="G12825"/>
      <c r="H12825"/>
    </row>
    <row r="12826" spans="1:8">
      <c r="A12826"/>
      <c r="C12826"/>
      <c r="D12826"/>
      <c r="E12826"/>
      <c r="F12826"/>
      <c r="G12826"/>
      <c r="H12826"/>
    </row>
    <row r="12827" spans="1:8">
      <c r="A12827"/>
      <c r="C12827"/>
      <c r="D12827"/>
      <c r="E12827"/>
      <c r="F12827"/>
      <c r="G12827"/>
      <c r="H12827"/>
    </row>
    <row r="12828" spans="1:8">
      <c r="A12828"/>
      <c r="C12828"/>
      <c r="D12828"/>
      <c r="E12828"/>
      <c r="F12828"/>
      <c r="G12828"/>
      <c r="H12828"/>
    </row>
    <row r="12829" spans="1:8">
      <c r="A12829"/>
      <c r="C12829"/>
      <c r="D12829"/>
      <c r="E12829"/>
      <c r="F12829"/>
      <c r="G12829"/>
      <c r="H12829"/>
    </row>
    <row r="12830" spans="1:8">
      <c r="A12830"/>
      <c r="C12830"/>
      <c r="D12830"/>
      <c r="E12830"/>
      <c r="F12830"/>
      <c r="G12830"/>
      <c r="H12830"/>
    </row>
    <row r="12831" spans="1:8">
      <c r="A12831"/>
      <c r="C12831"/>
      <c r="D12831"/>
      <c r="E12831"/>
      <c r="F12831"/>
      <c r="G12831"/>
      <c r="H12831"/>
    </row>
    <row r="12832" spans="1:8">
      <c r="A12832"/>
      <c r="C12832"/>
      <c r="D12832"/>
      <c r="E12832"/>
      <c r="F12832"/>
      <c r="G12832"/>
      <c r="H12832"/>
    </row>
    <row r="12833" spans="1:8">
      <c r="A12833"/>
      <c r="C12833"/>
      <c r="D12833"/>
      <c r="E12833"/>
      <c r="F12833"/>
      <c r="G12833"/>
      <c r="H12833"/>
    </row>
    <row r="12834" spans="1:8">
      <c r="A12834"/>
      <c r="C12834"/>
      <c r="D12834"/>
      <c r="E12834"/>
      <c r="F12834"/>
      <c r="G12834"/>
      <c r="H12834"/>
    </row>
    <row r="12835" spans="1:8">
      <c r="A12835"/>
      <c r="C12835"/>
      <c r="D12835"/>
      <c r="E12835"/>
      <c r="F12835"/>
      <c r="G12835"/>
      <c r="H12835"/>
    </row>
    <row r="12836" spans="1:8">
      <c r="A12836"/>
      <c r="C12836"/>
      <c r="D12836"/>
      <c r="E12836"/>
      <c r="F12836"/>
      <c r="G12836"/>
      <c r="H12836"/>
    </row>
    <row r="12837" spans="1:8">
      <c r="A12837"/>
      <c r="C12837"/>
      <c r="D12837"/>
      <c r="E12837"/>
      <c r="F12837"/>
      <c r="G12837"/>
      <c r="H12837"/>
    </row>
    <row r="12838" spans="1:8">
      <c r="A12838"/>
      <c r="C12838"/>
      <c r="D12838"/>
      <c r="E12838"/>
      <c r="F12838"/>
      <c r="G12838"/>
      <c r="H12838"/>
    </row>
    <row r="12839" spans="1:8">
      <c r="A12839"/>
      <c r="C12839"/>
      <c r="D12839"/>
      <c r="E12839"/>
      <c r="F12839"/>
      <c r="G12839"/>
      <c r="H12839"/>
    </row>
    <row r="12840" spans="1:8">
      <c r="A12840"/>
      <c r="C12840"/>
      <c r="D12840"/>
      <c r="E12840"/>
      <c r="F12840"/>
      <c r="G12840"/>
      <c r="H12840"/>
    </row>
    <row r="12841" spans="1:8">
      <c r="A12841"/>
      <c r="C12841"/>
      <c r="D12841"/>
      <c r="E12841"/>
      <c r="F12841"/>
      <c r="G12841"/>
      <c r="H12841"/>
    </row>
    <row r="12842" spans="1:8">
      <c r="A12842"/>
      <c r="C12842"/>
      <c r="D12842"/>
      <c r="E12842"/>
      <c r="F12842"/>
      <c r="G12842"/>
      <c r="H12842"/>
    </row>
    <row r="12843" spans="1:8">
      <c r="A12843"/>
      <c r="C12843"/>
      <c r="D12843"/>
      <c r="E12843"/>
      <c r="F12843"/>
      <c r="G12843"/>
      <c r="H12843"/>
    </row>
    <row r="12844" spans="1:8">
      <c r="A12844"/>
      <c r="C12844"/>
      <c r="D12844"/>
      <c r="E12844"/>
      <c r="F12844"/>
      <c r="G12844"/>
      <c r="H12844"/>
    </row>
    <row r="12845" spans="1:8">
      <c r="A12845"/>
      <c r="C12845"/>
      <c r="D12845"/>
      <c r="E12845"/>
      <c r="F12845"/>
      <c r="G12845"/>
      <c r="H12845"/>
    </row>
    <row r="12846" spans="1:8">
      <c r="A12846"/>
      <c r="C12846"/>
      <c r="D12846"/>
      <c r="E12846"/>
      <c r="F12846"/>
      <c r="G12846"/>
      <c r="H12846"/>
    </row>
    <row r="12847" spans="1:8">
      <c r="A12847"/>
      <c r="C12847"/>
      <c r="D12847"/>
      <c r="E12847"/>
      <c r="F12847"/>
      <c r="G12847"/>
      <c r="H12847"/>
    </row>
    <row r="12848" spans="1:8">
      <c r="A12848"/>
      <c r="C12848"/>
      <c r="D12848"/>
      <c r="E12848"/>
      <c r="F12848"/>
      <c r="G12848"/>
      <c r="H12848"/>
    </row>
    <row r="12849" spans="1:8">
      <c r="A12849"/>
      <c r="C12849"/>
      <c r="D12849"/>
      <c r="E12849"/>
      <c r="F12849"/>
      <c r="G12849"/>
      <c r="H12849"/>
    </row>
    <row r="12850" spans="1:8">
      <c r="A12850"/>
      <c r="C12850"/>
      <c r="D12850"/>
      <c r="E12850"/>
      <c r="F12850"/>
      <c r="G12850"/>
      <c r="H12850"/>
    </row>
    <row r="12851" spans="1:8">
      <c r="A12851"/>
      <c r="C12851"/>
      <c r="D12851"/>
      <c r="E12851"/>
      <c r="F12851"/>
      <c r="G12851"/>
      <c r="H12851"/>
    </row>
    <row r="12852" spans="1:8">
      <c r="A12852"/>
      <c r="C12852"/>
      <c r="D12852"/>
      <c r="E12852"/>
      <c r="F12852"/>
      <c r="G12852"/>
      <c r="H12852"/>
    </row>
    <row r="12853" spans="1:8">
      <c r="A12853"/>
      <c r="C12853"/>
      <c r="D12853"/>
      <c r="E12853"/>
      <c r="F12853"/>
      <c r="G12853"/>
      <c r="H12853"/>
    </row>
    <row r="12854" spans="1:8">
      <c r="A12854"/>
      <c r="C12854"/>
      <c r="D12854"/>
      <c r="E12854"/>
      <c r="F12854"/>
      <c r="G12854"/>
      <c r="H12854"/>
    </row>
    <row r="12855" spans="1:8">
      <c r="A12855"/>
      <c r="C12855"/>
      <c r="D12855"/>
      <c r="E12855"/>
      <c r="F12855"/>
      <c r="G12855"/>
      <c r="H12855"/>
    </row>
    <row r="12856" spans="1:8">
      <c r="A12856"/>
      <c r="C12856"/>
      <c r="D12856"/>
      <c r="E12856"/>
      <c r="F12856"/>
      <c r="G12856"/>
      <c r="H12856"/>
    </row>
    <row r="12857" spans="1:8">
      <c r="A12857"/>
      <c r="C12857"/>
      <c r="D12857"/>
      <c r="E12857"/>
      <c r="F12857"/>
      <c r="G12857"/>
      <c r="H12857"/>
    </row>
    <row r="12858" spans="1:8">
      <c r="A12858"/>
      <c r="C12858"/>
      <c r="D12858"/>
      <c r="E12858"/>
      <c r="F12858"/>
      <c r="G12858"/>
      <c r="H12858"/>
    </row>
    <row r="12859" spans="1:8">
      <c r="A12859"/>
      <c r="C12859"/>
      <c r="D12859"/>
      <c r="E12859"/>
      <c r="F12859"/>
      <c r="G12859"/>
      <c r="H12859"/>
    </row>
    <row r="12860" spans="1:8">
      <c r="A12860"/>
      <c r="C12860"/>
      <c r="D12860"/>
      <c r="E12860"/>
      <c r="F12860"/>
      <c r="G12860"/>
      <c r="H12860"/>
    </row>
    <row r="12861" spans="1:8">
      <c r="A12861"/>
      <c r="C12861"/>
      <c r="D12861"/>
      <c r="E12861"/>
      <c r="F12861"/>
      <c r="G12861"/>
      <c r="H12861"/>
    </row>
    <row r="12862" spans="1:8">
      <c r="A12862"/>
      <c r="C12862"/>
      <c r="D12862"/>
      <c r="E12862"/>
      <c r="F12862"/>
      <c r="G12862"/>
      <c r="H12862"/>
    </row>
    <row r="12863" spans="1:8">
      <c r="A12863"/>
      <c r="C12863"/>
      <c r="D12863"/>
      <c r="E12863"/>
      <c r="F12863"/>
      <c r="G12863"/>
      <c r="H12863"/>
    </row>
    <row r="12864" spans="1:8">
      <c r="A12864"/>
      <c r="C12864"/>
      <c r="D12864"/>
      <c r="E12864"/>
      <c r="F12864"/>
      <c r="G12864"/>
      <c r="H12864"/>
    </row>
    <row r="12865" spans="1:8">
      <c r="A12865"/>
      <c r="C12865"/>
      <c r="D12865"/>
      <c r="E12865"/>
      <c r="F12865"/>
      <c r="G12865"/>
      <c r="H12865"/>
    </row>
    <row r="12866" spans="1:8">
      <c r="A12866"/>
      <c r="C12866"/>
      <c r="D12866"/>
      <c r="E12866"/>
      <c r="F12866"/>
      <c r="G12866"/>
      <c r="H12866"/>
    </row>
    <row r="12867" spans="1:8">
      <c r="A12867"/>
      <c r="C12867"/>
      <c r="D12867"/>
      <c r="E12867"/>
      <c r="F12867"/>
      <c r="G12867"/>
      <c r="H12867"/>
    </row>
    <row r="12868" spans="1:8">
      <c r="A12868"/>
      <c r="C12868"/>
      <c r="D12868"/>
      <c r="E12868"/>
      <c r="F12868"/>
      <c r="G12868"/>
      <c r="H12868"/>
    </row>
    <row r="12869" spans="1:8">
      <c r="A12869"/>
      <c r="C12869"/>
      <c r="D12869"/>
      <c r="E12869"/>
      <c r="F12869"/>
      <c r="G12869"/>
      <c r="H12869"/>
    </row>
    <row r="12870" spans="1:8">
      <c r="A12870"/>
      <c r="C12870"/>
      <c r="D12870"/>
      <c r="E12870"/>
      <c r="F12870"/>
      <c r="G12870"/>
      <c r="H12870"/>
    </row>
    <row r="12871" spans="1:8">
      <c r="A12871"/>
      <c r="C12871"/>
      <c r="D12871"/>
      <c r="E12871"/>
      <c r="F12871"/>
      <c r="G12871"/>
      <c r="H12871"/>
    </row>
    <row r="12872" spans="1:8">
      <c r="A12872"/>
      <c r="C12872"/>
      <c r="D12872"/>
      <c r="E12872"/>
      <c r="F12872"/>
      <c r="G12872"/>
      <c r="H12872"/>
    </row>
    <row r="12873" spans="1:8">
      <c r="A12873"/>
      <c r="C12873"/>
      <c r="D12873"/>
      <c r="E12873"/>
      <c r="F12873"/>
      <c r="G12873"/>
      <c r="H12873"/>
    </row>
    <row r="12874" spans="1:8">
      <c r="A12874"/>
      <c r="C12874"/>
      <c r="D12874"/>
      <c r="E12874"/>
      <c r="F12874"/>
      <c r="G12874"/>
      <c r="H12874"/>
    </row>
    <row r="12875" spans="1:8">
      <c r="A12875"/>
      <c r="C12875"/>
      <c r="D12875"/>
      <c r="E12875"/>
      <c r="F12875"/>
      <c r="G12875"/>
      <c r="H12875"/>
    </row>
    <row r="12876" spans="1:8">
      <c r="A12876"/>
      <c r="C12876"/>
      <c r="D12876"/>
      <c r="E12876"/>
      <c r="F12876"/>
      <c r="G12876"/>
      <c r="H12876"/>
    </row>
    <row r="12877" spans="1:8">
      <c r="A12877"/>
      <c r="C12877"/>
      <c r="D12877"/>
      <c r="E12877"/>
      <c r="F12877"/>
      <c r="G12877"/>
      <c r="H12877"/>
    </row>
    <row r="12878" spans="1:8">
      <c r="A12878"/>
      <c r="C12878"/>
      <c r="D12878"/>
      <c r="E12878"/>
      <c r="F12878"/>
      <c r="G12878"/>
      <c r="H12878"/>
    </row>
    <row r="12879" spans="1:8">
      <c r="A12879"/>
      <c r="C12879"/>
      <c r="D12879"/>
      <c r="E12879"/>
      <c r="F12879"/>
      <c r="G12879"/>
      <c r="H12879"/>
    </row>
    <row r="12880" spans="1:8">
      <c r="A12880"/>
      <c r="C12880"/>
      <c r="D12880"/>
      <c r="E12880"/>
      <c r="F12880"/>
      <c r="G12880"/>
      <c r="H12880"/>
    </row>
    <row r="12881" spans="1:8">
      <c r="A12881"/>
      <c r="C12881"/>
      <c r="D12881"/>
      <c r="E12881"/>
      <c r="F12881"/>
      <c r="G12881"/>
      <c r="H12881"/>
    </row>
    <row r="12882" spans="1:8">
      <c r="A12882"/>
      <c r="C12882"/>
      <c r="D12882"/>
      <c r="E12882"/>
      <c r="F12882"/>
      <c r="G12882"/>
      <c r="H12882"/>
    </row>
    <row r="12883" spans="1:8">
      <c r="A12883"/>
      <c r="C12883"/>
      <c r="D12883"/>
      <c r="E12883"/>
      <c r="F12883"/>
      <c r="G12883"/>
      <c r="H12883"/>
    </row>
    <row r="12884" spans="1:8">
      <c r="A12884"/>
      <c r="C12884"/>
      <c r="D12884"/>
      <c r="E12884"/>
      <c r="F12884"/>
      <c r="G12884"/>
      <c r="H12884"/>
    </row>
    <row r="12885" spans="1:8">
      <c r="A12885"/>
      <c r="C12885"/>
      <c r="D12885"/>
      <c r="E12885"/>
      <c r="F12885"/>
      <c r="G12885"/>
      <c r="H12885"/>
    </row>
    <row r="12886" spans="1:8">
      <c r="A12886"/>
      <c r="C12886"/>
      <c r="D12886"/>
      <c r="E12886"/>
      <c r="F12886"/>
      <c r="G12886"/>
      <c r="H12886"/>
    </row>
    <row r="12887" spans="1:8">
      <c r="A12887"/>
      <c r="C12887"/>
      <c r="D12887"/>
      <c r="E12887"/>
      <c r="F12887"/>
      <c r="G12887"/>
      <c r="H12887"/>
    </row>
    <row r="12888" spans="1:8">
      <c r="A12888"/>
      <c r="C12888"/>
      <c r="D12888"/>
      <c r="E12888"/>
      <c r="F12888"/>
      <c r="G12888"/>
      <c r="H12888"/>
    </row>
    <row r="12889" spans="1:8">
      <c r="A12889"/>
      <c r="C12889"/>
      <c r="D12889"/>
      <c r="E12889"/>
      <c r="F12889"/>
      <c r="G12889"/>
      <c r="H12889"/>
    </row>
    <row r="12890" spans="1:8">
      <c r="A12890"/>
      <c r="C12890"/>
      <c r="D12890"/>
      <c r="E12890"/>
      <c r="F12890"/>
      <c r="G12890"/>
      <c r="H12890"/>
    </row>
    <row r="12891" spans="1:8">
      <c r="A12891"/>
      <c r="C12891"/>
      <c r="D12891"/>
      <c r="E12891"/>
      <c r="F12891"/>
      <c r="G12891"/>
      <c r="H12891"/>
    </row>
    <row r="12892" spans="1:8">
      <c r="A12892"/>
      <c r="C12892"/>
      <c r="D12892"/>
      <c r="E12892"/>
      <c r="F12892"/>
      <c r="G12892"/>
      <c r="H12892"/>
    </row>
    <row r="12893" spans="1:8">
      <c r="A12893"/>
      <c r="C12893"/>
      <c r="D12893"/>
      <c r="E12893"/>
      <c r="F12893"/>
      <c r="G12893"/>
      <c r="H12893"/>
    </row>
    <row r="12894" spans="1:8">
      <c r="A12894"/>
      <c r="C12894"/>
      <c r="D12894"/>
      <c r="E12894"/>
      <c r="F12894"/>
      <c r="G12894"/>
      <c r="H12894"/>
    </row>
    <row r="12895" spans="1:8">
      <c r="A12895"/>
      <c r="C12895"/>
      <c r="D12895"/>
      <c r="E12895"/>
      <c r="F12895"/>
      <c r="G12895"/>
      <c r="H12895"/>
    </row>
    <row r="12896" spans="1:8">
      <c r="A12896"/>
      <c r="C12896"/>
      <c r="D12896"/>
      <c r="E12896"/>
      <c r="F12896"/>
      <c r="G12896"/>
      <c r="H12896"/>
    </row>
    <row r="12897" spans="1:8">
      <c r="A12897"/>
      <c r="C12897"/>
      <c r="D12897"/>
      <c r="E12897"/>
      <c r="F12897"/>
      <c r="G12897"/>
      <c r="H12897"/>
    </row>
    <row r="12898" spans="1:8">
      <c r="A12898"/>
      <c r="C12898"/>
      <c r="D12898"/>
      <c r="E12898"/>
      <c r="F12898"/>
      <c r="G12898"/>
      <c r="H12898"/>
    </row>
    <row r="12899" spans="1:8">
      <c r="A12899"/>
      <c r="C12899"/>
      <c r="D12899"/>
      <c r="E12899"/>
      <c r="F12899"/>
      <c r="G12899"/>
      <c r="H12899"/>
    </row>
    <row r="12900" spans="1:8">
      <c r="A12900"/>
      <c r="C12900"/>
      <c r="D12900"/>
      <c r="E12900"/>
      <c r="F12900"/>
      <c r="G12900"/>
      <c r="H12900"/>
    </row>
    <row r="12901" spans="1:8">
      <c r="A12901"/>
      <c r="C12901"/>
      <c r="D12901"/>
      <c r="E12901"/>
      <c r="F12901"/>
      <c r="G12901"/>
      <c r="H12901"/>
    </row>
    <row r="12902" spans="1:8">
      <c r="A12902"/>
      <c r="C12902"/>
      <c r="D12902"/>
      <c r="E12902"/>
      <c r="F12902"/>
      <c r="G12902"/>
      <c r="H12902"/>
    </row>
    <row r="12903" spans="1:8">
      <c r="A12903"/>
      <c r="C12903"/>
      <c r="D12903"/>
      <c r="E12903"/>
      <c r="F12903"/>
      <c r="G12903"/>
      <c r="H12903"/>
    </row>
    <row r="12904" spans="1:8">
      <c r="A12904"/>
      <c r="C12904"/>
      <c r="D12904"/>
      <c r="E12904"/>
      <c r="F12904"/>
      <c r="G12904"/>
      <c r="H12904"/>
    </row>
    <row r="12905" spans="1:8">
      <c r="A12905"/>
      <c r="C12905"/>
      <c r="D12905"/>
      <c r="E12905"/>
      <c r="F12905"/>
      <c r="G12905"/>
      <c r="H12905"/>
    </row>
    <row r="12906" spans="1:8">
      <c r="A12906"/>
      <c r="C12906"/>
      <c r="D12906"/>
      <c r="E12906"/>
      <c r="F12906"/>
      <c r="G12906"/>
      <c r="H12906"/>
    </row>
    <row r="12907" spans="1:8">
      <c r="A12907"/>
      <c r="C12907"/>
      <c r="D12907"/>
      <c r="E12907"/>
      <c r="F12907"/>
      <c r="G12907"/>
      <c r="H12907"/>
    </row>
    <row r="12908" spans="1:8">
      <c r="A12908"/>
      <c r="C12908"/>
      <c r="D12908"/>
      <c r="E12908"/>
      <c r="F12908"/>
      <c r="G12908"/>
      <c r="H12908"/>
    </row>
    <row r="12909" spans="1:8">
      <c r="A12909"/>
      <c r="C12909"/>
      <c r="D12909"/>
      <c r="E12909"/>
      <c r="F12909"/>
      <c r="G12909"/>
      <c r="H12909"/>
    </row>
    <row r="12910" spans="1:8">
      <c r="A12910"/>
      <c r="C12910"/>
      <c r="D12910"/>
      <c r="E12910"/>
      <c r="F12910"/>
      <c r="G12910"/>
      <c r="H12910"/>
    </row>
    <row r="12911" spans="1:8">
      <c r="A12911"/>
      <c r="C12911"/>
      <c r="D12911"/>
      <c r="E12911"/>
      <c r="F12911"/>
      <c r="G12911"/>
      <c r="H12911"/>
    </row>
    <row r="12912" spans="1:8">
      <c r="A12912"/>
      <c r="C12912"/>
      <c r="D12912"/>
      <c r="E12912"/>
      <c r="F12912"/>
      <c r="G12912"/>
      <c r="H12912"/>
    </row>
    <row r="12913" spans="1:8">
      <c r="A12913"/>
      <c r="C12913"/>
      <c r="D12913"/>
      <c r="E12913"/>
      <c r="F12913"/>
      <c r="G12913"/>
      <c r="H12913"/>
    </row>
    <row r="12914" spans="1:8">
      <c r="A12914"/>
      <c r="C12914"/>
      <c r="D12914"/>
      <c r="E12914"/>
      <c r="F12914"/>
      <c r="G12914"/>
      <c r="H12914"/>
    </row>
    <row r="12915" spans="1:8">
      <c r="A12915"/>
      <c r="C12915"/>
      <c r="D12915"/>
      <c r="E12915"/>
      <c r="F12915"/>
      <c r="G12915"/>
      <c r="H12915"/>
    </row>
    <row r="12916" spans="1:8">
      <c r="A12916"/>
      <c r="C12916"/>
      <c r="D12916"/>
      <c r="E12916"/>
      <c r="F12916"/>
      <c r="G12916"/>
      <c r="H12916"/>
    </row>
    <row r="12917" spans="1:8">
      <c r="A12917"/>
      <c r="C12917"/>
      <c r="D12917"/>
      <c r="E12917"/>
      <c r="F12917"/>
      <c r="G12917"/>
      <c r="H12917"/>
    </row>
    <row r="12918" spans="1:8">
      <c r="A12918"/>
      <c r="C12918"/>
      <c r="D12918"/>
      <c r="E12918"/>
      <c r="F12918"/>
      <c r="G12918"/>
      <c r="H12918"/>
    </row>
    <row r="12919" spans="1:8">
      <c r="A12919"/>
      <c r="C12919"/>
      <c r="D12919"/>
      <c r="E12919"/>
      <c r="F12919"/>
      <c r="G12919"/>
      <c r="H12919"/>
    </row>
    <row r="12920" spans="1:8">
      <c r="A12920"/>
      <c r="C12920"/>
      <c r="D12920"/>
      <c r="E12920"/>
      <c r="F12920"/>
      <c r="G12920"/>
      <c r="H12920"/>
    </row>
    <row r="12921" spans="1:8">
      <c r="A12921"/>
      <c r="C12921"/>
      <c r="D12921"/>
      <c r="E12921"/>
      <c r="F12921"/>
      <c r="G12921"/>
      <c r="H12921"/>
    </row>
    <row r="12922" spans="1:8">
      <c r="A12922"/>
      <c r="C12922"/>
      <c r="D12922"/>
      <c r="E12922"/>
      <c r="F12922"/>
      <c r="G12922"/>
      <c r="H12922"/>
    </row>
    <row r="12923" spans="1:8">
      <c r="A12923"/>
      <c r="C12923"/>
      <c r="D12923"/>
      <c r="E12923"/>
      <c r="F12923"/>
      <c r="G12923"/>
      <c r="H12923"/>
    </row>
    <row r="12924" spans="1:8">
      <c r="A12924"/>
      <c r="C12924"/>
      <c r="D12924"/>
      <c r="E12924"/>
      <c r="F12924"/>
      <c r="G12924"/>
      <c r="H12924"/>
    </row>
    <row r="12925" spans="1:8">
      <c r="A12925"/>
      <c r="C12925"/>
      <c r="D12925"/>
      <c r="E12925"/>
      <c r="F12925"/>
      <c r="G12925"/>
      <c r="H12925"/>
    </row>
    <row r="12926" spans="1:8">
      <c r="A12926"/>
      <c r="C12926"/>
      <c r="D12926"/>
      <c r="E12926"/>
      <c r="F12926"/>
      <c r="G12926"/>
      <c r="H12926"/>
    </row>
    <row r="12927" spans="1:8">
      <c r="A12927"/>
      <c r="C12927"/>
      <c r="D12927"/>
      <c r="E12927"/>
      <c r="F12927"/>
      <c r="G12927"/>
      <c r="H12927"/>
    </row>
    <row r="12928" spans="1:8">
      <c r="A12928"/>
      <c r="C12928"/>
      <c r="D12928"/>
      <c r="E12928"/>
      <c r="F12928"/>
      <c r="G12928"/>
      <c r="H12928"/>
    </row>
    <row r="12929" spans="1:8">
      <c r="A12929"/>
      <c r="C12929"/>
      <c r="D12929"/>
      <c r="E12929"/>
      <c r="F12929"/>
      <c r="G12929"/>
      <c r="H12929"/>
    </row>
    <row r="12930" spans="1:8">
      <c r="A12930"/>
      <c r="C12930"/>
      <c r="D12930"/>
      <c r="E12930"/>
      <c r="F12930"/>
      <c r="G12930"/>
      <c r="H12930"/>
    </row>
    <row r="12931" spans="1:8">
      <c r="A12931"/>
      <c r="C12931"/>
      <c r="D12931"/>
      <c r="E12931"/>
      <c r="F12931"/>
      <c r="G12931"/>
      <c r="H12931"/>
    </row>
    <row r="12932" spans="1:8">
      <c r="A12932"/>
      <c r="C12932"/>
      <c r="D12932"/>
      <c r="E12932"/>
      <c r="F12932"/>
      <c r="G12932"/>
      <c r="H12932"/>
    </row>
    <row r="12933" spans="1:8">
      <c r="A12933"/>
      <c r="C12933"/>
      <c r="D12933"/>
      <c r="E12933"/>
      <c r="F12933"/>
      <c r="G12933"/>
      <c r="H12933"/>
    </row>
    <row r="12934" spans="1:8">
      <c r="A12934"/>
      <c r="C12934"/>
      <c r="D12934"/>
      <c r="E12934"/>
      <c r="F12934"/>
      <c r="G12934"/>
      <c r="H12934"/>
    </row>
    <row r="12935" spans="1:8">
      <c r="A12935"/>
      <c r="C12935"/>
      <c r="D12935"/>
      <c r="E12935"/>
      <c r="F12935"/>
      <c r="G12935"/>
      <c r="H12935"/>
    </row>
    <row r="12936" spans="1:8">
      <c r="A12936"/>
      <c r="C12936"/>
      <c r="D12936"/>
      <c r="E12936"/>
      <c r="F12936"/>
      <c r="G12936"/>
      <c r="H12936"/>
    </row>
    <row r="12937" spans="1:8">
      <c r="A12937"/>
      <c r="C12937"/>
      <c r="D12937"/>
      <c r="E12937"/>
      <c r="F12937"/>
      <c r="G12937"/>
      <c r="H12937"/>
    </row>
    <row r="12938" spans="1:8">
      <c r="A12938"/>
      <c r="C12938"/>
      <c r="D12938"/>
      <c r="E12938"/>
      <c r="F12938"/>
      <c r="G12938"/>
      <c r="H12938"/>
    </row>
    <row r="12939" spans="1:8">
      <c r="A12939"/>
      <c r="C12939"/>
      <c r="D12939"/>
      <c r="E12939"/>
      <c r="F12939"/>
      <c r="G12939"/>
      <c r="H12939"/>
    </row>
    <row r="12940" spans="1:8">
      <c r="A12940"/>
      <c r="C12940"/>
      <c r="D12940"/>
      <c r="E12940"/>
      <c r="F12940"/>
      <c r="G12940"/>
      <c r="H12940"/>
    </row>
    <row r="12941" spans="1:8">
      <c r="A12941"/>
      <c r="C12941"/>
      <c r="D12941"/>
      <c r="E12941"/>
      <c r="F12941"/>
      <c r="G12941"/>
      <c r="H12941"/>
    </row>
    <row r="12942" spans="1:8">
      <c r="A12942"/>
      <c r="C12942"/>
      <c r="D12942"/>
      <c r="E12942"/>
      <c r="F12942"/>
      <c r="G12942"/>
      <c r="H12942"/>
    </row>
    <row r="12943" spans="1:8">
      <c r="A12943"/>
      <c r="C12943"/>
      <c r="D12943"/>
      <c r="E12943"/>
      <c r="F12943"/>
      <c r="G12943"/>
      <c r="H12943"/>
    </row>
    <row r="12944" spans="1:8">
      <c r="A12944"/>
      <c r="C12944"/>
      <c r="D12944"/>
      <c r="E12944"/>
      <c r="F12944"/>
      <c r="G12944"/>
      <c r="H12944"/>
    </row>
    <row r="12945" spans="1:8">
      <c r="A12945"/>
      <c r="C12945"/>
      <c r="D12945"/>
      <c r="E12945"/>
      <c r="F12945"/>
      <c r="G12945"/>
      <c r="H12945"/>
    </row>
    <row r="12946" spans="1:8">
      <c r="A12946"/>
      <c r="C12946"/>
      <c r="D12946"/>
      <c r="E12946"/>
      <c r="F12946"/>
      <c r="G12946"/>
      <c r="H12946"/>
    </row>
    <row r="12947" spans="1:8">
      <c r="A12947"/>
      <c r="C12947"/>
      <c r="D12947"/>
      <c r="E12947"/>
      <c r="F12947"/>
      <c r="G12947"/>
      <c r="H12947"/>
    </row>
    <row r="12948" spans="1:8">
      <c r="A12948"/>
      <c r="C12948"/>
      <c r="D12948"/>
      <c r="E12948"/>
      <c r="F12948"/>
      <c r="G12948"/>
      <c r="H12948"/>
    </row>
    <row r="12949" spans="1:8">
      <c r="A12949"/>
      <c r="C12949"/>
      <c r="D12949"/>
      <c r="E12949"/>
      <c r="F12949"/>
      <c r="G12949"/>
      <c r="H12949"/>
    </row>
    <row r="12950" spans="1:8">
      <c r="A12950"/>
      <c r="C12950"/>
      <c r="D12950"/>
      <c r="E12950"/>
      <c r="F12950"/>
      <c r="G12950"/>
      <c r="H12950"/>
    </row>
    <row r="12951" spans="1:8">
      <c r="A12951"/>
      <c r="C12951"/>
      <c r="D12951"/>
      <c r="E12951"/>
      <c r="F12951"/>
      <c r="G12951"/>
      <c r="H12951"/>
    </row>
    <row r="12952" spans="1:8">
      <c r="A12952"/>
      <c r="C12952"/>
      <c r="D12952"/>
      <c r="E12952"/>
      <c r="F12952"/>
      <c r="G12952"/>
      <c r="H12952"/>
    </row>
    <row r="12953" spans="1:8">
      <c r="A12953"/>
      <c r="C12953"/>
      <c r="D12953"/>
      <c r="E12953"/>
      <c r="F12953"/>
      <c r="G12953"/>
      <c r="H12953"/>
    </row>
    <row r="12954" spans="1:8">
      <c r="A12954"/>
      <c r="C12954"/>
      <c r="D12954"/>
      <c r="E12954"/>
      <c r="F12954"/>
      <c r="G12954"/>
      <c r="H12954"/>
    </row>
    <row r="12955" spans="1:8">
      <c r="A12955"/>
      <c r="C12955"/>
      <c r="D12955"/>
      <c r="E12955"/>
      <c r="F12955"/>
      <c r="G12955"/>
      <c r="H12955"/>
    </row>
    <row r="12956" spans="1:8">
      <c r="A12956"/>
      <c r="C12956"/>
      <c r="D12956"/>
      <c r="E12956"/>
      <c r="F12956"/>
      <c r="G12956"/>
      <c r="H12956"/>
    </row>
    <row r="12957" spans="1:8">
      <c r="A12957"/>
      <c r="C12957"/>
      <c r="D12957"/>
      <c r="E12957"/>
      <c r="F12957"/>
      <c r="G12957"/>
      <c r="H12957"/>
    </row>
    <row r="12958" spans="1:8">
      <c r="A12958"/>
      <c r="C12958"/>
      <c r="D12958"/>
      <c r="E12958"/>
      <c r="F12958"/>
      <c r="G12958"/>
      <c r="H12958"/>
    </row>
    <row r="12959" spans="1:8">
      <c r="A12959"/>
      <c r="C12959"/>
      <c r="D12959"/>
      <c r="E12959"/>
      <c r="F12959"/>
      <c r="G12959"/>
      <c r="H12959"/>
    </row>
    <row r="12960" spans="1:8">
      <c r="A12960"/>
      <c r="C12960"/>
      <c r="D12960"/>
      <c r="E12960"/>
      <c r="F12960"/>
      <c r="G12960"/>
      <c r="H12960"/>
    </row>
    <row r="12961" spans="1:8">
      <c r="A12961"/>
      <c r="C12961"/>
      <c r="D12961"/>
      <c r="E12961"/>
      <c r="F12961"/>
      <c r="G12961"/>
      <c r="H12961"/>
    </row>
    <row r="12962" spans="1:8">
      <c r="A12962"/>
      <c r="C12962"/>
      <c r="D12962"/>
      <c r="E12962"/>
      <c r="F12962"/>
      <c r="G12962"/>
      <c r="H12962"/>
    </row>
    <row r="12963" spans="1:8">
      <c r="A12963"/>
      <c r="C12963"/>
      <c r="D12963"/>
      <c r="E12963"/>
      <c r="F12963"/>
      <c r="G12963"/>
      <c r="H12963"/>
    </row>
    <row r="12964" spans="1:8">
      <c r="A12964"/>
      <c r="C12964"/>
      <c r="D12964"/>
      <c r="E12964"/>
      <c r="F12964"/>
      <c r="G12964"/>
      <c r="H12964"/>
    </row>
    <row r="12965" spans="1:8">
      <c r="A12965"/>
      <c r="C12965"/>
      <c r="D12965"/>
      <c r="E12965"/>
      <c r="F12965"/>
      <c r="G12965"/>
      <c r="H12965"/>
    </row>
    <row r="12966" spans="1:8">
      <c r="A12966"/>
      <c r="C12966"/>
      <c r="D12966"/>
      <c r="E12966"/>
      <c r="F12966"/>
      <c r="G12966"/>
      <c r="H12966"/>
    </row>
    <row r="12967" spans="1:8">
      <c r="A12967"/>
      <c r="C12967"/>
      <c r="D12967"/>
      <c r="E12967"/>
      <c r="F12967"/>
      <c r="G12967"/>
      <c r="H12967"/>
    </row>
    <row r="12968" spans="1:8">
      <c r="A12968"/>
      <c r="C12968"/>
      <c r="D12968"/>
      <c r="E12968"/>
      <c r="F12968"/>
      <c r="G12968"/>
      <c r="H12968"/>
    </row>
    <row r="12969" spans="1:8">
      <c r="A12969"/>
      <c r="C12969"/>
      <c r="D12969"/>
      <c r="E12969"/>
      <c r="F12969"/>
      <c r="G12969"/>
      <c r="H12969"/>
    </row>
    <row r="12970" spans="1:8">
      <c r="A12970"/>
      <c r="C12970"/>
      <c r="D12970"/>
      <c r="E12970"/>
      <c r="F12970"/>
      <c r="G12970"/>
      <c r="H12970"/>
    </row>
    <row r="12971" spans="1:8">
      <c r="A12971"/>
      <c r="C12971"/>
      <c r="D12971"/>
      <c r="E12971"/>
      <c r="F12971"/>
      <c r="G12971"/>
      <c r="H12971"/>
    </row>
    <row r="12972" spans="1:8">
      <c r="A12972"/>
      <c r="C12972"/>
      <c r="D12972"/>
      <c r="E12972"/>
      <c r="F12972"/>
      <c r="G12972"/>
      <c r="H12972"/>
    </row>
    <row r="12973" spans="1:8">
      <c r="A12973"/>
      <c r="C12973"/>
      <c r="D12973"/>
      <c r="E12973"/>
      <c r="F12973"/>
      <c r="G12973"/>
      <c r="H12973"/>
    </row>
    <row r="12974" spans="1:8">
      <c r="A12974"/>
      <c r="C12974"/>
      <c r="D12974"/>
      <c r="E12974"/>
      <c r="F12974"/>
      <c r="G12974"/>
      <c r="H12974"/>
    </row>
    <row r="12975" spans="1:8">
      <c r="A12975"/>
      <c r="C12975"/>
      <c r="D12975"/>
      <c r="E12975"/>
      <c r="F12975"/>
      <c r="G12975"/>
      <c r="H12975"/>
    </row>
    <row r="12976" spans="1:8">
      <c r="A12976"/>
      <c r="C12976"/>
      <c r="D12976"/>
      <c r="E12976"/>
      <c r="F12976"/>
      <c r="G12976"/>
      <c r="H12976"/>
    </row>
    <row r="12977" spans="1:8">
      <c r="A12977"/>
      <c r="C12977"/>
      <c r="D12977"/>
      <c r="E12977"/>
      <c r="F12977"/>
      <c r="G12977"/>
      <c r="H12977"/>
    </row>
    <row r="12978" spans="1:8">
      <c r="A12978"/>
      <c r="C12978"/>
      <c r="D12978"/>
      <c r="E12978"/>
      <c r="F12978"/>
      <c r="G12978"/>
      <c r="H12978"/>
    </row>
    <row r="12979" spans="1:8">
      <c r="A12979"/>
      <c r="C12979"/>
      <c r="D12979"/>
      <c r="E12979"/>
      <c r="F12979"/>
      <c r="G12979"/>
      <c r="H12979"/>
    </row>
    <row r="12980" spans="1:8">
      <c r="A12980"/>
      <c r="C12980"/>
      <c r="D12980"/>
      <c r="E12980"/>
      <c r="F12980"/>
      <c r="G12980"/>
      <c r="H12980"/>
    </row>
    <row r="12981" spans="1:8">
      <c r="A12981"/>
      <c r="C12981"/>
      <c r="D12981"/>
      <c r="E12981"/>
      <c r="F12981"/>
      <c r="G12981"/>
      <c r="H12981"/>
    </row>
    <row r="12982" spans="1:8">
      <c r="A12982"/>
      <c r="C12982"/>
      <c r="D12982"/>
      <c r="E12982"/>
      <c r="F12982"/>
      <c r="G12982"/>
      <c r="H12982"/>
    </row>
    <row r="12983" spans="1:8">
      <c r="A12983"/>
      <c r="C12983"/>
      <c r="D12983"/>
      <c r="E12983"/>
      <c r="F12983"/>
      <c r="G12983"/>
      <c r="H12983"/>
    </row>
    <row r="12984" spans="1:8">
      <c r="A12984"/>
      <c r="C12984"/>
      <c r="D12984"/>
      <c r="E12984"/>
      <c r="F12984"/>
      <c r="G12984"/>
      <c r="H12984"/>
    </row>
    <row r="12985" spans="1:8">
      <c r="A12985"/>
      <c r="C12985"/>
      <c r="D12985"/>
      <c r="E12985"/>
      <c r="F12985"/>
      <c r="G12985"/>
      <c r="H12985"/>
    </row>
    <row r="12986" spans="1:8">
      <c r="A12986"/>
      <c r="C12986"/>
      <c r="D12986"/>
      <c r="E12986"/>
      <c r="F12986"/>
      <c r="G12986"/>
      <c r="H12986"/>
    </row>
    <row r="12987" spans="1:8">
      <c r="A12987"/>
      <c r="C12987"/>
      <c r="D12987"/>
      <c r="E12987"/>
      <c r="F12987"/>
      <c r="G12987"/>
      <c r="H12987"/>
    </row>
    <row r="12988" spans="1:8">
      <c r="A12988"/>
      <c r="C12988"/>
      <c r="D12988"/>
      <c r="E12988"/>
      <c r="F12988"/>
      <c r="G12988"/>
      <c r="H12988"/>
    </row>
    <row r="12989" spans="1:8">
      <c r="A12989"/>
      <c r="C12989"/>
      <c r="D12989"/>
      <c r="E12989"/>
      <c r="F12989"/>
      <c r="G12989"/>
      <c r="H12989"/>
    </row>
    <row r="12990" spans="1:8">
      <c r="A12990"/>
      <c r="C12990"/>
      <c r="D12990"/>
      <c r="E12990"/>
      <c r="F12990"/>
      <c r="G12990"/>
      <c r="H12990"/>
    </row>
    <row r="12991" spans="1:8">
      <c r="A12991"/>
      <c r="C12991"/>
      <c r="D12991"/>
      <c r="E12991"/>
      <c r="F12991"/>
      <c r="G12991"/>
      <c r="H12991"/>
    </row>
    <row r="12992" spans="1:8">
      <c r="A12992"/>
      <c r="C12992"/>
      <c r="D12992"/>
      <c r="E12992"/>
      <c r="F12992"/>
      <c r="G12992"/>
      <c r="H12992"/>
    </row>
    <row r="12993" spans="1:8">
      <c r="A12993"/>
      <c r="C12993"/>
      <c r="D12993"/>
      <c r="E12993"/>
      <c r="F12993"/>
      <c r="G12993"/>
      <c r="H12993"/>
    </row>
    <row r="12994" spans="1:8">
      <c r="A12994"/>
      <c r="C12994"/>
      <c r="D12994"/>
      <c r="E12994"/>
      <c r="F12994"/>
      <c r="G12994"/>
      <c r="H12994"/>
    </row>
    <row r="12995" spans="1:8">
      <c r="A12995"/>
      <c r="C12995"/>
      <c r="D12995"/>
      <c r="E12995"/>
      <c r="F12995"/>
      <c r="G12995"/>
      <c r="H12995"/>
    </row>
    <row r="12996" spans="1:8">
      <c r="A12996"/>
      <c r="C12996"/>
      <c r="D12996"/>
      <c r="E12996"/>
      <c r="F12996"/>
      <c r="G12996"/>
      <c r="H12996"/>
    </row>
    <row r="12997" spans="1:8">
      <c r="A12997"/>
      <c r="C12997"/>
      <c r="D12997"/>
      <c r="E12997"/>
      <c r="F12997"/>
      <c r="G12997"/>
      <c r="H12997"/>
    </row>
    <row r="12998" spans="1:8">
      <c r="A12998"/>
      <c r="C12998"/>
      <c r="D12998"/>
      <c r="E12998"/>
      <c r="F12998"/>
      <c r="G12998"/>
      <c r="H12998"/>
    </row>
    <row r="12999" spans="1:8">
      <c r="A12999"/>
      <c r="C12999"/>
      <c r="D12999"/>
      <c r="E12999"/>
      <c r="F12999"/>
      <c r="G12999"/>
      <c r="H12999"/>
    </row>
    <row r="13000" spans="1:8">
      <c r="A13000"/>
      <c r="C13000"/>
      <c r="D13000"/>
      <c r="E13000"/>
      <c r="F13000"/>
      <c r="G13000"/>
      <c r="H13000"/>
    </row>
    <row r="13001" spans="1:8">
      <c r="A13001"/>
      <c r="C13001"/>
      <c r="D13001"/>
      <c r="E13001"/>
      <c r="F13001"/>
      <c r="G13001"/>
      <c r="H13001"/>
    </row>
    <row r="13002" spans="1:8">
      <c r="A13002"/>
      <c r="C13002"/>
      <c r="D13002"/>
      <c r="E13002"/>
      <c r="F13002"/>
      <c r="G13002"/>
      <c r="H13002"/>
    </row>
    <row r="13003" spans="1:8">
      <c r="A13003"/>
      <c r="C13003"/>
      <c r="D13003"/>
      <c r="E13003"/>
      <c r="F13003"/>
      <c r="G13003"/>
      <c r="H13003"/>
    </row>
    <row r="13004" spans="1:8">
      <c r="A13004"/>
      <c r="C13004"/>
      <c r="D13004"/>
      <c r="E13004"/>
      <c r="F13004"/>
      <c r="G13004"/>
      <c r="H13004"/>
    </row>
    <row r="13005" spans="1:8">
      <c r="A13005"/>
      <c r="C13005"/>
      <c r="D13005"/>
      <c r="E13005"/>
      <c r="F13005"/>
      <c r="G13005"/>
      <c r="H13005"/>
    </row>
    <row r="13006" spans="1:8">
      <c r="A13006"/>
      <c r="C13006"/>
      <c r="D13006"/>
      <c r="E13006"/>
      <c r="F13006"/>
      <c r="G13006"/>
      <c r="H13006"/>
    </row>
    <row r="13007" spans="1:8">
      <c r="A13007"/>
      <c r="C13007"/>
      <c r="D13007"/>
      <c r="E13007"/>
      <c r="F13007"/>
      <c r="G13007"/>
      <c r="H13007"/>
    </row>
    <row r="13008" spans="1:8">
      <c r="A13008"/>
      <c r="C13008"/>
      <c r="D13008"/>
      <c r="E13008"/>
      <c r="F13008"/>
      <c r="G13008"/>
      <c r="H13008"/>
    </row>
    <row r="13009" spans="1:8">
      <c r="A13009"/>
      <c r="C13009"/>
      <c r="D13009"/>
      <c r="E13009"/>
      <c r="F13009"/>
      <c r="G13009"/>
      <c r="H13009"/>
    </row>
    <row r="13010" spans="1:8">
      <c r="A13010"/>
      <c r="C13010"/>
      <c r="D13010"/>
      <c r="E13010"/>
      <c r="F13010"/>
      <c r="G13010"/>
      <c r="H13010"/>
    </row>
    <row r="13011" spans="1:8">
      <c r="A13011"/>
      <c r="C13011"/>
      <c r="D13011"/>
      <c r="E13011"/>
      <c r="F13011"/>
      <c r="G13011"/>
      <c r="H13011"/>
    </row>
    <row r="13012" spans="1:8">
      <c r="A13012"/>
      <c r="C13012"/>
      <c r="D13012"/>
      <c r="E13012"/>
      <c r="F13012"/>
      <c r="G13012"/>
      <c r="H13012"/>
    </row>
    <row r="13013" spans="1:8">
      <c r="A13013"/>
      <c r="C13013"/>
      <c r="D13013"/>
      <c r="E13013"/>
      <c r="F13013"/>
      <c r="G13013"/>
      <c r="H13013"/>
    </row>
    <row r="13014" spans="1:8">
      <c r="A13014"/>
      <c r="C13014"/>
      <c r="D13014"/>
      <c r="E13014"/>
      <c r="F13014"/>
      <c r="G13014"/>
      <c r="H13014"/>
    </row>
    <row r="13015" spans="1:8">
      <c r="A13015"/>
      <c r="C13015"/>
      <c r="D13015"/>
      <c r="E13015"/>
      <c r="F13015"/>
      <c r="G13015"/>
      <c r="H13015"/>
    </row>
    <row r="13016" spans="1:8">
      <c r="A13016"/>
      <c r="C13016"/>
      <c r="D13016"/>
      <c r="E13016"/>
      <c r="F13016"/>
      <c r="G13016"/>
      <c r="H13016"/>
    </row>
    <row r="13017" spans="1:8">
      <c r="A13017"/>
      <c r="C13017"/>
      <c r="D13017"/>
      <c r="E13017"/>
      <c r="F13017"/>
      <c r="G13017"/>
      <c r="H13017"/>
    </row>
    <row r="13018" spans="1:8">
      <c r="A13018"/>
      <c r="C13018"/>
      <c r="D13018"/>
      <c r="E13018"/>
      <c r="F13018"/>
      <c r="G13018"/>
      <c r="H13018"/>
    </row>
    <row r="13019" spans="1:8">
      <c r="A13019"/>
      <c r="C13019"/>
      <c r="D13019"/>
      <c r="E13019"/>
      <c r="F13019"/>
      <c r="G13019"/>
      <c r="H13019"/>
    </row>
    <row r="13020" spans="1:8">
      <c r="A13020"/>
      <c r="C13020"/>
      <c r="D13020"/>
      <c r="E13020"/>
      <c r="F13020"/>
      <c r="G13020"/>
      <c r="H13020"/>
    </row>
    <row r="13021" spans="1:8">
      <c r="A13021"/>
      <c r="C13021"/>
      <c r="D13021"/>
      <c r="E13021"/>
      <c r="F13021"/>
      <c r="G13021"/>
      <c r="H13021"/>
    </row>
    <row r="13022" spans="1:8">
      <c r="A13022"/>
      <c r="C13022"/>
      <c r="D13022"/>
      <c r="E13022"/>
      <c r="F13022"/>
      <c r="G13022"/>
      <c r="H13022"/>
    </row>
    <row r="13023" spans="1:8">
      <c r="A13023"/>
      <c r="C13023"/>
      <c r="D13023"/>
      <c r="E13023"/>
      <c r="F13023"/>
      <c r="G13023"/>
      <c r="H13023"/>
    </row>
    <row r="13024" spans="1:8">
      <c r="A13024"/>
      <c r="C13024"/>
      <c r="D13024"/>
      <c r="E13024"/>
      <c r="F13024"/>
      <c r="G13024"/>
      <c r="H13024"/>
    </row>
    <row r="13025" spans="1:8">
      <c r="A13025"/>
      <c r="C13025"/>
      <c r="D13025"/>
      <c r="E13025"/>
      <c r="F13025"/>
      <c r="G13025"/>
      <c r="H13025"/>
    </row>
    <row r="13026" spans="1:8">
      <c r="A13026"/>
      <c r="C13026"/>
      <c r="D13026"/>
      <c r="E13026"/>
      <c r="F13026"/>
      <c r="G13026"/>
      <c r="H13026"/>
    </row>
    <row r="13027" spans="1:8">
      <c r="A13027"/>
      <c r="C13027"/>
      <c r="D13027"/>
      <c r="E13027"/>
      <c r="F13027"/>
      <c r="G13027"/>
      <c r="H13027"/>
    </row>
    <row r="13028" spans="1:8">
      <c r="A13028"/>
      <c r="C13028"/>
      <c r="D13028"/>
      <c r="E13028"/>
      <c r="F13028"/>
      <c r="G13028"/>
      <c r="H13028"/>
    </row>
    <row r="13029" spans="1:8">
      <c r="A13029"/>
      <c r="C13029"/>
      <c r="D13029"/>
      <c r="E13029"/>
      <c r="F13029"/>
      <c r="G13029"/>
      <c r="H13029"/>
    </row>
    <row r="13030" spans="1:8">
      <c r="A13030"/>
      <c r="C13030"/>
      <c r="D13030"/>
      <c r="E13030"/>
      <c r="F13030"/>
      <c r="G13030"/>
      <c r="H13030"/>
    </row>
    <row r="13031" spans="1:8">
      <c r="A13031"/>
      <c r="C13031"/>
      <c r="D13031"/>
      <c r="E13031"/>
      <c r="F13031"/>
      <c r="G13031"/>
      <c r="H13031"/>
    </row>
    <row r="13032" spans="1:8">
      <c r="A13032"/>
      <c r="C13032"/>
      <c r="D13032"/>
      <c r="E13032"/>
      <c r="F13032"/>
      <c r="G13032"/>
      <c r="H13032"/>
    </row>
    <row r="13033" spans="1:8">
      <c r="A13033"/>
      <c r="C13033"/>
      <c r="D13033"/>
      <c r="E13033"/>
      <c r="F13033"/>
      <c r="G13033"/>
      <c r="H13033"/>
    </row>
    <row r="13034" spans="1:8">
      <c r="A13034"/>
      <c r="C13034"/>
      <c r="D13034"/>
      <c r="E13034"/>
      <c r="F13034"/>
      <c r="G13034"/>
      <c r="H13034"/>
    </row>
    <row r="13035" spans="1:8">
      <c r="A13035"/>
      <c r="C13035"/>
      <c r="D13035"/>
      <c r="E13035"/>
      <c r="F13035"/>
      <c r="G13035"/>
      <c r="H13035"/>
    </row>
    <row r="13036" spans="1:8">
      <c r="A13036"/>
      <c r="C13036"/>
      <c r="D13036"/>
      <c r="E13036"/>
      <c r="F13036"/>
      <c r="G13036"/>
      <c r="H13036"/>
    </row>
    <row r="13037" spans="1:8">
      <c r="A13037"/>
      <c r="C13037"/>
      <c r="D13037"/>
      <c r="E13037"/>
      <c r="F13037"/>
      <c r="G13037"/>
      <c r="H13037"/>
    </row>
    <row r="13038" spans="1:8">
      <c r="A13038"/>
      <c r="C13038"/>
      <c r="D13038"/>
      <c r="E13038"/>
      <c r="F13038"/>
      <c r="G13038"/>
      <c r="H13038"/>
    </row>
    <row r="13039" spans="1:8">
      <c r="A13039"/>
      <c r="C13039"/>
      <c r="D13039"/>
      <c r="E13039"/>
      <c r="F13039"/>
      <c r="G13039"/>
      <c r="H13039"/>
    </row>
    <row r="13040" spans="1:8">
      <c r="A13040"/>
      <c r="C13040"/>
      <c r="D13040"/>
      <c r="E13040"/>
      <c r="F13040"/>
      <c r="G13040"/>
      <c r="H13040"/>
    </row>
    <row r="13041" spans="1:8">
      <c r="A13041"/>
      <c r="C13041"/>
      <c r="D13041"/>
      <c r="E13041"/>
      <c r="F13041"/>
      <c r="G13041"/>
      <c r="H13041"/>
    </row>
    <row r="13042" spans="1:8">
      <c r="A13042"/>
      <c r="C13042"/>
      <c r="D13042"/>
      <c r="E13042"/>
      <c r="F13042"/>
      <c r="G13042"/>
      <c r="H13042"/>
    </row>
    <row r="13043" spans="1:8">
      <c r="A13043"/>
      <c r="C13043"/>
      <c r="D13043"/>
      <c r="E13043"/>
      <c r="F13043"/>
      <c r="G13043"/>
      <c r="H13043"/>
    </row>
    <row r="13044" spans="1:8">
      <c r="A13044"/>
      <c r="C13044"/>
      <c r="D13044"/>
      <c r="E13044"/>
      <c r="F13044"/>
      <c r="G13044"/>
      <c r="H13044"/>
    </row>
    <row r="13045" spans="1:8">
      <c r="A13045"/>
      <c r="C13045"/>
      <c r="D13045"/>
      <c r="E13045"/>
      <c r="F13045"/>
      <c r="G13045"/>
      <c r="H13045"/>
    </row>
    <row r="13046" spans="1:8">
      <c r="A13046"/>
      <c r="C13046"/>
      <c r="D13046"/>
      <c r="E13046"/>
      <c r="F13046"/>
      <c r="G13046"/>
      <c r="H13046"/>
    </row>
    <row r="13047" spans="1:8">
      <c r="A13047"/>
      <c r="C13047"/>
      <c r="D13047"/>
      <c r="E13047"/>
      <c r="F13047"/>
      <c r="G13047"/>
      <c r="H13047"/>
    </row>
    <row r="13048" spans="1:8">
      <c r="A13048"/>
      <c r="C13048"/>
      <c r="D13048"/>
      <c r="E13048"/>
      <c r="F13048"/>
      <c r="G13048"/>
      <c r="H13048"/>
    </row>
    <row r="13049" spans="1:8">
      <c r="A13049"/>
      <c r="C13049"/>
      <c r="D13049"/>
      <c r="E13049"/>
      <c r="F13049"/>
      <c r="G13049"/>
      <c r="H13049"/>
    </row>
    <row r="13050" spans="1:8">
      <c r="A13050"/>
      <c r="C13050"/>
      <c r="D13050"/>
      <c r="E13050"/>
      <c r="F13050"/>
      <c r="G13050"/>
      <c r="H13050"/>
    </row>
    <row r="13051" spans="1:8">
      <c r="A13051"/>
      <c r="C13051"/>
      <c r="D13051"/>
      <c r="E13051"/>
      <c r="F13051"/>
      <c r="G13051"/>
      <c r="H13051"/>
    </row>
    <row r="13052" spans="1:8">
      <c r="A13052"/>
      <c r="C13052"/>
      <c r="D13052"/>
      <c r="E13052"/>
      <c r="F13052"/>
      <c r="G13052"/>
      <c r="H13052"/>
    </row>
    <row r="13053" spans="1:8">
      <c r="A13053"/>
      <c r="C13053"/>
      <c r="D13053"/>
      <c r="E13053"/>
      <c r="F13053"/>
      <c r="G13053"/>
      <c r="H13053"/>
    </row>
    <row r="13054" spans="1:8">
      <c r="A13054"/>
      <c r="C13054"/>
      <c r="D13054"/>
      <c r="E13054"/>
      <c r="F13054"/>
      <c r="G13054"/>
      <c r="H13054"/>
    </row>
    <row r="13055" spans="1:8">
      <c r="A13055"/>
      <c r="C13055"/>
      <c r="D13055"/>
      <c r="E13055"/>
      <c r="F13055"/>
      <c r="G13055"/>
      <c r="H13055"/>
    </row>
    <row r="13056" spans="1:8">
      <c r="A13056"/>
      <c r="C13056"/>
      <c r="D13056"/>
      <c r="E13056"/>
      <c r="F13056"/>
      <c r="G13056"/>
      <c r="H13056"/>
    </row>
    <row r="13057" spans="1:8">
      <c r="A13057"/>
      <c r="C13057"/>
      <c r="D13057"/>
      <c r="E13057"/>
      <c r="F13057"/>
      <c r="G13057"/>
      <c r="H13057"/>
    </row>
    <row r="13058" spans="1:8">
      <c r="A13058"/>
      <c r="C13058"/>
      <c r="D13058"/>
      <c r="E13058"/>
      <c r="F13058"/>
      <c r="G13058"/>
      <c r="H13058"/>
    </row>
    <row r="13059" spans="1:8">
      <c r="A13059"/>
      <c r="C13059"/>
      <c r="D13059"/>
      <c r="E13059"/>
      <c r="F13059"/>
      <c r="G13059"/>
      <c r="H13059"/>
    </row>
    <row r="13060" spans="1:8">
      <c r="A13060"/>
      <c r="C13060"/>
      <c r="D13060"/>
      <c r="E13060"/>
      <c r="F13060"/>
      <c r="G13060"/>
      <c r="H13060"/>
    </row>
    <row r="13061" spans="1:8">
      <c r="A13061"/>
      <c r="C13061"/>
      <c r="D13061"/>
      <c r="E13061"/>
      <c r="F13061"/>
      <c r="G13061"/>
      <c r="H13061"/>
    </row>
    <row r="13062" spans="1:8">
      <c r="A13062"/>
      <c r="C13062"/>
      <c r="D13062"/>
      <c r="E13062"/>
      <c r="F13062"/>
      <c r="G13062"/>
      <c r="H13062"/>
    </row>
    <row r="13063" spans="1:8">
      <c r="A13063"/>
      <c r="C13063"/>
      <c r="D13063"/>
      <c r="E13063"/>
      <c r="F13063"/>
      <c r="G13063"/>
      <c r="H13063"/>
    </row>
    <row r="13064" spans="1:8">
      <c r="A13064"/>
      <c r="C13064"/>
      <c r="D13064"/>
      <c r="E13064"/>
      <c r="F13064"/>
      <c r="G13064"/>
      <c r="H13064"/>
    </row>
    <row r="13065" spans="1:8">
      <c r="A13065"/>
      <c r="C13065"/>
      <c r="D13065"/>
      <c r="E13065"/>
      <c r="F13065"/>
      <c r="G13065"/>
      <c r="H13065"/>
    </row>
    <row r="13066" spans="1:8">
      <c r="A13066"/>
      <c r="C13066"/>
      <c r="D13066"/>
      <c r="E13066"/>
      <c r="F13066"/>
      <c r="G13066"/>
      <c r="H13066"/>
    </row>
    <row r="13067" spans="1:8">
      <c r="A13067"/>
      <c r="C13067"/>
      <c r="D13067"/>
      <c r="E13067"/>
      <c r="F13067"/>
      <c r="G13067"/>
      <c r="H13067"/>
    </row>
    <row r="13068" spans="1:8">
      <c r="A13068"/>
      <c r="C13068"/>
      <c r="D13068"/>
      <c r="E13068"/>
      <c r="F13068"/>
      <c r="G13068"/>
      <c r="H13068"/>
    </row>
    <row r="13069" spans="1:8">
      <c r="A13069"/>
      <c r="C13069"/>
      <c r="D13069"/>
      <c r="E13069"/>
      <c r="F13069"/>
      <c r="G13069"/>
      <c r="H13069"/>
    </row>
    <row r="13070" spans="1:8">
      <c r="A13070"/>
      <c r="C13070"/>
      <c r="D13070"/>
      <c r="E13070"/>
      <c r="F13070"/>
      <c r="G13070"/>
      <c r="H13070"/>
    </row>
    <row r="13071" spans="1:8">
      <c r="A13071"/>
      <c r="C13071"/>
      <c r="D13071"/>
      <c r="E13071"/>
      <c r="F13071"/>
      <c r="G13071"/>
      <c r="H13071"/>
    </row>
    <row r="13072" spans="1:8">
      <c r="A13072"/>
      <c r="C13072"/>
      <c r="D13072"/>
      <c r="E13072"/>
      <c r="F13072"/>
      <c r="G13072"/>
      <c r="H13072"/>
    </row>
    <row r="13073" spans="1:8">
      <c r="A13073"/>
      <c r="C13073"/>
      <c r="D13073"/>
      <c r="E13073"/>
      <c r="F13073"/>
      <c r="G13073"/>
      <c r="H13073"/>
    </row>
    <row r="13074" spans="1:8">
      <c r="A13074"/>
      <c r="C13074"/>
      <c r="D13074"/>
      <c r="E13074"/>
      <c r="F13074"/>
      <c r="G13074"/>
      <c r="H13074"/>
    </row>
    <row r="13075" spans="1:8">
      <c r="A13075"/>
      <c r="C13075"/>
      <c r="D13075"/>
      <c r="E13075"/>
      <c r="F13075"/>
      <c r="G13075"/>
      <c r="H13075"/>
    </row>
    <row r="13076" spans="1:8">
      <c r="A13076"/>
      <c r="C13076"/>
      <c r="D13076"/>
      <c r="E13076"/>
      <c r="F13076"/>
      <c r="G13076"/>
      <c r="H13076"/>
    </row>
    <row r="13077" spans="1:8">
      <c r="A13077"/>
      <c r="C13077"/>
      <c r="D13077"/>
      <c r="E13077"/>
      <c r="F13077"/>
      <c r="G13077"/>
      <c r="H13077"/>
    </row>
    <row r="13078" spans="1:8">
      <c r="A13078"/>
      <c r="C13078"/>
      <c r="D13078"/>
      <c r="E13078"/>
      <c r="F13078"/>
      <c r="G13078"/>
      <c r="H13078"/>
    </row>
    <row r="13079" spans="1:8">
      <c r="A13079"/>
      <c r="C13079"/>
      <c r="D13079"/>
      <c r="E13079"/>
      <c r="F13079"/>
      <c r="G13079"/>
      <c r="H13079"/>
    </row>
    <row r="13080" spans="1:8">
      <c r="A13080"/>
      <c r="C13080"/>
      <c r="D13080"/>
      <c r="E13080"/>
      <c r="F13080"/>
      <c r="G13080"/>
      <c r="H13080"/>
    </row>
    <row r="13081" spans="1:8">
      <c r="A13081"/>
      <c r="C13081"/>
      <c r="D13081"/>
      <c r="E13081"/>
      <c r="F13081"/>
      <c r="G13081"/>
      <c r="H13081"/>
    </row>
    <row r="13082" spans="1:8">
      <c r="A13082"/>
      <c r="C13082"/>
      <c r="D13082"/>
      <c r="E13082"/>
      <c r="F13082"/>
      <c r="G13082"/>
      <c r="H13082"/>
    </row>
    <row r="13083" spans="1:8">
      <c r="A13083"/>
      <c r="C13083"/>
      <c r="D13083"/>
      <c r="E13083"/>
      <c r="F13083"/>
      <c r="G13083"/>
      <c r="H13083"/>
    </row>
    <row r="13084" spans="1:8">
      <c r="A13084"/>
      <c r="C13084"/>
      <c r="D13084"/>
      <c r="E13084"/>
      <c r="F13084"/>
      <c r="G13084"/>
      <c r="H13084"/>
    </row>
    <row r="13085" spans="1:8">
      <c r="A13085"/>
      <c r="C13085"/>
      <c r="D13085"/>
      <c r="E13085"/>
      <c r="F13085"/>
      <c r="G13085"/>
      <c r="H13085"/>
    </row>
    <row r="13086" spans="1:8">
      <c r="A13086"/>
      <c r="C13086"/>
      <c r="D13086"/>
      <c r="E13086"/>
      <c r="F13086"/>
      <c r="G13086"/>
      <c r="H13086"/>
    </row>
    <row r="13087" spans="1:8">
      <c r="A13087"/>
      <c r="C13087"/>
      <c r="D13087"/>
      <c r="E13087"/>
      <c r="F13087"/>
      <c r="G13087"/>
      <c r="H13087"/>
    </row>
    <row r="13088" spans="1:8">
      <c r="A13088"/>
      <c r="C13088"/>
      <c r="D13088"/>
      <c r="E13088"/>
      <c r="F13088"/>
      <c r="G13088"/>
      <c r="H13088"/>
    </row>
    <row r="13089" spans="1:8">
      <c r="A13089"/>
      <c r="C13089"/>
      <c r="D13089"/>
      <c r="E13089"/>
      <c r="F13089"/>
      <c r="G13089"/>
      <c r="H13089"/>
    </row>
    <row r="13090" spans="1:8">
      <c r="A13090"/>
      <c r="C13090"/>
      <c r="D13090"/>
      <c r="E13090"/>
      <c r="F13090"/>
      <c r="G13090"/>
      <c r="H13090"/>
    </row>
    <row r="13091" spans="1:8">
      <c r="A13091"/>
      <c r="C13091"/>
      <c r="D13091"/>
      <c r="E13091"/>
      <c r="F13091"/>
      <c r="G13091"/>
      <c r="H13091"/>
    </row>
    <row r="13092" spans="1:8">
      <c r="A13092"/>
      <c r="C13092"/>
      <c r="D13092"/>
      <c r="E13092"/>
      <c r="F13092"/>
      <c r="G13092"/>
      <c r="H13092"/>
    </row>
    <row r="13093" spans="1:8">
      <c r="A13093"/>
      <c r="C13093"/>
      <c r="D13093"/>
      <c r="E13093"/>
      <c r="F13093"/>
      <c r="G13093"/>
      <c r="H13093"/>
    </row>
    <row r="13094" spans="1:8">
      <c r="A13094"/>
      <c r="C13094"/>
      <c r="D13094"/>
      <c r="E13094"/>
      <c r="F13094"/>
      <c r="G13094"/>
      <c r="H13094"/>
    </row>
    <row r="13095" spans="1:8">
      <c r="A13095"/>
      <c r="C13095"/>
      <c r="D13095"/>
      <c r="E13095"/>
      <c r="F13095"/>
      <c r="G13095"/>
      <c r="H13095"/>
    </row>
    <row r="13096" spans="1:8">
      <c r="A13096"/>
      <c r="C13096"/>
      <c r="D13096"/>
      <c r="E13096"/>
      <c r="F13096"/>
      <c r="G13096"/>
      <c r="H13096"/>
    </row>
    <row r="13097" spans="1:8">
      <c r="A13097"/>
      <c r="C13097"/>
      <c r="D13097"/>
      <c r="E13097"/>
      <c r="F13097"/>
      <c r="G13097"/>
      <c r="H13097"/>
    </row>
    <row r="13098" spans="1:8">
      <c r="A13098"/>
      <c r="C13098"/>
      <c r="D13098"/>
      <c r="E13098"/>
      <c r="F13098"/>
      <c r="G13098"/>
      <c r="H13098"/>
    </row>
    <row r="13099" spans="1:8">
      <c r="A13099"/>
      <c r="C13099"/>
      <c r="D13099"/>
      <c r="E13099"/>
      <c r="F13099"/>
      <c r="G13099"/>
      <c r="H13099"/>
    </row>
    <row r="13100" spans="1:8">
      <c r="A13100"/>
      <c r="C13100"/>
      <c r="D13100"/>
      <c r="E13100"/>
      <c r="F13100"/>
      <c r="G13100"/>
      <c r="H13100"/>
    </row>
    <row r="13101" spans="1:8">
      <c r="A13101"/>
      <c r="C13101"/>
      <c r="D13101"/>
      <c r="E13101"/>
      <c r="F13101"/>
      <c r="G13101"/>
      <c r="H13101"/>
    </row>
    <row r="13102" spans="1:8">
      <c r="A13102"/>
      <c r="C13102"/>
      <c r="D13102"/>
      <c r="E13102"/>
      <c r="F13102"/>
      <c r="G13102"/>
      <c r="H13102"/>
    </row>
    <row r="13103" spans="1:8">
      <c r="A13103"/>
      <c r="C13103"/>
      <c r="D13103"/>
      <c r="E13103"/>
      <c r="F13103"/>
      <c r="G13103"/>
      <c r="H13103"/>
    </row>
    <row r="13104" spans="1:8">
      <c r="A13104"/>
      <c r="C13104"/>
      <c r="D13104"/>
      <c r="E13104"/>
      <c r="F13104"/>
      <c r="G13104"/>
      <c r="H13104"/>
    </row>
    <row r="13105" spans="1:8">
      <c r="A13105"/>
      <c r="C13105"/>
      <c r="D13105"/>
      <c r="E13105"/>
      <c r="F13105"/>
      <c r="G13105"/>
      <c r="H13105"/>
    </row>
    <row r="13106" spans="1:8">
      <c r="A13106"/>
      <c r="C13106"/>
      <c r="D13106"/>
      <c r="E13106"/>
      <c r="F13106"/>
      <c r="G13106"/>
      <c r="H13106"/>
    </row>
    <row r="13107" spans="1:8">
      <c r="A13107"/>
      <c r="C13107"/>
      <c r="D13107"/>
      <c r="E13107"/>
      <c r="F13107"/>
      <c r="G13107"/>
      <c r="H13107"/>
    </row>
    <row r="13108" spans="1:8">
      <c r="A13108"/>
      <c r="C13108"/>
      <c r="D13108"/>
      <c r="E13108"/>
      <c r="F13108"/>
      <c r="G13108"/>
      <c r="H13108"/>
    </row>
    <row r="13109" spans="1:8">
      <c r="A13109"/>
      <c r="C13109"/>
      <c r="D13109"/>
      <c r="E13109"/>
      <c r="F13109"/>
      <c r="G13109"/>
      <c r="H13109"/>
    </row>
    <row r="13110" spans="1:8">
      <c r="A13110"/>
      <c r="C13110"/>
      <c r="D13110"/>
      <c r="E13110"/>
      <c r="F13110"/>
      <c r="G13110"/>
      <c r="H13110"/>
    </row>
    <row r="13111" spans="1:8">
      <c r="A13111"/>
      <c r="C13111"/>
      <c r="D13111"/>
      <c r="E13111"/>
      <c r="F13111"/>
      <c r="G13111"/>
      <c r="H13111"/>
    </row>
    <row r="13112" spans="1:8">
      <c r="A13112"/>
      <c r="C13112"/>
      <c r="D13112"/>
      <c r="E13112"/>
      <c r="F13112"/>
      <c r="G13112"/>
      <c r="H13112"/>
    </row>
    <row r="13113" spans="1:8">
      <c r="A13113"/>
      <c r="C13113"/>
      <c r="D13113"/>
      <c r="E13113"/>
      <c r="F13113"/>
      <c r="G13113"/>
      <c r="H13113"/>
    </row>
    <row r="13114" spans="1:8">
      <c r="A13114"/>
      <c r="C13114"/>
      <c r="D13114"/>
      <c r="E13114"/>
      <c r="F13114"/>
      <c r="G13114"/>
      <c r="H13114"/>
    </row>
    <row r="13115" spans="1:8">
      <c r="A13115"/>
      <c r="C13115"/>
      <c r="D13115"/>
      <c r="E13115"/>
      <c r="F13115"/>
      <c r="G13115"/>
      <c r="H13115"/>
    </row>
    <row r="13116" spans="1:8">
      <c r="A13116"/>
      <c r="C13116"/>
      <c r="D13116"/>
      <c r="E13116"/>
      <c r="F13116"/>
      <c r="G13116"/>
      <c r="H13116"/>
    </row>
    <row r="13117" spans="1:8">
      <c r="A13117"/>
      <c r="C13117"/>
      <c r="D13117"/>
      <c r="E13117"/>
      <c r="F13117"/>
      <c r="G13117"/>
      <c r="H13117"/>
    </row>
    <row r="13118" spans="1:8">
      <c r="A13118"/>
      <c r="C13118"/>
      <c r="D13118"/>
      <c r="E13118"/>
      <c r="F13118"/>
      <c r="G13118"/>
      <c r="H13118"/>
    </row>
    <row r="13119" spans="1:8">
      <c r="A13119"/>
      <c r="C13119"/>
      <c r="D13119"/>
      <c r="E13119"/>
      <c r="F13119"/>
      <c r="G13119"/>
      <c r="H13119"/>
    </row>
    <row r="13120" spans="1:8">
      <c r="A13120"/>
      <c r="C13120"/>
      <c r="D13120"/>
      <c r="E13120"/>
      <c r="F13120"/>
      <c r="G13120"/>
      <c r="H13120"/>
    </row>
    <row r="13121" spans="1:8">
      <c r="A13121"/>
      <c r="C13121"/>
      <c r="D13121"/>
      <c r="E13121"/>
      <c r="F13121"/>
      <c r="G13121"/>
      <c r="H13121"/>
    </row>
    <row r="13122" spans="1:8">
      <c r="A13122"/>
      <c r="C13122"/>
      <c r="D13122"/>
      <c r="E13122"/>
      <c r="F13122"/>
      <c r="G13122"/>
      <c r="H13122"/>
    </row>
    <row r="13123" spans="1:8">
      <c r="A13123"/>
      <c r="C13123"/>
      <c r="D13123"/>
      <c r="E13123"/>
      <c r="F13123"/>
      <c r="G13123"/>
      <c r="H13123"/>
    </row>
    <row r="13124" spans="1:8">
      <c r="A13124"/>
      <c r="C13124"/>
      <c r="D13124"/>
      <c r="E13124"/>
      <c r="F13124"/>
      <c r="G13124"/>
      <c r="H13124"/>
    </row>
    <row r="13125" spans="1:8">
      <c r="A13125"/>
      <c r="C13125"/>
      <c r="D13125"/>
      <c r="E13125"/>
      <c r="F13125"/>
      <c r="G13125"/>
      <c r="H13125"/>
    </row>
    <row r="13126" spans="1:8">
      <c r="A13126"/>
      <c r="C13126"/>
      <c r="D13126"/>
      <c r="E13126"/>
      <c r="F13126"/>
      <c r="G13126"/>
      <c r="H13126"/>
    </row>
    <row r="13127" spans="1:8">
      <c r="A13127"/>
      <c r="C13127"/>
      <c r="D13127"/>
      <c r="E13127"/>
      <c r="F13127"/>
      <c r="G13127"/>
      <c r="H13127"/>
    </row>
    <row r="13128" spans="1:8">
      <c r="A13128"/>
      <c r="C13128"/>
      <c r="D13128"/>
      <c r="E13128"/>
      <c r="F13128"/>
      <c r="G13128"/>
      <c r="H13128"/>
    </row>
    <row r="13129" spans="1:8">
      <c r="A13129"/>
      <c r="C13129"/>
      <c r="D13129"/>
      <c r="E13129"/>
      <c r="F13129"/>
      <c r="G13129"/>
      <c r="H13129"/>
    </row>
    <row r="13130" spans="1:8">
      <c r="A13130"/>
      <c r="C13130"/>
      <c r="D13130"/>
      <c r="E13130"/>
      <c r="F13130"/>
      <c r="G13130"/>
      <c r="H13130"/>
    </row>
    <row r="13131" spans="1:8">
      <c r="A13131"/>
      <c r="C13131"/>
      <c r="D13131"/>
      <c r="E13131"/>
      <c r="F13131"/>
      <c r="G13131"/>
      <c r="H13131"/>
    </row>
    <row r="13132" spans="1:8">
      <c r="A13132"/>
      <c r="C13132"/>
      <c r="D13132"/>
      <c r="E13132"/>
      <c r="F13132"/>
      <c r="G13132"/>
      <c r="H13132"/>
    </row>
    <row r="13133" spans="1:8">
      <c r="A13133"/>
      <c r="C13133"/>
      <c r="D13133"/>
      <c r="E13133"/>
      <c r="F13133"/>
      <c r="G13133"/>
      <c r="H13133"/>
    </row>
    <row r="13134" spans="1:8">
      <c r="A13134"/>
      <c r="C13134"/>
      <c r="D13134"/>
      <c r="E13134"/>
      <c r="F13134"/>
      <c r="G13134"/>
      <c r="H13134"/>
    </row>
    <row r="13135" spans="1:8">
      <c r="A13135"/>
      <c r="C13135"/>
      <c r="D13135"/>
      <c r="E13135"/>
      <c r="F13135"/>
      <c r="G13135"/>
      <c r="H13135"/>
    </row>
    <row r="13136" spans="1:8">
      <c r="A13136"/>
      <c r="C13136"/>
      <c r="D13136"/>
      <c r="E13136"/>
      <c r="F13136"/>
      <c r="G13136"/>
      <c r="H13136"/>
    </row>
    <row r="13137" spans="1:8">
      <c r="A13137"/>
      <c r="C13137"/>
      <c r="D13137"/>
      <c r="E13137"/>
      <c r="F13137"/>
      <c r="G13137"/>
      <c r="H13137"/>
    </row>
    <row r="13138" spans="1:8">
      <c r="A13138"/>
      <c r="C13138"/>
      <c r="D13138"/>
      <c r="E13138"/>
      <c r="F13138"/>
      <c r="G13138"/>
      <c r="H13138"/>
    </row>
    <row r="13139" spans="1:8">
      <c r="A13139"/>
      <c r="C13139"/>
      <c r="D13139"/>
      <c r="E13139"/>
      <c r="F13139"/>
      <c r="G13139"/>
      <c r="H13139"/>
    </row>
    <row r="13140" spans="1:8">
      <c r="A13140"/>
      <c r="C13140"/>
      <c r="D13140"/>
      <c r="E13140"/>
      <c r="F13140"/>
      <c r="G13140"/>
      <c r="H13140"/>
    </row>
    <row r="13141" spans="1:8">
      <c r="A13141"/>
      <c r="C13141"/>
      <c r="D13141"/>
      <c r="E13141"/>
      <c r="F13141"/>
      <c r="G13141"/>
      <c r="H13141"/>
    </row>
    <row r="13142" spans="1:8">
      <c r="A13142"/>
      <c r="C13142"/>
      <c r="D13142"/>
      <c r="E13142"/>
      <c r="F13142"/>
      <c r="G13142"/>
      <c r="H13142"/>
    </row>
    <row r="13143" spans="1:8">
      <c r="A13143"/>
      <c r="C13143"/>
      <c r="D13143"/>
      <c r="E13143"/>
      <c r="F13143"/>
      <c r="G13143"/>
      <c r="H13143"/>
    </row>
    <row r="13144" spans="1:8">
      <c r="A13144"/>
      <c r="C13144"/>
      <c r="D13144"/>
      <c r="E13144"/>
      <c r="F13144"/>
      <c r="G13144"/>
      <c r="H13144"/>
    </row>
    <row r="13145" spans="1:8">
      <c r="A13145"/>
      <c r="C13145"/>
      <c r="D13145"/>
      <c r="E13145"/>
      <c r="F13145"/>
      <c r="G13145"/>
      <c r="H13145"/>
    </row>
    <row r="13146" spans="1:8">
      <c r="A13146"/>
      <c r="C13146"/>
      <c r="D13146"/>
      <c r="E13146"/>
      <c r="F13146"/>
      <c r="G13146"/>
      <c r="H13146"/>
    </row>
    <row r="13147" spans="1:8">
      <c r="A13147"/>
      <c r="C13147"/>
      <c r="D13147"/>
      <c r="E13147"/>
      <c r="F13147"/>
      <c r="G13147"/>
      <c r="H13147"/>
    </row>
    <row r="13148" spans="1:8">
      <c r="A13148"/>
      <c r="C13148"/>
      <c r="D13148"/>
      <c r="E13148"/>
      <c r="F13148"/>
      <c r="G13148"/>
      <c r="H13148"/>
    </row>
    <row r="13149" spans="1:8">
      <c r="A13149"/>
      <c r="C13149"/>
      <c r="D13149"/>
      <c r="E13149"/>
      <c r="F13149"/>
      <c r="G13149"/>
      <c r="H13149"/>
    </row>
    <row r="13150" spans="1:8">
      <c r="A13150"/>
      <c r="C13150"/>
      <c r="D13150"/>
      <c r="E13150"/>
      <c r="F13150"/>
      <c r="G13150"/>
      <c r="H13150"/>
    </row>
    <row r="13151" spans="1:8">
      <c r="A13151"/>
      <c r="C13151"/>
      <c r="D13151"/>
      <c r="E13151"/>
      <c r="F13151"/>
      <c r="G13151"/>
      <c r="H13151"/>
    </row>
    <row r="13152" spans="1:8">
      <c r="A13152"/>
      <c r="C13152"/>
      <c r="D13152"/>
      <c r="E13152"/>
      <c r="F13152"/>
      <c r="G13152"/>
      <c r="H13152"/>
    </row>
    <row r="13153" spans="1:8">
      <c r="A13153"/>
      <c r="C13153"/>
      <c r="D13153"/>
      <c r="E13153"/>
      <c r="F13153"/>
      <c r="G13153"/>
      <c r="H13153"/>
    </row>
    <row r="13154" spans="1:8">
      <c r="A13154"/>
      <c r="C13154"/>
      <c r="D13154"/>
      <c r="E13154"/>
      <c r="F13154"/>
      <c r="G13154"/>
      <c r="H13154"/>
    </row>
    <row r="13155" spans="1:8">
      <c r="A13155"/>
      <c r="C13155"/>
      <c r="D13155"/>
      <c r="E13155"/>
      <c r="F13155"/>
      <c r="G13155"/>
      <c r="H13155"/>
    </row>
    <row r="13156" spans="1:8">
      <c r="A13156"/>
      <c r="C13156"/>
      <c r="D13156"/>
      <c r="E13156"/>
      <c r="F13156"/>
      <c r="G13156"/>
      <c r="H13156"/>
    </row>
    <row r="13157" spans="1:8">
      <c r="A13157"/>
      <c r="C13157"/>
      <c r="D13157"/>
      <c r="E13157"/>
      <c r="F13157"/>
      <c r="G13157"/>
      <c r="H13157"/>
    </row>
    <row r="13158" spans="1:8">
      <c r="A13158"/>
      <c r="C13158"/>
      <c r="D13158"/>
      <c r="E13158"/>
      <c r="F13158"/>
      <c r="G13158"/>
      <c r="H13158"/>
    </row>
    <row r="13159" spans="1:8">
      <c r="A13159"/>
      <c r="C13159"/>
      <c r="D13159"/>
      <c r="E13159"/>
      <c r="F13159"/>
      <c r="G13159"/>
      <c r="H13159"/>
    </row>
    <row r="13160" spans="1:8">
      <c r="A13160"/>
      <c r="C13160"/>
      <c r="D13160"/>
      <c r="E13160"/>
      <c r="F13160"/>
      <c r="G13160"/>
      <c r="H13160"/>
    </row>
    <row r="13161" spans="1:8">
      <c r="A13161"/>
      <c r="C13161"/>
      <c r="D13161"/>
      <c r="E13161"/>
      <c r="F13161"/>
      <c r="G13161"/>
      <c r="H13161"/>
    </row>
    <row r="13162" spans="1:8">
      <c r="A13162"/>
      <c r="C13162"/>
      <c r="D13162"/>
      <c r="E13162"/>
      <c r="F13162"/>
      <c r="G13162"/>
      <c r="H13162"/>
    </row>
    <row r="13163" spans="1:8">
      <c r="A13163"/>
      <c r="C13163"/>
      <c r="D13163"/>
      <c r="E13163"/>
      <c r="F13163"/>
      <c r="G13163"/>
      <c r="H13163"/>
    </row>
    <row r="13164" spans="1:8">
      <c r="A13164"/>
      <c r="C13164"/>
      <c r="D13164"/>
      <c r="E13164"/>
      <c r="F13164"/>
      <c r="G13164"/>
      <c r="H13164"/>
    </row>
    <row r="13165" spans="1:8">
      <c r="A13165"/>
      <c r="C13165"/>
      <c r="D13165"/>
      <c r="E13165"/>
      <c r="F13165"/>
      <c r="G13165"/>
      <c r="H13165"/>
    </row>
    <row r="13166" spans="1:8">
      <c r="A13166"/>
      <c r="C13166"/>
      <c r="D13166"/>
      <c r="E13166"/>
      <c r="F13166"/>
      <c r="G13166"/>
      <c r="H13166"/>
    </row>
    <row r="13167" spans="1:8">
      <c r="A13167"/>
      <c r="C13167"/>
      <c r="D13167"/>
      <c r="E13167"/>
      <c r="F13167"/>
      <c r="G13167"/>
      <c r="H13167"/>
    </row>
    <row r="13168" spans="1:8">
      <c r="A13168"/>
      <c r="C13168"/>
      <c r="D13168"/>
      <c r="E13168"/>
      <c r="F13168"/>
      <c r="G13168"/>
      <c r="H13168"/>
    </row>
    <row r="13169" spans="1:8">
      <c r="A13169"/>
      <c r="C13169"/>
      <c r="D13169"/>
      <c r="E13169"/>
      <c r="F13169"/>
      <c r="G13169"/>
      <c r="H13169"/>
    </row>
    <row r="13170" spans="1:8">
      <c r="A13170"/>
      <c r="C13170"/>
      <c r="D13170"/>
      <c r="E13170"/>
      <c r="F13170"/>
      <c r="G13170"/>
      <c r="H13170"/>
    </row>
    <row r="13171" spans="1:8">
      <c r="A13171"/>
      <c r="C13171"/>
      <c r="D13171"/>
      <c r="E13171"/>
      <c r="F13171"/>
      <c r="G13171"/>
      <c r="H13171"/>
    </row>
    <row r="13172" spans="1:8">
      <c r="A13172"/>
      <c r="C13172"/>
      <c r="D13172"/>
      <c r="E13172"/>
      <c r="F13172"/>
      <c r="G13172"/>
      <c r="H13172"/>
    </row>
    <row r="13173" spans="1:8">
      <c r="A13173"/>
      <c r="C13173"/>
      <c r="D13173"/>
      <c r="E13173"/>
      <c r="F13173"/>
      <c r="G13173"/>
      <c r="H13173"/>
    </row>
    <row r="13174" spans="1:8">
      <c r="A13174"/>
      <c r="C13174"/>
      <c r="D13174"/>
      <c r="E13174"/>
      <c r="F13174"/>
      <c r="G13174"/>
      <c r="H13174"/>
    </row>
    <row r="13175" spans="1:8">
      <c r="A13175"/>
      <c r="C13175"/>
      <c r="D13175"/>
      <c r="E13175"/>
      <c r="F13175"/>
      <c r="G13175"/>
      <c r="H13175"/>
    </row>
    <row r="13176" spans="1:8">
      <c r="A13176"/>
      <c r="C13176"/>
      <c r="D13176"/>
      <c r="E13176"/>
      <c r="F13176"/>
      <c r="G13176"/>
      <c r="H13176"/>
    </row>
    <row r="13177" spans="1:8">
      <c r="A13177"/>
      <c r="C13177"/>
      <c r="D13177"/>
      <c r="E13177"/>
      <c r="F13177"/>
      <c r="G13177"/>
      <c r="H13177"/>
    </row>
    <row r="13178" spans="1:8">
      <c r="A13178"/>
      <c r="C13178"/>
      <c r="D13178"/>
      <c r="E13178"/>
      <c r="F13178"/>
      <c r="G13178"/>
      <c r="H13178"/>
    </row>
    <row r="13179" spans="1:8">
      <c r="A13179"/>
      <c r="C13179"/>
      <c r="D13179"/>
      <c r="E13179"/>
      <c r="F13179"/>
      <c r="G13179"/>
      <c r="H13179"/>
    </row>
    <row r="13180" spans="1:8">
      <c r="A13180"/>
      <c r="C13180"/>
      <c r="D13180"/>
      <c r="E13180"/>
      <c r="F13180"/>
      <c r="G13180"/>
      <c r="H13180"/>
    </row>
    <row r="13181" spans="1:8">
      <c r="A13181"/>
      <c r="C13181"/>
      <c r="D13181"/>
      <c r="E13181"/>
      <c r="F13181"/>
      <c r="G13181"/>
      <c r="H13181"/>
    </row>
    <row r="13182" spans="1:8">
      <c r="A13182"/>
      <c r="C13182"/>
      <c r="D13182"/>
      <c r="E13182"/>
      <c r="F13182"/>
      <c r="G13182"/>
      <c r="H13182"/>
    </row>
    <row r="13183" spans="1:8">
      <c r="A13183"/>
      <c r="C13183"/>
      <c r="D13183"/>
      <c r="E13183"/>
      <c r="F13183"/>
      <c r="G13183"/>
      <c r="H13183"/>
    </row>
    <row r="13184" spans="1:8">
      <c r="A13184"/>
      <c r="C13184"/>
      <c r="D13184"/>
      <c r="E13184"/>
      <c r="F13184"/>
      <c r="G13184"/>
      <c r="H13184"/>
    </row>
    <row r="13185" spans="1:8">
      <c r="A13185"/>
      <c r="C13185"/>
      <c r="D13185"/>
      <c r="E13185"/>
      <c r="F13185"/>
      <c r="G13185"/>
      <c r="H13185"/>
    </row>
    <row r="13186" spans="1:8">
      <c r="A13186"/>
      <c r="C13186"/>
      <c r="D13186"/>
      <c r="E13186"/>
      <c r="F13186"/>
      <c r="G13186"/>
      <c r="H13186"/>
    </row>
    <row r="13187" spans="1:8">
      <c r="A13187"/>
      <c r="C13187"/>
      <c r="D13187"/>
      <c r="E13187"/>
      <c r="F13187"/>
      <c r="G13187"/>
      <c r="H13187"/>
    </row>
    <row r="13188" spans="1:8">
      <c r="A13188"/>
      <c r="C13188"/>
      <c r="D13188"/>
      <c r="E13188"/>
      <c r="F13188"/>
      <c r="G13188"/>
      <c r="H13188"/>
    </row>
    <row r="13189" spans="1:8">
      <c r="A13189"/>
      <c r="C13189"/>
      <c r="D13189"/>
      <c r="E13189"/>
      <c r="F13189"/>
      <c r="G13189"/>
      <c r="H13189"/>
    </row>
    <row r="13190" spans="1:8">
      <c r="A13190"/>
      <c r="C13190"/>
      <c r="D13190"/>
      <c r="E13190"/>
      <c r="F13190"/>
      <c r="G13190"/>
      <c r="H13190"/>
    </row>
    <row r="13191" spans="1:8">
      <c r="A13191"/>
      <c r="C13191"/>
      <c r="D13191"/>
      <c r="E13191"/>
      <c r="F13191"/>
      <c r="G13191"/>
      <c r="H13191"/>
    </row>
    <row r="13192" spans="1:8">
      <c r="A13192"/>
      <c r="C13192"/>
      <c r="D13192"/>
      <c r="E13192"/>
      <c r="F13192"/>
      <c r="G13192"/>
      <c r="H13192"/>
    </row>
    <row r="13193" spans="1:8">
      <c r="A13193"/>
      <c r="C13193"/>
      <c r="D13193"/>
      <c r="E13193"/>
      <c r="F13193"/>
      <c r="G13193"/>
      <c r="H13193"/>
    </row>
    <row r="13194" spans="1:8">
      <c r="A13194"/>
      <c r="C13194"/>
      <c r="D13194"/>
      <c r="E13194"/>
      <c r="F13194"/>
      <c r="G13194"/>
      <c r="H13194"/>
    </row>
    <row r="13195" spans="1:8">
      <c r="A13195"/>
      <c r="C13195"/>
      <c r="D13195"/>
      <c r="E13195"/>
      <c r="F13195"/>
      <c r="G13195"/>
      <c r="H13195"/>
    </row>
    <row r="13196" spans="1:8">
      <c r="A13196"/>
      <c r="C13196"/>
      <c r="D13196"/>
      <c r="E13196"/>
      <c r="F13196"/>
      <c r="G13196"/>
      <c r="H13196"/>
    </row>
    <row r="13197" spans="1:8">
      <c r="A13197"/>
      <c r="C13197"/>
      <c r="D13197"/>
      <c r="E13197"/>
      <c r="F13197"/>
      <c r="G13197"/>
      <c r="H13197"/>
    </row>
    <row r="13198" spans="1:8">
      <c r="A13198"/>
      <c r="C13198"/>
      <c r="D13198"/>
      <c r="E13198"/>
      <c r="F13198"/>
      <c r="G13198"/>
      <c r="H13198"/>
    </row>
    <row r="13199" spans="1:8">
      <c r="A13199"/>
      <c r="C13199"/>
      <c r="D13199"/>
      <c r="E13199"/>
      <c r="F13199"/>
      <c r="G13199"/>
      <c r="H13199"/>
    </row>
    <row r="13200" spans="1:8">
      <c r="A13200"/>
      <c r="C13200"/>
      <c r="D13200"/>
      <c r="E13200"/>
      <c r="F13200"/>
      <c r="G13200"/>
      <c r="H13200"/>
    </row>
    <row r="13201" spans="1:8">
      <c r="A13201"/>
      <c r="C13201"/>
      <c r="D13201"/>
      <c r="E13201"/>
      <c r="F13201"/>
      <c r="G13201"/>
      <c r="H13201"/>
    </row>
    <row r="13202" spans="1:8">
      <c r="A13202"/>
      <c r="C13202"/>
      <c r="D13202"/>
      <c r="E13202"/>
      <c r="F13202"/>
      <c r="G13202"/>
      <c r="H13202"/>
    </row>
    <row r="13203" spans="1:8">
      <c r="A13203"/>
      <c r="C13203"/>
      <c r="D13203"/>
      <c r="E13203"/>
      <c r="F13203"/>
      <c r="G13203"/>
      <c r="H13203"/>
    </row>
    <row r="13204" spans="1:8">
      <c r="A13204"/>
      <c r="C13204"/>
      <c r="D13204"/>
      <c r="E13204"/>
      <c r="F13204"/>
      <c r="G13204"/>
      <c r="H13204"/>
    </row>
    <row r="13205" spans="1:8">
      <c r="A13205"/>
      <c r="C13205"/>
      <c r="D13205"/>
      <c r="E13205"/>
      <c r="F13205"/>
      <c r="G13205"/>
      <c r="H13205"/>
    </row>
    <row r="13206" spans="1:8">
      <c r="A13206"/>
      <c r="C13206"/>
      <c r="D13206"/>
      <c r="E13206"/>
      <c r="F13206"/>
      <c r="G13206"/>
      <c r="H13206"/>
    </row>
    <row r="13207" spans="1:8">
      <c r="A13207"/>
      <c r="C13207"/>
      <c r="D13207"/>
      <c r="E13207"/>
      <c r="F13207"/>
      <c r="G13207"/>
      <c r="H13207"/>
    </row>
    <row r="13208" spans="1:8">
      <c r="A13208"/>
      <c r="C13208"/>
      <c r="D13208"/>
      <c r="E13208"/>
      <c r="F13208"/>
      <c r="G13208"/>
      <c r="H13208"/>
    </row>
    <row r="13209" spans="1:8">
      <c r="A13209"/>
      <c r="C13209"/>
      <c r="D13209"/>
      <c r="E13209"/>
      <c r="F13209"/>
      <c r="G13209"/>
      <c r="H13209"/>
    </row>
    <row r="13210" spans="1:8">
      <c r="A13210"/>
      <c r="C13210"/>
      <c r="D13210"/>
      <c r="E13210"/>
      <c r="F13210"/>
      <c r="G13210"/>
      <c r="H13210"/>
    </row>
    <row r="13211" spans="1:8">
      <c r="A13211"/>
      <c r="C13211"/>
      <c r="D13211"/>
      <c r="E13211"/>
      <c r="F13211"/>
      <c r="G13211"/>
      <c r="H13211"/>
    </row>
    <row r="13212" spans="1:8">
      <c r="A13212"/>
      <c r="C13212"/>
      <c r="D13212"/>
      <c r="E13212"/>
      <c r="F13212"/>
      <c r="G13212"/>
      <c r="H13212"/>
    </row>
    <row r="13213" spans="1:8">
      <c r="A13213"/>
      <c r="C13213"/>
      <c r="D13213"/>
      <c r="E13213"/>
      <c r="F13213"/>
      <c r="G13213"/>
      <c r="H13213"/>
    </row>
    <row r="13214" spans="1:8">
      <c r="A13214"/>
      <c r="C13214"/>
      <c r="D13214"/>
      <c r="E13214"/>
      <c r="F13214"/>
      <c r="G13214"/>
      <c r="H13214"/>
    </row>
    <row r="13215" spans="1:8">
      <c r="A13215"/>
      <c r="C13215"/>
      <c r="D13215"/>
      <c r="E13215"/>
      <c r="F13215"/>
      <c r="G13215"/>
      <c r="H13215"/>
    </row>
    <row r="13216" spans="1:8">
      <c r="A13216"/>
      <c r="C13216"/>
      <c r="D13216"/>
      <c r="E13216"/>
      <c r="F13216"/>
      <c r="G13216"/>
      <c r="H13216"/>
    </row>
    <row r="13217" spans="1:8">
      <c r="A13217"/>
      <c r="C13217"/>
      <c r="D13217"/>
      <c r="E13217"/>
      <c r="F13217"/>
      <c r="G13217"/>
      <c r="H13217"/>
    </row>
    <row r="13218" spans="1:8">
      <c r="A13218"/>
      <c r="C13218"/>
      <c r="D13218"/>
      <c r="E13218"/>
      <c r="F13218"/>
      <c r="G13218"/>
      <c r="H13218"/>
    </row>
    <row r="13219" spans="1:8">
      <c r="A13219"/>
      <c r="C13219"/>
      <c r="D13219"/>
      <c r="E13219"/>
      <c r="F13219"/>
      <c r="G13219"/>
      <c r="H13219"/>
    </row>
    <row r="13220" spans="1:8">
      <c r="A13220"/>
      <c r="C13220"/>
      <c r="D13220"/>
      <c r="E13220"/>
      <c r="F13220"/>
      <c r="G13220"/>
      <c r="H13220"/>
    </row>
    <row r="13221" spans="1:8">
      <c r="A13221"/>
      <c r="C13221"/>
      <c r="D13221"/>
      <c r="E13221"/>
      <c r="F13221"/>
      <c r="G13221"/>
      <c r="H13221"/>
    </row>
    <row r="13222" spans="1:8">
      <c r="A13222"/>
      <c r="C13222"/>
      <c r="D13222"/>
      <c r="E13222"/>
      <c r="F13222"/>
      <c r="G13222"/>
      <c r="H13222"/>
    </row>
    <row r="13223" spans="1:8">
      <c r="A13223"/>
      <c r="C13223"/>
      <c r="D13223"/>
      <c r="E13223"/>
      <c r="F13223"/>
      <c r="G13223"/>
      <c r="H13223"/>
    </row>
    <row r="13224" spans="1:8">
      <c r="A13224"/>
      <c r="C13224"/>
      <c r="D13224"/>
      <c r="E13224"/>
      <c r="F13224"/>
      <c r="G13224"/>
      <c r="H13224"/>
    </row>
    <row r="13225" spans="1:8">
      <c r="A13225"/>
      <c r="C13225"/>
      <c r="D13225"/>
      <c r="E13225"/>
      <c r="F13225"/>
      <c r="G13225"/>
      <c r="H13225"/>
    </row>
    <row r="13226" spans="1:8">
      <c r="A13226"/>
      <c r="C13226"/>
      <c r="D13226"/>
      <c r="E13226"/>
      <c r="F13226"/>
      <c r="G13226"/>
      <c r="H13226"/>
    </row>
    <row r="13227" spans="1:8">
      <c r="A13227"/>
      <c r="C13227"/>
      <c r="D13227"/>
      <c r="E13227"/>
      <c r="F13227"/>
      <c r="G13227"/>
      <c r="H13227"/>
    </row>
    <row r="13228" spans="1:8">
      <c r="A13228"/>
      <c r="C13228"/>
      <c r="D13228"/>
      <c r="E13228"/>
      <c r="F13228"/>
      <c r="G13228"/>
      <c r="H13228"/>
    </row>
    <row r="13229" spans="1:8">
      <c r="A13229"/>
      <c r="C13229"/>
      <c r="D13229"/>
      <c r="E13229"/>
      <c r="F13229"/>
      <c r="G13229"/>
      <c r="H13229"/>
    </row>
    <row r="13230" spans="1:8">
      <c r="A13230"/>
      <c r="C13230"/>
      <c r="D13230"/>
      <c r="E13230"/>
      <c r="F13230"/>
      <c r="G13230"/>
      <c r="H13230"/>
    </row>
    <row r="13231" spans="1:8">
      <c r="A13231"/>
      <c r="C13231"/>
      <c r="D13231"/>
      <c r="E13231"/>
      <c r="F13231"/>
      <c r="G13231"/>
      <c r="H13231"/>
    </row>
    <row r="13232" spans="1:8">
      <c r="A13232"/>
      <c r="C13232"/>
      <c r="D13232"/>
      <c r="E13232"/>
      <c r="F13232"/>
      <c r="G13232"/>
      <c r="H13232"/>
    </row>
    <row r="13233" spans="1:8">
      <c r="A13233"/>
      <c r="C13233"/>
      <c r="D13233"/>
      <c r="E13233"/>
      <c r="F13233"/>
      <c r="G13233"/>
      <c r="H13233"/>
    </row>
    <row r="13234" spans="1:8">
      <c r="A13234"/>
      <c r="C13234"/>
      <c r="D13234"/>
      <c r="E13234"/>
      <c r="F13234"/>
      <c r="G13234"/>
      <c r="H13234"/>
    </row>
    <row r="13235" spans="1:8">
      <c r="A13235"/>
      <c r="C13235"/>
      <c r="D13235"/>
      <c r="E13235"/>
      <c r="F13235"/>
      <c r="G13235"/>
      <c r="H13235"/>
    </row>
    <row r="13236" spans="1:8">
      <c r="A13236"/>
      <c r="C13236"/>
      <c r="D13236"/>
      <c r="E13236"/>
      <c r="F13236"/>
      <c r="G13236"/>
      <c r="H13236"/>
    </row>
    <row r="13237" spans="1:8">
      <c r="A13237"/>
      <c r="C13237"/>
      <c r="D13237"/>
      <c r="E13237"/>
      <c r="F13237"/>
      <c r="G13237"/>
      <c r="H13237"/>
    </row>
    <row r="13238" spans="1:8">
      <c r="A13238"/>
      <c r="C13238"/>
      <c r="D13238"/>
      <c r="E13238"/>
      <c r="F13238"/>
      <c r="G13238"/>
      <c r="H13238"/>
    </row>
    <row r="13239" spans="1:8">
      <c r="A13239"/>
      <c r="C13239"/>
      <c r="D13239"/>
      <c r="E13239"/>
      <c r="F13239"/>
      <c r="G13239"/>
      <c r="H13239"/>
    </row>
    <row r="13240" spans="1:8">
      <c r="A13240"/>
      <c r="C13240"/>
      <c r="D13240"/>
      <c r="E13240"/>
      <c r="F13240"/>
      <c r="G13240"/>
      <c r="H13240"/>
    </row>
    <row r="13241" spans="1:8">
      <c r="A13241"/>
      <c r="C13241"/>
      <c r="D13241"/>
      <c r="E13241"/>
      <c r="F13241"/>
      <c r="G13241"/>
      <c r="H13241"/>
    </row>
    <row r="13242" spans="1:8">
      <c r="A13242"/>
      <c r="C13242"/>
      <c r="D13242"/>
      <c r="E13242"/>
      <c r="F13242"/>
      <c r="G13242"/>
      <c r="H13242"/>
    </row>
    <row r="13243" spans="1:8">
      <c r="A13243"/>
      <c r="C13243"/>
      <c r="D13243"/>
      <c r="E13243"/>
      <c r="F13243"/>
      <c r="G13243"/>
      <c r="H13243"/>
    </row>
    <row r="13244" spans="1:8">
      <c r="A13244"/>
      <c r="C13244"/>
      <c r="D13244"/>
      <c r="E13244"/>
      <c r="F13244"/>
      <c r="G13244"/>
      <c r="H13244"/>
    </row>
    <row r="13245" spans="1:8">
      <c r="A13245"/>
      <c r="C13245"/>
      <c r="D13245"/>
      <c r="E13245"/>
      <c r="F13245"/>
      <c r="G13245"/>
      <c r="H13245"/>
    </row>
    <row r="13246" spans="1:8">
      <c r="A13246"/>
      <c r="C13246"/>
      <c r="D13246"/>
      <c r="E13246"/>
      <c r="F13246"/>
      <c r="G13246"/>
      <c r="H13246"/>
    </row>
    <row r="13247" spans="1:8">
      <c r="A13247"/>
      <c r="C13247"/>
      <c r="D13247"/>
      <c r="E13247"/>
      <c r="F13247"/>
      <c r="G13247"/>
      <c r="H13247"/>
    </row>
    <row r="13248" spans="1:8">
      <c r="A13248"/>
      <c r="C13248"/>
      <c r="D13248"/>
      <c r="E13248"/>
      <c r="F13248"/>
      <c r="G13248"/>
      <c r="H13248"/>
    </row>
    <row r="13249" spans="1:8">
      <c r="A13249"/>
      <c r="C13249"/>
      <c r="D13249"/>
      <c r="E13249"/>
      <c r="F13249"/>
      <c r="G13249"/>
      <c r="H13249"/>
    </row>
    <row r="13250" spans="1:8">
      <c r="A13250"/>
      <c r="C13250"/>
      <c r="D13250"/>
      <c r="E13250"/>
      <c r="F13250"/>
      <c r="G13250"/>
      <c r="H13250"/>
    </row>
    <row r="13251" spans="1:8">
      <c r="A13251"/>
      <c r="C13251"/>
      <c r="D13251"/>
      <c r="E13251"/>
      <c r="F13251"/>
      <c r="G13251"/>
      <c r="H13251"/>
    </row>
    <row r="13252" spans="1:8">
      <c r="A13252"/>
      <c r="C13252"/>
      <c r="D13252"/>
      <c r="E13252"/>
      <c r="F13252"/>
      <c r="G13252"/>
      <c r="H13252"/>
    </row>
    <row r="13253" spans="1:8">
      <c r="A13253"/>
      <c r="C13253"/>
      <c r="D13253"/>
      <c r="E13253"/>
      <c r="F13253"/>
      <c r="G13253"/>
      <c r="H13253"/>
    </row>
    <row r="13254" spans="1:8">
      <c r="A13254"/>
      <c r="C13254"/>
      <c r="D13254"/>
      <c r="E13254"/>
      <c r="F13254"/>
      <c r="G13254"/>
      <c r="H13254"/>
    </row>
    <row r="13255" spans="1:8">
      <c r="A13255"/>
      <c r="C13255"/>
      <c r="D13255"/>
      <c r="E13255"/>
      <c r="F13255"/>
      <c r="G13255"/>
      <c r="H13255"/>
    </row>
    <row r="13256" spans="1:8">
      <c r="A13256"/>
      <c r="C13256"/>
      <c r="D13256"/>
      <c r="E13256"/>
      <c r="F13256"/>
      <c r="G13256"/>
      <c r="H13256"/>
    </row>
    <row r="13257" spans="1:8">
      <c r="A13257"/>
      <c r="C13257"/>
      <c r="D13257"/>
      <c r="E13257"/>
      <c r="F13257"/>
      <c r="G13257"/>
      <c r="H13257"/>
    </row>
    <row r="13258" spans="1:8">
      <c r="A13258"/>
      <c r="C13258"/>
      <c r="D13258"/>
      <c r="E13258"/>
      <c r="F13258"/>
      <c r="G13258"/>
      <c r="H13258"/>
    </row>
    <row r="13259" spans="1:8">
      <c r="A13259"/>
      <c r="C13259"/>
      <c r="D13259"/>
      <c r="E13259"/>
      <c r="F13259"/>
      <c r="G13259"/>
      <c r="H13259"/>
    </row>
    <row r="13260" spans="1:8">
      <c r="A13260"/>
      <c r="C13260"/>
      <c r="D13260"/>
      <c r="E13260"/>
      <c r="F13260"/>
      <c r="G13260"/>
      <c r="H13260"/>
    </row>
    <row r="13261" spans="1:8">
      <c r="A13261"/>
      <c r="C13261"/>
      <c r="D13261"/>
      <c r="E13261"/>
      <c r="F13261"/>
      <c r="G13261"/>
      <c r="H13261"/>
    </row>
    <row r="13262" spans="1:8">
      <c r="A13262"/>
      <c r="C13262"/>
      <c r="D13262"/>
      <c r="E13262"/>
      <c r="F13262"/>
      <c r="G13262"/>
      <c r="H13262"/>
    </row>
    <row r="13263" spans="1:8">
      <c r="A13263"/>
      <c r="C13263"/>
      <c r="D13263"/>
      <c r="E13263"/>
      <c r="F13263"/>
      <c r="G13263"/>
      <c r="H13263"/>
    </row>
    <row r="13264" spans="1:8">
      <c r="A13264"/>
      <c r="C13264"/>
      <c r="D13264"/>
      <c r="E13264"/>
      <c r="F13264"/>
      <c r="G13264"/>
      <c r="H13264"/>
    </row>
    <row r="13265" spans="1:8">
      <c r="A13265"/>
      <c r="C13265"/>
      <c r="D13265"/>
      <c r="E13265"/>
      <c r="F13265"/>
      <c r="G13265"/>
      <c r="H13265"/>
    </row>
    <row r="13266" spans="1:8">
      <c r="A13266"/>
      <c r="C13266"/>
      <c r="D13266"/>
      <c r="E13266"/>
      <c r="F13266"/>
      <c r="G13266"/>
      <c r="H13266"/>
    </row>
    <row r="13267" spans="1:8">
      <c r="A13267"/>
      <c r="C13267"/>
      <c r="D13267"/>
      <c r="E13267"/>
      <c r="F13267"/>
      <c r="G13267"/>
      <c r="H13267"/>
    </row>
    <row r="13268" spans="1:8">
      <c r="A13268"/>
      <c r="C13268"/>
      <c r="D13268"/>
      <c r="E13268"/>
      <c r="F13268"/>
      <c r="G13268"/>
      <c r="H13268"/>
    </row>
    <row r="13269" spans="1:8">
      <c r="A13269"/>
      <c r="C13269"/>
      <c r="D13269"/>
      <c r="E13269"/>
      <c r="F13269"/>
      <c r="G13269"/>
      <c r="H13269"/>
    </row>
    <row r="13270" spans="1:8">
      <c r="A13270"/>
      <c r="C13270"/>
      <c r="D13270"/>
      <c r="E13270"/>
      <c r="F13270"/>
      <c r="G13270"/>
      <c r="H13270"/>
    </row>
    <row r="13271" spans="1:8">
      <c r="A13271"/>
      <c r="C13271"/>
      <c r="D13271"/>
      <c r="E13271"/>
      <c r="F13271"/>
      <c r="G13271"/>
      <c r="H13271"/>
    </row>
    <row r="13272" spans="1:8">
      <c r="A13272"/>
      <c r="C13272"/>
      <c r="D13272"/>
      <c r="E13272"/>
      <c r="F13272"/>
      <c r="G13272"/>
      <c r="H13272"/>
    </row>
    <row r="13273" spans="1:8">
      <c r="A13273"/>
      <c r="C13273"/>
      <c r="D13273"/>
      <c r="E13273"/>
      <c r="F13273"/>
      <c r="G13273"/>
      <c r="H13273"/>
    </row>
    <row r="13274" spans="1:8">
      <c r="A13274"/>
      <c r="C13274"/>
      <c r="D13274"/>
      <c r="E13274"/>
      <c r="F13274"/>
      <c r="G13274"/>
      <c r="H13274"/>
    </row>
    <row r="13275" spans="1:8">
      <c r="A13275"/>
      <c r="C13275"/>
      <c r="D13275"/>
      <c r="E13275"/>
      <c r="F13275"/>
      <c r="G13275"/>
      <c r="H13275"/>
    </row>
    <row r="13276" spans="1:8">
      <c r="A13276"/>
      <c r="C13276"/>
      <c r="D13276"/>
      <c r="E13276"/>
      <c r="F13276"/>
      <c r="G13276"/>
      <c r="H13276"/>
    </row>
    <row r="13277" spans="1:8">
      <c r="A13277"/>
      <c r="C13277"/>
      <c r="D13277"/>
      <c r="E13277"/>
      <c r="F13277"/>
      <c r="G13277"/>
      <c r="H13277"/>
    </row>
    <row r="13278" spans="1:8">
      <c r="A13278"/>
      <c r="C13278"/>
      <c r="D13278"/>
      <c r="E13278"/>
      <c r="F13278"/>
      <c r="G13278"/>
      <c r="H13278"/>
    </row>
    <row r="13279" spans="1:8">
      <c r="A13279"/>
      <c r="C13279"/>
      <c r="D13279"/>
      <c r="E13279"/>
      <c r="F13279"/>
      <c r="G13279"/>
      <c r="H13279"/>
    </row>
    <row r="13280" spans="1:8">
      <c r="A13280"/>
      <c r="C13280"/>
      <c r="D13280"/>
      <c r="E13280"/>
      <c r="F13280"/>
      <c r="G13280"/>
      <c r="H13280"/>
    </row>
    <row r="13281" spans="1:8">
      <c r="A13281"/>
      <c r="C13281"/>
      <c r="D13281"/>
      <c r="E13281"/>
      <c r="F13281"/>
      <c r="G13281"/>
      <c r="H13281"/>
    </row>
    <row r="13282" spans="1:8">
      <c r="A13282"/>
      <c r="C13282"/>
      <c r="D13282"/>
      <c r="E13282"/>
      <c r="F13282"/>
      <c r="G13282"/>
      <c r="H13282"/>
    </row>
    <row r="13283" spans="1:8">
      <c r="A13283"/>
      <c r="C13283"/>
      <c r="D13283"/>
      <c r="E13283"/>
      <c r="F13283"/>
      <c r="G13283"/>
      <c r="H13283"/>
    </row>
    <row r="13284" spans="1:8">
      <c r="A13284"/>
      <c r="C13284"/>
      <c r="D13284"/>
      <c r="E13284"/>
      <c r="F13284"/>
      <c r="G13284"/>
      <c r="H13284"/>
    </row>
    <row r="13285" spans="1:8">
      <c r="A13285"/>
      <c r="C13285"/>
      <c r="D13285"/>
      <c r="E13285"/>
      <c r="F13285"/>
      <c r="G13285"/>
      <c r="H13285"/>
    </row>
    <row r="13286" spans="1:8">
      <c r="A13286"/>
      <c r="C13286"/>
      <c r="D13286"/>
      <c r="E13286"/>
      <c r="F13286"/>
      <c r="G13286"/>
      <c r="H13286"/>
    </row>
    <row r="13287" spans="1:8">
      <c r="A13287"/>
      <c r="C13287"/>
      <c r="D13287"/>
      <c r="E13287"/>
      <c r="F13287"/>
      <c r="G13287"/>
      <c r="H13287"/>
    </row>
    <row r="13288" spans="1:8">
      <c r="A13288"/>
      <c r="C13288"/>
      <c r="D13288"/>
      <c r="E13288"/>
      <c r="F13288"/>
      <c r="G13288"/>
      <c r="H13288"/>
    </row>
    <row r="13289" spans="1:8">
      <c r="A13289"/>
      <c r="C13289"/>
      <c r="D13289"/>
      <c r="E13289"/>
      <c r="F13289"/>
      <c r="G13289"/>
      <c r="H13289"/>
    </row>
    <row r="13290" spans="1:8">
      <c r="A13290"/>
      <c r="C13290"/>
      <c r="D13290"/>
      <c r="E13290"/>
      <c r="F13290"/>
      <c r="G13290"/>
      <c r="H13290"/>
    </row>
    <row r="13291" spans="1:8">
      <c r="A13291"/>
      <c r="C13291"/>
      <c r="D13291"/>
      <c r="E13291"/>
      <c r="F13291"/>
      <c r="G13291"/>
      <c r="H13291"/>
    </row>
    <row r="13292" spans="1:8">
      <c r="A13292"/>
      <c r="C13292"/>
      <c r="D13292"/>
      <c r="E13292"/>
      <c r="F13292"/>
      <c r="G13292"/>
      <c r="H13292"/>
    </row>
    <row r="13293" spans="1:8">
      <c r="A13293"/>
      <c r="C13293"/>
      <c r="D13293"/>
      <c r="E13293"/>
      <c r="F13293"/>
      <c r="G13293"/>
      <c r="H13293"/>
    </row>
    <row r="13294" spans="1:8">
      <c r="A13294"/>
      <c r="C13294"/>
      <c r="D13294"/>
      <c r="E13294"/>
      <c r="F13294"/>
      <c r="G13294"/>
      <c r="H13294"/>
    </row>
    <row r="13295" spans="1:8">
      <c r="A13295"/>
      <c r="C13295"/>
      <c r="D13295"/>
      <c r="E13295"/>
      <c r="F13295"/>
      <c r="G13295"/>
      <c r="H13295"/>
    </row>
    <row r="13296" spans="1:8">
      <c r="A13296"/>
      <c r="C13296"/>
      <c r="D13296"/>
      <c r="E13296"/>
      <c r="F13296"/>
      <c r="G13296"/>
      <c r="H13296"/>
    </row>
    <row r="13297" spans="1:8">
      <c r="A13297"/>
      <c r="C13297"/>
      <c r="D13297"/>
      <c r="E13297"/>
      <c r="F13297"/>
      <c r="G13297"/>
      <c r="H13297"/>
    </row>
    <row r="13298" spans="1:8">
      <c r="A13298"/>
      <c r="C13298"/>
      <c r="D13298"/>
      <c r="E13298"/>
      <c r="F13298"/>
      <c r="G13298"/>
      <c r="H13298"/>
    </row>
    <row r="13299" spans="1:8">
      <c r="A13299"/>
      <c r="C13299"/>
      <c r="D13299"/>
      <c r="E13299"/>
      <c r="F13299"/>
      <c r="G13299"/>
      <c r="H13299"/>
    </row>
    <row r="13300" spans="1:8">
      <c r="A13300"/>
      <c r="C13300"/>
      <c r="D13300"/>
      <c r="E13300"/>
      <c r="F13300"/>
      <c r="G13300"/>
      <c r="H13300"/>
    </row>
    <row r="13301" spans="1:8">
      <c r="A13301"/>
      <c r="C13301"/>
      <c r="D13301"/>
      <c r="E13301"/>
      <c r="F13301"/>
      <c r="G13301"/>
      <c r="H13301"/>
    </row>
    <row r="13302" spans="1:8">
      <c r="A13302"/>
      <c r="C13302"/>
      <c r="D13302"/>
      <c r="E13302"/>
      <c r="F13302"/>
      <c r="G13302"/>
      <c r="H13302"/>
    </row>
    <row r="13303" spans="1:8">
      <c r="A13303"/>
      <c r="C13303"/>
      <c r="D13303"/>
      <c r="E13303"/>
      <c r="F13303"/>
      <c r="G13303"/>
      <c r="H13303"/>
    </row>
    <row r="13304" spans="1:8">
      <c r="A13304"/>
      <c r="C13304"/>
      <c r="D13304"/>
      <c r="E13304"/>
      <c r="F13304"/>
      <c r="G13304"/>
      <c r="H13304"/>
    </row>
    <row r="13305" spans="1:8">
      <c r="A13305"/>
      <c r="C13305"/>
      <c r="D13305"/>
      <c r="E13305"/>
      <c r="F13305"/>
      <c r="G13305"/>
      <c r="H13305"/>
    </row>
    <row r="13306" spans="1:8">
      <c r="A13306"/>
      <c r="C13306"/>
      <c r="D13306"/>
      <c r="E13306"/>
      <c r="F13306"/>
      <c r="G13306"/>
      <c r="H13306"/>
    </row>
    <row r="13307" spans="1:8">
      <c r="A13307"/>
      <c r="C13307"/>
      <c r="D13307"/>
      <c r="E13307"/>
      <c r="F13307"/>
      <c r="G13307"/>
      <c r="H13307"/>
    </row>
    <row r="13308" spans="1:8">
      <c r="A13308"/>
      <c r="C13308"/>
      <c r="D13308"/>
      <c r="E13308"/>
      <c r="F13308"/>
      <c r="G13308"/>
      <c r="H13308"/>
    </row>
    <row r="13309" spans="1:8">
      <c r="A13309"/>
      <c r="C13309"/>
      <c r="D13309"/>
      <c r="E13309"/>
      <c r="F13309"/>
      <c r="G13309"/>
      <c r="H13309"/>
    </row>
    <row r="13310" spans="1:8">
      <c r="A13310"/>
      <c r="C13310"/>
      <c r="D13310"/>
      <c r="E13310"/>
      <c r="F13310"/>
      <c r="G13310"/>
      <c r="H13310"/>
    </row>
    <row r="13311" spans="1:8">
      <c r="A13311"/>
      <c r="C13311"/>
      <c r="D13311"/>
      <c r="E13311"/>
      <c r="F13311"/>
      <c r="G13311"/>
      <c r="H13311"/>
    </row>
    <row r="13312" spans="1:8">
      <c r="A13312"/>
      <c r="C13312"/>
      <c r="D13312"/>
      <c r="E13312"/>
      <c r="F13312"/>
      <c r="G13312"/>
      <c r="H13312"/>
    </row>
    <row r="13313" spans="1:8">
      <c r="A13313"/>
      <c r="C13313"/>
      <c r="D13313"/>
      <c r="E13313"/>
      <c r="F13313"/>
      <c r="G13313"/>
      <c r="H13313"/>
    </row>
    <row r="13314" spans="1:8">
      <c r="A13314"/>
      <c r="C13314"/>
      <c r="D13314"/>
      <c r="E13314"/>
      <c r="F13314"/>
      <c r="G13314"/>
      <c r="H13314"/>
    </row>
    <row r="13315" spans="1:8">
      <c r="A13315"/>
      <c r="C13315"/>
      <c r="D13315"/>
      <c r="E13315"/>
      <c r="F13315"/>
      <c r="G13315"/>
      <c r="H13315"/>
    </row>
    <row r="13316" spans="1:8">
      <c r="A13316"/>
      <c r="C13316"/>
      <c r="D13316"/>
      <c r="E13316"/>
      <c r="F13316"/>
      <c r="G13316"/>
      <c r="H13316"/>
    </row>
    <row r="13317" spans="1:8">
      <c r="A13317"/>
      <c r="C13317"/>
      <c r="D13317"/>
      <c r="E13317"/>
      <c r="F13317"/>
      <c r="G13317"/>
      <c r="H13317"/>
    </row>
    <row r="13318" spans="1:8">
      <c r="A13318"/>
      <c r="C13318"/>
      <c r="D13318"/>
      <c r="E13318"/>
      <c r="F13318"/>
      <c r="G13318"/>
      <c r="H13318"/>
    </row>
    <row r="13319" spans="1:8">
      <c r="A13319"/>
      <c r="C13319"/>
      <c r="D13319"/>
      <c r="E13319"/>
      <c r="F13319"/>
      <c r="G13319"/>
      <c r="H13319"/>
    </row>
    <row r="13320" spans="1:8">
      <c r="A13320"/>
      <c r="C13320"/>
      <c r="D13320"/>
      <c r="E13320"/>
      <c r="F13320"/>
      <c r="G13320"/>
      <c r="H13320"/>
    </row>
    <row r="13321" spans="1:8">
      <c r="A13321"/>
      <c r="C13321"/>
      <c r="D13321"/>
      <c r="E13321"/>
      <c r="F13321"/>
      <c r="G13321"/>
      <c r="H13321"/>
    </row>
    <row r="13322" spans="1:8">
      <c r="A13322"/>
      <c r="C13322"/>
      <c r="D13322"/>
      <c r="E13322"/>
      <c r="F13322"/>
      <c r="G13322"/>
      <c r="H13322"/>
    </row>
    <row r="13323" spans="1:8">
      <c r="A13323"/>
      <c r="C13323"/>
      <c r="D13323"/>
      <c r="E13323"/>
      <c r="F13323"/>
      <c r="G13323"/>
      <c r="H13323"/>
    </row>
    <row r="13324" spans="1:8">
      <c r="A13324"/>
      <c r="C13324"/>
      <c r="D13324"/>
      <c r="E13324"/>
      <c r="F13324"/>
      <c r="G13324"/>
      <c r="H13324"/>
    </row>
    <row r="13325" spans="1:8">
      <c r="A13325"/>
      <c r="C13325"/>
      <c r="D13325"/>
      <c r="E13325"/>
      <c r="F13325"/>
      <c r="G13325"/>
      <c r="H13325"/>
    </row>
    <row r="13326" spans="1:8">
      <c r="A13326"/>
      <c r="C13326"/>
      <c r="D13326"/>
      <c r="E13326"/>
      <c r="F13326"/>
      <c r="G13326"/>
      <c r="H13326"/>
    </row>
    <row r="13327" spans="1:8">
      <c r="A13327"/>
      <c r="C13327"/>
      <c r="D13327"/>
      <c r="E13327"/>
      <c r="F13327"/>
      <c r="G13327"/>
      <c r="H13327"/>
    </row>
    <row r="13328" spans="1:8">
      <c r="A13328"/>
      <c r="C13328"/>
      <c r="D13328"/>
      <c r="E13328"/>
      <c r="F13328"/>
      <c r="G13328"/>
      <c r="H13328"/>
    </row>
    <row r="13329" spans="1:8">
      <c r="A13329"/>
      <c r="C13329"/>
      <c r="D13329"/>
      <c r="E13329"/>
      <c r="F13329"/>
      <c r="G13329"/>
      <c r="H13329"/>
    </row>
    <row r="13330" spans="1:8">
      <c r="A13330"/>
      <c r="C13330"/>
      <c r="D13330"/>
      <c r="E13330"/>
      <c r="F13330"/>
      <c r="G13330"/>
      <c r="H13330"/>
    </row>
    <row r="13331" spans="1:8">
      <c r="A13331"/>
      <c r="C13331"/>
      <c r="D13331"/>
      <c r="E13331"/>
      <c r="F13331"/>
      <c r="G13331"/>
      <c r="H13331"/>
    </row>
    <row r="13332" spans="1:8">
      <c r="A13332"/>
      <c r="C13332"/>
      <c r="D13332"/>
      <c r="E13332"/>
      <c r="F13332"/>
      <c r="G13332"/>
      <c r="H13332"/>
    </row>
    <row r="13333" spans="1:8">
      <c r="A13333"/>
      <c r="C13333"/>
      <c r="D13333"/>
      <c r="E13333"/>
      <c r="F13333"/>
      <c r="G13333"/>
      <c r="H13333"/>
    </row>
    <row r="13334" spans="1:8">
      <c r="A13334"/>
      <c r="C13334"/>
      <c r="D13334"/>
      <c r="E13334"/>
      <c r="F13334"/>
      <c r="G13334"/>
      <c r="H13334"/>
    </row>
    <row r="13335" spans="1:8">
      <c r="A13335"/>
      <c r="C13335"/>
      <c r="D13335"/>
      <c r="E13335"/>
      <c r="F13335"/>
      <c r="G13335"/>
      <c r="H13335"/>
    </row>
    <row r="13336" spans="1:8">
      <c r="A13336"/>
      <c r="C13336"/>
      <c r="D13336"/>
      <c r="E13336"/>
      <c r="F13336"/>
      <c r="G13336"/>
      <c r="H13336"/>
    </row>
    <row r="13337" spans="1:8">
      <c r="A13337"/>
      <c r="C13337"/>
      <c r="D13337"/>
      <c r="E13337"/>
      <c r="F13337"/>
      <c r="G13337"/>
      <c r="H13337"/>
    </row>
    <row r="13338" spans="1:8">
      <c r="A13338"/>
      <c r="C13338"/>
      <c r="D13338"/>
      <c r="E13338"/>
      <c r="F13338"/>
      <c r="G13338"/>
      <c r="H13338"/>
    </row>
    <row r="13339" spans="1:8">
      <c r="A13339"/>
      <c r="C13339"/>
      <c r="D13339"/>
      <c r="E13339"/>
      <c r="F13339"/>
      <c r="G13339"/>
      <c r="H13339"/>
    </row>
    <row r="13340" spans="1:8">
      <c r="A13340"/>
      <c r="C13340"/>
      <c r="D13340"/>
      <c r="E13340"/>
      <c r="F13340"/>
      <c r="G13340"/>
      <c r="H13340"/>
    </row>
    <row r="13341" spans="1:8">
      <c r="A13341"/>
      <c r="C13341"/>
      <c r="D13341"/>
      <c r="E13341"/>
      <c r="F13341"/>
      <c r="G13341"/>
      <c r="H13341"/>
    </row>
    <row r="13342" spans="1:8">
      <c r="A13342"/>
      <c r="C13342"/>
      <c r="D13342"/>
      <c r="E13342"/>
      <c r="F13342"/>
      <c r="G13342"/>
      <c r="H13342"/>
    </row>
    <row r="13343" spans="1:8">
      <c r="A13343"/>
      <c r="C13343"/>
      <c r="D13343"/>
      <c r="E13343"/>
      <c r="F13343"/>
      <c r="G13343"/>
      <c r="H13343"/>
    </row>
    <row r="13344" spans="1:8">
      <c r="A13344"/>
      <c r="C13344"/>
      <c r="D13344"/>
      <c r="E13344"/>
      <c r="F13344"/>
      <c r="G13344"/>
      <c r="H13344"/>
    </row>
    <row r="13345" spans="1:8">
      <c r="A13345"/>
      <c r="C13345"/>
      <c r="D13345"/>
      <c r="E13345"/>
      <c r="F13345"/>
      <c r="G13345"/>
      <c r="H13345"/>
    </row>
    <row r="13346" spans="1:8">
      <c r="A13346"/>
      <c r="C13346"/>
      <c r="D13346"/>
      <c r="E13346"/>
      <c r="F13346"/>
      <c r="G13346"/>
      <c r="H13346"/>
    </row>
    <row r="13347" spans="1:8">
      <c r="A13347"/>
      <c r="C13347"/>
      <c r="D13347"/>
      <c r="E13347"/>
      <c r="F13347"/>
      <c r="G13347"/>
      <c r="H13347"/>
    </row>
    <row r="13348" spans="1:8">
      <c r="A13348"/>
      <c r="C13348"/>
      <c r="D13348"/>
      <c r="E13348"/>
      <c r="F13348"/>
      <c r="G13348"/>
      <c r="H13348"/>
    </row>
    <row r="13349" spans="1:8">
      <c r="A13349"/>
      <c r="C13349"/>
      <c r="D13349"/>
      <c r="E13349"/>
      <c r="F13349"/>
      <c r="G13349"/>
      <c r="H13349"/>
    </row>
    <row r="13350" spans="1:8">
      <c r="A13350"/>
      <c r="C13350"/>
      <c r="D13350"/>
      <c r="E13350"/>
      <c r="F13350"/>
      <c r="G13350"/>
      <c r="H13350"/>
    </row>
    <row r="13351" spans="1:8">
      <c r="A13351"/>
      <c r="C13351"/>
      <c r="D13351"/>
      <c r="E13351"/>
      <c r="F13351"/>
      <c r="G13351"/>
      <c r="H13351"/>
    </row>
    <row r="13352" spans="1:8">
      <c r="A13352"/>
      <c r="C13352"/>
      <c r="D13352"/>
      <c r="E13352"/>
      <c r="F13352"/>
      <c r="G13352"/>
      <c r="H13352"/>
    </row>
    <row r="13353" spans="1:8">
      <c r="A13353"/>
      <c r="C13353"/>
      <c r="D13353"/>
      <c r="E13353"/>
      <c r="F13353"/>
      <c r="G13353"/>
      <c r="H13353"/>
    </row>
    <row r="13354" spans="1:8">
      <c r="A13354"/>
      <c r="C13354"/>
      <c r="D13354"/>
      <c r="E13354"/>
      <c r="F13354"/>
      <c r="G13354"/>
      <c r="H13354"/>
    </row>
    <row r="13355" spans="1:8">
      <c r="A13355"/>
      <c r="C13355"/>
      <c r="D13355"/>
      <c r="E13355"/>
      <c r="F13355"/>
      <c r="G13355"/>
      <c r="H13355"/>
    </row>
    <row r="13356" spans="1:8">
      <c r="A13356"/>
      <c r="C13356"/>
      <c r="D13356"/>
      <c r="E13356"/>
      <c r="F13356"/>
      <c r="G13356"/>
      <c r="H13356"/>
    </row>
    <row r="13357" spans="1:8">
      <c r="A13357"/>
      <c r="C13357"/>
      <c r="D13357"/>
      <c r="E13357"/>
      <c r="F13357"/>
      <c r="G13357"/>
      <c r="H13357"/>
    </row>
    <row r="13358" spans="1:8">
      <c r="A13358"/>
      <c r="C13358"/>
      <c r="D13358"/>
      <c r="E13358"/>
      <c r="F13358"/>
      <c r="G13358"/>
      <c r="H13358"/>
    </row>
    <row r="13359" spans="1:8">
      <c r="A13359"/>
      <c r="C13359"/>
      <c r="D13359"/>
      <c r="E13359"/>
      <c r="F13359"/>
      <c r="G13359"/>
      <c r="H13359"/>
    </row>
    <row r="13360" spans="1:8">
      <c r="A13360"/>
      <c r="C13360"/>
      <c r="D13360"/>
      <c r="E13360"/>
      <c r="F13360"/>
      <c r="G13360"/>
      <c r="H13360"/>
    </row>
    <row r="13361" spans="1:8">
      <c r="A13361"/>
      <c r="C13361"/>
      <c r="D13361"/>
      <c r="E13361"/>
      <c r="F13361"/>
      <c r="G13361"/>
      <c r="H13361"/>
    </row>
    <row r="13362" spans="1:8">
      <c r="A13362"/>
      <c r="C13362"/>
      <c r="D13362"/>
      <c r="E13362"/>
      <c r="F13362"/>
      <c r="G13362"/>
      <c r="H13362"/>
    </row>
    <row r="13363" spans="1:8">
      <c r="A13363"/>
      <c r="C13363"/>
      <c r="D13363"/>
      <c r="E13363"/>
      <c r="F13363"/>
      <c r="G13363"/>
      <c r="H13363"/>
    </row>
    <row r="13364" spans="1:8">
      <c r="A13364"/>
      <c r="C13364"/>
      <c r="D13364"/>
      <c r="E13364"/>
      <c r="F13364"/>
      <c r="G13364"/>
      <c r="H13364"/>
    </row>
    <row r="13365" spans="1:8">
      <c r="A13365"/>
      <c r="C13365"/>
      <c r="D13365"/>
      <c r="E13365"/>
      <c r="F13365"/>
      <c r="G13365"/>
      <c r="H13365"/>
    </row>
    <row r="13366" spans="1:8">
      <c r="A13366"/>
      <c r="C13366"/>
      <c r="D13366"/>
      <c r="E13366"/>
      <c r="F13366"/>
      <c r="G13366"/>
      <c r="H13366"/>
    </row>
    <row r="13367" spans="1:8">
      <c r="A13367"/>
      <c r="C13367"/>
      <c r="D13367"/>
      <c r="E13367"/>
      <c r="F13367"/>
      <c r="G13367"/>
      <c r="H13367"/>
    </row>
    <row r="13368" spans="1:8">
      <c r="A13368"/>
      <c r="C13368"/>
      <c r="D13368"/>
      <c r="E13368"/>
      <c r="F13368"/>
      <c r="G13368"/>
      <c r="H13368"/>
    </row>
    <row r="13369" spans="1:8">
      <c r="A13369"/>
      <c r="C13369"/>
      <c r="D13369"/>
      <c r="E13369"/>
      <c r="F13369"/>
      <c r="G13369"/>
      <c r="H13369"/>
    </row>
    <row r="13370" spans="1:8">
      <c r="A13370"/>
      <c r="C13370"/>
      <c r="D13370"/>
      <c r="E13370"/>
      <c r="F13370"/>
      <c r="G13370"/>
      <c r="H13370"/>
    </row>
    <row r="13371" spans="1:8">
      <c r="A13371"/>
      <c r="C13371"/>
      <c r="D13371"/>
      <c r="E13371"/>
      <c r="F13371"/>
      <c r="G13371"/>
      <c r="H13371"/>
    </row>
    <row r="13372" spans="1:8">
      <c r="A13372"/>
      <c r="C13372"/>
      <c r="D13372"/>
      <c r="E13372"/>
      <c r="F13372"/>
      <c r="G13372"/>
      <c r="H13372"/>
    </row>
    <row r="13373" spans="1:8">
      <c r="A13373"/>
      <c r="C13373"/>
      <c r="D13373"/>
      <c r="E13373"/>
      <c r="F13373"/>
      <c r="G13373"/>
      <c r="H13373"/>
    </row>
    <row r="13374" spans="1:8">
      <c r="A13374"/>
      <c r="C13374"/>
      <c r="D13374"/>
      <c r="E13374"/>
      <c r="F13374"/>
      <c r="G13374"/>
      <c r="H13374"/>
    </row>
    <row r="13375" spans="1:8">
      <c r="A13375"/>
      <c r="C13375"/>
      <c r="D13375"/>
      <c r="E13375"/>
      <c r="F13375"/>
      <c r="G13375"/>
      <c r="H13375"/>
    </row>
    <row r="13376" spans="1:8">
      <c r="A13376"/>
      <c r="C13376"/>
      <c r="D13376"/>
      <c r="E13376"/>
      <c r="F13376"/>
      <c r="G13376"/>
      <c r="H13376"/>
    </row>
    <row r="13377" spans="1:8">
      <c r="A13377"/>
      <c r="C13377"/>
      <c r="D13377"/>
      <c r="E13377"/>
      <c r="F13377"/>
      <c r="G13377"/>
      <c r="H13377"/>
    </row>
    <row r="13378" spans="1:8">
      <c r="A13378"/>
      <c r="C13378"/>
      <c r="D13378"/>
      <c r="E13378"/>
      <c r="F13378"/>
      <c r="G13378"/>
      <c r="H13378"/>
    </row>
    <row r="13379" spans="1:8">
      <c r="A13379"/>
      <c r="C13379"/>
      <c r="D13379"/>
      <c r="E13379"/>
      <c r="F13379"/>
      <c r="G13379"/>
      <c r="H13379"/>
    </row>
    <row r="13380" spans="1:8">
      <c r="A13380"/>
      <c r="C13380"/>
      <c r="D13380"/>
      <c r="E13380"/>
      <c r="F13380"/>
      <c r="G13380"/>
      <c r="H13380"/>
    </row>
    <row r="13381" spans="1:8">
      <c r="A13381"/>
      <c r="C13381"/>
      <c r="D13381"/>
      <c r="E13381"/>
      <c r="F13381"/>
      <c r="G13381"/>
      <c r="H13381"/>
    </row>
    <row r="13382" spans="1:8">
      <c r="A13382"/>
      <c r="C13382"/>
      <c r="D13382"/>
      <c r="E13382"/>
      <c r="F13382"/>
      <c r="G13382"/>
      <c r="H13382"/>
    </row>
    <row r="13383" spans="1:8">
      <c r="A13383"/>
      <c r="C13383"/>
      <c r="D13383"/>
      <c r="E13383"/>
      <c r="F13383"/>
      <c r="G13383"/>
      <c r="H13383"/>
    </row>
    <row r="13384" spans="1:8">
      <c r="A13384"/>
      <c r="C13384"/>
      <c r="D13384"/>
      <c r="E13384"/>
      <c r="F13384"/>
      <c r="G13384"/>
      <c r="H13384"/>
    </row>
    <row r="13385" spans="1:8">
      <c r="A13385"/>
      <c r="C13385"/>
      <c r="D13385"/>
      <c r="E13385"/>
      <c r="F13385"/>
      <c r="G13385"/>
      <c r="H13385"/>
    </row>
    <row r="13386" spans="1:8">
      <c r="A13386"/>
      <c r="C13386"/>
      <c r="D13386"/>
      <c r="E13386"/>
      <c r="F13386"/>
      <c r="G13386"/>
      <c r="H13386"/>
    </row>
    <row r="13387" spans="1:8">
      <c r="A13387"/>
      <c r="C13387"/>
      <c r="D13387"/>
      <c r="E13387"/>
      <c r="F13387"/>
      <c r="G13387"/>
      <c r="H13387"/>
    </row>
    <row r="13388" spans="1:8">
      <c r="A13388"/>
      <c r="C13388"/>
      <c r="D13388"/>
      <c r="E13388"/>
      <c r="F13388"/>
      <c r="G13388"/>
      <c r="H13388"/>
    </row>
    <row r="13389" spans="1:8">
      <c r="A13389"/>
      <c r="C13389"/>
      <c r="D13389"/>
      <c r="E13389"/>
      <c r="F13389"/>
      <c r="G13389"/>
      <c r="H13389"/>
    </row>
    <row r="13390" spans="1:8">
      <c r="A13390"/>
      <c r="C13390"/>
      <c r="D13390"/>
      <c r="E13390"/>
      <c r="F13390"/>
      <c r="G13390"/>
      <c r="H13390"/>
    </row>
    <row r="13391" spans="1:8">
      <c r="A13391"/>
      <c r="C13391"/>
      <c r="D13391"/>
      <c r="E13391"/>
      <c r="F13391"/>
      <c r="G13391"/>
      <c r="H13391"/>
    </row>
    <row r="13392" spans="1:8">
      <c r="A13392"/>
      <c r="C13392"/>
      <c r="D13392"/>
      <c r="E13392"/>
      <c r="F13392"/>
      <c r="G13392"/>
      <c r="H13392"/>
    </row>
    <row r="13393" spans="1:8">
      <c r="A13393"/>
      <c r="C13393"/>
      <c r="D13393"/>
      <c r="E13393"/>
      <c r="F13393"/>
      <c r="G13393"/>
      <c r="H13393"/>
    </row>
    <row r="13394" spans="1:8">
      <c r="A13394"/>
      <c r="C13394"/>
      <c r="D13394"/>
      <c r="E13394"/>
      <c r="F13394"/>
      <c r="G13394"/>
      <c r="H13394"/>
    </row>
    <row r="13395" spans="1:8">
      <c r="A13395"/>
      <c r="C13395"/>
      <c r="D13395"/>
      <c r="E13395"/>
      <c r="F13395"/>
      <c r="G13395"/>
      <c r="H13395"/>
    </row>
    <row r="13396" spans="1:8">
      <c r="A13396"/>
      <c r="C13396"/>
      <c r="D13396"/>
      <c r="E13396"/>
      <c r="F13396"/>
      <c r="G13396"/>
      <c r="H13396"/>
    </row>
    <row r="13397" spans="1:8">
      <c r="A13397"/>
      <c r="C13397"/>
      <c r="D13397"/>
      <c r="E13397"/>
      <c r="F13397"/>
      <c r="G13397"/>
      <c r="H13397"/>
    </row>
    <row r="13398" spans="1:8">
      <c r="A13398"/>
      <c r="C13398"/>
      <c r="D13398"/>
      <c r="E13398"/>
      <c r="F13398"/>
      <c r="G13398"/>
      <c r="H13398"/>
    </row>
    <row r="13399" spans="1:8">
      <c r="A13399"/>
      <c r="C13399"/>
      <c r="D13399"/>
      <c r="E13399"/>
      <c r="F13399"/>
      <c r="G13399"/>
      <c r="H13399"/>
    </row>
    <row r="13400" spans="1:8">
      <c r="A13400"/>
      <c r="C13400"/>
      <c r="D13400"/>
      <c r="E13400"/>
      <c r="F13400"/>
      <c r="G13400"/>
      <c r="H13400"/>
    </row>
    <row r="13401" spans="1:8">
      <c r="A13401"/>
      <c r="C13401"/>
      <c r="D13401"/>
      <c r="E13401"/>
      <c r="F13401"/>
      <c r="G13401"/>
      <c r="H13401"/>
    </row>
    <row r="13402" spans="1:8">
      <c r="A13402"/>
      <c r="C13402"/>
      <c r="D13402"/>
      <c r="E13402"/>
      <c r="F13402"/>
      <c r="G13402"/>
      <c r="H13402"/>
    </row>
    <row r="13403" spans="1:8">
      <c r="A13403"/>
      <c r="C13403"/>
      <c r="D13403"/>
      <c r="E13403"/>
      <c r="F13403"/>
      <c r="G13403"/>
      <c r="H13403"/>
    </row>
    <row r="13404" spans="1:8">
      <c r="A13404"/>
      <c r="C13404"/>
      <c r="D13404"/>
      <c r="E13404"/>
      <c r="F13404"/>
      <c r="G13404"/>
      <c r="H13404"/>
    </row>
    <row r="13405" spans="1:8">
      <c r="A13405"/>
      <c r="C13405"/>
      <c r="D13405"/>
      <c r="E13405"/>
      <c r="F13405"/>
      <c r="G13405"/>
      <c r="H13405"/>
    </row>
    <row r="13406" spans="1:8">
      <c r="A13406"/>
      <c r="C13406"/>
      <c r="D13406"/>
      <c r="E13406"/>
      <c r="F13406"/>
      <c r="G13406"/>
      <c r="H13406"/>
    </row>
    <row r="13407" spans="1:8">
      <c r="A13407"/>
      <c r="C13407"/>
      <c r="D13407"/>
      <c r="E13407"/>
      <c r="F13407"/>
      <c r="G13407"/>
      <c r="H13407"/>
    </row>
    <row r="13408" spans="1:8">
      <c r="A13408"/>
      <c r="C13408"/>
      <c r="D13408"/>
      <c r="E13408"/>
      <c r="F13408"/>
      <c r="G13408"/>
      <c r="H13408"/>
    </row>
    <row r="13409" spans="1:8">
      <c r="A13409"/>
      <c r="C13409"/>
      <c r="D13409"/>
      <c r="E13409"/>
      <c r="F13409"/>
      <c r="G13409"/>
      <c r="H13409"/>
    </row>
    <row r="13410" spans="1:8">
      <c r="A13410"/>
      <c r="C13410"/>
      <c r="D13410"/>
      <c r="E13410"/>
      <c r="F13410"/>
      <c r="G13410"/>
      <c r="H13410"/>
    </row>
    <row r="13411" spans="1:8">
      <c r="A13411"/>
      <c r="C13411"/>
      <c r="D13411"/>
      <c r="E13411"/>
      <c r="F13411"/>
      <c r="G13411"/>
      <c r="H13411"/>
    </row>
    <row r="13412" spans="1:8">
      <c r="A13412"/>
      <c r="C13412"/>
      <c r="D13412"/>
      <c r="E13412"/>
      <c r="F13412"/>
      <c r="G13412"/>
      <c r="H13412"/>
    </row>
    <row r="13413" spans="1:8">
      <c r="A13413"/>
      <c r="C13413"/>
      <c r="D13413"/>
      <c r="E13413"/>
      <c r="F13413"/>
      <c r="G13413"/>
      <c r="H13413"/>
    </row>
    <row r="13414" spans="1:8">
      <c r="A13414"/>
      <c r="C13414"/>
      <c r="D13414"/>
      <c r="E13414"/>
      <c r="F13414"/>
      <c r="G13414"/>
      <c r="H13414"/>
    </row>
    <row r="13415" spans="1:8">
      <c r="A13415"/>
      <c r="C13415"/>
      <c r="D13415"/>
      <c r="E13415"/>
      <c r="F13415"/>
      <c r="G13415"/>
      <c r="H13415"/>
    </row>
    <row r="13416" spans="1:8">
      <c r="A13416"/>
      <c r="C13416"/>
      <c r="D13416"/>
      <c r="E13416"/>
      <c r="F13416"/>
      <c r="G13416"/>
      <c r="H13416"/>
    </row>
    <row r="13417" spans="1:8">
      <c r="A13417"/>
      <c r="C13417"/>
      <c r="D13417"/>
      <c r="E13417"/>
      <c r="F13417"/>
      <c r="G13417"/>
      <c r="H13417"/>
    </row>
    <row r="13418" spans="1:8">
      <c r="A13418"/>
      <c r="C13418"/>
      <c r="D13418"/>
      <c r="E13418"/>
      <c r="F13418"/>
      <c r="G13418"/>
      <c r="H13418"/>
    </row>
    <row r="13419" spans="1:8">
      <c r="A13419"/>
      <c r="C13419"/>
      <c r="D13419"/>
      <c r="E13419"/>
      <c r="F13419"/>
      <c r="G13419"/>
      <c r="H13419"/>
    </row>
    <row r="13420" spans="1:8">
      <c r="A13420"/>
      <c r="C13420"/>
      <c r="D13420"/>
      <c r="E13420"/>
      <c r="F13420"/>
      <c r="G13420"/>
      <c r="H13420"/>
    </row>
    <row r="13421" spans="1:8">
      <c r="A13421"/>
      <c r="C13421"/>
      <c r="D13421"/>
      <c r="E13421"/>
      <c r="F13421"/>
      <c r="G13421"/>
      <c r="H13421"/>
    </row>
    <row r="13422" spans="1:8">
      <c r="A13422"/>
      <c r="C13422"/>
      <c r="D13422"/>
      <c r="E13422"/>
      <c r="F13422"/>
      <c r="G13422"/>
      <c r="H13422"/>
    </row>
    <row r="13423" spans="1:8">
      <c r="A13423"/>
      <c r="C13423"/>
      <c r="D13423"/>
      <c r="E13423"/>
      <c r="F13423"/>
      <c r="G13423"/>
      <c r="H13423"/>
    </row>
    <row r="13424" spans="1:8">
      <c r="A13424"/>
      <c r="C13424"/>
      <c r="D13424"/>
      <c r="E13424"/>
      <c r="F13424"/>
      <c r="G13424"/>
      <c r="H13424"/>
    </row>
    <row r="13425" spans="1:8">
      <c r="A13425"/>
      <c r="C13425"/>
      <c r="D13425"/>
      <c r="E13425"/>
      <c r="F13425"/>
      <c r="G13425"/>
      <c r="H13425"/>
    </row>
    <row r="13426" spans="1:8">
      <c r="A13426"/>
      <c r="C13426"/>
      <c r="D13426"/>
      <c r="E13426"/>
      <c r="F13426"/>
      <c r="G13426"/>
      <c r="H13426"/>
    </row>
    <row r="13427" spans="1:8">
      <c r="A13427"/>
      <c r="C13427"/>
      <c r="D13427"/>
      <c r="E13427"/>
      <c r="F13427"/>
      <c r="G13427"/>
      <c r="H13427"/>
    </row>
    <row r="13428" spans="1:8">
      <c r="A13428"/>
      <c r="C13428"/>
      <c r="D13428"/>
      <c r="E13428"/>
      <c r="F13428"/>
      <c r="G13428"/>
      <c r="H13428"/>
    </row>
    <row r="13429" spans="1:8">
      <c r="A13429"/>
      <c r="C13429"/>
      <c r="D13429"/>
      <c r="E13429"/>
      <c r="F13429"/>
      <c r="G13429"/>
      <c r="H13429"/>
    </row>
    <row r="13430" spans="1:8">
      <c r="A13430"/>
      <c r="C13430"/>
      <c r="D13430"/>
      <c r="E13430"/>
      <c r="F13430"/>
      <c r="G13430"/>
      <c r="H13430"/>
    </row>
    <row r="13431" spans="1:8">
      <c r="A13431"/>
      <c r="C13431"/>
      <c r="D13431"/>
      <c r="E13431"/>
      <c r="F13431"/>
      <c r="G13431"/>
      <c r="H13431"/>
    </row>
    <row r="13432" spans="1:8">
      <c r="A13432"/>
      <c r="C13432"/>
      <c r="D13432"/>
      <c r="E13432"/>
      <c r="F13432"/>
      <c r="G13432"/>
      <c r="H13432"/>
    </row>
    <row r="13433" spans="1:8">
      <c r="A13433"/>
      <c r="C13433"/>
      <c r="D13433"/>
      <c r="E13433"/>
      <c r="F13433"/>
      <c r="G13433"/>
      <c r="H13433"/>
    </row>
    <row r="13434" spans="1:8">
      <c r="A13434"/>
      <c r="C13434"/>
      <c r="D13434"/>
      <c r="E13434"/>
      <c r="F13434"/>
      <c r="G13434"/>
      <c r="H13434"/>
    </row>
    <row r="13435" spans="1:8">
      <c r="A13435"/>
      <c r="C13435"/>
      <c r="D13435"/>
      <c r="E13435"/>
      <c r="F13435"/>
      <c r="G13435"/>
      <c r="H13435"/>
    </row>
    <row r="13436" spans="1:8">
      <c r="A13436"/>
      <c r="C13436"/>
      <c r="D13436"/>
      <c r="E13436"/>
      <c r="F13436"/>
      <c r="G13436"/>
      <c r="H13436"/>
    </row>
    <row r="13437" spans="1:8">
      <c r="A13437"/>
      <c r="C13437"/>
      <c r="D13437"/>
      <c r="E13437"/>
      <c r="F13437"/>
      <c r="G13437"/>
      <c r="H13437"/>
    </row>
    <row r="13438" spans="1:8">
      <c r="A13438"/>
      <c r="C13438"/>
      <c r="D13438"/>
      <c r="E13438"/>
      <c r="F13438"/>
      <c r="G13438"/>
      <c r="H13438"/>
    </row>
    <row r="13439" spans="1:8">
      <c r="A13439"/>
      <c r="C13439"/>
      <c r="D13439"/>
      <c r="E13439"/>
      <c r="F13439"/>
      <c r="G13439"/>
      <c r="H13439"/>
    </row>
    <row r="13440" spans="1:8">
      <c r="A13440"/>
      <c r="C13440"/>
      <c r="D13440"/>
      <c r="E13440"/>
      <c r="F13440"/>
      <c r="G13440"/>
      <c r="H13440"/>
    </row>
    <row r="13441" spans="1:8">
      <c r="A13441"/>
      <c r="C13441"/>
      <c r="D13441"/>
      <c r="E13441"/>
      <c r="F13441"/>
      <c r="G13441"/>
      <c r="H13441"/>
    </row>
    <row r="13442" spans="1:8">
      <c r="A13442"/>
      <c r="C13442"/>
      <c r="D13442"/>
      <c r="E13442"/>
      <c r="F13442"/>
      <c r="G13442"/>
      <c r="H13442"/>
    </row>
    <row r="13443" spans="1:8">
      <c r="A13443"/>
      <c r="C13443"/>
      <c r="D13443"/>
      <c r="E13443"/>
      <c r="F13443"/>
      <c r="G13443"/>
      <c r="H13443"/>
    </row>
    <row r="13444" spans="1:8">
      <c r="A13444"/>
      <c r="C13444"/>
      <c r="D13444"/>
      <c r="E13444"/>
      <c r="F13444"/>
      <c r="G13444"/>
      <c r="H13444"/>
    </row>
    <row r="13445" spans="1:8">
      <c r="A13445"/>
      <c r="C13445"/>
      <c r="D13445"/>
      <c r="E13445"/>
      <c r="F13445"/>
      <c r="G13445"/>
      <c r="H13445"/>
    </row>
    <row r="13446" spans="1:8">
      <c r="A13446"/>
      <c r="C13446"/>
      <c r="D13446"/>
      <c r="E13446"/>
      <c r="F13446"/>
      <c r="G13446"/>
      <c r="H13446"/>
    </row>
    <row r="13447" spans="1:8">
      <c r="A13447"/>
      <c r="C13447"/>
      <c r="D13447"/>
      <c r="E13447"/>
      <c r="F13447"/>
      <c r="G13447"/>
      <c r="H13447"/>
    </row>
    <row r="13448" spans="1:8">
      <c r="A13448"/>
      <c r="C13448"/>
      <c r="D13448"/>
      <c r="E13448"/>
      <c r="F13448"/>
      <c r="G13448"/>
      <c r="H13448"/>
    </row>
    <row r="13449" spans="1:8">
      <c r="A13449"/>
      <c r="C13449"/>
      <c r="D13449"/>
      <c r="E13449"/>
      <c r="F13449"/>
      <c r="G13449"/>
      <c r="H13449"/>
    </row>
    <row r="13450" spans="1:8">
      <c r="A13450"/>
      <c r="C13450"/>
      <c r="D13450"/>
      <c r="E13450"/>
      <c r="F13450"/>
      <c r="G13450"/>
      <c r="H13450"/>
    </row>
    <row r="13451" spans="1:8">
      <c r="A13451"/>
      <c r="C13451"/>
      <c r="D13451"/>
      <c r="E13451"/>
      <c r="F13451"/>
      <c r="G13451"/>
      <c r="H13451"/>
    </row>
    <row r="13452" spans="1:8">
      <c r="A13452"/>
      <c r="C13452"/>
      <c r="D13452"/>
      <c r="E13452"/>
      <c r="F13452"/>
      <c r="G13452"/>
      <c r="H13452"/>
    </row>
    <row r="13453" spans="1:8">
      <c r="A13453"/>
      <c r="C13453"/>
      <c r="D13453"/>
      <c r="E13453"/>
      <c r="F13453"/>
      <c r="G13453"/>
      <c r="H13453"/>
    </row>
    <row r="13454" spans="1:8">
      <c r="A13454"/>
      <c r="C13454"/>
      <c r="D13454"/>
      <c r="E13454"/>
      <c r="F13454"/>
      <c r="G13454"/>
      <c r="H13454"/>
    </row>
    <row r="13455" spans="1:8">
      <c r="A13455"/>
      <c r="C13455"/>
      <c r="D13455"/>
      <c r="E13455"/>
      <c r="F13455"/>
      <c r="G13455"/>
      <c r="H13455"/>
    </row>
    <row r="13456" spans="1:8">
      <c r="A13456"/>
      <c r="C13456"/>
      <c r="D13456"/>
      <c r="E13456"/>
      <c r="F13456"/>
      <c r="G13456"/>
      <c r="H13456"/>
    </row>
    <row r="13457" spans="1:8">
      <c r="A13457"/>
      <c r="C13457"/>
      <c r="D13457"/>
      <c r="E13457"/>
      <c r="F13457"/>
      <c r="G13457"/>
      <c r="H13457"/>
    </row>
    <row r="13458" spans="1:8">
      <c r="A13458"/>
      <c r="C13458"/>
      <c r="D13458"/>
      <c r="E13458"/>
      <c r="F13458"/>
      <c r="G13458"/>
      <c r="H13458"/>
    </row>
    <row r="13459" spans="1:8">
      <c r="A13459"/>
      <c r="C13459"/>
      <c r="D13459"/>
      <c r="E13459"/>
      <c r="F13459"/>
      <c r="G13459"/>
      <c r="H13459"/>
    </row>
    <row r="13460" spans="1:8">
      <c r="A13460"/>
      <c r="C13460"/>
      <c r="D13460"/>
      <c r="E13460"/>
      <c r="F13460"/>
      <c r="G13460"/>
      <c r="H13460"/>
    </row>
    <row r="13461" spans="1:8">
      <c r="A13461"/>
      <c r="C13461"/>
      <c r="D13461"/>
      <c r="E13461"/>
      <c r="F13461"/>
      <c r="G13461"/>
      <c r="H13461"/>
    </row>
    <row r="13462" spans="1:8">
      <c r="A13462"/>
      <c r="C13462"/>
      <c r="D13462"/>
      <c r="E13462"/>
      <c r="F13462"/>
      <c r="G13462"/>
      <c r="H13462"/>
    </row>
    <row r="13463" spans="1:8">
      <c r="A13463"/>
      <c r="C13463"/>
      <c r="D13463"/>
      <c r="E13463"/>
      <c r="F13463"/>
      <c r="G13463"/>
      <c r="H13463"/>
    </row>
    <row r="13464" spans="1:8">
      <c r="A13464"/>
      <c r="C13464"/>
      <c r="D13464"/>
      <c r="E13464"/>
      <c r="F13464"/>
      <c r="G13464"/>
      <c r="H13464"/>
    </row>
    <row r="13465" spans="1:8">
      <c r="A13465"/>
      <c r="C13465"/>
      <c r="D13465"/>
      <c r="E13465"/>
      <c r="F13465"/>
      <c r="G13465"/>
      <c r="H13465"/>
    </row>
    <row r="13466" spans="1:8">
      <c r="A13466"/>
      <c r="C13466"/>
      <c r="D13466"/>
      <c r="E13466"/>
      <c r="F13466"/>
      <c r="G13466"/>
      <c r="H13466"/>
    </row>
    <row r="13467" spans="1:8">
      <c r="A13467"/>
      <c r="C13467"/>
      <c r="D13467"/>
      <c r="E13467"/>
      <c r="F13467"/>
      <c r="G13467"/>
      <c r="H13467"/>
    </row>
    <row r="13468" spans="1:8">
      <c r="A13468"/>
      <c r="C13468"/>
      <c r="D13468"/>
      <c r="E13468"/>
      <c r="F13468"/>
      <c r="G13468"/>
      <c r="H13468"/>
    </row>
    <row r="13469" spans="1:8">
      <c r="A13469"/>
      <c r="C13469"/>
      <c r="D13469"/>
      <c r="E13469"/>
      <c r="F13469"/>
      <c r="G13469"/>
      <c r="H13469"/>
    </row>
    <row r="13470" spans="1:8">
      <c r="A13470"/>
      <c r="C13470"/>
      <c r="D13470"/>
      <c r="E13470"/>
      <c r="F13470"/>
      <c r="G13470"/>
      <c r="H13470"/>
    </row>
    <row r="13471" spans="1:8">
      <c r="A13471"/>
      <c r="C13471"/>
      <c r="D13471"/>
      <c r="E13471"/>
      <c r="F13471"/>
      <c r="G13471"/>
      <c r="H13471"/>
    </row>
    <row r="13472" spans="1:8">
      <c r="A13472"/>
      <c r="C13472"/>
      <c r="D13472"/>
      <c r="E13472"/>
      <c r="F13472"/>
      <c r="G13472"/>
      <c r="H13472"/>
    </row>
    <row r="13473" spans="1:8">
      <c r="A13473"/>
      <c r="C13473"/>
      <c r="D13473"/>
      <c r="E13473"/>
      <c r="F13473"/>
      <c r="G13473"/>
      <c r="H13473"/>
    </row>
    <row r="13474" spans="1:8">
      <c r="A13474"/>
      <c r="C13474"/>
      <c r="D13474"/>
      <c r="E13474"/>
      <c r="F13474"/>
      <c r="G13474"/>
      <c r="H13474"/>
    </row>
    <row r="13475" spans="1:8">
      <c r="A13475"/>
      <c r="C13475"/>
      <c r="D13475"/>
      <c r="E13475"/>
      <c r="F13475"/>
      <c r="G13475"/>
      <c r="H13475"/>
    </row>
    <row r="13476" spans="1:8">
      <c r="A13476"/>
      <c r="C13476"/>
      <c r="D13476"/>
      <c r="E13476"/>
      <c r="F13476"/>
      <c r="G13476"/>
      <c r="H13476"/>
    </row>
    <row r="13477" spans="1:8">
      <c r="A13477"/>
      <c r="C13477"/>
      <c r="D13477"/>
      <c r="E13477"/>
      <c r="F13477"/>
      <c r="G13477"/>
      <c r="H13477"/>
    </row>
    <row r="13478" spans="1:8">
      <c r="A13478"/>
      <c r="C13478"/>
      <c r="D13478"/>
      <c r="E13478"/>
      <c r="F13478"/>
      <c r="G13478"/>
      <c r="H13478"/>
    </row>
    <row r="13479" spans="1:8">
      <c r="A13479"/>
      <c r="C13479"/>
      <c r="D13479"/>
      <c r="E13479"/>
      <c r="F13479"/>
      <c r="G13479"/>
      <c r="H13479"/>
    </row>
    <row r="13480" spans="1:8">
      <c r="A13480"/>
      <c r="C13480"/>
      <c r="D13480"/>
      <c r="E13480"/>
      <c r="F13480"/>
      <c r="G13480"/>
      <c r="H13480"/>
    </row>
    <row r="13481" spans="1:8">
      <c r="A13481"/>
      <c r="C13481"/>
      <c r="D13481"/>
      <c r="E13481"/>
      <c r="F13481"/>
      <c r="G13481"/>
      <c r="H13481"/>
    </row>
    <row r="13482" spans="1:8">
      <c r="A13482"/>
      <c r="C13482"/>
      <c r="D13482"/>
      <c r="E13482"/>
      <c r="F13482"/>
      <c r="G13482"/>
      <c r="H13482"/>
    </row>
    <row r="13483" spans="1:8">
      <c r="A13483"/>
      <c r="C13483"/>
      <c r="D13483"/>
      <c r="E13483"/>
      <c r="F13483"/>
      <c r="G13483"/>
      <c r="H13483"/>
    </row>
    <row r="13484" spans="1:8">
      <c r="A13484"/>
      <c r="C13484"/>
      <c r="D13484"/>
      <c r="E13484"/>
      <c r="F13484"/>
      <c r="G13484"/>
      <c r="H13484"/>
    </row>
    <row r="13485" spans="1:8">
      <c r="A13485"/>
      <c r="C13485"/>
      <c r="D13485"/>
      <c r="E13485"/>
      <c r="F13485"/>
      <c r="G13485"/>
      <c r="H13485"/>
    </row>
    <row r="13486" spans="1:8">
      <c r="A13486"/>
      <c r="C13486"/>
      <c r="D13486"/>
      <c r="E13486"/>
      <c r="F13486"/>
      <c r="G13486"/>
      <c r="H13486"/>
    </row>
    <row r="13487" spans="1:8">
      <c r="A13487"/>
      <c r="C13487"/>
      <c r="D13487"/>
      <c r="E13487"/>
      <c r="F13487"/>
      <c r="G13487"/>
      <c r="H13487"/>
    </row>
    <row r="13488" spans="1:8">
      <c r="A13488"/>
      <c r="C13488"/>
      <c r="D13488"/>
      <c r="E13488"/>
      <c r="F13488"/>
      <c r="G13488"/>
      <c r="H13488"/>
    </row>
    <row r="13489" spans="1:8">
      <c r="A13489"/>
      <c r="C13489"/>
      <c r="D13489"/>
      <c r="E13489"/>
      <c r="F13489"/>
      <c r="G13489"/>
      <c r="H13489"/>
    </row>
    <row r="13490" spans="1:8">
      <c r="A13490"/>
      <c r="C13490"/>
      <c r="D13490"/>
      <c r="E13490"/>
      <c r="F13490"/>
      <c r="G13490"/>
      <c r="H13490"/>
    </row>
    <row r="13491" spans="1:8">
      <c r="A13491"/>
      <c r="C13491"/>
      <c r="D13491"/>
      <c r="E13491"/>
      <c r="F13491"/>
      <c r="G13491"/>
      <c r="H13491"/>
    </row>
    <row r="13492" spans="1:8">
      <c r="A13492"/>
      <c r="C13492"/>
      <c r="D13492"/>
      <c r="E13492"/>
      <c r="F13492"/>
      <c r="G13492"/>
      <c r="H13492"/>
    </row>
    <row r="13493" spans="1:8">
      <c r="A13493"/>
      <c r="C13493"/>
      <c r="D13493"/>
      <c r="E13493"/>
      <c r="F13493"/>
      <c r="G13493"/>
      <c r="H13493"/>
    </row>
    <row r="13494" spans="1:8">
      <c r="A13494"/>
      <c r="C13494"/>
      <c r="D13494"/>
      <c r="E13494"/>
      <c r="F13494"/>
      <c r="G13494"/>
      <c r="H13494"/>
    </row>
    <row r="13495" spans="1:8">
      <c r="A13495"/>
      <c r="C13495"/>
      <c r="D13495"/>
      <c r="E13495"/>
      <c r="F13495"/>
      <c r="G13495"/>
      <c r="H13495"/>
    </row>
    <row r="13496" spans="1:8">
      <c r="A13496"/>
      <c r="C13496"/>
      <c r="D13496"/>
      <c r="E13496"/>
      <c r="F13496"/>
      <c r="G13496"/>
      <c r="H13496"/>
    </row>
    <row r="13497" spans="1:8">
      <c r="A13497"/>
      <c r="C13497"/>
      <c r="D13497"/>
      <c r="E13497"/>
      <c r="F13497"/>
      <c r="G13497"/>
      <c r="H13497"/>
    </row>
    <row r="13498" spans="1:8">
      <c r="A13498"/>
      <c r="C13498"/>
      <c r="D13498"/>
      <c r="E13498"/>
      <c r="F13498"/>
      <c r="G13498"/>
      <c r="H13498"/>
    </row>
    <row r="13499" spans="1:8">
      <c r="A13499"/>
      <c r="C13499"/>
      <c r="D13499"/>
      <c r="E13499"/>
      <c r="F13499"/>
      <c r="G13499"/>
      <c r="H13499"/>
    </row>
    <row r="13500" spans="1:8">
      <c r="A13500"/>
      <c r="C13500"/>
      <c r="D13500"/>
      <c r="E13500"/>
      <c r="F13500"/>
      <c r="G13500"/>
      <c r="H13500"/>
    </row>
    <row r="13501" spans="1:8">
      <c r="A13501"/>
      <c r="C13501"/>
      <c r="D13501"/>
      <c r="E13501"/>
      <c r="F13501"/>
      <c r="G13501"/>
      <c r="H13501"/>
    </row>
    <row r="13502" spans="1:8">
      <c r="A13502"/>
      <c r="C13502"/>
      <c r="D13502"/>
      <c r="E13502"/>
      <c r="F13502"/>
      <c r="G13502"/>
      <c r="H13502"/>
    </row>
    <row r="13503" spans="1:8">
      <c r="A13503"/>
      <c r="C13503"/>
      <c r="D13503"/>
      <c r="E13503"/>
      <c r="F13503"/>
      <c r="G13503"/>
      <c r="H13503"/>
    </row>
    <row r="13504" spans="1:8">
      <c r="A13504"/>
      <c r="C13504"/>
      <c r="D13504"/>
      <c r="E13504"/>
      <c r="F13504"/>
      <c r="G13504"/>
      <c r="H13504"/>
    </row>
    <row r="13505" spans="1:8">
      <c r="A13505"/>
      <c r="C13505"/>
      <c r="D13505"/>
      <c r="E13505"/>
      <c r="F13505"/>
      <c r="G13505"/>
      <c r="H13505"/>
    </row>
    <row r="13506" spans="1:8">
      <c r="A13506"/>
      <c r="C13506"/>
      <c r="D13506"/>
      <c r="E13506"/>
      <c r="F13506"/>
      <c r="G13506"/>
      <c r="H13506"/>
    </row>
    <row r="13507" spans="1:8">
      <c r="A13507"/>
      <c r="C13507"/>
      <c r="D13507"/>
      <c r="E13507"/>
      <c r="F13507"/>
      <c r="G13507"/>
      <c r="H13507"/>
    </row>
    <row r="13508" spans="1:8">
      <c r="A13508"/>
      <c r="C13508"/>
      <c r="D13508"/>
      <c r="E13508"/>
      <c r="F13508"/>
      <c r="G13508"/>
      <c r="H13508"/>
    </row>
    <row r="13509" spans="1:8">
      <c r="A13509"/>
      <c r="C13509"/>
      <c r="D13509"/>
      <c r="E13509"/>
      <c r="F13509"/>
      <c r="G13509"/>
      <c r="H13509"/>
    </row>
    <row r="13510" spans="1:8">
      <c r="A13510"/>
      <c r="C13510"/>
      <c r="D13510"/>
      <c r="E13510"/>
      <c r="F13510"/>
      <c r="G13510"/>
      <c r="H13510"/>
    </row>
    <row r="13511" spans="1:8">
      <c r="A13511"/>
      <c r="C13511"/>
      <c r="D13511"/>
      <c r="E13511"/>
      <c r="F13511"/>
      <c r="G13511"/>
      <c r="H13511"/>
    </row>
    <row r="13512" spans="1:8">
      <c r="A13512"/>
      <c r="C13512"/>
      <c r="D13512"/>
      <c r="E13512"/>
      <c r="F13512"/>
      <c r="G13512"/>
      <c r="H13512"/>
    </row>
    <row r="13513" spans="1:8">
      <c r="A13513"/>
      <c r="C13513"/>
      <c r="D13513"/>
      <c r="E13513"/>
      <c r="F13513"/>
      <c r="G13513"/>
      <c r="H13513"/>
    </row>
    <row r="13514" spans="1:8">
      <c r="A13514"/>
      <c r="C13514"/>
      <c r="D13514"/>
      <c r="E13514"/>
      <c r="F13514"/>
      <c r="G13514"/>
      <c r="H13514"/>
    </row>
    <row r="13515" spans="1:8">
      <c r="A13515"/>
      <c r="C13515"/>
      <c r="D13515"/>
      <c r="E13515"/>
      <c r="F13515"/>
      <c r="G13515"/>
      <c r="H13515"/>
    </row>
    <row r="13516" spans="1:8">
      <c r="A13516"/>
      <c r="C13516"/>
      <c r="D13516"/>
      <c r="E13516"/>
      <c r="F13516"/>
      <c r="G13516"/>
      <c r="H13516"/>
    </row>
    <row r="13517" spans="1:8">
      <c r="A13517"/>
      <c r="C13517"/>
      <c r="D13517"/>
      <c r="E13517"/>
      <c r="F13517"/>
      <c r="G13517"/>
      <c r="H13517"/>
    </row>
    <row r="13518" spans="1:8">
      <c r="A13518"/>
      <c r="C13518"/>
      <c r="D13518"/>
      <c r="E13518"/>
      <c r="F13518"/>
      <c r="G13518"/>
      <c r="H13518"/>
    </row>
    <row r="13519" spans="1:8">
      <c r="A13519"/>
      <c r="C13519"/>
      <c r="D13519"/>
      <c r="E13519"/>
      <c r="F13519"/>
      <c r="G13519"/>
      <c r="H13519"/>
    </row>
    <row r="13520" spans="1:8">
      <c r="A13520"/>
      <c r="C13520"/>
      <c r="D13520"/>
      <c r="E13520"/>
      <c r="F13520"/>
      <c r="G13520"/>
      <c r="H13520"/>
    </row>
    <row r="13521" spans="1:8">
      <c r="A13521"/>
      <c r="C13521"/>
      <c r="D13521"/>
      <c r="E13521"/>
      <c r="F13521"/>
      <c r="G13521"/>
      <c r="H13521"/>
    </row>
    <row r="13522" spans="1:8">
      <c r="A13522"/>
      <c r="C13522"/>
      <c r="D13522"/>
      <c r="E13522"/>
      <c r="F13522"/>
      <c r="G13522"/>
      <c r="H13522"/>
    </row>
    <row r="13523" spans="1:8">
      <c r="A13523"/>
      <c r="C13523"/>
      <c r="D13523"/>
      <c r="E13523"/>
      <c r="F13523"/>
      <c r="G13523"/>
      <c r="H13523"/>
    </row>
    <row r="13524" spans="1:8">
      <c r="A13524"/>
      <c r="C13524"/>
      <c r="D13524"/>
      <c r="E13524"/>
      <c r="F13524"/>
      <c r="G13524"/>
      <c r="H13524"/>
    </row>
    <row r="13525" spans="1:8">
      <c r="A13525"/>
      <c r="C13525"/>
      <c r="D13525"/>
      <c r="E13525"/>
      <c r="F13525"/>
      <c r="G13525"/>
      <c r="H13525"/>
    </row>
    <row r="13526" spans="1:8">
      <c r="A13526"/>
      <c r="C13526"/>
      <c r="D13526"/>
      <c r="E13526"/>
      <c r="F13526"/>
      <c r="G13526"/>
      <c r="H13526"/>
    </row>
    <row r="13527" spans="1:8">
      <c r="A13527"/>
      <c r="C13527"/>
      <c r="D13527"/>
      <c r="E13527"/>
      <c r="F13527"/>
      <c r="G13527"/>
      <c r="H13527"/>
    </row>
    <row r="13528" spans="1:8">
      <c r="A13528"/>
      <c r="C13528"/>
      <c r="D13528"/>
      <c r="E13528"/>
      <c r="F13528"/>
      <c r="G13528"/>
      <c r="H13528"/>
    </row>
    <row r="13529" spans="1:8">
      <c r="A13529"/>
      <c r="C13529"/>
      <c r="D13529"/>
      <c r="E13529"/>
      <c r="F13529"/>
      <c r="G13529"/>
      <c r="H13529"/>
    </row>
    <row r="13530" spans="1:8">
      <c r="A13530"/>
      <c r="C13530"/>
      <c r="D13530"/>
      <c r="E13530"/>
      <c r="F13530"/>
      <c r="G13530"/>
      <c r="H13530"/>
    </row>
    <row r="13531" spans="1:8">
      <c r="A13531"/>
      <c r="C13531"/>
      <c r="D13531"/>
      <c r="E13531"/>
      <c r="F13531"/>
      <c r="G13531"/>
      <c r="H13531"/>
    </row>
    <row r="13532" spans="1:8">
      <c r="A13532"/>
      <c r="C13532"/>
      <c r="D13532"/>
      <c r="E13532"/>
      <c r="F13532"/>
      <c r="G13532"/>
      <c r="H13532"/>
    </row>
    <row r="13533" spans="1:8">
      <c r="A13533"/>
      <c r="C13533"/>
      <c r="D13533"/>
      <c r="E13533"/>
      <c r="F13533"/>
      <c r="G13533"/>
      <c r="H13533"/>
    </row>
    <row r="13534" spans="1:8">
      <c r="A13534"/>
      <c r="C13534"/>
      <c r="D13534"/>
      <c r="E13534"/>
      <c r="F13534"/>
      <c r="G13534"/>
      <c r="H13534"/>
    </row>
    <row r="13535" spans="1:8">
      <c r="A13535"/>
      <c r="C13535"/>
      <c r="D13535"/>
      <c r="E13535"/>
      <c r="F13535"/>
      <c r="G13535"/>
      <c r="H13535"/>
    </row>
    <row r="13536" spans="1:8">
      <c r="A13536"/>
      <c r="C13536"/>
      <c r="D13536"/>
      <c r="E13536"/>
      <c r="F13536"/>
      <c r="G13536"/>
      <c r="H13536"/>
    </row>
    <row r="13537" spans="1:8">
      <c r="A13537"/>
      <c r="C13537"/>
      <c r="D13537"/>
      <c r="E13537"/>
      <c r="F13537"/>
      <c r="G13537"/>
      <c r="H13537"/>
    </row>
    <row r="13538" spans="1:8">
      <c r="A13538"/>
      <c r="C13538"/>
      <c r="D13538"/>
      <c r="E13538"/>
      <c r="F13538"/>
      <c r="G13538"/>
      <c r="H13538"/>
    </row>
    <row r="13539" spans="1:8">
      <c r="A13539"/>
      <c r="C13539"/>
      <c r="D13539"/>
      <c r="E13539"/>
      <c r="F13539"/>
      <c r="G13539"/>
      <c r="H13539"/>
    </row>
    <row r="13540" spans="1:8">
      <c r="A13540"/>
      <c r="C13540"/>
      <c r="D13540"/>
      <c r="E13540"/>
      <c r="F13540"/>
      <c r="G13540"/>
      <c r="H13540"/>
    </row>
    <row r="13541" spans="1:8">
      <c r="A13541"/>
      <c r="C13541"/>
      <c r="D13541"/>
      <c r="E13541"/>
      <c r="F13541"/>
      <c r="G13541"/>
      <c r="H13541"/>
    </row>
    <row r="13542" spans="1:8">
      <c r="A13542"/>
      <c r="C13542"/>
      <c r="D13542"/>
      <c r="E13542"/>
      <c r="F13542"/>
      <c r="G13542"/>
      <c r="H13542"/>
    </row>
    <row r="13543" spans="1:8">
      <c r="A13543"/>
      <c r="C13543"/>
      <c r="D13543"/>
      <c r="E13543"/>
      <c r="F13543"/>
      <c r="G13543"/>
      <c r="H13543"/>
    </row>
    <row r="13544" spans="1:8">
      <c r="A13544"/>
      <c r="C13544"/>
      <c r="D13544"/>
      <c r="E13544"/>
      <c r="F13544"/>
      <c r="G13544"/>
      <c r="H13544"/>
    </row>
    <row r="13545" spans="1:8">
      <c r="A13545"/>
      <c r="C13545"/>
      <c r="D13545"/>
      <c r="E13545"/>
      <c r="F13545"/>
      <c r="G13545"/>
      <c r="H13545"/>
    </row>
    <row r="13546" spans="1:8">
      <c r="A13546"/>
      <c r="C13546"/>
      <c r="D13546"/>
      <c r="E13546"/>
      <c r="F13546"/>
      <c r="G13546"/>
      <c r="H13546"/>
    </row>
    <row r="13547" spans="1:8">
      <c r="A13547"/>
      <c r="C13547"/>
      <c r="D13547"/>
      <c r="E13547"/>
      <c r="F13547"/>
      <c r="G13547"/>
      <c r="H13547"/>
    </row>
    <row r="13548" spans="1:8">
      <c r="A13548"/>
      <c r="C13548"/>
      <c r="D13548"/>
      <c r="E13548"/>
      <c r="F13548"/>
      <c r="G13548"/>
      <c r="H13548"/>
    </row>
    <row r="13549" spans="1:8">
      <c r="A13549"/>
      <c r="C13549"/>
      <c r="D13549"/>
      <c r="E13549"/>
      <c r="F13549"/>
      <c r="G13549"/>
      <c r="H13549"/>
    </row>
    <row r="13550" spans="1:8">
      <c r="A13550"/>
      <c r="C13550"/>
      <c r="D13550"/>
      <c r="E13550"/>
      <c r="F13550"/>
      <c r="G13550"/>
      <c r="H13550"/>
    </row>
    <row r="13551" spans="1:8">
      <c r="A13551"/>
      <c r="C13551"/>
      <c r="D13551"/>
      <c r="E13551"/>
      <c r="F13551"/>
      <c r="G13551"/>
      <c r="H13551"/>
    </row>
    <row r="13552" spans="1:8">
      <c r="A13552"/>
      <c r="C13552"/>
      <c r="D13552"/>
      <c r="E13552"/>
      <c r="F13552"/>
      <c r="G13552"/>
      <c r="H13552"/>
    </row>
    <row r="13553" spans="1:8">
      <c r="A13553"/>
      <c r="C13553"/>
      <c r="D13553"/>
      <c r="E13553"/>
      <c r="F13553"/>
      <c r="G13553"/>
      <c r="H13553"/>
    </row>
    <row r="13554" spans="1:8">
      <c r="A13554"/>
      <c r="C13554"/>
      <c r="D13554"/>
      <c r="E13554"/>
      <c r="F13554"/>
      <c r="G13554"/>
      <c r="H13554"/>
    </row>
    <row r="13555" spans="1:8">
      <c r="A13555"/>
      <c r="C13555"/>
      <c r="D13555"/>
      <c r="E13555"/>
      <c r="F13555"/>
      <c r="G13555"/>
      <c r="H13555"/>
    </row>
    <row r="13556" spans="1:8">
      <c r="A13556"/>
      <c r="C13556"/>
      <c r="D13556"/>
      <c r="E13556"/>
      <c r="F13556"/>
      <c r="G13556"/>
      <c r="H13556"/>
    </row>
    <row r="13557" spans="1:8">
      <c r="A13557"/>
      <c r="C13557"/>
      <c r="D13557"/>
      <c r="E13557"/>
      <c r="F13557"/>
      <c r="G13557"/>
      <c r="H13557"/>
    </row>
    <row r="13558" spans="1:8">
      <c r="A13558"/>
      <c r="C13558"/>
      <c r="D13558"/>
      <c r="E13558"/>
      <c r="F13558"/>
      <c r="G13558"/>
      <c r="H13558"/>
    </row>
    <row r="13559" spans="1:8">
      <c r="A13559"/>
      <c r="C13559"/>
      <c r="D13559"/>
      <c r="E13559"/>
      <c r="F13559"/>
      <c r="G13559"/>
      <c r="H13559"/>
    </row>
    <row r="13560" spans="1:8">
      <c r="A13560"/>
      <c r="C13560"/>
      <c r="D13560"/>
      <c r="E13560"/>
      <c r="F13560"/>
      <c r="G13560"/>
      <c r="H13560"/>
    </row>
    <row r="13561" spans="1:8">
      <c r="A13561"/>
      <c r="C13561"/>
      <c r="D13561"/>
      <c r="E13561"/>
      <c r="F13561"/>
      <c r="G13561"/>
      <c r="H13561"/>
    </row>
    <row r="13562" spans="1:8">
      <c r="A13562"/>
      <c r="C13562"/>
      <c r="D13562"/>
      <c r="E13562"/>
      <c r="F13562"/>
      <c r="G13562"/>
      <c r="H13562"/>
    </row>
    <row r="13563" spans="1:8">
      <c r="A13563"/>
      <c r="C13563"/>
      <c r="D13563"/>
      <c r="E13563"/>
      <c r="F13563"/>
      <c r="G13563"/>
      <c r="H13563"/>
    </row>
    <row r="13564" spans="1:8">
      <c r="A13564"/>
      <c r="C13564"/>
      <c r="D13564"/>
      <c r="E13564"/>
      <c r="F13564"/>
      <c r="G13564"/>
      <c r="H13564"/>
    </row>
    <row r="13565" spans="1:8">
      <c r="A13565"/>
      <c r="C13565"/>
      <c r="D13565"/>
      <c r="E13565"/>
      <c r="F13565"/>
      <c r="G13565"/>
      <c r="H13565"/>
    </row>
    <row r="13566" spans="1:8">
      <c r="A13566"/>
      <c r="C13566"/>
      <c r="D13566"/>
      <c r="E13566"/>
      <c r="F13566"/>
      <c r="G13566"/>
      <c r="H13566"/>
    </row>
    <row r="13567" spans="1:8">
      <c r="A13567"/>
      <c r="C13567"/>
      <c r="D13567"/>
      <c r="E13567"/>
      <c r="F13567"/>
      <c r="G13567"/>
      <c r="H13567"/>
    </row>
    <row r="13568" spans="1:8">
      <c r="A13568"/>
      <c r="C13568"/>
      <c r="D13568"/>
      <c r="E13568"/>
      <c r="F13568"/>
      <c r="G13568"/>
      <c r="H13568"/>
    </row>
    <row r="13569" spans="1:8">
      <c r="A13569"/>
      <c r="C13569"/>
      <c r="D13569"/>
      <c r="E13569"/>
      <c r="F13569"/>
      <c r="G13569"/>
      <c r="H13569"/>
    </row>
    <row r="13570" spans="1:8">
      <c r="A13570"/>
      <c r="C13570"/>
      <c r="D13570"/>
      <c r="E13570"/>
      <c r="F13570"/>
      <c r="G13570"/>
      <c r="H13570"/>
    </row>
    <row r="13571" spans="1:8">
      <c r="A13571"/>
      <c r="C13571"/>
      <c r="D13571"/>
      <c r="E13571"/>
      <c r="F13571"/>
      <c r="G13571"/>
      <c r="H13571"/>
    </row>
    <row r="13572" spans="1:8">
      <c r="A13572"/>
      <c r="C13572"/>
      <c r="D13572"/>
      <c r="E13572"/>
      <c r="F13572"/>
      <c r="G13572"/>
      <c r="H13572"/>
    </row>
    <row r="13573" spans="1:8">
      <c r="A13573"/>
      <c r="C13573"/>
      <c r="D13573"/>
      <c r="E13573"/>
      <c r="F13573"/>
      <c r="G13573"/>
      <c r="H13573"/>
    </row>
    <row r="13574" spans="1:8">
      <c r="A13574"/>
      <c r="C13574"/>
      <c r="D13574"/>
      <c r="E13574"/>
      <c r="F13574"/>
      <c r="G13574"/>
      <c r="H13574"/>
    </row>
    <row r="13575" spans="1:8">
      <c r="A13575"/>
      <c r="C13575"/>
      <c r="D13575"/>
      <c r="E13575"/>
      <c r="F13575"/>
      <c r="G13575"/>
      <c r="H13575"/>
    </row>
    <row r="13576" spans="1:8">
      <c r="A13576"/>
      <c r="C13576"/>
      <c r="D13576"/>
      <c r="E13576"/>
      <c r="F13576"/>
      <c r="G13576"/>
      <c r="H13576"/>
    </row>
    <row r="13577" spans="1:8">
      <c r="A13577"/>
      <c r="C13577"/>
      <c r="D13577"/>
      <c r="E13577"/>
      <c r="F13577"/>
      <c r="G13577"/>
      <c r="H13577"/>
    </row>
    <row r="13578" spans="1:8">
      <c r="A13578"/>
      <c r="C13578"/>
      <c r="D13578"/>
      <c r="E13578"/>
      <c r="F13578"/>
      <c r="G13578"/>
      <c r="H13578"/>
    </row>
    <row r="13579" spans="1:8">
      <c r="A13579"/>
      <c r="C13579"/>
      <c r="D13579"/>
      <c r="E13579"/>
      <c r="F13579"/>
      <c r="G13579"/>
      <c r="H13579"/>
    </row>
    <row r="13580" spans="1:8">
      <c r="A13580"/>
      <c r="C13580"/>
      <c r="D13580"/>
      <c r="E13580"/>
      <c r="F13580"/>
      <c r="G13580"/>
      <c r="H13580"/>
    </row>
    <row r="13581" spans="1:8">
      <c r="A13581"/>
      <c r="C13581"/>
      <c r="D13581"/>
      <c r="E13581"/>
      <c r="F13581"/>
      <c r="G13581"/>
      <c r="H13581"/>
    </row>
    <row r="13582" spans="1:8">
      <c r="A13582"/>
      <c r="C13582"/>
      <c r="D13582"/>
      <c r="E13582"/>
      <c r="F13582"/>
      <c r="G13582"/>
      <c r="H13582"/>
    </row>
    <row r="13583" spans="1:8">
      <c r="A13583"/>
      <c r="C13583"/>
      <c r="D13583"/>
      <c r="E13583"/>
      <c r="F13583"/>
      <c r="G13583"/>
      <c r="H13583"/>
    </row>
    <row r="13584" spans="1:8">
      <c r="A13584"/>
      <c r="C13584"/>
      <c r="D13584"/>
      <c r="E13584"/>
      <c r="F13584"/>
      <c r="G13584"/>
      <c r="H13584"/>
    </row>
    <row r="13585" spans="1:8">
      <c r="A13585"/>
      <c r="C13585"/>
      <c r="D13585"/>
      <c r="E13585"/>
      <c r="F13585"/>
      <c r="G13585"/>
      <c r="H13585"/>
    </row>
    <row r="13586" spans="1:8">
      <c r="A13586"/>
      <c r="C13586"/>
      <c r="D13586"/>
      <c r="E13586"/>
      <c r="F13586"/>
      <c r="G13586"/>
      <c r="H13586"/>
    </row>
    <row r="13587" spans="1:8">
      <c r="A13587"/>
      <c r="C13587"/>
      <c r="D13587"/>
      <c r="E13587"/>
      <c r="F13587"/>
      <c r="G13587"/>
      <c r="H13587"/>
    </row>
    <row r="13588" spans="1:8">
      <c r="A13588"/>
      <c r="C13588"/>
      <c r="D13588"/>
      <c r="E13588"/>
      <c r="F13588"/>
      <c r="G13588"/>
      <c r="H13588"/>
    </row>
    <row r="13589" spans="1:8">
      <c r="A13589"/>
      <c r="C13589"/>
      <c r="D13589"/>
      <c r="E13589"/>
      <c r="F13589"/>
      <c r="G13589"/>
      <c r="H13589"/>
    </row>
    <row r="13590" spans="1:8">
      <c r="A13590"/>
      <c r="C13590"/>
      <c r="D13590"/>
      <c r="E13590"/>
      <c r="F13590"/>
      <c r="G13590"/>
      <c r="H13590"/>
    </row>
    <row r="13591" spans="1:8">
      <c r="A13591"/>
      <c r="C13591"/>
      <c r="D13591"/>
      <c r="E13591"/>
      <c r="F13591"/>
      <c r="G13591"/>
      <c r="H13591"/>
    </row>
    <row r="13592" spans="1:8">
      <c r="A13592"/>
      <c r="C13592"/>
      <c r="D13592"/>
      <c r="E13592"/>
      <c r="F13592"/>
      <c r="G13592"/>
      <c r="H13592"/>
    </row>
    <row r="13593" spans="1:8">
      <c r="A13593"/>
      <c r="C13593"/>
      <c r="D13593"/>
      <c r="E13593"/>
      <c r="F13593"/>
      <c r="G13593"/>
      <c r="H13593"/>
    </row>
    <row r="13594" spans="1:8">
      <c r="A13594"/>
      <c r="C13594"/>
      <c r="D13594"/>
      <c r="E13594"/>
      <c r="F13594"/>
      <c r="G13594"/>
      <c r="H13594"/>
    </row>
    <row r="13595" spans="1:8">
      <c r="A13595"/>
      <c r="C13595"/>
      <c r="D13595"/>
      <c r="E13595"/>
      <c r="F13595"/>
      <c r="G13595"/>
      <c r="H13595"/>
    </row>
    <row r="13596" spans="1:8">
      <c r="A13596"/>
      <c r="C13596"/>
      <c r="D13596"/>
      <c r="E13596"/>
      <c r="F13596"/>
      <c r="G13596"/>
      <c r="H13596"/>
    </row>
    <row r="13597" spans="1:8">
      <c r="A13597"/>
      <c r="C13597"/>
      <c r="D13597"/>
      <c r="E13597"/>
      <c r="F13597"/>
      <c r="G13597"/>
      <c r="H13597"/>
    </row>
    <row r="13598" spans="1:8">
      <c r="A13598"/>
      <c r="C13598"/>
      <c r="D13598"/>
      <c r="E13598"/>
      <c r="F13598"/>
      <c r="G13598"/>
      <c r="H13598"/>
    </row>
    <row r="13599" spans="1:8">
      <c r="A13599"/>
      <c r="C13599"/>
      <c r="D13599"/>
      <c r="E13599"/>
      <c r="F13599"/>
      <c r="G13599"/>
      <c r="H13599"/>
    </row>
    <row r="13600" spans="1:8">
      <c r="A13600"/>
      <c r="C13600"/>
      <c r="D13600"/>
      <c r="E13600"/>
      <c r="F13600"/>
      <c r="G13600"/>
      <c r="H13600"/>
    </row>
    <row r="13601" spans="1:8">
      <c r="A13601"/>
      <c r="C13601"/>
      <c r="D13601"/>
      <c r="E13601"/>
      <c r="F13601"/>
      <c r="G13601"/>
      <c r="H13601"/>
    </row>
    <row r="13602" spans="1:8">
      <c r="A13602"/>
      <c r="C13602"/>
      <c r="D13602"/>
      <c r="E13602"/>
      <c r="F13602"/>
      <c r="G13602"/>
      <c r="H13602"/>
    </row>
    <row r="13603" spans="1:8">
      <c r="A13603"/>
      <c r="C13603"/>
      <c r="D13603"/>
      <c r="E13603"/>
      <c r="F13603"/>
      <c r="G13603"/>
      <c r="H13603"/>
    </row>
    <row r="13604" spans="1:8">
      <c r="A13604"/>
      <c r="C13604"/>
      <c r="D13604"/>
      <c r="E13604"/>
      <c r="F13604"/>
      <c r="G13604"/>
      <c r="H13604"/>
    </row>
    <row r="13605" spans="1:8">
      <c r="A13605"/>
      <c r="C13605"/>
      <c r="D13605"/>
      <c r="E13605"/>
      <c r="F13605"/>
      <c r="G13605"/>
      <c r="H13605"/>
    </row>
    <row r="13606" spans="1:8">
      <c r="A13606"/>
      <c r="C13606"/>
      <c r="D13606"/>
      <c r="E13606"/>
      <c r="F13606"/>
      <c r="G13606"/>
      <c r="H13606"/>
    </row>
    <row r="13607" spans="1:8">
      <c r="A13607"/>
      <c r="C13607"/>
      <c r="D13607"/>
      <c r="E13607"/>
      <c r="F13607"/>
      <c r="G13607"/>
      <c r="H13607"/>
    </row>
    <row r="13608" spans="1:8">
      <c r="A13608"/>
      <c r="C13608"/>
      <c r="D13608"/>
      <c r="E13608"/>
      <c r="F13608"/>
      <c r="G13608"/>
      <c r="H13608"/>
    </row>
    <row r="13609" spans="1:8">
      <c r="A13609"/>
      <c r="C13609"/>
      <c r="D13609"/>
      <c r="E13609"/>
      <c r="F13609"/>
      <c r="G13609"/>
      <c r="H13609"/>
    </row>
    <row r="13610" spans="1:8">
      <c r="A13610"/>
      <c r="C13610"/>
      <c r="D13610"/>
      <c r="E13610"/>
      <c r="F13610"/>
      <c r="G13610"/>
      <c r="H13610"/>
    </row>
    <row r="13611" spans="1:8">
      <c r="A13611"/>
      <c r="C13611"/>
      <c r="D13611"/>
      <c r="E13611"/>
      <c r="F13611"/>
      <c r="G13611"/>
      <c r="H13611"/>
    </row>
    <row r="13612" spans="1:8">
      <c r="A13612"/>
      <c r="C13612"/>
      <c r="D13612"/>
      <c r="E13612"/>
      <c r="F13612"/>
      <c r="G13612"/>
      <c r="H13612"/>
    </row>
    <row r="13613" spans="1:8">
      <c r="A13613"/>
      <c r="C13613"/>
      <c r="D13613"/>
      <c r="E13613"/>
      <c r="F13613"/>
      <c r="G13613"/>
      <c r="H13613"/>
    </row>
    <row r="13614" spans="1:8">
      <c r="A13614"/>
      <c r="C13614"/>
      <c r="D13614"/>
      <c r="E13614"/>
      <c r="F13614"/>
      <c r="G13614"/>
      <c r="H13614"/>
    </row>
    <row r="13615" spans="1:8">
      <c r="A13615"/>
      <c r="C13615"/>
      <c r="D13615"/>
      <c r="E13615"/>
      <c r="F13615"/>
      <c r="G13615"/>
      <c r="H13615"/>
    </row>
    <row r="13616" spans="1:8">
      <c r="A13616"/>
      <c r="C13616"/>
      <c r="D13616"/>
      <c r="E13616"/>
      <c r="F13616"/>
      <c r="G13616"/>
      <c r="H13616"/>
    </row>
    <row r="13617" spans="1:8">
      <c r="A13617"/>
      <c r="C13617"/>
      <c r="D13617"/>
      <c r="E13617"/>
      <c r="F13617"/>
      <c r="G13617"/>
      <c r="H13617"/>
    </row>
    <row r="13618" spans="1:8">
      <c r="A13618"/>
      <c r="C13618"/>
      <c r="D13618"/>
      <c r="E13618"/>
      <c r="F13618"/>
      <c r="G13618"/>
      <c r="H13618"/>
    </row>
    <row r="13619" spans="1:8">
      <c r="A13619"/>
      <c r="C13619"/>
      <c r="D13619"/>
      <c r="E13619"/>
      <c r="F13619"/>
      <c r="G13619"/>
      <c r="H13619"/>
    </row>
    <row r="13620" spans="1:8">
      <c r="A13620"/>
      <c r="C13620"/>
      <c r="D13620"/>
      <c r="E13620"/>
      <c r="F13620"/>
      <c r="G13620"/>
      <c r="H13620"/>
    </row>
    <row r="13621" spans="1:8">
      <c r="A13621"/>
      <c r="C13621"/>
      <c r="D13621"/>
      <c r="E13621"/>
      <c r="F13621"/>
      <c r="G13621"/>
      <c r="H13621"/>
    </row>
    <row r="13622" spans="1:8">
      <c r="A13622"/>
      <c r="C13622"/>
      <c r="D13622"/>
      <c r="E13622"/>
      <c r="F13622"/>
      <c r="G13622"/>
      <c r="H13622"/>
    </row>
    <row r="13623" spans="1:8">
      <c r="A13623"/>
      <c r="C13623"/>
      <c r="D13623"/>
      <c r="E13623"/>
      <c r="F13623"/>
      <c r="G13623"/>
      <c r="H13623"/>
    </row>
    <row r="13624" spans="1:8">
      <c r="A13624"/>
      <c r="C13624"/>
      <c r="D13624"/>
      <c r="E13624"/>
      <c r="F13624"/>
      <c r="G13624"/>
      <c r="H13624"/>
    </row>
    <row r="13625" spans="1:8">
      <c r="A13625"/>
      <c r="C13625"/>
      <c r="D13625"/>
      <c r="E13625"/>
      <c r="F13625"/>
      <c r="G13625"/>
      <c r="H13625"/>
    </row>
    <row r="13626" spans="1:8">
      <c r="A13626"/>
      <c r="C13626"/>
      <c r="D13626"/>
      <c r="E13626"/>
      <c r="F13626"/>
      <c r="G13626"/>
      <c r="H13626"/>
    </row>
    <row r="13627" spans="1:8">
      <c r="A13627"/>
      <c r="C13627"/>
      <c r="D13627"/>
      <c r="E13627"/>
      <c r="F13627"/>
      <c r="G13627"/>
      <c r="H13627"/>
    </row>
    <row r="13628" spans="1:8">
      <c r="A13628"/>
      <c r="C13628"/>
      <c r="D13628"/>
      <c r="E13628"/>
      <c r="F13628"/>
      <c r="G13628"/>
      <c r="H13628"/>
    </row>
    <row r="13629" spans="1:8">
      <c r="A13629"/>
      <c r="C13629"/>
      <c r="D13629"/>
      <c r="E13629"/>
      <c r="F13629"/>
      <c r="G13629"/>
      <c r="H13629"/>
    </row>
    <row r="13630" spans="1:8">
      <c r="A13630"/>
      <c r="C13630"/>
      <c r="D13630"/>
      <c r="E13630"/>
      <c r="F13630"/>
      <c r="G13630"/>
      <c r="H13630"/>
    </row>
    <row r="13631" spans="1:8">
      <c r="A13631"/>
      <c r="C13631"/>
      <c r="D13631"/>
      <c r="E13631"/>
      <c r="F13631"/>
      <c r="G13631"/>
      <c r="H13631"/>
    </row>
    <row r="13632" spans="1:8">
      <c r="A13632"/>
      <c r="C13632"/>
      <c r="D13632"/>
      <c r="E13632"/>
      <c r="F13632"/>
      <c r="G13632"/>
      <c r="H13632"/>
    </row>
    <row r="13633" spans="1:8">
      <c r="A13633"/>
      <c r="C13633"/>
      <c r="D13633"/>
      <c r="E13633"/>
      <c r="F13633"/>
      <c r="G13633"/>
      <c r="H13633"/>
    </row>
    <row r="13634" spans="1:8">
      <c r="A13634"/>
      <c r="C13634"/>
      <c r="D13634"/>
      <c r="E13634"/>
      <c r="F13634"/>
      <c r="G13634"/>
      <c r="H13634"/>
    </row>
    <row r="13635" spans="1:8">
      <c r="A13635"/>
      <c r="C13635"/>
      <c r="D13635"/>
      <c r="E13635"/>
      <c r="F13635"/>
      <c r="G13635"/>
      <c r="H13635"/>
    </row>
    <row r="13636" spans="1:8">
      <c r="A13636"/>
      <c r="C13636"/>
      <c r="D13636"/>
      <c r="E13636"/>
      <c r="F13636"/>
      <c r="G13636"/>
      <c r="H13636"/>
    </row>
    <row r="13637" spans="1:8">
      <c r="A13637"/>
      <c r="C13637"/>
      <c r="D13637"/>
      <c r="E13637"/>
      <c r="F13637"/>
      <c r="G13637"/>
      <c r="H13637"/>
    </row>
    <row r="13638" spans="1:8">
      <c r="A13638"/>
      <c r="C13638"/>
      <c r="D13638"/>
      <c r="E13638"/>
      <c r="F13638"/>
      <c r="G13638"/>
      <c r="H13638"/>
    </row>
    <row r="13639" spans="1:8">
      <c r="A13639"/>
      <c r="C13639"/>
      <c r="D13639"/>
      <c r="E13639"/>
      <c r="F13639"/>
      <c r="G13639"/>
      <c r="H13639"/>
    </row>
    <row r="13640" spans="1:8">
      <c r="A13640"/>
      <c r="C13640"/>
      <c r="D13640"/>
      <c r="E13640"/>
      <c r="F13640"/>
      <c r="G13640"/>
      <c r="H13640"/>
    </row>
    <row r="13641" spans="1:8">
      <c r="A13641"/>
      <c r="C13641"/>
      <c r="D13641"/>
      <c r="E13641"/>
      <c r="F13641"/>
      <c r="G13641"/>
      <c r="H13641"/>
    </row>
    <row r="13642" spans="1:8">
      <c r="A13642"/>
      <c r="C13642"/>
      <c r="D13642"/>
      <c r="E13642"/>
      <c r="F13642"/>
      <c r="G13642"/>
      <c r="H13642"/>
    </row>
    <row r="13643" spans="1:8">
      <c r="A13643"/>
      <c r="C13643"/>
      <c r="D13643"/>
      <c r="E13643"/>
      <c r="F13643"/>
      <c r="G13643"/>
      <c r="H13643"/>
    </row>
    <row r="13644" spans="1:8">
      <c r="A13644"/>
      <c r="C13644"/>
      <c r="D13644"/>
      <c r="E13644"/>
      <c r="F13644"/>
      <c r="G13644"/>
      <c r="H13644"/>
    </row>
    <row r="13645" spans="1:8">
      <c r="A13645"/>
      <c r="C13645"/>
      <c r="D13645"/>
      <c r="E13645"/>
      <c r="F13645"/>
      <c r="G13645"/>
      <c r="H13645"/>
    </row>
    <row r="13646" spans="1:8">
      <c r="A13646"/>
      <c r="C13646"/>
      <c r="D13646"/>
      <c r="E13646"/>
      <c r="F13646"/>
      <c r="G13646"/>
      <c r="H13646"/>
    </row>
    <row r="13647" spans="1:8">
      <c r="A13647"/>
      <c r="C13647"/>
      <c r="D13647"/>
      <c r="E13647"/>
      <c r="F13647"/>
      <c r="G13647"/>
      <c r="H13647"/>
    </row>
    <row r="13648" spans="1:8">
      <c r="A13648"/>
      <c r="C13648"/>
      <c r="D13648"/>
      <c r="E13648"/>
      <c r="F13648"/>
      <c r="G13648"/>
      <c r="H13648"/>
    </row>
    <row r="13649" spans="1:8">
      <c r="A13649"/>
      <c r="C13649"/>
      <c r="D13649"/>
      <c r="E13649"/>
      <c r="F13649"/>
      <c r="G13649"/>
      <c r="H13649"/>
    </row>
    <row r="13650" spans="1:8">
      <c r="A13650"/>
      <c r="C13650"/>
      <c r="D13650"/>
      <c r="E13650"/>
      <c r="F13650"/>
      <c r="G13650"/>
      <c r="H13650"/>
    </row>
    <row r="13651" spans="1:8">
      <c r="A13651"/>
      <c r="C13651"/>
      <c r="D13651"/>
      <c r="E13651"/>
      <c r="F13651"/>
      <c r="G13651"/>
      <c r="H13651"/>
    </row>
    <row r="13652" spans="1:8">
      <c r="A13652"/>
      <c r="C13652"/>
      <c r="D13652"/>
      <c r="E13652"/>
      <c r="F13652"/>
      <c r="G13652"/>
      <c r="H13652"/>
    </row>
    <row r="13653" spans="1:8">
      <c r="A13653"/>
      <c r="C13653"/>
      <c r="D13653"/>
      <c r="E13653"/>
      <c r="F13653"/>
      <c r="G13653"/>
      <c r="H13653"/>
    </row>
    <row r="13654" spans="1:8">
      <c r="A13654"/>
      <c r="C13654"/>
      <c r="D13654"/>
      <c r="E13654"/>
      <c r="F13654"/>
      <c r="G13654"/>
      <c r="H13654"/>
    </row>
    <row r="13655" spans="1:8">
      <c r="A13655"/>
      <c r="C13655"/>
      <c r="D13655"/>
      <c r="E13655"/>
      <c r="F13655"/>
      <c r="G13655"/>
      <c r="H13655"/>
    </row>
    <row r="13656" spans="1:8">
      <c r="A13656"/>
      <c r="C13656"/>
      <c r="D13656"/>
      <c r="E13656"/>
      <c r="F13656"/>
      <c r="G13656"/>
      <c r="H13656"/>
    </row>
    <row r="13657" spans="1:8">
      <c r="A13657"/>
      <c r="C13657"/>
      <c r="D13657"/>
      <c r="E13657"/>
      <c r="F13657"/>
      <c r="G13657"/>
      <c r="H13657"/>
    </row>
    <row r="13658" spans="1:8">
      <c r="A13658"/>
      <c r="C13658"/>
      <c r="D13658"/>
      <c r="E13658"/>
      <c r="F13658"/>
      <c r="G13658"/>
      <c r="H13658"/>
    </row>
    <row r="13659" spans="1:8">
      <c r="A13659"/>
      <c r="C13659"/>
      <c r="D13659"/>
      <c r="E13659"/>
      <c r="F13659"/>
      <c r="G13659"/>
      <c r="H13659"/>
    </row>
    <row r="13660" spans="1:8">
      <c r="A13660"/>
      <c r="C13660"/>
      <c r="D13660"/>
      <c r="E13660"/>
      <c r="F13660"/>
      <c r="G13660"/>
      <c r="H13660"/>
    </row>
    <row r="13661" spans="1:8">
      <c r="A13661"/>
      <c r="C13661"/>
      <c r="D13661"/>
      <c r="E13661"/>
      <c r="F13661"/>
      <c r="G13661"/>
      <c r="H13661"/>
    </row>
    <row r="13662" spans="1:8">
      <c r="A13662"/>
      <c r="C13662"/>
      <c r="D13662"/>
      <c r="E13662"/>
      <c r="F13662"/>
      <c r="G13662"/>
      <c r="H13662"/>
    </row>
    <row r="13663" spans="1:8">
      <c r="A13663"/>
      <c r="C13663"/>
      <c r="D13663"/>
      <c r="E13663"/>
      <c r="F13663"/>
      <c r="G13663"/>
      <c r="H13663"/>
    </row>
    <row r="13664" spans="1:8">
      <c r="A13664"/>
      <c r="C13664"/>
      <c r="D13664"/>
      <c r="E13664"/>
      <c r="F13664"/>
      <c r="G13664"/>
      <c r="H13664"/>
    </row>
    <row r="13665" spans="1:8">
      <c r="A13665"/>
      <c r="C13665"/>
      <c r="D13665"/>
      <c r="E13665"/>
      <c r="F13665"/>
      <c r="G13665"/>
      <c r="H13665"/>
    </row>
    <row r="13666" spans="1:8">
      <c r="A13666"/>
      <c r="C13666"/>
      <c r="D13666"/>
      <c r="E13666"/>
      <c r="F13666"/>
      <c r="G13666"/>
      <c r="H13666"/>
    </row>
    <row r="13667" spans="1:8">
      <c r="A13667"/>
      <c r="C13667"/>
      <c r="D13667"/>
      <c r="E13667"/>
      <c r="F13667"/>
      <c r="G13667"/>
      <c r="H13667"/>
    </row>
    <row r="13668" spans="1:8">
      <c r="A13668"/>
      <c r="C13668"/>
      <c r="D13668"/>
      <c r="E13668"/>
      <c r="F13668"/>
      <c r="G13668"/>
      <c r="H13668"/>
    </row>
    <row r="13669" spans="1:8">
      <c r="A13669"/>
      <c r="C13669"/>
      <c r="D13669"/>
      <c r="E13669"/>
      <c r="F13669"/>
      <c r="G13669"/>
      <c r="H13669"/>
    </row>
    <row r="13670" spans="1:8">
      <c r="A13670"/>
      <c r="C13670"/>
      <c r="D13670"/>
      <c r="E13670"/>
      <c r="F13670"/>
      <c r="G13670"/>
      <c r="H13670"/>
    </row>
    <row r="13671" spans="1:8">
      <c r="A13671"/>
      <c r="C13671"/>
      <c r="D13671"/>
      <c r="E13671"/>
      <c r="F13671"/>
      <c r="G13671"/>
      <c r="H13671"/>
    </row>
    <row r="13672" spans="1:8">
      <c r="A13672"/>
      <c r="C13672"/>
      <c r="D13672"/>
      <c r="E13672"/>
      <c r="F13672"/>
      <c r="G13672"/>
      <c r="H13672"/>
    </row>
    <row r="13673" spans="1:8">
      <c r="A13673"/>
      <c r="C13673"/>
      <c r="D13673"/>
      <c r="E13673"/>
      <c r="F13673"/>
      <c r="G13673"/>
      <c r="H13673"/>
    </row>
    <row r="13674" spans="1:8">
      <c r="A13674"/>
      <c r="C13674"/>
      <c r="D13674"/>
      <c r="E13674"/>
      <c r="F13674"/>
      <c r="G13674"/>
      <c r="H13674"/>
    </row>
    <row r="13675" spans="1:8">
      <c r="A13675"/>
      <c r="C13675"/>
      <c r="D13675"/>
      <c r="E13675"/>
      <c r="F13675"/>
      <c r="G13675"/>
      <c r="H13675"/>
    </row>
    <row r="13676" spans="1:8">
      <c r="A13676"/>
      <c r="C13676"/>
      <c r="D13676"/>
      <c r="E13676"/>
      <c r="F13676"/>
      <c r="G13676"/>
      <c r="H13676"/>
    </row>
    <row r="13677" spans="1:8">
      <c r="A13677"/>
      <c r="C13677"/>
      <c r="D13677"/>
      <c r="E13677"/>
      <c r="F13677"/>
      <c r="G13677"/>
      <c r="H13677"/>
    </row>
    <row r="13678" spans="1:8">
      <c r="A13678"/>
      <c r="C13678"/>
      <c r="D13678"/>
      <c r="E13678"/>
      <c r="F13678"/>
      <c r="G13678"/>
      <c r="H13678"/>
    </row>
    <row r="13679" spans="1:8">
      <c r="A13679"/>
      <c r="C13679"/>
      <c r="D13679"/>
      <c r="E13679"/>
      <c r="F13679"/>
      <c r="G13679"/>
      <c r="H13679"/>
    </row>
    <row r="13680" spans="1:8">
      <c r="A13680"/>
      <c r="C13680"/>
      <c r="D13680"/>
      <c r="E13680"/>
      <c r="F13680"/>
      <c r="G13680"/>
      <c r="H13680"/>
    </row>
    <row r="13681" spans="1:8">
      <c r="A13681"/>
      <c r="C13681"/>
      <c r="D13681"/>
      <c r="E13681"/>
      <c r="F13681"/>
      <c r="G13681"/>
      <c r="H13681"/>
    </row>
    <row r="13682" spans="1:8">
      <c r="A13682"/>
      <c r="C13682"/>
      <c r="D13682"/>
      <c r="E13682"/>
      <c r="F13682"/>
      <c r="G13682"/>
      <c r="H13682"/>
    </row>
    <row r="13683" spans="1:8">
      <c r="A13683"/>
      <c r="C13683"/>
      <c r="D13683"/>
      <c r="E13683"/>
      <c r="F13683"/>
      <c r="G13683"/>
      <c r="H13683"/>
    </row>
    <row r="13684" spans="1:8">
      <c r="A13684"/>
      <c r="C13684"/>
      <c r="D13684"/>
      <c r="E13684"/>
      <c r="F13684"/>
      <c r="G13684"/>
      <c r="H13684"/>
    </row>
    <row r="13685" spans="1:8">
      <c r="A13685"/>
      <c r="C13685"/>
      <c r="D13685"/>
      <c r="E13685"/>
      <c r="F13685"/>
      <c r="G13685"/>
      <c r="H13685"/>
    </row>
    <row r="13686" spans="1:8">
      <c r="A13686"/>
      <c r="C13686"/>
      <c r="D13686"/>
      <c r="E13686"/>
      <c r="F13686"/>
      <c r="G13686"/>
      <c r="H13686"/>
    </row>
    <row r="13687" spans="1:8">
      <c r="A13687"/>
      <c r="C13687"/>
      <c r="D13687"/>
      <c r="E13687"/>
      <c r="F13687"/>
      <c r="G13687"/>
      <c r="H13687"/>
    </row>
    <row r="13688" spans="1:8">
      <c r="A13688"/>
      <c r="C13688"/>
      <c r="D13688"/>
      <c r="E13688"/>
      <c r="F13688"/>
      <c r="G13688"/>
      <c r="H13688"/>
    </row>
    <row r="13689" spans="1:8">
      <c r="A13689"/>
      <c r="C13689"/>
      <c r="D13689"/>
      <c r="E13689"/>
      <c r="F13689"/>
      <c r="G13689"/>
      <c r="H13689"/>
    </row>
    <row r="13690" spans="1:8">
      <c r="A13690"/>
      <c r="C13690"/>
      <c r="D13690"/>
      <c r="E13690"/>
      <c r="F13690"/>
      <c r="G13690"/>
      <c r="H13690"/>
    </row>
    <row r="13691" spans="1:8">
      <c r="A13691"/>
      <c r="C13691"/>
      <c r="D13691"/>
      <c r="E13691"/>
      <c r="F13691"/>
      <c r="G13691"/>
      <c r="H13691"/>
    </row>
    <row r="13692" spans="1:8">
      <c r="A13692"/>
      <c r="C13692"/>
      <c r="D13692"/>
      <c r="E13692"/>
      <c r="F13692"/>
      <c r="G13692"/>
      <c r="H13692"/>
    </row>
    <row r="13693" spans="1:8">
      <c r="A13693"/>
      <c r="C13693"/>
      <c r="D13693"/>
      <c r="E13693"/>
      <c r="F13693"/>
      <c r="G13693"/>
      <c r="H13693"/>
    </row>
    <row r="13694" spans="1:8">
      <c r="A13694"/>
      <c r="C13694"/>
      <c r="D13694"/>
      <c r="E13694"/>
      <c r="F13694"/>
      <c r="G13694"/>
      <c r="H13694"/>
    </row>
    <row r="13695" spans="1:8">
      <c r="A13695"/>
      <c r="C13695"/>
      <c r="D13695"/>
      <c r="E13695"/>
      <c r="F13695"/>
      <c r="G13695"/>
      <c r="H13695"/>
    </row>
    <row r="13696" spans="1:8">
      <c r="A13696"/>
      <c r="C13696"/>
      <c r="D13696"/>
      <c r="E13696"/>
      <c r="F13696"/>
      <c r="G13696"/>
      <c r="H13696"/>
    </row>
    <row r="13697" spans="1:8">
      <c r="A13697"/>
      <c r="C13697"/>
      <c r="D13697"/>
      <c r="E13697"/>
      <c r="F13697"/>
      <c r="G13697"/>
      <c r="H13697"/>
    </row>
    <row r="13698" spans="1:8">
      <c r="A13698"/>
      <c r="C13698"/>
      <c r="D13698"/>
      <c r="E13698"/>
      <c r="F13698"/>
      <c r="G13698"/>
      <c r="H13698"/>
    </row>
    <row r="13699" spans="1:8">
      <c r="A13699"/>
      <c r="C13699"/>
      <c r="D13699"/>
      <c r="E13699"/>
      <c r="F13699"/>
      <c r="G13699"/>
      <c r="H13699"/>
    </row>
    <row r="13700" spans="1:8">
      <c r="A13700"/>
      <c r="C13700"/>
      <c r="D13700"/>
      <c r="E13700"/>
      <c r="F13700"/>
      <c r="G13700"/>
      <c r="H13700"/>
    </row>
    <row r="13701" spans="1:8">
      <c r="A13701"/>
      <c r="C13701"/>
      <c r="D13701"/>
      <c r="E13701"/>
      <c r="F13701"/>
      <c r="G13701"/>
      <c r="H13701"/>
    </row>
    <row r="13702" spans="1:8">
      <c r="A13702"/>
      <c r="C13702"/>
      <c r="D13702"/>
      <c r="E13702"/>
      <c r="F13702"/>
      <c r="G13702"/>
      <c r="H13702"/>
    </row>
    <row r="13703" spans="1:8">
      <c r="A13703"/>
      <c r="C13703"/>
      <c r="D13703"/>
      <c r="E13703"/>
      <c r="F13703"/>
      <c r="G13703"/>
      <c r="H13703"/>
    </row>
    <row r="13704" spans="1:8">
      <c r="A13704"/>
      <c r="C13704"/>
      <c r="D13704"/>
      <c r="E13704"/>
      <c r="F13704"/>
      <c r="G13704"/>
      <c r="H13704"/>
    </row>
    <row r="13705" spans="1:8">
      <c r="A13705"/>
      <c r="C13705"/>
      <c r="D13705"/>
      <c r="E13705"/>
      <c r="F13705"/>
      <c r="G13705"/>
      <c r="H13705"/>
    </row>
    <row r="13706" spans="1:8">
      <c r="A13706"/>
      <c r="C13706"/>
      <c r="D13706"/>
      <c r="E13706"/>
      <c r="F13706"/>
      <c r="G13706"/>
      <c r="H13706"/>
    </row>
    <row r="13707" spans="1:8">
      <c r="A13707"/>
      <c r="C13707"/>
      <c r="D13707"/>
      <c r="E13707"/>
      <c r="F13707"/>
      <c r="G13707"/>
      <c r="H13707"/>
    </row>
    <row r="13708" spans="1:8">
      <c r="A13708"/>
      <c r="C13708"/>
      <c r="D13708"/>
      <c r="E13708"/>
      <c r="F13708"/>
      <c r="G13708"/>
      <c r="H13708"/>
    </row>
    <row r="13709" spans="1:8">
      <c r="A13709"/>
      <c r="C13709"/>
      <c r="D13709"/>
      <c r="E13709"/>
      <c r="F13709"/>
      <c r="G13709"/>
      <c r="H13709"/>
    </row>
    <row r="13710" spans="1:8">
      <c r="A13710"/>
      <c r="C13710"/>
      <c r="D13710"/>
      <c r="E13710"/>
      <c r="F13710"/>
      <c r="G13710"/>
      <c r="H13710"/>
    </row>
    <row r="13711" spans="1:8">
      <c r="A13711"/>
      <c r="C13711"/>
      <c r="D13711"/>
      <c r="E13711"/>
      <c r="F13711"/>
      <c r="G13711"/>
      <c r="H13711"/>
    </row>
    <row r="13712" spans="1:8">
      <c r="A13712"/>
      <c r="C13712"/>
      <c r="D13712"/>
      <c r="E13712"/>
      <c r="F13712"/>
      <c r="G13712"/>
      <c r="H13712"/>
    </row>
    <row r="13713" spans="1:8">
      <c r="A13713"/>
      <c r="C13713"/>
      <c r="D13713"/>
      <c r="E13713"/>
      <c r="F13713"/>
      <c r="G13713"/>
      <c r="H13713"/>
    </row>
    <row r="13714" spans="1:8">
      <c r="A13714"/>
      <c r="C13714"/>
      <c r="D13714"/>
      <c r="E13714"/>
      <c r="F13714"/>
      <c r="G13714"/>
      <c r="H13714"/>
    </row>
    <row r="13715" spans="1:8">
      <c r="A13715"/>
      <c r="C13715"/>
      <c r="D13715"/>
      <c r="E13715"/>
      <c r="F13715"/>
      <c r="G13715"/>
      <c r="H13715"/>
    </row>
    <row r="13716" spans="1:8">
      <c r="A13716"/>
      <c r="C13716"/>
      <c r="D13716"/>
      <c r="E13716"/>
      <c r="F13716"/>
      <c r="G13716"/>
      <c r="H13716"/>
    </row>
    <row r="13717" spans="1:8">
      <c r="A13717"/>
      <c r="C13717"/>
      <c r="D13717"/>
      <c r="E13717"/>
      <c r="F13717"/>
      <c r="G13717"/>
      <c r="H13717"/>
    </row>
    <row r="13718" spans="1:8">
      <c r="A13718"/>
      <c r="C13718"/>
      <c r="D13718"/>
      <c r="E13718"/>
      <c r="F13718"/>
      <c r="G13718"/>
      <c r="H13718"/>
    </row>
    <row r="13719" spans="1:8">
      <c r="A13719"/>
      <c r="C13719"/>
      <c r="D13719"/>
      <c r="E13719"/>
      <c r="F13719"/>
      <c r="G13719"/>
      <c r="H13719"/>
    </row>
    <row r="13720" spans="1:8">
      <c r="A13720"/>
      <c r="C13720"/>
      <c r="D13720"/>
      <c r="E13720"/>
      <c r="F13720"/>
      <c r="G13720"/>
      <c r="H13720"/>
    </row>
    <row r="13721" spans="1:8">
      <c r="A13721"/>
      <c r="C13721"/>
      <c r="D13721"/>
      <c r="E13721"/>
      <c r="F13721"/>
      <c r="G13721"/>
      <c r="H13721"/>
    </row>
    <row r="13722" spans="1:8">
      <c r="A13722"/>
      <c r="C13722"/>
      <c r="D13722"/>
      <c r="E13722"/>
      <c r="F13722"/>
      <c r="G13722"/>
      <c r="H13722"/>
    </row>
    <row r="13723" spans="1:8">
      <c r="A13723"/>
      <c r="C13723"/>
      <c r="D13723"/>
      <c r="E13723"/>
      <c r="F13723"/>
      <c r="G13723"/>
      <c r="H13723"/>
    </row>
    <row r="13724" spans="1:8">
      <c r="A13724"/>
      <c r="C13724"/>
      <c r="D13724"/>
      <c r="E13724"/>
      <c r="F13724"/>
      <c r="G13724"/>
      <c r="H13724"/>
    </row>
    <row r="13725" spans="1:8">
      <c r="A13725"/>
      <c r="C13725"/>
      <c r="D13725"/>
      <c r="E13725"/>
      <c r="F13725"/>
      <c r="G13725"/>
      <c r="H13725"/>
    </row>
    <row r="13726" spans="1:8">
      <c r="A13726"/>
      <c r="C13726"/>
      <c r="D13726"/>
      <c r="E13726"/>
      <c r="F13726"/>
      <c r="G13726"/>
      <c r="H13726"/>
    </row>
    <row r="13727" spans="1:8">
      <c r="A13727"/>
      <c r="C13727"/>
      <c r="D13727"/>
      <c r="E13727"/>
      <c r="F13727"/>
      <c r="G13727"/>
      <c r="H13727"/>
    </row>
    <row r="13728" spans="1:8">
      <c r="A13728"/>
      <c r="C13728"/>
      <c r="D13728"/>
      <c r="E13728"/>
      <c r="F13728"/>
      <c r="G13728"/>
      <c r="H13728"/>
    </row>
    <row r="13729" spans="1:8">
      <c r="A13729"/>
      <c r="C13729"/>
      <c r="D13729"/>
      <c r="E13729"/>
      <c r="F13729"/>
      <c r="G13729"/>
      <c r="H13729"/>
    </row>
    <row r="13730" spans="1:8">
      <c r="A13730"/>
      <c r="C13730"/>
      <c r="D13730"/>
      <c r="E13730"/>
      <c r="F13730"/>
      <c r="G13730"/>
      <c r="H13730"/>
    </row>
    <row r="13731" spans="1:8">
      <c r="A13731"/>
      <c r="C13731"/>
      <c r="D13731"/>
      <c r="E13731"/>
      <c r="F13731"/>
      <c r="G13731"/>
      <c r="H13731"/>
    </row>
    <row r="13732" spans="1:8">
      <c r="A13732"/>
      <c r="C13732"/>
      <c r="D13732"/>
      <c r="E13732"/>
      <c r="F13732"/>
      <c r="G13732"/>
      <c r="H13732"/>
    </row>
    <row r="13733" spans="1:8">
      <c r="A13733"/>
      <c r="C13733"/>
      <c r="D13733"/>
      <c r="E13733"/>
      <c r="F13733"/>
      <c r="G13733"/>
      <c r="H13733"/>
    </row>
    <row r="13734" spans="1:8">
      <c r="A13734"/>
      <c r="C13734"/>
      <c r="D13734"/>
      <c r="E13734"/>
      <c r="F13734"/>
      <c r="G13734"/>
      <c r="H13734"/>
    </row>
    <row r="13735" spans="1:8">
      <c r="A13735"/>
      <c r="C13735"/>
      <c r="D13735"/>
      <c r="E13735"/>
      <c r="F13735"/>
      <c r="G13735"/>
      <c r="H13735"/>
    </row>
    <row r="13736" spans="1:8">
      <c r="A13736"/>
      <c r="C13736"/>
      <c r="D13736"/>
      <c r="E13736"/>
      <c r="F13736"/>
      <c r="G13736"/>
      <c r="H13736"/>
    </row>
    <row r="13737" spans="1:8">
      <c r="A13737"/>
      <c r="C13737"/>
      <c r="D13737"/>
      <c r="E13737"/>
      <c r="F13737"/>
      <c r="G13737"/>
      <c r="H13737"/>
    </row>
    <row r="13738" spans="1:8">
      <c r="A13738"/>
      <c r="C13738"/>
      <c r="D13738"/>
      <c r="E13738"/>
      <c r="F13738"/>
      <c r="G13738"/>
      <c r="H13738"/>
    </row>
    <row r="13739" spans="1:8">
      <c r="A13739"/>
      <c r="C13739"/>
      <c r="D13739"/>
      <c r="E13739"/>
      <c r="F13739"/>
      <c r="G13739"/>
      <c r="H13739"/>
    </row>
    <row r="13740" spans="1:8">
      <c r="A13740"/>
      <c r="C13740"/>
      <c r="D13740"/>
      <c r="E13740"/>
      <c r="F13740"/>
      <c r="G13740"/>
      <c r="H13740"/>
    </row>
    <row r="13741" spans="1:8">
      <c r="A13741"/>
      <c r="C13741"/>
      <c r="D13741"/>
      <c r="E13741"/>
      <c r="F13741"/>
      <c r="G13741"/>
      <c r="H13741"/>
    </row>
    <row r="13742" spans="1:8">
      <c r="A13742"/>
      <c r="C13742"/>
      <c r="D13742"/>
      <c r="E13742"/>
      <c r="F13742"/>
      <c r="G13742"/>
      <c r="H13742"/>
    </row>
    <row r="13743" spans="1:8">
      <c r="A13743"/>
      <c r="C13743"/>
      <c r="D13743"/>
      <c r="E13743"/>
      <c r="F13743"/>
      <c r="G13743"/>
      <c r="H13743"/>
    </row>
    <row r="13744" spans="1:8">
      <c r="A13744"/>
      <c r="C13744"/>
      <c r="D13744"/>
      <c r="E13744"/>
      <c r="F13744"/>
      <c r="G13744"/>
      <c r="H13744"/>
    </row>
    <row r="13745" spans="1:8">
      <c r="A13745"/>
      <c r="C13745"/>
      <c r="D13745"/>
      <c r="E13745"/>
      <c r="F13745"/>
      <c r="G13745"/>
      <c r="H13745"/>
    </row>
    <row r="13746" spans="1:8">
      <c r="A13746"/>
      <c r="C13746"/>
      <c r="D13746"/>
      <c r="E13746"/>
      <c r="F13746"/>
      <c r="G13746"/>
      <c r="H13746"/>
    </row>
    <row r="13747" spans="1:8">
      <c r="A13747"/>
      <c r="C13747"/>
      <c r="D13747"/>
      <c r="E13747"/>
      <c r="F13747"/>
      <c r="G13747"/>
      <c r="H13747"/>
    </row>
    <row r="13748" spans="1:8">
      <c r="A13748"/>
      <c r="C13748"/>
      <c r="D13748"/>
      <c r="E13748"/>
      <c r="F13748"/>
      <c r="G13748"/>
      <c r="H13748"/>
    </row>
    <row r="13749" spans="1:8">
      <c r="A13749"/>
      <c r="C13749"/>
      <c r="D13749"/>
      <c r="E13749"/>
      <c r="F13749"/>
      <c r="G13749"/>
      <c r="H13749"/>
    </row>
    <row r="13750" spans="1:8">
      <c r="A13750"/>
      <c r="C13750"/>
      <c r="D13750"/>
      <c r="E13750"/>
      <c r="F13750"/>
      <c r="G13750"/>
      <c r="H13750"/>
    </row>
    <row r="13751" spans="1:8">
      <c r="A13751"/>
      <c r="C13751"/>
      <c r="D13751"/>
      <c r="E13751"/>
      <c r="F13751"/>
      <c r="G13751"/>
      <c r="H13751"/>
    </row>
    <row r="13752" spans="1:8">
      <c r="A13752"/>
      <c r="C13752"/>
      <c r="D13752"/>
      <c r="E13752"/>
      <c r="F13752"/>
      <c r="G13752"/>
      <c r="H13752"/>
    </row>
    <row r="13753" spans="1:8">
      <c r="A13753"/>
      <c r="C13753"/>
      <c r="D13753"/>
      <c r="E13753"/>
      <c r="F13753"/>
      <c r="G13753"/>
      <c r="H13753"/>
    </row>
    <row r="13754" spans="1:8">
      <c r="A13754"/>
      <c r="C13754"/>
      <c r="D13754"/>
      <c r="E13754"/>
      <c r="F13754"/>
      <c r="G13754"/>
      <c r="H13754"/>
    </row>
    <row r="13755" spans="1:8">
      <c r="A13755"/>
      <c r="C13755"/>
      <c r="D13755"/>
      <c r="E13755"/>
      <c r="F13755"/>
      <c r="G13755"/>
      <c r="H13755"/>
    </row>
    <row r="13756" spans="1:8">
      <c r="A13756"/>
      <c r="C13756"/>
      <c r="D13756"/>
      <c r="E13756"/>
      <c r="F13756"/>
      <c r="G13756"/>
      <c r="H13756"/>
    </row>
    <row r="13757" spans="1:8">
      <c r="A13757"/>
      <c r="C13757"/>
      <c r="D13757"/>
      <c r="E13757"/>
      <c r="F13757"/>
      <c r="G13757"/>
      <c r="H13757"/>
    </row>
    <row r="13758" spans="1:8">
      <c r="A13758"/>
      <c r="C13758"/>
      <c r="D13758"/>
      <c r="E13758"/>
      <c r="F13758"/>
      <c r="G13758"/>
      <c r="H13758"/>
    </row>
    <row r="13759" spans="1:8">
      <c r="A13759"/>
      <c r="C13759"/>
      <c r="D13759"/>
      <c r="E13759"/>
      <c r="F13759"/>
      <c r="G13759"/>
      <c r="H13759"/>
    </row>
    <row r="13760" spans="1:8">
      <c r="A13760"/>
      <c r="C13760"/>
      <c r="D13760"/>
      <c r="E13760"/>
      <c r="F13760"/>
      <c r="G13760"/>
      <c r="H13760"/>
    </row>
    <row r="13761" spans="1:8">
      <c r="A13761"/>
      <c r="C13761"/>
      <c r="D13761"/>
      <c r="E13761"/>
      <c r="F13761"/>
      <c r="G13761"/>
      <c r="H13761"/>
    </row>
    <row r="13762" spans="1:8">
      <c r="A13762"/>
      <c r="C13762"/>
      <c r="D13762"/>
      <c r="E13762"/>
      <c r="F13762"/>
      <c r="G13762"/>
      <c r="H13762"/>
    </row>
    <row r="13763" spans="1:8">
      <c r="A13763"/>
      <c r="C13763"/>
      <c r="D13763"/>
      <c r="E13763"/>
      <c r="F13763"/>
      <c r="G13763"/>
      <c r="H13763"/>
    </row>
    <row r="13764" spans="1:8">
      <c r="A13764"/>
      <c r="C13764"/>
      <c r="D13764"/>
      <c r="E13764"/>
      <c r="F13764"/>
      <c r="G13764"/>
      <c r="H13764"/>
    </row>
    <row r="13765" spans="1:8">
      <c r="A13765"/>
      <c r="C13765"/>
      <c r="D13765"/>
      <c r="E13765"/>
      <c r="F13765"/>
      <c r="G13765"/>
      <c r="H13765"/>
    </row>
    <row r="13766" spans="1:8">
      <c r="A13766"/>
      <c r="C13766"/>
      <c r="D13766"/>
      <c r="E13766"/>
      <c r="F13766"/>
      <c r="G13766"/>
      <c r="H13766"/>
    </row>
    <row r="13767" spans="1:8">
      <c r="A13767"/>
      <c r="C13767"/>
      <c r="D13767"/>
      <c r="E13767"/>
      <c r="F13767"/>
      <c r="G13767"/>
      <c r="H13767"/>
    </row>
    <row r="13768" spans="1:8">
      <c r="A13768"/>
      <c r="C13768"/>
      <c r="D13768"/>
      <c r="E13768"/>
      <c r="F13768"/>
      <c r="G13768"/>
      <c r="H13768"/>
    </row>
    <row r="13769" spans="1:8">
      <c r="A13769"/>
      <c r="C13769"/>
      <c r="D13769"/>
      <c r="E13769"/>
      <c r="F13769"/>
      <c r="G13769"/>
      <c r="H13769"/>
    </row>
    <row r="13770" spans="1:8">
      <c r="A13770"/>
      <c r="C13770"/>
      <c r="D13770"/>
      <c r="E13770"/>
      <c r="F13770"/>
      <c r="G13770"/>
      <c r="H13770"/>
    </row>
    <row r="13771" spans="1:8">
      <c r="A13771"/>
      <c r="C13771"/>
      <c r="D13771"/>
      <c r="E13771"/>
      <c r="F13771"/>
      <c r="G13771"/>
      <c r="H13771"/>
    </row>
    <row r="13772" spans="1:8">
      <c r="A13772"/>
      <c r="C13772"/>
      <c r="D13772"/>
      <c r="E13772"/>
      <c r="F13772"/>
      <c r="G13772"/>
      <c r="H13772"/>
    </row>
    <row r="13773" spans="1:8">
      <c r="A13773"/>
      <c r="C13773"/>
      <c r="D13773"/>
      <c r="E13773"/>
      <c r="F13773"/>
      <c r="G13773"/>
      <c r="H13773"/>
    </row>
    <row r="13774" spans="1:8">
      <c r="A13774"/>
      <c r="C13774"/>
      <c r="D13774"/>
      <c r="E13774"/>
      <c r="F13774"/>
      <c r="G13774"/>
      <c r="H13774"/>
    </row>
    <row r="13775" spans="1:8">
      <c r="A13775"/>
      <c r="C13775"/>
      <c r="D13775"/>
      <c r="E13775"/>
      <c r="F13775"/>
      <c r="G13775"/>
      <c r="H13775"/>
    </row>
    <row r="13776" spans="1:8">
      <c r="A13776"/>
      <c r="C13776"/>
      <c r="D13776"/>
      <c r="E13776"/>
      <c r="F13776"/>
      <c r="G13776"/>
      <c r="H13776"/>
    </row>
    <row r="13777" spans="1:8">
      <c r="A13777"/>
      <c r="C13777"/>
      <c r="D13777"/>
      <c r="E13777"/>
      <c r="F13777"/>
      <c r="G13777"/>
      <c r="H13777"/>
    </row>
    <row r="13778" spans="1:8">
      <c r="A13778"/>
      <c r="C13778"/>
      <c r="D13778"/>
      <c r="E13778"/>
      <c r="F13778"/>
      <c r="G13778"/>
      <c r="H13778"/>
    </row>
    <row r="13779" spans="1:8">
      <c r="A13779"/>
      <c r="C13779"/>
      <c r="D13779"/>
      <c r="E13779"/>
      <c r="F13779"/>
      <c r="G13779"/>
      <c r="H13779"/>
    </row>
    <row r="13780" spans="1:8">
      <c r="A13780"/>
      <c r="C13780"/>
      <c r="D13780"/>
      <c r="E13780"/>
      <c r="F13780"/>
      <c r="G13780"/>
      <c r="H13780"/>
    </row>
    <row r="13781" spans="1:8">
      <c r="A13781"/>
      <c r="C13781"/>
      <c r="D13781"/>
      <c r="E13781"/>
      <c r="F13781"/>
      <c r="G13781"/>
      <c r="H13781"/>
    </row>
    <row r="13782" spans="1:8">
      <c r="A13782"/>
      <c r="C13782"/>
      <c r="D13782"/>
      <c r="E13782"/>
      <c r="F13782"/>
      <c r="G13782"/>
      <c r="H13782"/>
    </row>
    <row r="13783" spans="1:8">
      <c r="A13783"/>
      <c r="C13783"/>
      <c r="D13783"/>
      <c r="E13783"/>
      <c r="F13783"/>
      <c r="G13783"/>
      <c r="H13783"/>
    </row>
    <row r="13784" spans="1:8">
      <c r="A13784"/>
      <c r="C13784"/>
      <c r="D13784"/>
      <c r="E13784"/>
      <c r="F13784"/>
      <c r="G13784"/>
      <c r="H13784"/>
    </row>
    <row r="13785" spans="1:8">
      <c r="A13785"/>
      <c r="C13785"/>
      <c r="D13785"/>
      <c r="E13785"/>
      <c r="F13785"/>
      <c r="G13785"/>
      <c r="H13785"/>
    </row>
    <row r="13786" spans="1:8">
      <c r="A13786"/>
      <c r="C13786"/>
      <c r="D13786"/>
      <c r="E13786"/>
      <c r="F13786"/>
      <c r="G13786"/>
      <c r="H13786"/>
    </row>
    <row r="13787" spans="1:8">
      <c r="A13787"/>
      <c r="C13787"/>
      <c r="D13787"/>
      <c r="E13787"/>
      <c r="F13787"/>
      <c r="G13787"/>
      <c r="H13787"/>
    </row>
    <row r="13788" spans="1:8">
      <c r="A13788"/>
      <c r="C13788"/>
      <c r="D13788"/>
      <c r="E13788"/>
      <c r="F13788"/>
      <c r="G13788"/>
      <c r="H13788"/>
    </row>
    <row r="13789" spans="1:8">
      <c r="A13789"/>
      <c r="C13789"/>
      <c r="D13789"/>
      <c r="E13789"/>
      <c r="F13789"/>
      <c r="G13789"/>
      <c r="H13789"/>
    </row>
    <row r="13790" spans="1:8">
      <c r="A13790"/>
      <c r="C13790"/>
      <c r="D13790"/>
      <c r="E13790"/>
      <c r="F13790"/>
      <c r="G13790"/>
      <c r="H13790"/>
    </row>
    <row r="13791" spans="1:8">
      <c r="A13791"/>
      <c r="C13791"/>
      <c r="D13791"/>
      <c r="E13791"/>
      <c r="F13791"/>
      <c r="G13791"/>
      <c r="H13791"/>
    </row>
    <row r="13792" spans="1:8">
      <c r="A13792"/>
      <c r="C13792"/>
      <c r="D13792"/>
      <c r="E13792"/>
      <c r="F13792"/>
      <c r="G13792"/>
      <c r="H13792"/>
    </row>
    <row r="13793" spans="1:8">
      <c r="A13793"/>
      <c r="C13793"/>
      <c r="D13793"/>
      <c r="E13793"/>
      <c r="F13793"/>
      <c r="G13793"/>
      <c r="H13793"/>
    </row>
    <row r="13794" spans="1:8">
      <c r="A13794"/>
      <c r="C13794"/>
      <c r="D13794"/>
      <c r="E13794"/>
      <c r="F13794"/>
      <c r="G13794"/>
      <c r="H13794"/>
    </row>
    <row r="13795" spans="1:8">
      <c r="A13795"/>
      <c r="C13795"/>
      <c r="D13795"/>
      <c r="E13795"/>
      <c r="F13795"/>
      <c r="G13795"/>
      <c r="H13795"/>
    </row>
    <row r="13796" spans="1:8">
      <c r="A13796"/>
      <c r="C13796"/>
      <c r="D13796"/>
      <c r="E13796"/>
      <c r="F13796"/>
      <c r="G13796"/>
      <c r="H13796"/>
    </row>
    <row r="13797" spans="1:8">
      <c r="A13797"/>
      <c r="C13797"/>
      <c r="D13797"/>
      <c r="E13797"/>
      <c r="F13797"/>
      <c r="G13797"/>
      <c r="H13797"/>
    </row>
    <row r="13798" spans="1:8">
      <c r="A13798"/>
      <c r="C13798"/>
      <c r="D13798"/>
      <c r="E13798"/>
      <c r="F13798"/>
      <c r="G13798"/>
      <c r="H13798"/>
    </row>
    <row r="13799" spans="1:8">
      <c r="A13799"/>
      <c r="C13799"/>
      <c r="D13799"/>
      <c r="E13799"/>
      <c r="F13799"/>
      <c r="G13799"/>
      <c r="H13799"/>
    </row>
    <row r="13800" spans="1:8">
      <c r="A13800"/>
      <c r="C13800"/>
      <c r="D13800"/>
      <c r="E13800"/>
      <c r="F13800"/>
      <c r="G13800"/>
      <c r="H13800"/>
    </row>
    <row r="13801" spans="1:8">
      <c r="A13801"/>
      <c r="C13801"/>
      <c r="D13801"/>
      <c r="E13801"/>
      <c r="F13801"/>
      <c r="G13801"/>
      <c r="H13801"/>
    </row>
    <row r="13802" spans="1:8">
      <c r="A13802"/>
      <c r="C13802"/>
      <c r="D13802"/>
      <c r="E13802"/>
      <c r="F13802"/>
      <c r="G13802"/>
      <c r="H13802"/>
    </row>
    <row r="13803" spans="1:8">
      <c r="A13803"/>
      <c r="C13803"/>
      <c r="D13803"/>
      <c r="E13803"/>
      <c r="F13803"/>
      <c r="G13803"/>
      <c r="H13803"/>
    </row>
    <row r="13804" spans="1:8">
      <c r="A13804"/>
      <c r="C13804"/>
      <c r="D13804"/>
      <c r="E13804"/>
      <c r="F13804"/>
      <c r="G13804"/>
      <c r="H13804"/>
    </row>
    <row r="13805" spans="1:8">
      <c r="A13805"/>
      <c r="C13805"/>
      <c r="D13805"/>
      <c r="E13805"/>
      <c r="F13805"/>
      <c r="G13805"/>
      <c r="H13805"/>
    </row>
    <row r="13806" spans="1:8">
      <c r="A13806"/>
      <c r="C13806"/>
      <c r="D13806"/>
      <c r="E13806"/>
      <c r="F13806"/>
      <c r="G13806"/>
      <c r="H13806"/>
    </row>
    <row r="13807" spans="1:8">
      <c r="A13807"/>
      <c r="C13807"/>
      <c r="D13807"/>
      <c r="E13807"/>
      <c r="F13807"/>
      <c r="G13807"/>
      <c r="H13807"/>
    </row>
    <row r="13808" spans="1:8">
      <c r="A13808"/>
      <c r="C13808"/>
      <c r="D13808"/>
      <c r="E13808"/>
      <c r="F13808"/>
      <c r="G13808"/>
      <c r="H13808"/>
    </row>
    <row r="13809" spans="1:8">
      <c r="A13809"/>
      <c r="C13809"/>
      <c r="D13809"/>
      <c r="E13809"/>
      <c r="F13809"/>
      <c r="G13809"/>
      <c r="H13809"/>
    </row>
    <row r="13810" spans="1:8">
      <c r="A13810"/>
      <c r="C13810"/>
      <c r="D13810"/>
      <c r="E13810"/>
      <c r="F13810"/>
      <c r="G13810"/>
      <c r="H13810"/>
    </row>
    <row r="13811" spans="1:8">
      <c r="A13811"/>
      <c r="C13811"/>
      <c r="D13811"/>
      <c r="E13811"/>
      <c r="F13811"/>
      <c r="G13811"/>
      <c r="H13811"/>
    </row>
    <row r="13812" spans="1:8">
      <c r="A13812"/>
      <c r="C13812"/>
      <c r="D13812"/>
      <c r="E13812"/>
      <c r="F13812"/>
      <c r="G13812"/>
      <c r="H13812"/>
    </row>
    <row r="13813" spans="1:8">
      <c r="A13813"/>
      <c r="C13813"/>
      <c r="D13813"/>
      <c r="E13813"/>
      <c r="F13813"/>
      <c r="G13813"/>
      <c r="H13813"/>
    </row>
    <row r="13814" spans="1:8">
      <c r="A13814"/>
      <c r="C13814"/>
      <c r="D13814"/>
      <c r="E13814"/>
      <c r="F13814"/>
      <c r="G13814"/>
      <c r="H13814"/>
    </row>
    <row r="13815" spans="1:8">
      <c r="A13815"/>
      <c r="C13815"/>
      <c r="D13815"/>
      <c r="E13815"/>
      <c r="F13815"/>
      <c r="G13815"/>
      <c r="H13815"/>
    </row>
    <row r="13816" spans="1:8">
      <c r="A13816"/>
      <c r="C13816"/>
      <c r="D13816"/>
      <c r="E13816"/>
      <c r="F13816"/>
      <c r="G13816"/>
      <c r="H13816"/>
    </row>
    <row r="13817" spans="1:8">
      <c r="A13817"/>
      <c r="C13817"/>
      <c r="D13817"/>
      <c r="E13817"/>
      <c r="F13817"/>
      <c r="G13817"/>
      <c r="H13817"/>
    </row>
    <row r="13818" spans="1:8">
      <c r="A13818"/>
      <c r="C13818"/>
      <c r="D13818"/>
      <c r="E13818"/>
      <c r="F13818"/>
      <c r="G13818"/>
      <c r="H13818"/>
    </row>
    <row r="13819" spans="1:8">
      <c r="A13819"/>
      <c r="C13819"/>
      <c r="D13819"/>
      <c r="E13819"/>
      <c r="F13819"/>
      <c r="G13819"/>
      <c r="H13819"/>
    </row>
    <row r="13820" spans="1:8">
      <c r="A13820"/>
      <c r="C13820"/>
      <c r="D13820"/>
      <c r="E13820"/>
      <c r="F13820"/>
      <c r="G13820"/>
      <c r="H13820"/>
    </row>
    <row r="13821" spans="1:8">
      <c r="A13821"/>
      <c r="C13821"/>
      <c r="D13821"/>
      <c r="E13821"/>
      <c r="F13821"/>
      <c r="G13821"/>
      <c r="H13821"/>
    </row>
    <row r="13822" spans="1:8">
      <c r="A13822"/>
      <c r="C13822"/>
      <c r="D13822"/>
      <c r="E13822"/>
      <c r="F13822"/>
      <c r="G13822"/>
      <c r="H13822"/>
    </row>
    <row r="13823" spans="1:8">
      <c r="A13823"/>
      <c r="C13823"/>
      <c r="D13823"/>
      <c r="E13823"/>
      <c r="F13823"/>
      <c r="G13823"/>
      <c r="H13823"/>
    </row>
    <row r="13824" spans="1:8">
      <c r="A13824"/>
      <c r="C13824"/>
      <c r="D13824"/>
      <c r="E13824"/>
      <c r="F13824"/>
      <c r="G13824"/>
      <c r="H13824"/>
    </row>
    <row r="13825" spans="1:8">
      <c r="A13825"/>
      <c r="C13825"/>
      <c r="D13825"/>
      <c r="E13825"/>
      <c r="F13825"/>
      <c r="G13825"/>
      <c r="H13825"/>
    </row>
    <row r="13826" spans="1:8">
      <c r="A13826"/>
      <c r="C13826"/>
      <c r="D13826"/>
      <c r="E13826"/>
      <c r="F13826"/>
      <c r="G13826"/>
      <c r="H13826"/>
    </row>
    <row r="13827" spans="1:8">
      <c r="A13827"/>
      <c r="C13827"/>
      <c r="D13827"/>
      <c r="E13827"/>
      <c r="F13827"/>
      <c r="G13827"/>
      <c r="H13827"/>
    </row>
    <row r="13828" spans="1:8">
      <c r="A13828"/>
      <c r="C13828"/>
      <c r="D13828"/>
      <c r="E13828"/>
      <c r="F13828"/>
      <c r="G13828"/>
      <c r="H13828"/>
    </row>
    <row r="13829" spans="1:8">
      <c r="A13829"/>
      <c r="C13829"/>
      <c r="D13829"/>
      <c r="E13829"/>
      <c r="F13829"/>
      <c r="G13829"/>
      <c r="H13829"/>
    </row>
    <row r="13830" spans="1:8">
      <c r="A13830"/>
      <c r="C13830"/>
      <c r="D13830"/>
      <c r="E13830"/>
      <c r="F13830"/>
      <c r="G13830"/>
      <c r="H13830"/>
    </row>
    <row r="13831" spans="1:8">
      <c r="A13831"/>
      <c r="C13831"/>
      <c r="D13831"/>
      <c r="E13831"/>
      <c r="F13831"/>
      <c r="G13831"/>
      <c r="H13831"/>
    </row>
    <row r="13832" spans="1:8">
      <c r="A13832"/>
      <c r="C13832"/>
      <c r="D13832"/>
      <c r="E13832"/>
      <c r="F13832"/>
      <c r="G13832"/>
      <c r="H13832"/>
    </row>
    <row r="13833" spans="1:8">
      <c r="A13833"/>
      <c r="C13833"/>
      <c r="D13833"/>
      <c r="E13833"/>
      <c r="F13833"/>
      <c r="G13833"/>
      <c r="H13833"/>
    </row>
    <row r="13834" spans="1:8">
      <c r="A13834"/>
      <c r="C13834"/>
      <c r="D13834"/>
      <c r="E13834"/>
      <c r="F13834"/>
      <c r="G13834"/>
      <c r="H13834"/>
    </row>
    <row r="13835" spans="1:8">
      <c r="A13835"/>
      <c r="C13835"/>
      <c r="D13835"/>
      <c r="E13835"/>
      <c r="F13835"/>
      <c r="G13835"/>
      <c r="H13835"/>
    </row>
    <row r="13836" spans="1:8">
      <c r="A13836"/>
      <c r="C13836"/>
      <c r="D13836"/>
      <c r="E13836"/>
      <c r="F13836"/>
      <c r="G13836"/>
      <c r="H13836"/>
    </row>
    <row r="13837" spans="1:8">
      <c r="A13837"/>
      <c r="C13837"/>
      <c r="D13837"/>
      <c r="E13837"/>
      <c r="F13837"/>
      <c r="G13837"/>
      <c r="H13837"/>
    </row>
    <row r="13838" spans="1:8">
      <c r="A13838"/>
      <c r="C13838"/>
      <c r="D13838"/>
      <c r="E13838"/>
      <c r="F13838"/>
      <c r="G13838"/>
      <c r="H13838"/>
    </row>
    <row r="13839" spans="1:8">
      <c r="A13839"/>
      <c r="C13839"/>
      <c r="D13839"/>
      <c r="E13839"/>
      <c r="F13839"/>
      <c r="G13839"/>
      <c r="H13839"/>
    </row>
    <row r="13840" spans="1:8">
      <c r="A13840"/>
      <c r="C13840"/>
      <c r="D13840"/>
      <c r="E13840"/>
      <c r="F13840"/>
      <c r="G13840"/>
      <c r="H13840"/>
    </row>
    <row r="13841" spans="1:8">
      <c r="A13841"/>
      <c r="C13841"/>
      <c r="D13841"/>
      <c r="E13841"/>
      <c r="F13841"/>
      <c r="G13841"/>
      <c r="H13841"/>
    </row>
    <row r="13842" spans="1:8">
      <c r="A13842"/>
      <c r="C13842"/>
      <c r="D13842"/>
      <c r="E13842"/>
      <c r="F13842"/>
      <c r="G13842"/>
      <c r="H13842"/>
    </row>
    <row r="13843" spans="1:8">
      <c r="A13843"/>
      <c r="C13843"/>
      <c r="D13843"/>
      <c r="E13843"/>
      <c r="F13843"/>
      <c r="G13843"/>
      <c r="H13843"/>
    </row>
    <row r="13844" spans="1:8">
      <c r="A13844"/>
      <c r="C13844"/>
      <c r="D13844"/>
      <c r="E13844"/>
      <c r="F13844"/>
      <c r="G13844"/>
      <c r="H13844"/>
    </row>
    <row r="13845" spans="1:8">
      <c r="A13845"/>
      <c r="C13845"/>
      <c r="D13845"/>
      <c r="E13845"/>
      <c r="F13845"/>
      <c r="G13845"/>
      <c r="H13845"/>
    </row>
    <row r="13846" spans="1:8">
      <c r="A13846"/>
      <c r="C13846"/>
      <c r="D13846"/>
      <c r="E13846"/>
      <c r="F13846"/>
      <c r="G13846"/>
      <c r="H13846"/>
    </row>
    <row r="13847" spans="1:8">
      <c r="A13847"/>
      <c r="C13847"/>
      <c r="D13847"/>
      <c r="E13847"/>
      <c r="F13847"/>
      <c r="G13847"/>
      <c r="H13847"/>
    </row>
    <row r="13848" spans="1:8">
      <c r="A13848"/>
      <c r="C13848"/>
      <c r="D13848"/>
      <c r="E13848"/>
      <c r="F13848"/>
      <c r="G13848"/>
      <c r="H13848"/>
    </row>
    <row r="13849" spans="1:8">
      <c r="A13849"/>
      <c r="C13849"/>
      <c r="D13849"/>
      <c r="E13849"/>
      <c r="F13849"/>
      <c r="G13849"/>
      <c r="H13849"/>
    </row>
    <row r="13850" spans="1:8">
      <c r="A13850"/>
      <c r="C13850"/>
      <c r="D13850"/>
      <c r="E13850"/>
      <c r="F13850"/>
      <c r="G13850"/>
      <c r="H13850"/>
    </row>
    <row r="13851" spans="1:8">
      <c r="A13851"/>
      <c r="C13851"/>
      <c r="D13851"/>
      <c r="E13851"/>
      <c r="F13851"/>
      <c r="G13851"/>
      <c r="H13851"/>
    </row>
    <row r="13852" spans="1:8">
      <c r="A13852"/>
      <c r="C13852"/>
      <c r="D13852"/>
      <c r="E13852"/>
      <c r="F13852"/>
      <c r="G13852"/>
      <c r="H13852"/>
    </row>
    <row r="13853" spans="1:8">
      <c r="A13853"/>
      <c r="C13853"/>
      <c r="D13853"/>
      <c r="E13853"/>
      <c r="F13853"/>
      <c r="G13853"/>
      <c r="H13853"/>
    </row>
    <row r="13854" spans="1:8">
      <c r="A13854"/>
      <c r="C13854"/>
      <c r="D13854"/>
      <c r="E13854"/>
      <c r="F13854"/>
      <c r="G13854"/>
      <c r="H13854"/>
    </row>
    <row r="13855" spans="1:8">
      <c r="A13855"/>
      <c r="C13855"/>
      <c r="D13855"/>
      <c r="E13855"/>
      <c r="F13855"/>
      <c r="G13855"/>
      <c r="H13855"/>
    </row>
    <row r="13856" spans="1:8">
      <c r="A13856"/>
      <c r="C13856"/>
      <c r="D13856"/>
      <c r="E13856"/>
      <c r="F13856"/>
      <c r="G13856"/>
      <c r="H13856"/>
    </row>
    <row r="13857" spans="1:8">
      <c r="A13857"/>
      <c r="C13857"/>
      <c r="D13857"/>
      <c r="E13857"/>
      <c r="F13857"/>
      <c r="G13857"/>
      <c r="H13857"/>
    </row>
    <row r="13858" spans="1:8">
      <c r="A13858"/>
      <c r="C13858"/>
      <c r="D13858"/>
      <c r="E13858"/>
      <c r="F13858"/>
      <c r="G13858"/>
      <c r="H13858"/>
    </row>
    <row r="13859" spans="1:8">
      <c r="A13859"/>
      <c r="C13859"/>
      <c r="D13859"/>
      <c r="E13859"/>
      <c r="F13859"/>
      <c r="G13859"/>
      <c r="H13859"/>
    </row>
    <row r="13860" spans="1:8">
      <c r="A13860"/>
      <c r="C13860"/>
      <c r="D13860"/>
      <c r="E13860"/>
      <c r="F13860"/>
      <c r="G13860"/>
      <c r="H13860"/>
    </row>
    <row r="13861" spans="1:8">
      <c r="A13861"/>
      <c r="C13861"/>
      <c r="D13861"/>
      <c r="E13861"/>
      <c r="F13861"/>
      <c r="G13861"/>
      <c r="H13861"/>
    </row>
    <row r="13862" spans="1:8">
      <c r="A13862"/>
      <c r="C13862"/>
      <c r="D13862"/>
      <c r="E13862"/>
      <c r="F13862"/>
      <c r="G13862"/>
      <c r="H13862"/>
    </row>
    <row r="13863" spans="1:8">
      <c r="A13863"/>
      <c r="C13863"/>
      <c r="D13863"/>
      <c r="E13863"/>
      <c r="F13863"/>
      <c r="G13863"/>
      <c r="H13863"/>
    </row>
    <row r="13864" spans="1:8">
      <c r="A13864"/>
      <c r="C13864"/>
      <c r="D13864"/>
      <c r="E13864"/>
      <c r="F13864"/>
      <c r="G13864"/>
      <c r="H13864"/>
    </row>
    <row r="13865" spans="1:8">
      <c r="A13865"/>
      <c r="C13865"/>
      <c r="D13865"/>
      <c r="E13865"/>
      <c r="F13865"/>
      <c r="G13865"/>
      <c r="H13865"/>
    </row>
    <row r="13866" spans="1:8">
      <c r="A13866"/>
      <c r="C13866"/>
      <c r="D13866"/>
      <c r="E13866"/>
      <c r="F13866"/>
      <c r="G13866"/>
      <c r="H13866"/>
    </row>
    <row r="13867" spans="1:8">
      <c r="A13867"/>
      <c r="C13867"/>
      <c r="D13867"/>
      <c r="E13867"/>
      <c r="F13867"/>
      <c r="G13867"/>
      <c r="H13867"/>
    </row>
    <row r="13868" spans="1:8">
      <c r="A13868"/>
      <c r="C13868"/>
      <c r="D13868"/>
      <c r="E13868"/>
      <c r="F13868"/>
      <c r="G13868"/>
      <c r="H13868"/>
    </row>
    <row r="13869" spans="1:8">
      <c r="A13869"/>
      <c r="C13869"/>
      <c r="D13869"/>
      <c r="E13869"/>
      <c r="F13869"/>
      <c r="G13869"/>
      <c r="H13869"/>
    </row>
    <row r="13870" spans="1:8">
      <c r="A13870"/>
      <c r="C13870"/>
      <c r="D13870"/>
      <c r="E13870"/>
      <c r="F13870"/>
      <c r="G13870"/>
      <c r="H13870"/>
    </row>
    <row r="13871" spans="1:8">
      <c r="A13871"/>
      <c r="C13871"/>
      <c r="D13871"/>
      <c r="E13871"/>
      <c r="F13871"/>
      <c r="G13871"/>
      <c r="H13871"/>
    </row>
    <row r="13872" spans="1:8">
      <c r="A13872"/>
      <c r="C13872"/>
      <c r="D13872"/>
      <c r="E13872"/>
      <c r="F13872"/>
      <c r="G13872"/>
      <c r="H13872"/>
    </row>
    <row r="13873" spans="1:8">
      <c r="A13873"/>
      <c r="C13873"/>
      <c r="D13873"/>
      <c r="E13873"/>
      <c r="F13873"/>
      <c r="G13873"/>
      <c r="H13873"/>
    </row>
    <row r="13874" spans="1:8">
      <c r="A13874"/>
      <c r="C13874"/>
      <c r="D13874"/>
      <c r="E13874"/>
      <c r="F13874"/>
      <c r="G13874"/>
      <c r="H13874"/>
    </row>
    <row r="13875" spans="1:8">
      <c r="A13875"/>
      <c r="C13875"/>
      <c r="D13875"/>
      <c r="E13875"/>
      <c r="F13875"/>
      <c r="G13875"/>
      <c r="H13875"/>
    </row>
    <row r="13876" spans="1:8">
      <c r="A13876"/>
      <c r="C13876"/>
      <c r="D13876"/>
      <c r="E13876"/>
      <c r="F13876"/>
      <c r="G13876"/>
      <c r="H13876"/>
    </row>
    <row r="13877" spans="1:8">
      <c r="A13877"/>
      <c r="C13877"/>
      <c r="D13877"/>
      <c r="E13877"/>
      <c r="F13877"/>
      <c r="G13877"/>
      <c r="H13877"/>
    </row>
    <row r="13878" spans="1:8">
      <c r="A13878"/>
      <c r="C13878"/>
      <c r="D13878"/>
      <c r="E13878"/>
      <c r="F13878"/>
      <c r="G13878"/>
      <c r="H13878"/>
    </row>
    <row r="13879" spans="1:8">
      <c r="A13879"/>
      <c r="C13879"/>
      <c r="D13879"/>
      <c r="E13879"/>
      <c r="F13879"/>
      <c r="G13879"/>
      <c r="H13879"/>
    </row>
    <row r="13880" spans="1:8">
      <c r="A13880"/>
      <c r="C13880"/>
      <c r="D13880"/>
      <c r="E13880"/>
      <c r="F13880"/>
      <c r="G13880"/>
      <c r="H13880"/>
    </row>
    <row r="13881" spans="1:8">
      <c r="A13881"/>
      <c r="C13881"/>
      <c r="D13881"/>
      <c r="E13881"/>
      <c r="F13881"/>
      <c r="G13881"/>
      <c r="H13881"/>
    </row>
    <row r="13882" spans="1:8">
      <c r="A13882"/>
      <c r="C13882"/>
      <c r="D13882"/>
      <c r="E13882"/>
      <c r="F13882"/>
      <c r="G13882"/>
      <c r="H13882"/>
    </row>
    <row r="13883" spans="1:8">
      <c r="A13883"/>
      <c r="C13883"/>
      <c r="D13883"/>
      <c r="E13883"/>
      <c r="F13883"/>
      <c r="G13883"/>
      <c r="H13883"/>
    </row>
    <row r="13884" spans="1:8">
      <c r="A13884"/>
      <c r="C13884"/>
      <c r="D13884"/>
      <c r="E13884"/>
      <c r="F13884"/>
      <c r="G13884"/>
      <c r="H13884"/>
    </row>
    <row r="13885" spans="1:8">
      <c r="A13885"/>
      <c r="C13885"/>
      <c r="D13885"/>
      <c r="E13885"/>
      <c r="F13885"/>
      <c r="G13885"/>
      <c r="H13885"/>
    </row>
    <row r="13886" spans="1:8">
      <c r="A13886"/>
      <c r="C13886"/>
      <c r="D13886"/>
      <c r="E13886"/>
      <c r="F13886"/>
      <c r="G13886"/>
      <c r="H13886"/>
    </row>
    <row r="13887" spans="1:8">
      <c r="A13887"/>
      <c r="C13887"/>
      <c r="D13887"/>
      <c r="E13887"/>
      <c r="F13887"/>
      <c r="G13887"/>
      <c r="H13887"/>
    </row>
    <row r="13888" spans="1:8">
      <c r="A13888"/>
      <c r="C13888"/>
      <c r="D13888"/>
      <c r="E13888"/>
      <c r="F13888"/>
      <c r="G13888"/>
      <c r="H13888"/>
    </row>
    <row r="13889" spans="1:8">
      <c r="A13889"/>
      <c r="C13889"/>
      <c r="D13889"/>
      <c r="E13889"/>
      <c r="F13889"/>
      <c r="G13889"/>
      <c r="H13889"/>
    </row>
    <row r="13890" spans="1:8">
      <c r="A13890"/>
      <c r="C13890"/>
      <c r="D13890"/>
      <c r="E13890"/>
      <c r="F13890"/>
      <c r="G13890"/>
      <c r="H13890"/>
    </row>
    <row r="13891" spans="1:8">
      <c r="A13891"/>
      <c r="C13891"/>
      <c r="D13891"/>
      <c r="E13891"/>
      <c r="F13891"/>
      <c r="G13891"/>
      <c r="H13891"/>
    </row>
    <row r="13892" spans="1:8">
      <c r="A13892"/>
      <c r="C13892"/>
      <c r="D13892"/>
      <c r="E13892"/>
      <c r="F13892"/>
      <c r="G13892"/>
      <c r="H13892"/>
    </row>
    <row r="13893" spans="1:8">
      <c r="A13893"/>
      <c r="C13893"/>
      <c r="D13893"/>
      <c r="E13893"/>
      <c r="F13893"/>
      <c r="G13893"/>
      <c r="H13893"/>
    </row>
    <row r="13894" spans="1:8">
      <c r="A13894"/>
      <c r="C13894"/>
      <c r="D13894"/>
      <c r="E13894"/>
      <c r="F13894"/>
      <c r="G13894"/>
      <c r="H13894"/>
    </row>
    <row r="13895" spans="1:8">
      <c r="A13895"/>
      <c r="C13895"/>
      <c r="D13895"/>
      <c r="E13895"/>
      <c r="F13895"/>
      <c r="G13895"/>
      <c r="H13895"/>
    </row>
    <row r="13896" spans="1:8">
      <c r="A13896"/>
      <c r="C13896"/>
      <c r="D13896"/>
      <c r="E13896"/>
      <c r="F13896"/>
      <c r="G13896"/>
      <c r="H13896"/>
    </row>
    <row r="13897" spans="1:8">
      <c r="A13897"/>
      <c r="C13897"/>
      <c r="D13897"/>
      <c r="E13897"/>
      <c r="F13897"/>
      <c r="G13897"/>
      <c r="H13897"/>
    </row>
    <row r="13898" spans="1:8">
      <c r="A13898"/>
      <c r="C13898"/>
      <c r="D13898"/>
      <c r="E13898"/>
      <c r="F13898"/>
      <c r="G13898"/>
      <c r="H13898"/>
    </row>
    <row r="13899" spans="1:8">
      <c r="A13899"/>
      <c r="C13899"/>
      <c r="D13899"/>
      <c r="E13899"/>
      <c r="F13899"/>
      <c r="G13899"/>
      <c r="H13899"/>
    </row>
    <row r="13900" spans="1:8">
      <c r="A13900"/>
      <c r="C13900"/>
      <c r="D13900"/>
      <c r="E13900"/>
      <c r="F13900"/>
      <c r="G13900"/>
      <c r="H13900"/>
    </row>
    <row r="13901" spans="1:8">
      <c r="A13901"/>
      <c r="C13901"/>
      <c r="D13901"/>
      <c r="E13901"/>
      <c r="F13901"/>
      <c r="G13901"/>
      <c r="H13901"/>
    </row>
    <row r="13902" spans="1:8">
      <c r="A13902"/>
      <c r="C13902"/>
      <c r="D13902"/>
      <c r="E13902"/>
      <c r="F13902"/>
      <c r="G13902"/>
      <c r="H13902"/>
    </row>
    <row r="13903" spans="1:8">
      <c r="A13903"/>
      <c r="C13903"/>
      <c r="D13903"/>
      <c r="E13903"/>
      <c r="F13903"/>
      <c r="G13903"/>
      <c r="H13903"/>
    </row>
    <row r="13904" spans="1:8">
      <c r="A13904"/>
      <c r="C13904"/>
      <c r="D13904"/>
      <c r="E13904"/>
      <c r="F13904"/>
      <c r="G13904"/>
      <c r="H13904"/>
    </row>
    <row r="13905" spans="1:8">
      <c r="A13905"/>
      <c r="C13905"/>
      <c r="D13905"/>
      <c r="E13905"/>
      <c r="F13905"/>
      <c r="G13905"/>
      <c r="H13905"/>
    </row>
    <row r="13906" spans="1:8">
      <c r="A13906"/>
      <c r="C13906"/>
      <c r="D13906"/>
      <c r="E13906"/>
      <c r="F13906"/>
      <c r="G13906"/>
      <c r="H13906"/>
    </row>
    <row r="13907" spans="1:8">
      <c r="A13907"/>
      <c r="C13907"/>
      <c r="D13907"/>
      <c r="E13907"/>
      <c r="F13907"/>
      <c r="G13907"/>
      <c r="H13907"/>
    </row>
    <row r="13908" spans="1:8">
      <c r="A13908"/>
      <c r="C13908"/>
      <c r="D13908"/>
      <c r="E13908"/>
      <c r="F13908"/>
      <c r="G13908"/>
      <c r="H13908"/>
    </row>
    <row r="13909" spans="1:8">
      <c r="A13909"/>
      <c r="C13909"/>
      <c r="D13909"/>
      <c r="E13909"/>
      <c r="F13909"/>
      <c r="G13909"/>
      <c r="H13909"/>
    </row>
    <row r="13910" spans="1:8">
      <c r="A13910"/>
      <c r="C13910"/>
      <c r="D13910"/>
      <c r="E13910"/>
      <c r="F13910"/>
      <c r="G13910"/>
      <c r="H13910"/>
    </row>
    <row r="13911" spans="1:8">
      <c r="A13911"/>
      <c r="C13911"/>
      <c r="D13911"/>
      <c r="E13911"/>
      <c r="F13911"/>
      <c r="G13911"/>
      <c r="H13911"/>
    </row>
    <row r="13912" spans="1:8">
      <c r="A13912"/>
      <c r="C13912"/>
      <c r="D13912"/>
      <c r="E13912"/>
      <c r="F13912"/>
      <c r="G13912"/>
      <c r="H13912"/>
    </row>
    <row r="13913" spans="1:8">
      <c r="A13913"/>
      <c r="C13913"/>
      <c r="D13913"/>
      <c r="E13913"/>
      <c r="F13913"/>
      <c r="G13913"/>
      <c r="H13913"/>
    </row>
    <row r="13914" spans="1:8">
      <c r="A13914"/>
      <c r="C13914"/>
      <c r="D13914"/>
      <c r="E13914"/>
      <c r="F13914"/>
      <c r="G13914"/>
      <c r="H13914"/>
    </row>
    <row r="13915" spans="1:8">
      <c r="A13915"/>
      <c r="C13915"/>
      <c r="D13915"/>
      <c r="E13915"/>
      <c r="F13915"/>
      <c r="G13915"/>
      <c r="H13915"/>
    </row>
    <row r="13916" spans="1:8">
      <c r="A13916"/>
      <c r="C13916"/>
      <c r="D13916"/>
      <c r="E13916"/>
      <c r="F13916"/>
      <c r="G13916"/>
      <c r="H13916"/>
    </row>
    <row r="13917" spans="1:8">
      <c r="A13917"/>
      <c r="C13917"/>
      <c r="D13917"/>
      <c r="E13917"/>
      <c r="F13917"/>
      <c r="G13917"/>
      <c r="H13917"/>
    </row>
    <row r="13918" spans="1:8">
      <c r="A13918"/>
      <c r="C13918"/>
      <c r="D13918"/>
      <c r="E13918"/>
      <c r="F13918"/>
      <c r="G13918"/>
      <c r="H13918"/>
    </row>
    <row r="13919" spans="1:8">
      <c r="A13919"/>
      <c r="C13919"/>
      <c r="D13919"/>
      <c r="E13919"/>
      <c r="F13919"/>
      <c r="G13919"/>
      <c r="H13919"/>
    </row>
    <row r="13920" spans="1:8">
      <c r="A13920"/>
      <c r="C13920"/>
      <c r="D13920"/>
      <c r="E13920"/>
      <c r="F13920"/>
      <c r="G13920"/>
      <c r="H13920"/>
    </row>
    <row r="13921" spans="1:8">
      <c r="A13921"/>
      <c r="C13921"/>
      <c r="D13921"/>
      <c r="E13921"/>
      <c r="F13921"/>
      <c r="G13921"/>
      <c r="H13921"/>
    </row>
    <row r="13922" spans="1:8">
      <c r="A13922"/>
      <c r="C13922"/>
      <c r="D13922"/>
      <c r="E13922"/>
      <c r="F13922"/>
      <c r="G13922"/>
      <c r="H13922"/>
    </row>
    <row r="13923" spans="1:8">
      <c r="A13923"/>
      <c r="C13923"/>
      <c r="D13923"/>
      <c r="E13923"/>
      <c r="F13923"/>
      <c r="G13923"/>
      <c r="H13923"/>
    </row>
    <row r="13924" spans="1:8">
      <c r="A13924"/>
      <c r="C13924"/>
      <c r="D13924"/>
      <c r="E13924"/>
      <c r="F13924"/>
      <c r="G13924"/>
      <c r="H13924"/>
    </row>
    <row r="13925" spans="1:8">
      <c r="A13925"/>
      <c r="C13925"/>
      <c r="D13925"/>
      <c r="E13925"/>
      <c r="F13925"/>
      <c r="G13925"/>
      <c r="H13925"/>
    </row>
    <row r="13926" spans="1:8">
      <c r="A13926"/>
      <c r="C13926"/>
      <c r="D13926"/>
      <c r="E13926"/>
      <c r="F13926"/>
      <c r="G13926"/>
      <c r="H13926"/>
    </row>
    <row r="13927" spans="1:8">
      <c r="A13927"/>
      <c r="C13927"/>
      <c r="D13927"/>
      <c r="E13927"/>
      <c r="F13927"/>
      <c r="G13927"/>
      <c r="H13927"/>
    </row>
    <row r="13928" spans="1:8">
      <c r="A13928"/>
      <c r="C13928"/>
      <c r="D13928"/>
      <c r="E13928"/>
      <c r="F13928"/>
      <c r="G13928"/>
      <c r="H13928"/>
    </row>
    <row r="13929" spans="1:8">
      <c r="A13929"/>
      <c r="C13929"/>
      <c r="D13929"/>
      <c r="E13929"/>
      <c r="F13929"/>
      <c r="G13929"/>
      <c r="H13929"/>
    </row>
    <row r="13930" spans="1:8">
      <c r="A13930"/>
      <c r="C13930"/>
      <c r="D13930"/>
      <c r="E13930"/>
      <c r="F13930"/>
      <c r="G13930"/>
      <c r="H13930"/>
    </row>
    <row r="13931" spans="1:8">
      <c r="A13931"/>
      <c r="C13931"/>
      <c r="D13931"/>
      <c r="E13931"/>
      <c r="F13931"/>
      <c r="G13931"/>
      <c r="H13931"/>
    </row>
    <row r="13932" spans="1:8">
      <c r="A13932"/>
      <c r="C13932"/>
      <c r="D13932"/>
      <c r="E13932"/>
      <c r="F13932"/>
      <c r="G13932"/>
      <c r="H13932"/>
    </row>
    <row r="13933" spans="1:8">
      <c r="A13933"/>
      <c r="C13933"/>
      <c r="D13933"/>
      <c r="E13933"/>
      <c r="F13933"/>
      <c r="G13933"/>
      <c r="H13933"/>
    </row>
    <row r="13934" spans="1:8">
      <c r="A13934"/>
      <c r="C13934"/>
      <c r="D13934"/>
      <c r="E13934"/>
      <c r="F13934"/>
      <c r="G13934"/>
      <c r="H13934"/>
    </row>
    <row r="13935" spans="1:8">
      <c r="A13935"/>
      <c r="C13935"/>
      <c r="D13935"/>
      <c r="E13935"/>
      <c r="F13935"/>
      <c r="G13935"/>
      <c r="H13935"/>
    </row>
    <row r="13936" spans="1:8">
      <c r="A13936"/>
      <c r="C13936"/>
      <c r="D13936"/>
      <c r="E13936"/>
      <c r="F13936"/>
      <c r="G13936"/>
      <c r="H13936"/>
    </row>
    <row r="13937" spans="1:8">
      <c r="A13937"/>
      <c r="C13937"/>
      <c r="D13937"/>
      <c r="E13937"/>
      <c r="F13937"/>
      <c r="G13937"/>
      <c r="H13937"/>
    </row>
    <row r="13938" spans="1:8">
      <c r="A13938"/>
      <c r="C13938"/>
      <c r="D13938"/>
      <c r="E13938"/>
      <c r="F13938"/>
      <c r="G13938"/>
      <c r="H13938"/>
    </row>
    <row r="13939" spans="1:8">
      <c r="A13939"/>
      <c r="C13939"/>
      <c r="D13939"/>
      <c r="E13939"/>
      <c r="F13939"/>
      <c r="G13939"/>
      <c r="H13939"/>
    </row>
    <row r="13940" spans="1:8">
      <c r="A13940"/>
      <c r="C13940"/>
      <c r="D13940"/>
      <c r="E13940"/>
      <c r="F13940"/>
      <c r="G13940"/>
      <c r="H13940"/>
    </row>
    <row r="13941" spans="1:8">
      <c r="A13941"/>
      <c r="C13941"/>
      <c r="D13941"/>
      <c r="E13941"/>
      <c r="F13941"/>
      <c r="G13941"/>
      <c r="H13941"/>
    </row>
    <row r="13942" spans="1:8">
      <c r="A13942"/>
      <c r="C13942"/>
      <c r="D13942"/>
      <c r="E13942"/>
      <c r="F13942"/>
      <c r="G13942"/>
      <c r="H13942"/>
    </row>
    <row r="13943" spans="1:8">
      <c r="A13943"/>
      <c r="C13943"/>
      <c r="D13943"/>
      <c r="E13943"/>
      <c r="F13943"/>
      <c r="G13943"/>
      <c r="H13943"/>
    </row>
    <row r="13944" spans="1:8">
      <c r="A13944"/>
      <c r="C13944"/>
      <c r="D13944"/>
      <c r="E13944"/>
      <c r="F13944"/>
      <c r="G13944"/>
      <c r="H13944"/>
    </row>
    <row r="13945" spans="1:8">
      <c r="A13945"/>
      <c r="C13945"/>
      <c r="D13945"/>
      <c r="E13945"/>
      <c r="F13945"/>
      <c r="G13945"/>
      <c r="H13945"/>
    </row>
    <row r="13946" spans="1:8">
      <c r="A13946"/>
      <c r="C13946"/>
      <c r="D13946"/>
      <c r="E13946"/>
      <c r="F13946"/>
      <c r="G13946"/>
      <c r="H13946"/>
    </row>
    <row r="13947" spans="1:8">
      <c r="A13947"/>
      <c r="C13947"/>
      <c r="D13947"/>
      <c r="E13947"/>
      <c r="F13947"/>
      <c r="G13947"/>
      <c r="H13947"/>
    </row>
    <row r="13948" spans="1:8">
      <c r="A13948"/>
      <c r="C13948"/>
      <c r="D13948"/>
      <c r="E13948"/>
      <c r="F13948"/>
      <c r="G13948"/>
      <c r="H13948"/>
    </row>
    <row r="13949" spans="1:8">
      <c r="A13949"/>
      <c r="C13949"/>
      <c r="D13949"/>
      <c r="E13949"/>
      <c r="F13949"/>
      <c r="G13949"/>
      <c r="H13949"/>
    </row>
    <row r="13950" spans="1:8">
      <c r="A13950"/>
      <c r="C13950"/>
      <c r="D13950"/>
      <c r="E13950"/>
      <c r="F13950"/>
      <c r="G13950"/>
      <c r="H13950"/>
    </row>
    <row r="13951" spans="1:8">
      <c r="A13951"/>
      <c r="C13951"/>
      <c r="D13951"/>
      <c r="E13951"/>
      <c r="F13951"/>
      <c r="G13951"/>
      <c r="H13951"/>
    </row>
    <row r="13952" spans="1:8">
      <c r="A13952"/>
      <c r="C13952"/>
      <c r="D13952"/>
      <c r="E13952"/>
      <c r="F13952"/>
      <c r="G13952"/>
      <c r="H13952"/>
    </row>
    <row r="13953" spans="1:8">
      <c r="A13953"/>
      <c r="C13953"/>
      <c r="D13953"/>
      <c r="E13953"/>
      <c r="F13953"/>
      <c r="G13953"/>
      <c r="H13953"/>
    </row>
    <row r="13954" spans="1:8">
      <c r="A13954"/>
      <c r="C13954"/>
      <c r="D13954"/>
      <c r="E13954"/>
      <c r="F13954"/>
      <c r="G13954"/>
      <c r="H13954"/>
    </row>
    <row r="13955" spans="1:8">
      <c r="A13955"/>
      <c r="C13955"/>
      <c r="D13955"/>
      <c r="E13955"/>
      <c r="F13955"/>
      <c r="G13955"/>
      <c r="H13955"/>
    </row>
    <row r="13956" spans="1:8">
      <c r="A13956"/>
      <c r="C13956"/>
      <c r="D13956"/>
      <c r="E13956"/>
      <c r="F13956"/>
      <c r="G13956"/>
      <c r="H13956"/>
    </row>
    <row r="13957" spans="1:8">
      <c r="A13957"/>
      <c r="C13957"/>
      <c r="D13957"/>
      <c r="E13957"/>
      <c r="F13957"/>
      <c r="G13957"/>
      <c r="H13957"/>
    </row>
    <row r="13958" spans="1:8">
      <c r="A13958"/>
      <c r="C13958"/>
      <c r="D13958"/>
      <c r="E13958"/>
      <c r="F13958"/>
      <c r="G13958"/>
      <c r="H13958"/>
    </row>
    <row r="13959" spans="1:8">
      <c r="A13959"/>
      <c r="C13959"/>
      <c r="D13959"/>
      <c r="E13959"/>
      <c r="F13959"/>
      <c r="G13959"/>
      <c r="H13959"/>
    </row>
    <row r="13960" spans="1:8">
      <c r="A13960"/>
      <c r="C13960"/>
      <c r="D13960"/>
      <c r="E13960"/>
      <c r="F13960"/>
      <c r="G13960"/>
      <c r="H13960"/>
    </row>
    <row r="13961" spans="1:8">
      <c r="A13961"/>
      <c r="C13961"/>
      <c r="D13961"/>
      <c r="E13961"/>
      <c r="F13961"/>
      <c r="G13961"/>
      <c r="H13961"/>
    </row>
    <row r="13962" spans="1:8">
      <c r="A13962"/>
      <c r="C13962"/>
      <c r="D13962"/>
      <c r="E13962"/>
      <c r="F13962"/>
      <c r="G13962"/>
      <c r="H13962"/>
    </row>
    <row r="13963" spans="1:8">
      <c r="A13963"/>
      <c r="C13963"/>
      <c r="D13963"/>
      <c r="E13963"/>
      <c r="F13963"/>
      <c r="G13963"/>
      <c r="H13963"/>
    </row>
    <row r="13964" spans="1:8">
      <c r="A13964"/>
      <c r="C13964"/>
      <c r="D13964"/>
      <c r="E13964"/>
      <c r="F13964"/>
      <c r="G13964"/>
      <c r="H13964"/>
    </row>
    <row r="13965" spans="1:8">
      <c r="A13965"/>
      <c r="C13965"/>
      <c r="D13965"/>
      <c r="E13965"/>
      <c r="F13965"/>
      <c r="G13965"/>
      <c r="H13965"/>
    </row>
    <row r="13966" spans="1:8">
      <c r="A13966"/>
      <c r="C13966"/>
      <c r="D13966"/>
      <c r="E13966"/>
      <c r="F13966"/>
      <c r="G13966"/>
      <c r="H13966"/>
    </row>
    <row r="13967" spans="1:8">
      <c r="A13967"/>
      <c r="C13967"/>
      <c r="D13967"/>
      <c r="E13967"/>
      <c r="F13967"/>
      <c r="G13967"/>
      <c r="H13967"/>
    </row>
    <row r="13968" spans="1:8">
      <c r="A13968"/>
      <c r="C13968"/>
      <c r="D13968"/>
      <c r="E13968"/>
      <c r="F13968"/>
      <c r="G13968"/>
      <c r="H13968"/>
    </row>
    <row r="13969" spans="1:8">
      <c r="A13969"/>
      <c r="C13969"/>
      <c r="D13969"/>
      <c r="E13969"/>
      <c r="F13969"/>
      <c r="G13969"/>
      <c r="H13969"/>
    </row>
    <row r="13970" spans="1:8">
      <c r="A13970"/>
      <c r="C13970"/>
      <c r="D13970"/>
      <c r="E13970"/>
      <c r="F13970"/>
      <c r="G13970"/>
      <c r="H13970"/>
    </row>
    <row r="13971" spans="1:8">
      <c r="A13971"/>
      <c r="C13971"/>
      <c r="D13971"/>
      <c r="E13971"/>
      <c r="F13971"/>
      <c r="G13971"/>
      <c r="H13971"/>
    </row>
    <row r="13972" spans="1:8">
      <c r="A13972"/>
      <c r="C13972"/>
      <c r="D13972"/>
      <c r="E13972"/>
      <c r="F13972"/>
      <c r="G13972"/>
      <c r="H13972"/>
    </row>
    <row r="13973" spans="1:8">
      <c r="A13973"/>
      <c r="C13973"/>
      <c r="D13973"/>
      <c r="E13973"/>
      <c r="F13973"/>
      <c r="G13973"/>
      <c r="H13973"/>
    </row>
    <row r="13974" spans="1:8">
      <c r="A13974"/>
      <c r="C13974"/>
      <c r="D13974"/>
      <c r="E13974"/>
      <c r="F13974"/>
      <c r="G13974"/>
      <c r="H13974"/>
    </row>
    <row r="13975" spans="1:8">
      <c r="A13975"/>
      <c r="C13975"/>
      <c r="D13975"/>
      <c r="E13975"/>
      <c r="F13975"/>
      <c r="G13975"/>
      <c r="H13975"/>
    </row>
    <row r="13976" spans="1:8">
      <c r="A13976"/>
      <c r="C13976"/>
      <c r="D13976"/>
      <c r="E13976"/>
      <c r="F13976"/>
      <c r="G13976"/>
      <c r="H13976"/>
    </row>
    <row r="13977" spans="1:8">
      <c r="A13977"/>
      <c r="C13977"/>
      <c r="D13977"/>
      <c r="E13977"/>
      <c r="F13977"/>
      <c r="G13977"/>
      <c r="H13977"/>
    </row>
    <row r="13978" spans="1:8">
      <c r="A13978"/>
      <c r="C13978"/>
      <c r="D13978"/>
      <c r="E13978"/>
      <c r="F13978"/>
      <c r="G13978"/>
      <c r="H13978"/>
    </row>
    <row r="13979" spans="1:8">
      <c r="A13979"/>
      <c r="C13979"/>
      <c r="D13979"/>
      <c r="E13979"/>
      <c r="F13979"/>
      <c r="G13979"/>
      <c r="H13979"/>
    </row>
    <row r="13980" spans="1:8">
      <c r="A13980"/>
      <c r="C13980"/>
      <c r="D13980"/>
      <c r="E13980"/>
      <c r="F13980"/>
      <c r="G13980"/>
      <c r="H13980"/>
    </row>
    <row r="13981" spans="1:8">
      <c r="A13981"/>
      <c r="C13981"/>
      <c r="D13981"/>
      <c r="E13981"/>
      <c r="F13981"/>
      <c r="G13981"/>
      <c r="H13981"/>
    </row>
    <row r="13982" spans="1:8">
      <c r="A13982"/>
      <c r="C13982"/>
      <c r="D13982"/>
      <c r="E13982"/>
      <c r="F13982"/>
      <c r="G13982"/>
      <c r="H13982"/>
    </row>
    <row r="13983" spans="1:8">
      <c r="A13983"/>
      <c r="C13983"/>
      <c r="D13983"/>
      <c r="E13983"/>
      <c r="F13983"/>
      <c r="G13983"/>
      <c r="H13983"/>
    </row>
    <row r="13984" spans="1:8">
      <c r="A13984"/>
      <c r="C13984"/>
      <c r="D13984"/>
      <c r="E13984"/>
      <c r="F13984"/>
      <c r="G13984"/>
      <c r="H13984"/>
    </row>
    <row r="13985" spans="1:8">
      <c r="A13985"/>
      <c r="C13985"/>
      <c r="D13985"/>
      <c r="E13985"/>
      <c r="F13985"/>
      <c r="G13985"/>
      <c r="H13985"/>
    </row>
    <row r="13986" spans="1:8">
      <c r="A13986"/>
      <c r="C13986"/>
      <c r="D13986"/>
      <c r="E13986"/>
      <c r="F13986"/>
      <c r="G13986"/>
      <c r="H13986"/>
    </row>
    <row r="13987" spans="1:8">
      <c r="A13987"/>
      <c r="C13987"/>
      <c r="D13987"/>
      <c r="E13987"/>
      <c r="F13987"/>
      <c r="G13987"/>
      <c r="H13987"/>
    </row>
    <row r="13988" spans="1:8">
      <c r="A13988"/>
      <c r="C13988"/>
      <c r="D13988"/>
      <c r="E13988"/>
      <c r="F13988"/>
      <c r="G13988"/>
      <c r="H13988"/>
    </row>
    <row r="13989" spans="1:8">
      <c r="A13989"/>
      <c r="C13989"/>
      <c r="D13989"/>
      <c r="E13989"/>
      <c r="F13989"/>
      <c r="G13989"/>
      <c r="H13989"/>
    </row>
    <row r="13990" spans="1:8">
      <c r="A13990"/>
      <c r="C13990"/>
      <c r="D13990"/>
      <c r="E13990"/>
      <c r="F13990"/>
      <c r="G13990"/>
      <c r="H13990"/>
    </row>
    <row r="13991" spans="1:8">
      <c r="A13991"/>
      <c r="C13991"/>
      <c r="D13991"/>
      <c r="E13991"/>
      <c r="F13991"/>
      <c r="G13991"/>
      <c r="H13991"/>
    </row>
    <row r="13992" spans="1:8">
      <c r="A13992"/>
      <c r="C13992"/>
      <c r="D13992"/>
      <c r="E13992"/>
      <c r="F13992"/>
      <c r="G13992"/>
      <c r="H13992"/>
    </row>
    <row r="13993" spans="1:8">
      <c r="A13993"/>
      <c r="C13993"/>
      <c r="D13993"/>
      <c r="E13993"/>
      <c r="F13993"/>
      <c r="G13993"/>
      <c r="H13993"/>
    </row>
    <row r="13994" spans="1:8">
      <c r="A13994"/>
      <c r="C13994"/>
      <c r="D13994"/>
      <c r="E13994"/>
      <c r="F13994"/>
      <c r="G13994"/>
      <c r="H13994"/>
    </row>
    <row r="13995" spans="1:8">
      <c r="A13995"/>
      <c r="C13995"/>
      <c r="D13995"/>
      <c r="E13995"/>
      <c r="F13995"/>
      <c r="G13995"/>
      <c r="H13995"/>
    </row>
    <row r="13996" spans="1:8">
      <c r="A13996"/>
      <c r="C13996"/>
      <c r="D13996"/>
      <c r="E13996"/>
      <c r="F13996"/>
      <c r="G13996"/>
      <c r="H13996"/>
    </row>
    <row r="13997" spans="1:8">
      <c r="A13997"/>
      <c r="C13997"/>
      <c r="D13997"/>
      <c r="E13997"/>
      <c r="F13997"/>
      <c r="G13997"/>
      <c r="H13997"/>
    </row>
    <row r="13998" spans="1:8">
      <c r="A13998"/>
      <c r="C13998"/>
      <c r="D13998"/>
      <c r="E13998"/>
      <c r="F13998"/>
      <c r="G13998"/>
      <c r="H13998"/>
    </row>
    <row r="13999" spans="1:8">
      <c r="A13999"/>
      <c r="C13999"/>
      <c r="D13999"/>
      <c r="E13999"/>
      <c r="F13999"/>
      <c r="G13999"/>
      <c r="H13999"/>
    </row>
    <row r="14000" spans="1:8">
      <c r="A14000"/>
      <c r="C14000"/>
      <c r="D14000"/>
      <c r="E14000"/>
      <c r="F14000"/>
      <c r="G14000"/>
      <c r="H14000"/>
    </row>
    <row r="14001" spans="1:8">
      <c r="A14001"/>
      <c r="C14001"/>
      <c r="D14001"/>
      <c r="E14001"/>
      <c r="F14001"/>
      <c r="G14001"/>
      <c r="H14001"/>
    </row>
    <row r="14002" spans="1:8">
      <c r="A14002"/>
      <c r="C14002"/>
      <c r="D14002"/>
      <c r="E14002"/>
      <c r="F14002"/>
      <c r="G14002"/>
      <c r="H14002"/>
    </row>
    <row r="14003" spans="1:8">
      <c r="A14003"/>
      <c r="C14003"/>
      <c r="D14003"/>
      <c r="E14003"/>
      <c r="F14003"/>
      <c r="G14003"/>
      <c r="H14003"/>
    </row>
    <row r="14004" spans="1:8">
      <c r="A14004"/>
      <c r="C14004"/>
      <c r="D14004"/>
      <c r="E14004"/>
      <c r="F14004"/>
      <c r="G14004"/>
      <c r="H14004"/>
    </row>
    <row r="14005" spans="1:8">
      <c r="A14005"/>
      <c r="C14005"/>
      <c r="D14005"/>
      <c r="E14005"/>
      <c r="F14005"/>
      <c r="G14005"/>
      <c r="H14005"/>
    </row>
    <row r="14006" spans="1:8">
      <c r="A14006"/>
      <c r="C14006"/>
      <c r="D14006"/>
      <c r="E14006"/>
      <c r="F14006"/>
      <c r="G14006"/>
      <c r="H14006"/>
    </row>
    <row r="14007" spans="1:8">
      <c r="A14007"/>
      <c r="C14007"/>
      <c r="D14007"/>
      <c r="E14007"/>
      <c r="F14007"/>
      <c r="G14007"/>
      <c r="H14007"/>
    </row>
    <row r="14008" spans="1:8">
      <c r="A14008"/>
      <c r="C14008"/>
      <c r="D14008"/>
      <c r="E14008"/>
      <c r="F14008"/>
      <c r="G14008"/>
      <c r="H14008"/>
    </row>
    <row r="14009" spans="1:8">
      <c r="A14009"/>
      <c r="C14009"/>
      <c r="D14009"/>
      <c r="E14009"/>
      <c r="F14009"/>
      <c r="G14009"/>
      <c r="H14009"/>
    </row>
    <row r="14010" spans="1:8">
      <c r="A14010"/>
      <c r="C14010"/>
      <c r="D14010"/>
      <c r="E14010"/>
      <c r="F14010"/>
      <c r="G14010"/>
      <c r="H14010"/>
    </row>
    <row r="14011" spans="1:8">
      <c r="A14011"/>
      <c r="C14011"/>
      <c r="D14011"/>
      <c r="E14011"/>
      <c r="F14011"/>
      <c r="G14011"/>
      <c r="H14011"/>
    </row>
    <row r="14012" spans="1:8">
      <c r="A14012"/>
      <c r="C14012"/>
      <c r="D14012"/>
      <c r="E14012"/>
      <c r="F14012"/>
      <c r="G14012"/>
      <c r="H14012"/>
    </row>
    <row r="14013" spans="1:8">
      <c r="A14013"/>
      <c r="C14013"/>
      <c r="D14013"/>
      <c r="E14013"/>
      <c r="F14013"/>
      <c r="G14013"/>
      <c r="H14013"/>
    </row>
    <row r="14014" spans="1:8">
      <c r="A14014"/>
      <c r="C14014"/>
      <c r="D14014"/>
      <c r="E14014"/>
      <c r="F14014"/>
      <c r="G14014"/>
      <c r="H14014"/>
    </row>
    <row r="14015" spans="1:8">
      <c r="A14015"/>
      <c r="C14015"/>
      <c r="D14015"/>
      <c r="E14015"/>
      <c r="F14015"/>
      <c r="G14015"/>
      <c r="H14015"/>
    </row>
    <row r="14016" spans="1:8">
      <c r="A14016"/>
      <c r="C14016"/>
      <c r="D14016"/>
      <c r="E14016"/>
      <c r="F14016"/>
      <c r="G14016"/>
      <c r="H14016"/>
    </row>
    <row r="14017" spans="1:8">
      <c r="A14017"/>
      <c r="C14017"/>
      <c r="D14017"/>
      <c r="E14017"/>
      <c r="F14017"/>
      <c r="G14017"/>
      <c r="H14017"/>
    </row>
    <row r="14018" spans="1:8">
      <c r="A14018"/>
      <c r="C14018"/>
      <c r="D14018"/>
      <c r="E14018"/>
      <c r="F14018"/>
      <c r="G14018"/>
      <c r="H14018"/>
    </row>
    <row r="14019" spans="1:8">
      <c r="A14019"/>
      <c r="C14019"/>
      <c r="D14019"/>
      <c r="E14019"/>
      <c r="F14019"/>
      <c r="G14019"/>
      <c r="H14019"/>
    </row>
    <row r="14020" spans="1:8">
      <c r="A14020"/>
      <c r="C14020"/>
      <c r="D14020"/>
      <c r="E14020"/>
      <c r="F14020"/>
      <c r="G14020"/>
      <c r="H14020"/>
    </row>
    <row r="14021" spans="1:8">
      <c r="A14021"/>
      <c r="C14021"/>
      <c r="D14021"/>
      <c r="E14021"/>
      <c r="F14021"/>
      <c r="G14021"/>
      <c r="H14021"/>
    </row>
    <row r="14022" spans="1:8">
      <c r="A14022"/>
      <c r="C14022"/>
      <c r="D14022"/>
      <c r="E14022"/>
      <c r="F14022"/>
      <c r="G14022"/>
      <c r="H14022"/>
    </row>
    <row r="14023" spans="1:8">
      <c r="A14023"/>
      <c r="C14023"/>
      <c r="D14023"/>
      <c r="E14023"/>
      <c r="F14023"/>
      <c r="G14023"/>
      <c r="H14023"/>
    </row>
    <row r="14024" spans="1:8">
      <c r="A14024"/>
      <c r="C14024"/>
      <c r="D14024"/>
      <c r="E14024"/>
      <c r="F14024"/>
      <c r="G14024"/>
      <c r="H14024"/>
    </row>
    <row r="14025" spans="1:8">
      <c r="A14025"/>
      <c r="C14025"/>
      <c r="D14025"/>
      <c r="E14025"/>
      <c r="F14025"/>
      <c r="G14025"/>
      <c r="H14025"/>
    </row>
    <row r="14026" spans="1:8">
      <c r="A14026"/>
      <c r="C14026"/>
      <c r="D14026"/>
      <c r="E14026"/>
      <c r="F14026"/>
      <c r="G14026"/>
      <c r="H14026"/>
    </row>
    <row r="14027" spans="1:8">
      <c r="A14027"/>
      <c r="C14027"/>
      <c r="D14027"/>
      <c r="E14027"/>
      <c r="F14027"/>
      <c r="G14027"/>
      <c r="H14027"/>
    </row>
    <row r="14028" spans="1:8">
      <c r="A14028"/>
      <c r="C14028"/>
      <c r="D14028"/>
      <c r="E14028"/>
      <c r="F14028"/>
      <c r="G14028"/>
      <c r="H14028"/>
    </row>
    <row r="14029" spans="1:8">
      <c r="A14029"/>
      <c r="C14029"/>
      <c r="D14029"/>
      <c r="E14029"/>
      <c r="F14029"/>
      <c r="G14029"/>
      <c r="H14029"/>
    </row>
    <row r="14030" spans="1:8">
      <c r="A14030"/>
      <c r="C14030"/>
      <c r="D14030"/>
      <c r="E14030"/>
      <c r="F14030"/>
      <c r="G14030"/>
      <c r="H14030"/>
    </row>
    <row r="14031" spans="1:8">
      <c r="A14031"/>
      <c r="C14031"/>
      <c r="D14031"/>
      <c r="E14031"/>
      <c r="F14031"/>
      <c r="G14031"/>
      <c r="H14031"/>
    </row>
    <row r="14032" spans="1:8">
      <c r="A14032"/>
      <c r="C14032"/>
      <c r="D14032"/>
      <c r="E14032"/>
      <c r="F14032"/>
      <c r="G14032"/>
      <c r="H14032"/>
    </row>
    <row r="14033" spans="1:8">
      <c r="A14033"/>
      <c r="C14033"/>
      <c r="D14033"/>
      <c r="E14033"/>
      <c r="F14033"/>
      <c r="G14033"/>
      <c r="H14033"/>
    </row>
    <row r="14034" spans="1:8">
      <c r="A14034"/>
      <c r="C14034"/>
      <c r="D14034"/>
      <c r="E14034"/>
      <c r="F14034"/>
      <c r="G14034"/>
      <c r="H14034"/>
    </row>
    <row r="14035" spans="1:8">
      <c r="A14035"/>
      <c r="C14035"/>
      <c r="D14035"/>
      <c r="E14035"/>
      <c r="F14035"/>
      <c r="G14035"/>
      <c r="H14035"/>
    </row>
    <row r="14036" spans="1:8">
      <c r="A14036"/>
      <c r="C14036"/>
      <c r="D14036"/>
      <c r="E14036"/>
      <c r="F14036"/>
      <c r="G14036"/>
      <c r="H14036"/>
    </row>
    <row r="14037" spans="1:8">
      <c r="A14037"/>
      <c r="C14037"/>
      <c r="D14037"/>
      <c r="E14037"/>
      <c r="F14037"/>
      <c r="G14037"/>
      <c r="H14037"/>
    </row>
    <row r="14038" spans="1:8">
      <c r="A14038"/>
      <c r="C14038"/>
      <c r="D14038"/>
      <c r="E14038"/>
      <c r="F14038"/>
      <c r="G14038"/>
      <c r="H14038"/>
    </row>
    <row r="14039" spans="1:8">
      <c r="A14039"/>
      <c r="C14039"/>
      <c r="D14039"/>
      <c r="E14039"/>
      <c r="F14039"/>
      <c r="G14039"/>
      <c r="H14039"/>
    </row>
    <row r="14040" spans="1:8">
      <c r="A14040"/>
      <c r="C14040"/>
      <c r="D14040"/>
      <c r="E14040"/>
      <c r="F14040"/>
      <c r="G14040"/>
      <c r="H14040"/>
    </row>
    <row r="14041" spans="1:8">
      <c r="A14041"/>
      <c r="C14041"/>
      <c r="D14041"/>
      <c r="E14041"/>
      <c r="F14041"/>
      <c r="G14041"/>
      <c r="H14041"/>
    </row>
    <row r="14042" spans="1:8">
      <c r="A14042"/>
      <c r="C14042"/>
      <c r="D14042"/>
      <c r="E14042"/>
      <c r="F14042"/>
      <c r="G14042"/>
      <c r="H14042"/>
    </row>
    <row r="14043" spans="1:8">
      <c r="A14043"/>
      <c r="C14043"/>
      <c r="D14043"/>
      <c r="E14043"/>
      <c r="F14043"/>
      <c r="G14043"/>
      <c r="H14043"/>
    </row>
    <row r="14044" spans="1:8">
      <c r="A14044"/>
      <c r="C14044"/>
      <c r="D14044"/>
      <c r="E14044"/>
      <c r="F14044"/>
      <c r="G14044"/>
      <c r="H14044"/>
    </row>
    <row r="14045" spans="1:8">
      <c r="A14045"/>
      <c r="C14045"/>
      <c r="D14045"/>
      <c r="E14045"/>
      <c r="F14045"/>
      <c r="G14045"/>
      <c r="H14045"/>
    </row>
    <row r="14046" spans="1:8">
      <c r="A14046"/>
      <c r="C14046"/>
      <c r="D14046"/>
      <c r="E14046"/>
      <c r="F14046"/>
      <c r="G14046"/>
      <c r="H14046"/>
    </row>
    <row r="14047" spans="1:8">
      <c r="A14047"/>
      <c r="C14047"/>
      <c r="D14047"/>
      <c r="E14047"/>
      <c r="F14047"/>
      <c r="G14047"/>
      <c r="H14047"/>
    </row>
    <row r="14048" spans="1:8">
      <c r="A14048"/>
      <c r="C14048"/>
      <c r="D14048"/>
      <c r="E14048"/>
      <c r="F14048"/>
      <c r="G14048"/>
      <c r="H14048"/>
    </row>
    <row r="14049" spans="1:8">
      <c r="A14049"/>
      <c r="C14049"/>
      <c r="D14049"/>
      <c r="E14049"/>
      <c r="F14049"/>
      <c r="G14049"/>
      <c r="H14049"/>
    </row>
    <row r="14050" spans="1:8">
      <c r="A14050"/>
      <c r="C14050"/>
      <c r="D14050"/>
      <c r="E14050"/>
      <c r="F14050"/>
      <c r="G14050"/>
      <c r="H14050"/>
    </row>
    <row r="14051" spans="1:8">
      <c r="A14051"/>
      <c r="C14051"/>
      <c r="D14051"/>
      <c r="E14051"/>
      <c r="F14051"/>
      <c r="G14051"/>
      <c r="H14051"/>
    </row>
    <row r="14052" spans="1:8">
      <c r="A14052"/>
      <c r="C14052"/>
      <c r="D14052"/>
      <c r="E14052"/>
      <c r="F14052"/>
      <c r="G14052"/>
      <c r="H14052"/>
    </row>
    <row r="14053" spans="1:8">
      <c r="A14053"/>
      <c r="C14053"/>
      <c r="D14053"/>
      <c r="E14053"/>
      <c r="F14053"/>
      <c r="G14053"/>
      <c r="H14053"/>
    </row>
    <row r="14054" spans="1:8">
      <c r="A14054"/>
      <c r="C14054"/>
      <c r="D14054"/>
      <c r="E14054"/>
      <c r="F14054"/>
      <c r="G14054"/>
      <c r="H14054"/>
    </row>
    <row r="14055" spans="1:8">
      <c r="A14055"/>
      <c r="C14055"/>
      <c r="D14055"/>
      <c r="E14055"/>
      <c r="F14055"/>
      <c r="G14055"/>
      <c r="H14055"/>
    </row>
    <row r="14056" spans="1:8">
      <c r="A14056"/>
      <c r="C14056"/>
      <c r="D14056"/>
      <c r="E14056"/>
      <c r="F14056"/>
      <c r="G14056"/>
      <c r="H14056"/>
    </row>
    <row r="14057" spans="1:8">
      <c r="A14057"/>
      <c r="C14057"/>
      <c r="D14057"/>
      <c r="E14057"/>
      <c r="F14057"/>
      <c r="G14057"/>
      <c r="H14057"/>
    </row>
    <row r="14058" spans="1:8">
      <c r="A14058"/>
      <c r="C14058"/>
      <c r="D14058"/>
      <c r="E14058"/>
      <c r="F14058"/>
      <c r="G14058"/>
      <c r="H14058"/>
    </row>
    <row r="14059" spans="1:8">
      <c r="A14059"/>
      <c r="C14059"/>
      <c r="D14059"/>
      <c r="E14059"/>
      <c r="F14059"/>
      <c r="G14059"/>
      <c r="H14059"/>
    </row>
    <row r="14060" spans="1:8">
      <c r="A14060"/>
      <c r="C14060"/>
      <c r="D14060"/>
      <c r="E14060"/>
      <c r="F14060"/>
      <c r="G14060"/>
      <c r="H14060"/>
    </row>
    <row r="14061" spans="1:8">
      <c r="A14061"/>
      <c r="C14061"/>
      <c r="D14061"/>
      <c r="E14061"/>
      <c r="F14061"/>
      <c r="G14061"/>
      <c r="H14061"/>
    </row>
    <row r="14062" spans="1:8">
      <c r="A14062"/>
      <c r="C14062"/>
      <c r="D14062"/>
      <c r="E14062"/>
      <c r="F14062"/>
      <c r="G14062"/>
      <c r="H14062"/>
    </row>
    <row r="14063" spans="1:8">
      <c r="A14063"/>
      <c r="C14063"/>
      <c r="D14063"/>
      <c r="E14063"/>
      <c r="F14063"/>
      <c r="G14063"/>
      <c r="H14063"/>
    </row>
    <row r="14064" spans="1:8">
      <c r="A14064"/>
      <c r="C14064"/>
      <c r="D14064"/>
      <c r="E14064"/>
      <c r="F14064"/>
      <c r="G14064"/>
      <c r="H14064"/>
    </row>
    <row r="14065" spans="1:8">
      <c r="A14065"/>
      <c r="C14065"/>
      <c r="D14065"/>
      <c r="E14065"/>
      <c r="F14065"/>
      <c r="G14065"/>
      <c r="H14065"/>
    </row>
    <row r="14066" spans="1:8">
      <c r="A14066"/>
      <c r="C14066"/>
      <c r="D14066"/>
      <c r="E14066"/>
      <c r="F14066"/>
      <c r="G14066"/>
      <c r="H14066"/>
    </row>
    <row r="14067" spans="1:8">
      <c r="A14067"/>
      <c r="C14067"/>
      <c r="D14067"/>
      <c r="E14067"/>
      <c r="F14067"/>
      <c r="G14067"/>
      <c r="H14067"/>
    </row>
    <row r="14068" spans="1:8">
      <c r="A14068"/>
      <c r="C14068"/>
      <c r="D14068"/>
      <c r="E14068"/>
      <c r="F14068"/>
      <c r="G14068"/>
      <c r="H14068"/>
    </row>
    <row r="14069" spans="1:8">
      <c r="A14069"/>
      <c r="C14069"/>
      <c r="D14069"/>
      <c r="E14069"/>
      <c r="F14069"/>
      <c r="G14069"/>
      <c r="H14069"/>
    </row>
    <row r="14070" spans="1:8">
      <c r="A14070"/>
      <c r="C14070"/>
      <c r="D14070"/>
      <c r="E14070"/>
      <c r="F14070"/>
      <c r="G14070"/>
      <c r="H14070"/>
    </row>
    <row r="14071" spans="1:8">
      <c r="A14071"/>
      <c r="C14071"/>
      <c r="D14071"/>
      <c r="E14071"/>
      <c r="F14071"/>
      <c r="G14071"/>
      <c r="H14071"/>
    </row>
    <row r="14072" spans="1:8">
      <c r="A14072"/>
      <c r="C14072"/>
      <c r="D14072"/>
      <c r="E14072"/>
      <c r="F14072"/>
      <c r="G14072"/>
      <c r="H14072"/>
    </row>
    <row r="14073" spans="1:8">
      <c r="A14073"/>
      <c r="C14073"/>
      <c r="D14073"/>
      <c r="E14073"/>
      <c r="F14073"/>
      <c r="G14073"/>
      <c r="H14073"/>
    </row>
    <row r="14074" spans="1:8">
      <c r="A14074"/>
      <c r="C14074"/>
      <c r="D14074"/>
      <c r="E14074"/>
      <c r="F14074"/>
      <c r="G14074"/>
      <c r="H14074"/>
    </row>
    <row r="14075" spans="1:8">
      <c r="A14075"/>
      <c r="C14075"/>
      <c r="D14075"/>
      <c r="E14075"/>
      <c r="F14075"/>
      <c r="G14075"/>
      <c r="H14075"/>
    </row>
    <row r="14076" spans="1:8">
      <c r="A14076"/>
      <c r="C14076"/>
      <c r="D14076"/>
      <c r="E14076"/>
      <c r="F14076"/>
      <c r="G14076"/>
      <c r="H14076"/>
    </row>
    <row r="14077" spans="1:8">
      <c r="A14077"/>
      <c r="C14077"/>
      <c r="D14077"/>
      <c r="E14077"/>
      <c r="F14077"/>
      <c r="G14077"/>
      <c r="H14077"/>
    </row>
    <row r="14078" spans="1:8">
      <c r="A14078"/>
      <c r="C14078"/>
      <c r="D14078"/>
      <c r="E14078"/>
      <c r="F14078"/>
      <c r="G14078"/>
      <c r="H14078"/>
    </row>
    <row r="14079" spans="1:8">
      <c r="A14079"/>
      <c r="C14079"/>
      <c r="D14079"/>
      <c r="E14079"/>
      <c r="F14079"/>
      <c r="G14079"/>
      <c r="H14079"/>
    </row>
    <row r="14080" spans="1:8">
      <c r="A14080"/>
      <c r="C14080"/>
      <c r="D14080"/>
      <c r="E14080"/>
      <c r="F14080"/>
      <c r="G14080"/>
      <c r="H14080"/>
    </row>
    <row r="14081" spans="1:8">
      <c r="A14081"/>
      <c r="C14081"/>
      <c r="D14081"/>
      <c r="E14081"/>
      <c r="F14081"/>
      <c r="G14081"/>
      <c r="H14081"/>
    </row>
    <row r="14082" spans="1:8">
      <c r="A14082"/>
      <c r="C14082"/>
      <c r="D14082"/>
      <c r="E14082"/>
      <c r="F14082"/>
      <c r="G14082"/>
      <c r="H14082"/>
    </row>
    <row r="14083" spans="1:8">
      <c r="A14083"/>
      <c r="C14083"/>
      <c r="D14083"/>
      <c r="E14083"/>
      <c r="F14083"/>
      <c r="G14083"/>
      <c r="H14083"/>
    </row>
    <row r="14084" spans="1:8">
      <c r="A14084"/>
      <c r="C14084"/>
      <c r="D14084"/>
      <c r="E14084"/>
      <c r="F14084"/>
      <c r="G14084"/>
      <c r="H14084"/>
    </row>
    <row r="14085" spans="1:8">
      <c r="A14085"/>
      <c r="C14085"/>
      <c r="D14085"/>
      <c r="E14085"/>
      <c r="F14085"/>
      <c r="G14085"/>
      <c r="H14085"/>
    </row>
    <row r="14086" spans="1:8">
      <c r="A14086"/>
      <c r="C14086"/>
      <c r="D14086"/>
      <c r="E14086"/>
      <c r="F14086"/>
      <c r="G14086"/>
      <c r="H14086"/>
    </row>
    <row r="14087" spans="1:8">
      <c r="A14087"/>
      <c r="C14087"/>
      <c r="D14087"/>
      <c r="E14087"/>
      <c r="F14087"/>
      <c r="G14087"/>
      <c r="H14087"/>
    </row>
    <row r="14088" spans="1:8">
      <c r="A14088"/>
      <c r="C14088"/>
      <c r="D14088"/>
      <c r="E14088"/>
      <c r="F14088"/>
      <c r="G14088"/>
      <c r="H14088"/>
    </row>
    <row r="14089" spans="1:8">
      <c r="A14089"/>
      <c r="C14089"/>
      <c r="D14089"/>
      <c r="E14089"/>
      <c r="F14089"/>
      <c r="G14089"/>
      <c r="H14089"/>
    </row>
    <row r="14090" spans="1:8">
      <c r="A14090"/>
      <c r="C14090"/>
      <c r="D14090"/>
      <c r="E14090"/>
      <c r="F14090"/>
      <c r="G14090"/>
      <c r="H14090"/>
    </row>
    <row r="14091" spans="1:8">
      <c r="A14091"/>
      <c r="C14091"/>
      <c r="D14091"/>
      <c r="E14091"/>
      <c r="F14091"/>
      <c r="G14091"/>
      <c r="H14091"/>
    </row>
    <row r="14092" spans="1:8">
      <c r="A14092"/>
      <c r="C14092"/>
      <c r="D14092"/>
      <c r="E14092"/>
      <c r="F14092"/>
      <c r="G14092"/>
      <c r="H14092"/>
    </row>
    <row r="14093" spans="1:8">
      <c r="A14093"/>
      <c r="C14093"/>
      <c r="D14093"/>
      <c r="E14093"/>
      <c r="F14093"/>
      <c r="G14093"/>
      <c r="H14093"/>
    </row>
    <row r="14094" spans="1:8">
      <c r="A14094"/>
      <c r="C14094"/>
      <c r="D14094"/>
      <c r="E14094"/>
      <c r="F14094"/>
      <c r="G14094"/>
      <c r="H14094"/>
    </row>
    <row r="14095" spans="1:8">
      <c r="A14095"/>
      <c r="C14095"/>
      <c r="D14095"/>
      <c r="E14095"/>
      <c r="F14095"/>
      <c r="G14095"/>
      <c r="H14095"/>
    </row>
    <row r="14096" spans="1:8">
      <c r="A14096"/>
      <c r="C14096"/>
      <c r="D14096"/>
      <c r="E14096"/>
      <c r="F14096"/>
      <c r="G14096"/>
      <c r="H14096"/>
    </row>
    <row r="14097" spans="1:8">
      <c r="A14097"/>
      <c r="C14097"/>
      <c r="D14097"/>
      <c r="E14097"/>
      <c r="F14097"/>
      <c r="G14097"/>
      <c r="H14097"/>
    </row>
    <row r="14098" spans="1:8">
      <c r="A14098"/>
      <c r="C14098"/>
      <c r="D14098"/>
      <c r="E14098"/>
      <c r="F14098"/>
      <c r="G14098"/>
      <c r="H14098"/>
    </row>
    <row r="14099" spans="1:8">
      <c r="A14099"/>
      <c r="C14099"/>
      <c r="D14099"/>
      <c r="E14099"/>
      <c r="F14099"/>
      <c r="G14099"/>
      <c r="H14099"/>
    </row>
    <row r="14100" spans="1:8">
      <c r="A14100"/>
      <c r="C14100"/>
      <c r="D14100"/>
      <c r="E14100"/>
      <c r="F14100"/>
      <c r="G14100"/>
      <c r="H14100"/>
    </row>
    <row r="14101" spans="1:8">
      <c r="A14101"/>
      <c r="C14101"/>
      <c r="D14101"/>
      <c r="E14101"/>
      <c r="F14101"/>
      <c r="G14101"/>
      <c r="H14101"/>
    </row>
    <row r="14102" spans="1:8">
      <c r="A14102"/>
      <c r="C14102"/>
      <c r="D14102"/>
      <c r="E14102"/>
      <c r="F14102"/>
      <c r="G14102"/>
      <c r="H14102"/>
    </row>
    <row r="14103" spans="1:8">
      <c r="A14103"/>
      <c r="C14103"/>
      <c r="D14103"/>
      <c r="E14103"/>
      <c r="F14103"/>
      <c r="G14103"/>
      <c r="H14103"/>
    </row>
    <row r="14104" spans="1:8">
      <c r="A14104"/>
      <c r="C14104"/>
      <c r="D14104"/>
      <c r="E14104"/>
      <c r="F14104"/>
      <c r="G14104"/>
      <c r="H14104"/>
    </row>
    <row r="14105" spans="1:8">
      <c r="A14105"/>
      <c r="C14105"/>
      <c r="D14105"/>
      <c r="E14105"/>
      <c r="F14105"/>
      <c r="G14105"/>
      <c r="H14105"/>
    </row>
    <row r="14106" spans="1:8">
      <c r="A14106"/>
      <c r="C14106"/>
      <c r="D14106"/>
      <c r="E14106"/>
      <c r="F14106"/>
      <c r="G14106"/>
      <c r="H14106"/>
    </row>
    <row r="14107" spans="1:8">
      <c r="A14107"/>
      <c r="C14107"/>
      <c r="D14107"/>
      <c r="E14107"/>
      <c r="F14107"/>
      <c r="G14107"/>
      <c r="H14107"/>
    </row>
    <row r="14108" spans="1:8">
      <c r="A14108"/>
      <c r="C14108"/>
      <c r="D14108"/>
      <c r="E14108"/>
      <c r="F14108"/>
      <c r="G14108"/>
      <c r="H14108"/>
    </row>
    <row r="14109" spans="1:8">
      <c r="A14109"/>
      <c r="C14109"/>
      <c r="D14109"/>
      <c r="E14109"/>
      <c r="F14109"/>
      <c r="G14109"/>
      <c r="H14109"/>
    </row>
    <row r="14110" spans="1:8">
      <c r="A14110"/>
      <c r="C14110"/>
      <c r="D14110"/>
      <c r="E14110"/>
      <c r="F14110"/>
      <c r="G14110"/>
      <c r="H14110"/>
    </row>
    <row r="14111" spans="1:8">
      <c r="A14111"/>
      <c r="C14111"/>
      <c r="D14111"/>
      <c r="E14111"/>
      <c r="F14111"/>
      <c r="G14111"/>
      <c r="H14111"/>
    </row>
    <row r="14112" spans="1:8">
      <c r="A14112"/>
      <c r="C14112"/>
      <c r="D14112"/>
      <c r="E14112"/>
      <c r="F14112"/>
      <c r="G14112"/>
      <c r="H14112"/>
    </row>
    <row r="14113" spans="1:8">
      <c r="A14113"/>
      <c r="C14113"/>
      <c r="D14113"/>
      <c r="E14113"/>
      <c r="F14113"/>
      <c r="G14113"/>
      <c r="H14113"/>
    </row>
    <row r="14114" spans="1:8">
      <c r="A14114"/>
      <c r="C14114"/>
      <c r="D14114"/>
      <c r="E14114"/>
      <c r="F14114"/>
      <c r="G14114"/>
      <c r="H14114"/>
    </row>
    <row r="14115" spans="1:8">
      <c r="A14115"/>
      <c r="C14115"/>
      <c r="D14115"/>
      <c r="E14115"/>
      <c r="F14115"/>
      <c r="G14115"/>
      <c r="H14115"/>
    </row>
    <row r="14116" spans="1:8">
      <c r="A14116"/>
      <c r="C14116"/>
      <c r="D14116"/>
      <c r="E14116"/>
      <c r="F14116"/>
      <c r="G14116"/>
      <c r="H14116"/>
    </row>
    <row r="14117" spans="1:8">
      <c r="A14117"/>
      <c r="C14117"/>
      <c r="D14117"/>
      <c r="E14117"/>
      <c r="F14117"/>
      <c r="G14117"/>
      <c r="H14117"/>
    </row>
    <row r="14118" spans="1:8">
      <c r="A14118"/>
      <c r="C14118"/>
      <c r="D14118"/>
      <c r="E14118"/>
      <c r="F14118"/>
      <c r="G14118"/>
      <c r="H14118"/>
    </row>
    <row r="14119" spans="1:8">
      <c r="A14119"/>
      <c r="C14119"/>
      <c r="D14119"/>
      <c r="E14119"/>
      <c r="F14119"/>
      <c r="G14119"/>
      <c r="H14119"/>
    </row>
    <row r="14120" spans="1:8">
      <c r="A14120"/>
      <c r="C14120"/>
      <c r="D14120"/>
      <c r="E14120"/>
      <c r="F14120"/>
      <c r="G14120"/>
      <c r="H14120"/>
    </row>
    <row r="14121" spans="1:8">
      <c r="A14121"/>
      <c r="C14121"/>
      <c r="D14121"/>
      <c r="E14121"/>
      <c r="F14121"/>
      <c r="G14121"/>
      <c r="H14121"/>
    </row>
    <row r="14122" spans="1:8">
      <c r="A14122"/>
      <c r="C14122"/>
      <c r="D14122"/>
      <c r="E14122"/>
      <c r="F14122"/>
      <c r="G14122"/>
      <c r="H14122"/>
    </row>
    <row r="14123" spans="1:8">
      <c r="A14123"/>
      <c r="C14123"/>
      <c r="D14123"/>
      <c r="E14123"/>
      <c r="F14123"/>
      <c r="G14123"/>
      <c r="H14123"/>
    </row>
    <row r="14124" spans="1:8">
      <c r="A14124"/>
      <c r="C14124"/>
      <c r="D14124"/>
      <c r="E14124"/>
      <c r="F14124"/>
      <c r="G14124"/>
      <c r="H14124"/>
    </row>
    <row r="14125" spans="1:8">
      <c r="A14125"/>
      <c r="C14125"/>
      <c r="D14125"/>
      <c r="E14125"/>
      <c r="F14125"/>
      <c r="G14125"/>
      <c r="H14125"/>
    </row>
    <row r="14126" spans="1:8">
      <c r="A14126"/>
      <c r="C14126"/>
      <c r="D14126"/>
      <c r="E14126"/>
      <c r="F14126"/>
      <c r="G14126"/>
      <c r="H14126"/>
    </row>
    <row r="14127" spans="1:8">
      <c r="A14127"/>
      <c r="C14127"/>
      <c r="D14127"/>
      <c r="E14127"/>
      <c r="F14127"/>
      <c r="G14127"/>
      <c r="H14127"/>
    </row>
    <row r="14128" spans="1:8">
      <c r="A14128"/>
      <c r="C14128"/>
      <c r="D14128"/>
      <c r="E14128"/>
      <c r="F14128"/>
      <c r="G14128"/>
      <c r="H14128"/>
    </row>
    <row r="14129" spans="1:8">
      <c r="A14129"/>
      <c r="C14129"/>
      <c r="D14129"/>
      <c r="E14129"/>
      <c r="F14129"/>
      <c r="G14129"/>
      <c r="H14129"/>
    </row>
    <row r="14130" spans="1:8">
      <c r="A14130"/>
      <c r="C14130"/>
      <c r="D14130"/>
      <c r="E14130"/>
      <c r="F14130"/>
      <c r="G14130"/>
      <c r="H14130"/>
    </row>
    <row r="14131" spans="1:8">
      <c r="A14131"/>
      <c r="C14131"/>
      <c r="D14131"/>
      <c r="E14131"/>
      <c r="F14131"/>
      <c r="G14131"/>
      <c r="H14131"/>
    </row>
    <row r="14132" spans="1:8">
      <c r="A14132"/>
      <c r="C14132"/>
      <c r="D14132"/>
      <c r="E14132"/>
      <c r="F14132"/>
      <c r="G14132"/>
      <c r="H14132"/>
    </row>
    <row r="14133" spans="1:8">
      <c r="A14133"/>
      <c r="C14133"/>
      <c r="D14133"/>
      <c r="E14133"/>
      <c r="F14133"/>
      <c r="G14133"/>
      <c r="H14133"/>
    </row>
    <row r="14134" spans="1:8">
      <c r="A14134"/>
      <c r="C14134"/>
      <c r="D14134"/>
      <c r="E14134"/>
      <c r="F14134"/>
      <c r="G14134"/>
      <c r="H14134"/>
    </row>
    <row r="14135" spans="1:8">
      <c r="A14135"/>
      <c r="C14135"/>
      <c r="D14135"/>
      <c r="E14135"/>
      <c r="F14135"/>
      <c r="G14135"/>
      <c r="H14135"/>
    </row>
    <row r="14136" spans="1:8">
      <c r="A14136"/>
      <c r="C14136"/>
      <c r="D14136"/>
      <c r="E14136"/>
      <c r="F14136"/>
      <c r="G14136"/>
      <c r="H14136"/>
    </row>
    <row r="14137" spans="1:8">
      <c r="A14137"/>
      <c r="C14137"/>
      <c r="D14137"/>
      <c r="E14137"/>
      <c r="F14137"/>
      <c r="G14137"/>
      <c r="H14137"/>
    </row>
    <row r="14138" spans="1:8">
      <c r="A14138"/>
      <c r="C14138"/>
      <c r="D14138"/>
      <c r="E14138"/>
      <c r="F14138"/>
      <c r="G14138"/>
      <c r="H14138"/>
    </row>
    <row r="14139" spans="1:8">
      <c r="A14139"/>
      <c r="C14139"/>
      <c r="D14139"/>
      <c r="E14139"/>
      <c r="F14139"/>
      <c r="G14139"/>
      <c r="H14139"/>
    </row>
    <row r="14140" spans="1:8">
      <c r="A14140"/>
      <c r="C14140"/>
      <c r="D14140"/>
      <c r="E14140"/>
      <c r="F14140"/>
      <c r="G14140"/>
      <c r="H14140"/>
    </row>
    <row r="14141" spans="1:8">
      <c r="A14141"/>
      <c r="C14141"/>
      <c r="D14141"/>
      <c r="E14141"/>
      <c r="F14141"/>
      <c r="G14141"/>
      <c r="H14141"/>
    </row>
    <row r="14142" spans="1:8">
      <c r="A14142"/>
      <c r="C14142"/>
      <c r="D14142"/>
      <c r="E14142"/>
      <c r="F14142"/>
      <c r="G14142"/>
      <c r="H14142"/>
    </row>
    <row r="14143" spans="1:8">
      <c r="A14143"/>
      <c r="C14143"/>
      <c r="D14143"/>
      <c r="E14143"/>
      <c r="F14143"/>
      <c r="G14143"/>
      <c r="H14143"/>
    </row>
    <row r="14144" spans="1:8">
      <c r="A14144"/>
      <c r="C14144"/>
      <c r="D14144"/>
      <c r="E14144"/>
      <c r="F14144"/>
      <c r="G14144"/>
      <c r="H14144"/>
    </row>
    <row r="14145" spans="1:8">
      <c r="A14145"/>
      <c r="C14145"/>
      <c r="D14145"/>
      <c r="E14145"/>
      <c r="F14145"/>
      <c r="G14145"/>
      <c r="H14145"/>
    </row>
    <row r="14146" spans="1:8">
      <c r="A14146"/>
      <c r="C14146"/>
      <c r="D14146"/>
      <c r="E14146"/>
      <c r="F14146"/>
      <c r="G14146"/>
      <c r="H14146"/>
    </row>
    <row r="14147" spans="1:8">
      <c r="A14147"/>
      <c r="C14147"/>
      <c r="D14147"/>
      <c r="E14147"/>
      <c r="F14147"/>
      <c r="G14147"/>
      <c r="H14147"/>
    </row>
    <row r="14148" spans="1:8">
      <c r="A14148"/>
      <c r="C14148"/>
      <c r="D14148"/>
      <c r="E14148"/>
      <c r="F14148"/>
      <c r="G14148"/>
      <c r="H14148"/>
    </row>
    <row r="14149" spans="1:8">
      <c r="A14149"/>
      <c r="C14149"/>
      <c r="D14149"/>
      <c r="E14149"/>
      <c r="F14149"/>
      <c r="G14149"/>
      <c r="H14149"/>
    </row>
    <row r="14150" spans="1:8">
      <c r="A14150"/>
      <c r="C14150"/>
      <c r="D14150"/>
      <c r="E14150"/>
      <c r="F14150"/>
      <c r="G14150"/>
      <c r="H14150"/>
    </row>
    <row r="14151" spans="1:8">
      <c r="A14151"/>
      <c r="C14151"/>
      <c r="D14151"/>
      <c r="E14151"/>
      <c r="F14151"/>
      <c r="G14151"/>
      <c r="H14151"/>
    </row>
    <row r="14152" spans="1:8">
      <c r="A14152"/>
      <c r="C14152"/>
      <c r="D14152"/>
      <c r="E14152"/>
      <c r="F14152"/>
      <c r="G14152"/>
      <c r="H14152"/>
    </row>
    <row r="14153" spans="1:8">
      <c r="A14153"/>
      <c r="C14153"/>
      <c r="D14153"/>
      <c r="E14153"/>
      <c r="F14153"/>
      <c r="G14153"/>
      <c r="H14153"/>
    </row>
    <row r="14154" spans="1:8">
      <c r="A14154"/>
      <c r="C14154"/>
      <c r="D14154"/>
      <c r="E14154"/>
      <c r="F14154"/>
      <c r="G14154"/>
      <c r="H14154"/>
    </row>
    <row r="14155" spans="1:8">
      <c r="A14155"/>
      <c r="C14155"/>
      <c r="D14155"/>
      <c r="E14155"/>
      <c r="F14155"/>
      <c r="G14155"/>
      <c r="H14155"/>
    </row>
    <row r="14156" spans="1:8">
      <c r="A14156"/>
      <c r="C14156"/>
      <c r="D14156"/>
      <c r="E14156"/>
      <c r="F14156"/>
      <c r="G14156"/>
      <c r="H14156"/>
    </row>
    <row r="14157" spans="1:8">
      <c r="A14157"/>
      <c r="C14157"/>
      <c r="D14157"/>
      <c r="E14157"/>
      <c r="F14157"/>
      <c r="G14157"/>
      <c r="H14157"/>
    </row>
    <row r="14158" spans="1:8">
      <c r="A14158"/>
      <c r="C14158"/>
      <c r="D14158"/>
      <c r="E14158"/>
      <c r="F14158"/>
      <c r="G14158"/>
      <c r="H14158"/>
    </row>
    <row r="14159" spans="1:8">
      <c r="A14159"/>
      <c r="C14159"/>
      <c r="D14159"/>
      <c r="E14159"/>
      <c r="F14159"/>
      <c r="G14159"/>
      <c r="H14159"/>
    </row>
    <row r="14160" spans="1:8">
      <c r="A14160"/>
      <c r="C14160"/>
      <c r="D14160"/>
      <c r="E14160"/>
      <c r="F14160"/>
      <c r="G14160"/>
      <c r="H14160"/>
    </row>
    <row r="14161" spans="1:8">
      <c r="A14161"/>
      <c r="C14161"/>
      <c r="D14161"/>
      <c r="E14161"/>
      <c r="F14161"/>
      <c r="G14161"/>
      <c r="H14161"/>
    </row>
    <row r="14162" spans="1:8">
      <c r="A14162"/>
      <c r="C14162"/>
      <c r="D14162"/>
      <c r="E14162"/>
      <c r="F14162"/>
      <c r="G14162"/>
      <c r="H14162"/>
    </row>
    <row r="14163" spans="1:8">
      <c r="A14163"/>
      <c r="C14163"/>
      <c r="D14163"/>
      <c r="E14163"/>
      <c r="F14163"/>
      <c r="G14163"/>
      <c r="H14163"/>
    </row>
    <row r="14164" spans="1:8">
      <c r="A14164"/>
      <c r="C14164"/>
      <c r="D14164"/>
      <c r="E14164"/>
      <c r="F14164"/>
      <c r="G14164"/>
      <c r="H14164"/>
    </row>
    <row r="14165" spans="1:8">
      <c r="A14165"/>
      <c r="C14165"/>
      <c r="D14165"/>
      <c r="E14165"/>
      <c r="F14165"/>
      <c r="G14165"/>
      <c r="H14165"/>
    </row>
    <row r="14166" spans="1:8">
      <c r="A14166"/>
      <c r="C14166"/>
      <c r="D14166"/>
      <c r="E14166"/>
      <c r="F14166"/>
      <c r="G14166"/>
      <c r="H14166"/>
    </row>
    <row r="14167" spans="1:8">
      <c r="A14167"/>
      <c r="C14167"/>
      <c r="D14167"/>
      <c r="E14167"/>
      <c r="F14167"/>
      <c r="G14167"/>
      <c r="H14167"/>
    </row>
    <row r="14168" spans="1:8">
      <c r="A14168"/>
      <c r="C14168"/>
      <c r="D14168"/>
      <c r="E14168"/>
      <c r="F14168"/>
      <c r="G14168"/>
      <c r="H14168"/>
    </row>
    <row r="14169" spans="1:8">
      <c r="A14169"/>
      <c r="C14169"/>
      <c r="D14169"/>
      <c r="E14169"/>
      <c r="F14169"/>
      <c r="G14169"/>
      <c r="H14169"/>
    </row>
    <row r="14170" spans="1:8">
      <c r="A14170"/>
      <c r="C14170"/>
      <c r="D14170"/>
      <c r="E14170"/>
      <c r="F14170"/>
      <c r="G14170"/>
      <c r="H14170"/>
    </row>
    <row r="14171" spans="1:8">
      <c r="A14171"/>
      <c r="C14171"/>
      <c r="D14171"/>
      <c r="E14171"/>
      <c r="F14171"/>
      <c r="G14171"/>
      <c r="H14171"/>
    </row>
    <row r="14172" spans="1:8">
      <c r="A14172"/>
      <c r="C14172"/>
      <c r="D14172"/>
      <c r="E14172"/>
      <c r="F14172"/>
      <c r="G14172"/>
      <c r="H14172"/>
    </row>
    <row r="14173" spans="1:8">
      <c r="A14173"/>
      <c r="C14173"/>
      <c r="D14173"/>
      <c r="E14173"/>
      <c r="F14173"/>
      <c r="G14173"/>
      <c r="H14173"/>
    </row>
    <row r="14174" spans="1:8">
      <c r="A14174"/>
      <c r="C14174"/>
      <c r="D14174"/>
      <c r="E14174"/>
      <c r="F14174"/>
      <c r="G14174"/>
      <c r="H14174"/>
    </row>
    <row r="14175" spans="1:8">
      <c r="A14175"/>
      <c r="C14175"/>
      <c r="D14175"/>
      <c r="E14175"/>
      <c r="F14175"/>
      <c r="G14175"/>
      <c r="H14175"/>
    </row>
    <row r="14176" spans="1:8">
      <c r="A14176"/>
      <c r="C14176"/>
      <c r="D14176"/>
      <c r="E14176"/>
      <c r="F14176"/>
      <c r="G14176"/>
      <c r="H14176"/>
    </row>
    <row r="14177" spans="1:8">
      <c r="A14177"/>
      <c r="C14177"/>
      <c r="D14177"/>
      <c r="E14177"/>
      <c r="F14177"/>
      <c r="G14177"/>
      <c r="H14177"/>
    </row>
    <row r="14178" spans="1:8">
      <c r="A14178"/>
      <c r="C14178"/>
      <c r="D14178"/>
      <c r="E14178"/>
      <c r="F14178"/>
      <c r="G14178"/>
      <c r="H14178"/>
    </row>
    <row r="14179" spans="1:8">
      <c r="A14179"/>
      <c r="C14179"/>
      <c r="D14179"/>
      <c r="E14179"/>
      <c r="F14179"/>
      <c r="G14179"/>
      <c r="H14179"/>
    </row>
    <row r="14180" spans="1:8">
      <c r="A14180"/>
      <c r="C14180"/>
      <c r="D14180"/>
      <c r="E14180"/>
      <c r="F14180"/>
      <c r="G14180"/>
      <c r="H14180"/>
    </row>
    <row r="14181" spans="1:8">
      <c r="A14181"/>
      <c r="C14181"/>
      <c r="D14181"/>
      <c r="E14181"/>
      <c r="F14181"/>
      <c r="G14181"/>
      <c r="H14181"/>
    </row>
    <row r="14182" spans="1:8">
      <c r="A14182"/>
      <c r="C14182"/>
      <c r="D14182"/>
      <c r="E14182"/>
      <c r="F14182"/>
      <c r="G14182"/>
      <c r="H14182"/>
    </row>
    <row r="14183" spans="1:8">
      <c r="A14183"/>
      <c r="C14183"/>
      <c r="D14183"/>
      <c r="E14183"/>
      <c r="F14183"/>
      <c r="G14183"/>
      <c r="H14183"/>
    </row>
    <row r="14184" spans="1:8">
      <c r="A14184"/>
      <c r="C14184"/>
      <c r="D14184"/>
      <c r="E14184"/>
      <c r="F14184"/>
      <c r="G14184"/>
      <c r="H14184"/>
    </row>
    <row r="14185" spans="1:8">
      <c r="A14185"/>
      <c r="C14185"/>
      <c r="D14185"/>
      <c r="E14185"/>
      <c r="F14185"/>
      <c r="G14185"/>
      <c r="H14185"/>
    </row>
    <row r="14186" spans="1:8">
      <c r="A14186"/>
      <c r="C14186"/>
      <c r="D14186"/>
      <c r="E14186"/>
      <c r="F14186"/>
      <c r="G14186"/>
      <c r="H14186"/>
    </row>
    <row r="14187" spans="1:8">
      <c r="A14187"/>
      <c r="C14187"/>
      <c r="D14187"/>
      <c r="E14187"/>
      <c r="F14187"/>
      <c r="G14187"/>
      <c r="H14187"/>
    </row>
    <row r="14188" spans="1:8">
      <c r="A14188"/>
      <c r="C14188"/>
      <c r="D14188"/>
      <c r="E14188"/>
      <c r="F14188"/>
      <c r="G14188"/>
      <c r="H14188"/>
    </row>
    <row r="14189" spans="1:8">
      <c r="A14189"/>
      <c r="C14189"/>
      <c r="D14189"/>
      <c r="E14189"/>
      <c r="F14189"/>
      <c r="G14189"/>
      <c r="H14189"/>
    </row>
    <row r="14190" spans="1:8">
      <c r="A14190"/>
      <c r="C14190"/>
      <c r="D14190"/>
      <c r="E14190"/>
      <c r="F14190"/>
      <c r="G14190"/>
      <c r="H14190"/>
    </row>
    <row r="14191" spans="1:8">
      <c r="A14191"/>
      <c r="C14191"/>
      <c r="D14191"/>
      <c r="E14191"/>
      <c r="F14191"/>
      <c r="G14191"/>
      <c r="H14191"/>
    </row>
    <row r="14192" spans="1:8">
      <c r="A14192"/>
      <c r="C14192"/>
      <c r="D14192"/>
      <c r="E14192"/>
      <c r="F14192"/>
      <c r="G14192"/>
      <c r="H14192"/>
    </row>
    <row r="14193" spans="1:8">
      <c r="A14193"/>
      <c r="C14193"/>
      <c r="D14193"/>
      <c r="E14193"/>
      <c r="F14193"/>
      <c r="G14193"/>
      <c r="H14193"/>
    </row>
    <row r="14194" spans="1:8">
      <c r="A14194"/>
      <c r="C14194"/>
      <c r="D14194"/>
      <c r="E14194"/>
      <c r="F14194"/>
      <c r="G14194"/>
      <c r="H14194"/>
    </row>
    <row r="14195" spans="1:8">
      <c r="A14195"/>
      <c r="C14195"/>
      <c r="D14195"/>
      <c r="E14195"/>
      <c r="F14195"/>
      <c r="G14195"/>
      <c r="H14195"/>
    </row>
    <row r="14196" spans="1:8">
      <c r="A14196"/>
      <c r="C14196"/>
      <c r="D14196"/>
      <c r="E14196"/>
      <c r="F14196"/>
      <c r="G14196"/>
      <c r="H14196"/>
    </row>
    <row r="14197" spans="1:8">
      <c r="A14197"/>
      <c r="C14197"/>
      <c r="D14197"/>
      <c r="E14197"/>
      <c r="F14197"/>
      <c r="G14197"/>
      <c r="H14197"/>
    </row>
    <row r="14198" spans="1:8">
      <c r="A14198"/>
      <c r="C14198"/>
      <c r="D14198"/>
      <c r="E14198"/>
      <c r="F14198"/>
      <c r="G14198"/>
      <c r="H14198"/>
    </row>
    <row r="14199" spans="1:8">
      <c r="A14199"/>
      <c r="C14199"/>
      <c r="D14199"/>
      <c r="E14199"/>
      <c r="F14199"/>
      <c r="G14199"/>
      <c r="H14199"/>
    </row>
    <row r="14200" spans="1:8">
      <c r="A14200"/>
      <c r="C14200"/>
      <c r="D14200"/>
      <c r="E14200"/>
      <c r="F14200"/>
      <c r="G14200"/>
      <c r="H14200"/>
    </row>
    <row r="14201" spans="1:8">
      <c r="A14201"/>
      <c r="C14201"/>
      <c r="D14201"/>
      <c r="E14201"/>
      <c r="F14201"/>
      <c r="G14201"/>
      <c r="H14201"/>
    </row>
    <row r="14202" spans="1:8">
      <c r="A14202"/>
      <c r="C14202"/>
      <c r="D14202"/>
      <c r="E14202"/>
      <c r="F14202"/>
      <c r="G14202"/>
      <c r="H14202"/>
    </row>
    <row r="14203" spans="1:8">
      <c r="A14203"/>
      <c r="C14203"/>
      <c r="D14203"/>
      <c r="E14203"/>
      <c r="F14203"/>
      <c r="G14203"/>
      <c r="H14203"/>
    </row>
    <row r="14204" spans="1:8">
      <c r="A14204"/>
      <c r="C14204"/>
      <c r="D14204"/>
      <c r="E14204"/>
      <c r="F14204"/>
      <c r="G14204"/>
      <c r="H14204"/>
    </row>
    <row r="14205" spans="1:8">
      <c r="A14205"/>
      <c r="C14205"/>
      <c r="D14205"/>
      <c r="E14205"/>
      <c r="F14205"/>
      <c r="G14205"/>
      <c r="H14205"/>
    </row>
    <row r="14206" spans="1:8">
      <c r="A14206"/>
      <c r="C14206"/>
      <c r="D14206"/>
      <c r="E14206"/>
      <c r="F14206"/>
      <c r="G14206"/>
      <c r="H14206"/>
    </row>
    <row r="14207" spans="1:8">
      <c r="A14207"/>
      <c r="C14207"/>
      <c r="D14207"/>
      <c r="E14207"/>
      <c r="F14207"/>
      <c r="G14207"/>
      <c r="H14207"/>
    </row>
    <row r="14208" spans="1:8">
      <c r="A14208"/>
      <c r="C14208"/>
      <c r="D14208"/>
      <c r="E14208"/>
      <c r="F14208"/>
      <c r="G14208"/>
      <c r="H14208"/>
    </row>
    <row r="14209" spans="1:8">
      <c r="A14209"/>
      <c r="C14209"/>
      <c r="D14209"/>
      <c r="E14209"/>
      <c r="F14209"/>
      <c r="G14209"/>
      <c r="H14209"/>
    </row>
    <row r="14210" spans="1:8">
      <c r="A14210"/>
      <c r="C14210"/>
      <c r="D14210"/>
      <c r="E14210"/>
      <c r="F14210"/>
      <c r="G14210"/>
      <c r="H14210"/>
    </row>
    <row r="14211" spans="1:8">
      <c r="A14211"/>
      <c r="C14211"/>
      <c r="D14211"/>
      <c r="E14211"/>
      <c r="F14211"/>
      <c r="G14211"/>
      <c r="H14211"/>
    </row>
    <row r="14212" spans="1:8">
      <c r="A14212"/>
      <c r="C14212"/>
      <c r="D14212"/>
      <c r="E14212"/>
      <c r="F14212"/>
      <c r="G14212"/>
      <c r="H14212"/>
    </row>
    <row r="14213" spans="1:8">
      <c r="A14213"/>
      <c r="C14213"/>
      <c r="D14213"/>
      <c r="E14213"/>
      <c r="F14213"/>
      <c r="G14213"/>
      <c r="H14213"/>
    </row>
    <row r="14214" spans="1:8">
      <c r="A14214"/>
      <c r="C14214"/>
      <c r="D14214"/>
      <c r="E14214"/>
      <c r="F14214"/>
      <c r="G14214"/>
      <c r="H14214"/>
    </row>
    <row r="14215" spans="1:8">
      <c r="A14215"/>
      <c r="C14215"/>
      <c r="D14215"/>
      <c r="E14215"/>
      <c r="F14215"/>
      <c r="G14215"/>
      <c r="H14215"/>
    </row>
    <row r="14216" spans="1:8">
      <c r="A14216"/>
      <c r="C14216"/>
      <c r="D14216"/>
      <c r="E14216"/>
      <c r="F14216"/>
      <c r="G14216"/>
      <c r="H14216"/>
    </row>
    <row r="14217" spans="1:8">
      <c r="A14217"/>
      <c r="C14217"/>
      <c r="D14217"/>
      <c r="E14217"/>
      <c r="F14217"/>
      <c r="G14217"/>
      <c r="H14217"/>
    </row>
    <row r="14218" spans="1:8">
      <c r="A14218"/>
      <c r="C14218"/>
      <c r="D14218"/>
      <c r="E14218"/>
      <c r="F14218"/>
      <c r="G14218"/>
      <c r="H14218"/>
    </row>
    <row r="14219" spans="1:8">
      <c r="A14219"/>
      <c r="C14219"/>
      <c r="D14219"/>
      <c r="E14219"/>
      <c r="F14219"/>
      <c r="G14219"/>
      <c r="H14219"/>
    </row>
    <row r="14220" spans="1:8">
      <c r="A14220"/>
      <c r="C14220"/>
      <c r="D14220"/>
      <c r="E14220"/>
      <c r="F14220"/>
      <c r="G14220"/>
      <c r="H14220"/>
    </row>
    <row r="14221" spans="1:8">
      <c r="A14221"/>
      <c r="C14221"/>
      <c r="D14221"/>
      <c r="E14221"/>
      <c r="F14221"/>
      <c r="G14221"/>
      <c r="H14221"/>
    </row>
    <row r="14222" spans="1:8">
      <c r="A14222"/>
      <c r="C14222"/>
      <c r="D14222"/>
      <c r="E14222"/>
      <c r="F14222"/>
      <c r="G14222"/>
      <c r="H14222"/>
    </row>
    <row r="14223" spans="1:8">
      <c r="A14223"/>
      <c r="C14223"/>
      <c r="D14223"/>
      <c r="E14223"/>
      <c r="F14223"/>
      <c r="G14223"/>
      <c r="H14223"/>
    </row>
    <row r="14224" spans="1:8">
      <c r="A14224"/>
      <c r="C14224"/>
      <c r="D14224"/>
      <c r="E14224"/>
      <c r="F14224"/>
      <c r="G14224"/>
      <c r="H14224"/>
    </row>
    <row r="14225" spans="1:8">
      <c r="A14225"/>
      <c r="C14225"/>
      <c r="D14225"/>
      <c r="E14225"/>
      <c r="F14225"/>
      <c r="G14225"/>
      <c r="H14225"/>
    </row>
    <row r="14226" spans="1:8">
      <c r="A14226"/>
      <c r="C14226"/>
      <c r="D14226"/>
      <c r="E14226"/>
      <c r="F14226"/>
      <c r="G14226"/>
      <c r="H14226"/>
    </row>
    <row r="14227" spans="1:8">
      <c r="A14227"/>
      <c r="C14227"/>
      <c r="D14227"/>
      <c r="E14227"/>
      <c r="F14227"/>
      <c r="G14227"/>
      <c r="H14227"/>
    </row>
    <row r="14228" spans="1:8">
      <c r="A14228"/>
      <c r="C14228"/>
      <c r="D14228"/>
      <c r="E14228"/>
      <c r="F14228"/>
      <c r="G14228"/>
      <c r="H14228"/>
    </row>
    <row r="14229" spans="1:8">
      <c r="A14229"/>
      <c r="C14229"/>
      <c r="D14229"/>
      <c r="E14229"/>
      <c r="F14229"/>
      <c r="G14229"/>
      <c r="H14229"/>
    </row>
    <row r="14230" spans="1:8">
      <c r="A14230"/>
      <c r="C14230"/>
      <c r="D14230"/>
      <c r="E14230"/>
      <c r="F14230"/>
      <c r="G14230"/>
      <c r="H14230"/>
    </row>
    <row r="14231" spans="1:8">
      <c r="A14231"/>
      <c r="C14231"/>
      <c r="D14231"/>
      <c r="E14231"/>
      <c r="F14231"/>
      <c r="G14231"/>
      <c r="H14231"/>
    </row>
    <row r="14232" spans="1:8">
      <c r="A14232"/>
      <c r="C14232"/>
      <c r="D14232"/>
      <c r="E14232"/>
      <c r="F14232"/>
      <c r="G14232"/>
      <c r="H14232"/>
    </row>
    <row r="14233" spans="1:8">
      <c r="A14233"/>
      <c r="C14233"/>
      <c r="D14233"/>
      <c r="E14233"/>
      <c r="F14233"/>
      <c r="G14233"/>
      <c r="H14233"/>
    </row>
    <row r="14234" spans="1:8">
      <c r="A14234"/>
      <c r="C14234"/>
      <c r="D14234"/>
      <c r="E14234"/>
      <c r="F14234"/>
      <c r="G14234"/>
      <c r="H14234"/>
    </row>
    <row r="14235" spans="1:8">
      <c r="A14235"/>
      <c r="C14235"/>
      <c r="D14235"/>
      <c r="E14235"/>
      <c r="F14235"/>
      <c r="G14235"/>
      <c r="H14235"/>
    </row>
    <row r="14236" spans="1:8">
      <c r="A14236"/>
      <c r="C14236"/>
      <c r="D14236"/>
      <c r="E14236"/>
      <c r="F14236"/>
      <c r="G14236"/>
      <c r="H14236"/>
    </row>
    <row r="14237" spans="1:8">
      <c r="A14237"/>
      <c r="C14237"/>
      <c r="D14237"/>
      <c r="E14237"/>
      <c r="F14237"/>
      <c r="G14237"/>
      <c r="H14237"/>
    </row>
    <row r="14238" spans="1:8">
      <c r="A14238"/>
      <c r="C14238"/>
      <c r="D14238"/>
      <c r="E14238"/>
      <c r="F14238"/>
      <c r="G14238"/>
      <c r="H14238"/>
    </row>
    <row r="14239" spans="1:8">
      <c r="A14239"/>
      <c r="C14239"/>
      <c r="D14239"/>
      <c r="E14239"/>
      <c r="F14239"/>
      <c r="G14239"/>
      <c r="H14239"/>
    </row>
    <row r="14240" spans="1:8">
      <c r="A14240"/>
      <c r="C14240"/>
      <c r="D14240"/>
      <c r="E14240"/>
      <c r="F14240"/>
      <c r="G14240"/>
      <c r="H14240"/>
    </row>
    <row r="14241" spans="1:8">
      <c r="A14241"/>
      <c r="C14241"/>
      <c r="D14241"/>
      <c r="E14241"/>
      <c r="F14241"/>
      <c r="G14241"/>
      <c r="H14241"/>
    </row>
    <row r="14242" spans="1:8">
      <c r="A14242"/>
      <c r="C14242"/>
      <c r="D14242"/>
      <c r="E14242"/>
      <c r="F14242"/>
      <c r="G14242"/>
      <c r="H14242"/>
    </row>
    <row r="14243" spans="1:8">
      <c r="A14243"/>
      <c r="C14243"/>
      <c r="D14243"/>
      <c r="E14243"/>
      <c r="F14243"/>
      <c r="G14243"/>
      <c r="H14243"/>
    </row>
    <row r="14244" spans="1:8">
      <c r="A14244"/>
      <c r="C14244"/>
      <c r="D14244"/>
      <c r="E14244"/>
      <c r="F14244"/>
      <c r="G14244"/>
      <c r="H14244"/>
    </row>
    <row r="14245" spans="1:8">
      <c r="A14245"/>
      <c r="C14245"/>
      <c r="D14245"/>
      <c r="E14245"/>
      <c r="F14245"/>
      <c r="G14245"/>
      <c r="H14245"/>
    </row>
    <row r="14246" spans="1:8">
      <c r="A14246"/>
      <c r="C14246"/>
      <c r="D14246"/>
      <c r="E14246"/>
      <c r="F14246"/>
      <c r="G14246"/>
      <c r="H14246"/>
    </row>
    <row r="14247" spans="1:8">
      <c r="A14247"/>
      <c r="C14247"/>
      <c r="D14247"/>
      <c r="E14247"/>
      <c r="F14247"/>
      <c r="G14247"/>
      <c r="H14247"/>
    </row>
    <row r="14248" spans="1:8">
      <c r="A14248"/>
      <c r="C14248"/>
      <c r="D14248"/>
      <c r="E14248"/>
      <c r="F14248"/>
      <c r="G14248"/>
      <c r="H14248"/>
    </row>
    <row r="14249" spans="1:8">
      <c r="A14249"/>
      <c r="C14249"/>
      <c r="D14249"/>
      <c r="E14249"/>
      <c r="F14249"/>
      <c r="G14249"/>
      <c r="H14249"/>
    </row>
    <row r="14250" spans="1:8">
      <c r="A14250"/>
      <c r="C14250"/>
      <c r="D14250"/>
      <c r="E14250"/>
      <c r="F14250"/>
      <c r="G14250"/>
      <c r="H14250"/>
    </row>
    <row r="14251" spans="1:8">
      <c r="A14251"/>
      <c r="C14251"/>
      <c r="D14251"/>
      <c r="E14251"/>
      <c r="F14251"/>
      <c r="G14251"/>
      <c r="H14251"/>
    </row>
    <row r="14252" spans="1:8">
      <c r="A14252"/>
      <c r="C14252"/>
      <c r="D14252"/>
      <c r="E14252"/>
      <c r="F14252"/>
      <c r="G14252"/>
      <c r="H14252"/>
    </row>
    <row r="14253" spans="1:8">
      <c r="A14253"/>
      <c r="C14253"/>
      <c r="D14253"/>
      <c r="E14253"/>
      <c r="F14253"/>
      <c r="G14253"/>
      <c r="H14253"/>
    </row>
    <row r="14254" spans="1:8">
      <c r="A14254"/>
      <c r="C14254"/>
      <c r="D14254"/>
      <c r="E14254"/>
      <c r="F14254"/>
      <c r="G14254"/>
      <c r="H14254"/>
    </row>
    <row r="14255" spans="1:8">
      <c r="A14255"/>
      <c r="C14255"/>
      <c r="D14255"/>
      <c r="E14255"/>
      <c r="F14255"/>
      <c r="G14255"/>
      <c r="H14255"/>
    </row>
    <row r="14256" spans="1:8">
      <c r="A14256"/>
      <c r="C14256"/>
      <c r="D14256"/>
      <c r="E14256"/>
      <c r="F14256"/>
      <c r="G14256"/>
      <c r="H14256"/>
    </row>
    <row r="14257" spans="1:8">
      <c r="A14257"/>
      <c r="C14257"/>
      <c r="D14257"/>
      <c r="E14257"/>
      <c r="F14257"/>
      <c r="G14257"/>
      <c r="H14257"/>
    </row>
    <row r="14258" spans="1:8">
      <c r="A14258"/>
      <c r="C14258"/>
      <c r="D14258"/>
      <c r="E14258"/>
      <c r="F14258"/>
      <c r="G14258"/>
      <c r="H14258"/>
    </row>
    <row r="14259" spans="1:8">
      <c r="A14259"/>
      <c r="C14259"/>
      <c r="D14259"/>
      <c r="E14259"/>
      <c r="F14259"/>
      <c r="G14259"/>
      <c r="H14259"/>
    </row>
    <row r="14260" spans="1:8">
      <c r="A14260"/>
      <c r="C14260"/>
      <c r="D14260"/>
      <c r="E14260"/>
      <c r="F14260"/>
      <c r="G14260"/>
      <c r="H14260"/>
    </row>
    <row r="14261" spans="1:8">
      <c r="A14261"/>
      <c r="C14261"/>
      <c r="D14261"/>
      <c r="E14261"/>
      <c r="F14261"/>
      <c r="G14261"/>
      <c r="H14261"/>
    </row>
    <row r="14262" spans="1:8">
      <c r="A14262"/>
      <c r="C14262"/>
      <c r="D14262"/>
      <c r="E14262"/>
      <c r="F14262"/>
      <c r="G14262"/>
      <c r="H14262"/>
    </row>
    <row r="14263" spans="1:8">
      <c r="A14263"/>
      <c r="C14263"/>
      <c r="D14263"/>
      <c r="E14263"/>
      <c r="F14263"/>
      <c r="G14263"/>
      <c r="H14263"/>
    </row>
    <row r="14264" spans="1:8">
      <c r="A14264"/>
      <c r="C14264"/>
      <c r="D14264"/>
      <c r="E14264"/>
      <c r="F14264"/>
      <c r="G14264"/>
      <c r="H14264"/>
    </row>
    <row r="14265" spans="1:8">
      <c r="A14265"/>
      <c r="C14265"/>
      <c r="D14265"/>
      <c r="E14265"/>
      <c r="F14265"/>
      <c r="G14265"/>
      <c r="H14265"/>
    </row>
    <row r="14266" spans="1:8">
      <c r="A14266"/>
      <c r="C14266"/>
      <c r="D14266"/>
      <c r="E14266"/>
      <c r="F14266"/>
      <c r="G14266"/>
      <c r="H14266"/>
    </row>
    <row r="14267" spans="1:8">
      <c r="A14267"/>
      <c r="C14267"/>
      <c r="D14267"/>
      <c r="E14267"/>
      <c r="F14267"/>
      <c r="G14267"/>
      <c r="H14267"/>
    </row>
    <row r="14268" spans="1:8">
      <c r="A14268"/>
      <c r="C14268"/>
      <c r="D14268"/>
      <c r="E14268"/>
      <c r="F14268"/>
      <c r="G14268"/>
      <c r="H14268"/>
    </row>
    <row r="14269" spans="1:8">
      <c r="A14269"/>
      <c r="C14269"/>
      <c r="D14269"/>
      <c r="E14269"/>
      <c r="F14269"/>
      <c r="G14269"/>
      <c r="H14269"/>
    </row>
    <row r="14270" spans="1:8">
      <c r="A14270"/>
      <c r="C14270"/>
      <c r="D14270"/>
      <c r="E14270"/>
      <c r="F14270"/>
      <c r="G14270"/>
      <c r="H14270"/>
    </row>
    <row r="14271" spans="1:8">
      <c r="A14271"/>
      <c r="C14271"/>
      <c r="D14271"/>
      <c r="E14271"/>
      <c r="F14271"/>
      <c r="G14271"/>
      <c r="H14271"/>
    </row>
    <row r="14272" spans="1:8">
      <c r="A14272"/>
      <c r="C14272"/>
      <c r="D14272"/>
      <c r="E14272"/>
      <c r="F14272"/>
      <c r="G14272"/>
      <c r="H14272"/>
    </row>
    <row r="14273" spans="1:8">
      <c r="A14273"/>
      <c r="C14273"/>
      <c r="D14273"/>
      <c r="E14273"/>
      <c r="F14273"/>
      <c r="G14273"/>
      <c r="H14273"/>
    </row>
    <row r="14274" spans="1:8">
      <c r="A14274"/>
      <c r="C14274"/>
      <c r="D14274"/>
      <c r="E14274"/>
      <c r="F14274"/>
      <c r="G14274"/>
      <c r="H14274"/>
    </row>
    <row r="14275" spans="1:8">
      <c r="A14275"/>
      <c r="C14275"/>
      <c r="D14275"/>
      <c r="E14275"/>
      <c r="F14275"/>
      <c r="G14275"/>
      <c r="H14275"/>
    </row>
    <row r="14276" spans="1:8">
      <c r="A14276"/>
      <c r="C14276"/>
      <c r="D14276"/>
      <c r="E14276"/>
      <c r="F14276"/>
      <c r="G14276"/>
      <c r="H14276"/>
    </row>
    <row r="14277" spans="1:8">
      <c r="A14277"/>
      <c r="C14277"/>
      <c r="D14277"/>
      <c r="E14277"/>
      <c r="F14277"/>
      <c r="G14277"/>
      <c r="H14277"/>
    </row>
    <row r="14278" spans="1:8">
      <c r="A14278"/>
      <c r="C14278"/>
      <c r="D14278"/>
      <c r="E14278"/>
      <c r="F14278"/>
      <c r="G14278"/>
      <c r="H14278"/>
    </row>
    <row r="14279" spans="1:8">
      <c r="A14279"/>
      <c r="C14279"/>
      <c r="D14279"/>
      <c r="E14279"/>
      <c r="F14279"/>
      <c r="G14279"/>
      <c r="H14279"/>
    </row>
    <row r="14280" spans="1:8">
      <c r="A14280"/>
      <c r="C14280"/>
      <c r="D14280"/>
      <c r="E14280"/>
      <c r="F14280"/>
      <c r="G14280"/>
      <c r="H14280"/>
    </row>
    <row r="14281" spans="1:8">
      <c r="A14281"/>
      <c r="C14281"/>
      <c r="D14281"/>
      <c r="E14281"/>
      <c r="F14281"/>
      <c r="G14281"/>
      <c r="H14281"/>
    </row>
    <row r="14282" spans="1:8">
      <c r="A14282"/>
      <c r="C14282"/>
      <c r="D14282"/>
      <c r="E14282"/>
      <c r="F14282"/>
      <c r="G14282"/>
      <c r="H14282"/>
    </row>
    <row r="14283" spans="1:8">
      <c r="A14283"/>
      <c r="C14283"/>
      <c r="D14283"/>
      <c r="E14283"/>
      <c r="F14283"/>
      <c r="G14283"/>
      <c r="H14283"/>
    </row>
    <row r="14284" spans="1:8">
      <c r="A14284"/>
      <c r="C14284"/>
      <c r="D14284"/>
      <c r="E14284"/>
      <c r="F14284"/>
      <c r="G14284"/>
      <c r="H14284"/>
    </row>
    <row r="14285" spans="1:8">
      <c r="A14285"/>
      <c r="C14285"/>
      <c r="D14285"/>
      <c r="E14285"/>
      <c r="F14285"/>
      <c r="G14285"/>
      <c r="H14285"/>
    </row>
    <row r="14286" spans="1:8">
      <c r="A14286"/>
      <c r="C14286"/>
      <c r="D14286"/>
      <c r="E14286"/>
      <c r="F14286"/>
      <c r="G14286"/>
      <c r="H14286"/>
    </row>
    <row r="14287" spans="1:8">
      <c r="A14287"/>
      <c r="C14287"/>
      <c r="D14287"/>
      <c r="E14287"/>
      <c r="F14287"/>
      <c r="G14287"/>
      <c r="H14287"/>
    </row>
    <row r="14288" spans="1:8">
      <c r="A14288"/>
      <c r="C14288"/>
      <c r="D14288"/>
      <c r="E14288"/>
      <c r="F14288"/>
      <c r="G14288"/>
      <c r="H14288"/>
    </row>
    <row r="14289" spans="1:8">
      <c r="A14289"/>
      <c r="C14289"/>
      <c r="D14289"/>
      <c r="E14289"/>
      <c r="F14289"/>
      <c r="G14289"/>
      <c r="H14289"/>
    </row>
    <row r="14290" spans="1:8">
      <c r="A14290"/>
      <c r="C14290"/>
      <c r="D14290"/>
      <c r="E14290"/>
      <c r="F14290"/>
      <c r="G14290"/>
      <c r="H14290"/>
    </row>
    <row r="14291" spans="1:8">
      <c r="A14291"/>
      <c r="C14291"/>
      <c r="D14291"/>
      <c r="E14291"/>
      <c r="F14291"/>
      <c r="G14291"/>
      <c r="H14291"/>
    </row>
    <row r="14292" spans="1:8">
      <c r="A14292"/>
      <c r="C14292"/>
      <c r="D14292"/>
      <c r="E14292"/>
      <c r="F14292"/>
      <c r="G14292"/>
      <c r="H14292"/>
    </row>
    <row r="14293" spans="1:8">
      <c r="A14293"/>
      <c r="C14293"/>
      <c r="D14293"/>
      <c r="E14293"/>
      <c r="F14293"/>
      <c r="G14293"/>
      <c r="H14293"/>
    </row>
    <row r="14294" spans="1:8">
      <c r="A14294"/>
      <c r="C14294"/>
      <c r="D14294"/>
      <c r="E14294"/>
      <c r="F14294"/>
      <c r="G14294"/>
      <c r="H14294"/>
    </row>
    <row r="14295" spans="1:8">
      <c r="A14295"/>
      <c r="C14295"/>
      <c r="D14295"/>
      <c r="E14295"/>
      <c r="F14295"/>
      <c r="G14295"/>
      <c r="H14295"/>
    </row>
    <row r="14296" spans="1:8">
      <c r="A14296"/>
      <c r="C14296"/>
      <c r="D14296"/>
      <c r="E14296"/>
      <c r="F14296"/>
      <c r="G14296"/>
      <c r="H14296"/>
    </row>
    <row r="14297" spans="1:8">
      <c r="A14297"/>
      <c r="C14297"/>
      <c r="D14297"/>
      <c r="E14297"/>
      <c r="F14297"/>
      <c r="G14297"/>
      <c r="H14297"/>
    </row>
    <row r="14298" spans="1:8">
      <c r="A14298"/>
      <c r="C14298"/>
      <c r="D14298"/>
      <c r="E14298"/>
      <c r="F14298"/>
      <c r="G14298"/>
      <c r="H14298"/>
    </row>
    <row r="14299" spans="1:8">
      <c r="A14299"/>
      <c r="C14299"/>
      <c r="D14299"/>
      <c r="E14299"/>
      <c r="F14299"/>
      <c r="G14299"/>
      <c r="H14299"/>
    </row>
    <row r="14300" spans="1:8">
      <c r="A14300"/>
      <c r="C14300"/>
      <c r="D14300"/>
      <c r="E14300"/>
      <c r="F14300"/>
      <c r="G14300"/>
      <c r="H14300"/>
    </row>
    <row r="14301" spans="1:8">
      <c r="A14301"/>
      <c r="C14301"/>
      <c r="D14301"/>
      <c r="E14301"/>
      <c r="F14301"/>
      <c r="G14301"/>
      <c r="H14301"/>
    </row>
    <row r="14302" spans="1:8">
      <c r="A14302"/>
      <c r="C14302"/>
      <c r="D14302"/>
      <c r="E14302"/>
      <c r="F14302"/>
      <c r="G14302"/>
      <c r="H14302"/>
    </row>
    <row r="14303" spans="1:8">
      <c r="A14303"/>
      <c r="C14303"/>
      <c r="D14303"/>
      <c r="E14303"/>
      <c r="F14303"/>
      <c r="G14303"/>
      <c r="H14303"/>
    </row>
    <row r="14304" spans="1:8">
      <c r="A14304"/>
      <c r="C14304"/>
      <c r="D14304"/>
      <c r="E14304"/>
      <c r="F14304"/>
      <c r="G14304"/>
      <c r="H14304"/>
    </row>
    <row r="14305" spans="1:8">
      <c r="A14305"/>
      <c r="C14305"/>
      <c r="D14305"/>
      <c r="E14305"/>
      <c r="F14305"/>
      <c r="G14305"/>
      <c r="H14305"/>
    </row>
    <row r="14306" spans="1:8">
      <c r="A14306"/>
      <c r="C14306"/>
      <c r="D14306"/>
      <c r="E14306"/>
      <c r="F14306"/>
      <c r="G14306"/>
      <c r="H14306"/>
    </row>
    <row r="14307" spans="1:8">
      <c r="A14307"/>
      <c r="C14307"/>
      <c r="D14307"/>
      <c r="E14307"/>
      <c r="F14307"/>
      <c r="G14307"/>
      <c r="H14307"/>
    </row>
    <row r="14308" spans="1:8">
      <c r="A14308"/>
      <c r="C14308"/>
      <c r="D14308"/>
      <c r="E14308"/>
      <c r="F14308"/>
      <c r="G14308"/>
      <c r="H14308"/>
    </row>
    <row r="14309" spans="1:8">
      <c r="A14309"/>
      <c r="C14309"/>
      <c r="D14309"/>
      <c r="E14309"/>
      <c r="F14309"/>
      <c r="G14309"/>
      <c r="H14309"/>
    </row>
    <row r="14310" spans="1:8">
      <c r="A14310"/>
      <c r="C14310"/>
      <c r="D14310"/>
      <c r="E14310"/>
      <c r="F14310"/>
      <c r="G14310"/>
      <c r="H14310"/>
    </row>
    <row r="14311" spans="1:8">
      <c r="A14311"/>
      <c r="C14311"/>
      <c r="D14311"/>
      <c r="E14311"/>
      <c r="F14311"/>
      <c r="G14311"/>
      <c r="H14311"/>
    </row>
    <row r="14312" spans="1:8">
      <c r="A14312"/>
      <c r="C14312"/>
      <c r="D14312"/>
      <c r="E14312"/>
      <c r="F14312"/>
      <c r="G14312"/>
      <c r="H14312"/>
    </row>
    <row r="14313" spans="1:8">
      <c r="A14313"/>
      <c r="C14313"/>
      <c r="D14313"/>
      <c r="E14313"/>
      <c r="F14313"/>
      <c r="G14313"/>
      <c r="H14313"/>
    </row>
    <row r="14314" spans="1:8">
      <c r="A14314"/>
      <c r="C14314"/>
      <c r="D14314"/>
      <c r="E14314"/>
      <c r="F14314"/>
      <c r="G14314"/>
      <c r="H14314"/>
    </row>
    <row r="14315" spans="1:8">
      <c r="A14315"/>
      <c r="C14315"/>
      <c r="D14315"/>
      <c r="E14315"/>
      <c r="F14315"/>
      <c r="G14315"/>
      <c r="H14315"/>
    </row>
    <row r="14316" spans="1:8">
      <c r="A14316"/>
      <c r="C14316"/>
      <c r="D14316"/>
      <c r="E14316"/>
      <c r="F14316"/>
      <c r="G14316"/>
      <c r="H14316"/>
    </row>
    <row r="14317" spans="1:8">
      <c r="A14317"/>
      <c r="C14317"/>
      <c r="D14317"/>
      <c r="E14317"/>
      <c r="F14317"/>
      <c r="G14317"/>
      <c r="H14317"/>
    </row>
    <row r="14318" spans="1:8">
      <c r="A14318"/>
      <c r="C14318"/>
      <c r="D14318"/>
      <c r="E14318"/>
      <c r="F14318"/>
      <c r="G14318"/>
      <c r="H14318"/>
    </row>
    <row r="14319" spans="1:8">
      <c r="A14319"/>
      <c r="C14319"/>
      <c r="D14319"/>
      <c r="E14319"/>
      <c r="F14319"/>
      <c r="G14319"/>
      <c r="H14319"/>
    </row>
    <row r="14320" spans="1:8">
      <c r="A14320"/>
      <c r="C14320"/>
      <c r="D14320"/>
      <c r="E14320"/>
      <c r="F14320"/>
      <c r="G14320"/>
      <c r="H14320"/>
    </row>
    <row r="14321" spans="1:8">
      <c r="A14321"/>
      <c r="C14321"/>
      <c r="D14321"/>
      <c r="E14321"/>
      <c r="F14321"/>
      <c r="G14321"/>
      <c r="H14321"/>
    </row>
    <row r="14322" spans="1:8">
      <c r="A14322"/>
      <c r="C14322"/>
      <c r="D14322"/>
      <c r="E14322"/>
      <c r="F14322"/>
      <c r="G14322"/>
      <c r="H14322"/>
    </row>
    <row r="14323" spans="1:8">
      <c r="A14323"/>
      <c r="C14323"/>
      <c r="D14323"/>
      <c r="E14323"/>
      <c r="F14323"/>
      <c r="G14323"/>
      <c r="H14323"/>
    </row>
    <row r="14324" spans="1:8">
      <c r="A14324"/>
      <c r="C14324"/>
      <c r="D14324"/>
      <c r="E14324"/>
      <c r="F14324"/>
      <c r="G14324"/>
      <c r="H14324"/>
    </row>
    <row r="14325" spans="1:8">
      <c r="A14325"/>
      <c r="C14325"/>
      <c r="D14325"/>
      <c r="E14325"/>
      <c r="F14325"/>
      <c r="G14325"/>
      <c r="H14325"/>
    </row>
    <row r="14326" spans="1:8">
      <c r="A14326"/>
      <c r="C14326"/>
      <c r="D14326"/>
      <c r="E14326"/>
      <c r="F14326"/>
      <c r="G14326"/>
      <c r="H14326"/>
    </row>
    <row r="14327" spans="1:8">
      <c r="A14327"/>
      <c r="C14327"/>
      <c r="D14327"/>
      <c r="E14327"/>
      <c r="F14327"/>
      <c r="G14327"/>
      <c r="H14327"/>
    </row>
    <row r="14328" spans="1:8">
      <c r="A14328"/>
      <c r="C14328"/>
      <c r="D14328"/>
      <c r="E14328"/>
      <c r="F14328"/>
      <c r="G14328"/>
      <c r="H14328"/>
    </row>
    <row r="14329" spans="1:8">
      <c r="A14329"/>
      <c r="C14329"/>
      <c r="D14329"/>
      <c r="E14329"/>
      <c r="F14329"/>
      <c r="G14329"/>
      <c r="H14329"/>
    </row>
    <row r="14330" spans="1:8">
      <c r="A14330"/>
      <c r="C14330"/>
      <c r="D14330"/>
      <c r="E14330"/>
      <c r="F14330"/>
      <c r="G14330"/>
      <c r="H14330"/>
    </row>
    <row r="14331" spans="1:8">
      <c r="A14331"/>
      <c r="C14331"/>
      <c r="D14331"/>
      <c r="E14331"/>
      <c r="F14331"/>
      <c r="G14331"/>
      <c r="H14331"/>
    </row>
    <row r="14332" spans="1:8">
      <c r="A14332"/>
      <c r="C14332"/>
      <c r="D14332"/>
      <c r="E14332"/>
      <c r="F14332"/>
      <c r="G14332"/>
      <c r="H14332"/>
    </row>
    <row r="14333" spans="1:8">
      <c r="A14333"/>
      <c r="C14333"/>
      <c r="D14333"/>
      <c r="E14333"/>
      <c r="F14333"/>
      <c r="G14333"/>
      <c r="H14333"/>
    </row>
    <row r="14334" spans="1:8">
      <c r="A14334"/>
      <c r="C14334"/>
      <c r="D14334"/>
      <c r="E14334"/>
      <c r="F14334"/>
      <c r="G14334"/>
      <c r="H14334"/>
    </row>
    <row r="14335" spans="1:8">
      <c r="A14335"/>
      <c r="C14335"/>
      <c r="D14335"/>
      <c r="E14335"/>
      <c r="F14335"/>
      <c r="G14335"/>
      <c r="H14335"/>
    </row>
    <row r="14336" spans="1:8">
      <c r="A14336"/>
      <c r="C14336"/>
      <c r="D14336"/>
      <c r="E14336"/>
      <c r="F14336"/>
      <c r="G14336"/>
      <c r="H14336"/>
    </row>
    <row r="14337" spans="1:8">
      <c r="A14337"/>
      <c r="C14337"/>
      <c r="D14337"/>
      <c r="E14337"/>
      <c r="F14337"/>
      <c r="G14337"/>
      <c r="H14337"/>
    </row>
    <row r="14338" spans="1:8">
      <c r="A14338"/>
      <c r="C14338"/>
      <c r="D14338"/>
      <c r="E14338"/>
      <c r="F14338"/>
      <c r="G14338"/>
      <c r="H14338"/>
    </row>
    <row r="14339" spans="1:8">
      <c r="A14339"/>
      <c r="C14339"/>
      <c r="D14339"/>
      <c r="E14339"/>
      <c r="F14339"/>
      <c r="G14339"/>
      <c r="H14339"/>
    </row>
    <row r="14340" spans="1:8">
      <c r="A14340"/>
      <c r="C14340"/>
      <c r="D14340"/>
      <c r="E14340"/>
      <c r="F14340"/>
      <c r="G14340"/>
      <c r="H14340"/>
    </row>
    <row r="14341" spans="1:8">
      <c r="A14341"/>
      <c r="C14341"/>
      <c r="D14341"/>
      <c r="E14341"/>
      <c r="F14341"/>
      <c r="G14341"/>
      <c r="H14341"/>
    </row>
    <row r="14342" spans="1:8">
      <c r="A14342"/>
      <c r="C14342"/>
      <c r="D14342"/>
      <c r="E14342"/>
      <c r="F14342"/>
      <c r="G14342"/>
      <c r="H14342"/>
    </row>
    <row r="14343" spans="1:8">
      <c r="A14343"/>
      <c r="C14343"/>
      <c r="D14343"/>
      <c r="E14343"/>
      <c r="F14343"/>
      <c r="G14343"/>
      <c r="H14343"/>
    </row>
    <row r="14344" spans="1:8">
      <c r="A14344"/>
      <c r="C14344"/>
      <c r="D14344"/>
      <c r="E14344"/>
      <c r="F14344"/>
      <c r="G14344"/>
      <c r="H14344"/>
    </row>
    <row r="14345" spans="1:8">
      <c r="A14345"/>
      <c r="C14345"/>
      <c r="D14345"/>
      <c r="E14345"/>
      <c r="F14345"/>
      <c r="G14345"/>
      <c r="H14345"/>
    </row>
    <row r="14346" spans="1:8">
      <c r="A14346"/>
      <c r="C14346"/>
      <c r="D14346"/>
      <c r="E14346"/>
      <c r="F14346"/>
      <c r="G14346"/>
      <c r="H14346"/>
    </row>
    <row r="14347" spans="1:8">
      <c r="A14347"/>
      <c r="C14347"/>
      <c r="D14347"/>
      <c r="E14347"/>
      <c r="F14347"/>
      <c r="G14347"/>
      <c r="H14347"/>
    </row>
    <row r="14348" spans="1:8">
      <c r="A14348"/>
      <c r="C14348"/>
      <c r="D14348"/>
      <c r="E14348"/>
      <c r="F14348"/>
      <c r="G14348"/>
      <c r="H14348"/>
    </row>
    <row r="14349" spans="1:8">
      <c r="A14349"/>
      <c r="C14349"/>
      <c r="D14349"/>
      <c r="E14349"/>
      <c r="F14349"/>
      <c r="G14349"/>
      <c r="H14349"/>
    </row>
    <row r="14350" spans="1:8">
      <c r="A14350"/>
      <c r="C14350"/>
      <c r="D14350"/>
      <c r="E14350"/>
      <c r="F14350"/>
      <c r="G14350"/>
      <c r="H14350"/>
    </row>
    <row r="14351" spans="1:8">
      <c r="A14351"/>
      <c r="C14351"/>
      <c r="D14351"/>
      <c r="E14351"/>
      <c r="F14351"/>
      <c r="G14351"/>
      <c r="H14351"/>
    </row>
    <row r="14352" spans="1:8">
      <c r="A14352"/>
      <c r="C14352"/>
      <c r="D14352"/>
      <c r="E14352"/>
      <c r="F14352"/>
      <c r="G14352"/>
      <c r="H14352"/>
    </row>
    <row r="14353" spans="1:8">
      <c r="A14353"/>
      <c r="C14353"/>
      <c r="D14353"/>
      <c r="E14353"/>
      <c r="F14353"/>
      <c r="G14353"/>
      <c r="H14353"/>
    </row>
    <row r="14354" spans="1:8">
      <c r="A14354"/>
      <c r="C14354"/>
      <c r="D14354"/>
      <c r="E14354"/>
      <c r="F14354"/>
      <c r="G14354"/>
      <c r="H14354"/>
    </row>
    <row r="14355" spans="1:8">
      <c r="A14355"/>
      <c r="C14355"/>
      <c r="D14355"/>
      <c r="E14355"/>
      <c r="F14355"/>
      <c r="G14355"/>
      <c r="H14355"/>
    </row>
    <row r="14356" spans="1:8">
      <c r="A14356"/>
      <c r="C14356"/>
      <c r="D14356"/>
      <c r="E14356"/>
      <c r="F14356"/>
      <c r="G14356"/>
      <c r="H14356"/>
    </row>
    <row r="14357" spans="1:8">
      <c r="A14357"/>
      <c r="C14357"/>
      <c r="D14357"/>
      <c r="E14357"/>
      <c r="F14357"/>
      <c r="G14357"/>
      <c r="H14357"/>
    </row>
    <row r="14358" spans="1:8">
      <c r="A14358"/>
      <c r="C14358"/>
      <c r="D14358"/>
      <c r="E14358"/>
      <c r="F14358"/>
      <c r="G14358"/>
      <c r="H14358"/>
    </row>
    <row r="14359" spans="1:8">
      <c r="A14359"/>
      <c r="C14359"/>
      <c r="D14359"/>
      <c r="E14359"/>
      <c r="F14359"/>
      <c r="G14359"/>
      <c r="H14359"/>
    </row>
    <row r="14360" spans="1:8">
      <c r="A14360"/>
      <c r="C14360"/>
      <c r="D14360"/>
      <c r="E14360"/>
      <c r="F14360"/>
      <c r="G14360"/>
      <c r="H14360"/>
    </row>
    <row r="14361" spans="1:8">
      <c r="A14361"/>
      <c r="C14361"/>
      <c r="D14361"/>
      <c r="E14361"/>
      <c r="F14361"/>
      <c r="G14361"/>
      <c r="H14361"/>
    </row>
    <row r="14362" spans="1:8">
      <c r="A14362"/>
      <c r="C14362"/>
      <c r="D14362"/>
      <c r="E14362"/>
      <c r="F14362"/>
      <c r="G14362"/>
      <c r="H14362"/>
    </row>
    <row r="14363" spans="1:8">
      <c r="A14363"/>
      <c r="C14363"/>
      <c r="D14363"/>
      <c r="E14363"/>
      <c r="F14363"/>
      <c r="G14363"/>
      <c r="H14363"/>
    </row>
    <row r="14364" spans="1:8">
      <c r="A14364"/>
      <c r="C14364"/>
      <c r="D14364"/>
      <c r="E14364"/>
      <c r="F14364"/>
      <c r="G14364"/>
      <c r="H14364"/>
    </row>
    <row r="14365" spans="1:8">
      <c r="A14365"/>
      <c r="C14365"/>
      <c r="D14365"/>
      <c r="E14365"/>
      <c r="F14365"/>
      <c r="G14365"/>
      <c r="H14365"/>
    </row>
    <row r="14366" spans="1:8">
      <c r="A14366"/>
      <c r="C14366"/>
      <c r="D14366"/>
      <c r="E14366"/>
      <c r="F14366"/>
      <c r="G14366"/>
      <c r="H14366"/>
    </row>
    <row r="14367" spans="1:8">
      <c r="A14367"/>
      <c r="C14367"/>
      <c r="D14367"/>
      <c r="E14367"/>
      <c r="F14367"/>
      <c r="G14367"/>
      <c r="H14367"/>
    </row>
    <row r="14368" spans="1:8">
      <c r="A14368"/>
      <c r="C14368"/>
      <c r="D14368"/>
      <c r="E14368"/>
      <c r="F14368"/>
      <c r="G14368"/>
      <c r="H14368"/>
    </row>
    <row r="14369" spans="1:8">
      <c r="A14369"/>
      <c r="C14369"/>
      <c r="D14369"/>
      <c r="E14369"/>
      <c r="F14369"/>
      <c r="G14369"/>
      <c r="H14369"/>
    </row>
    <row r="14370" spans="1:8">
      <c r="A14370"/>
      <c r="C14370"/>
      <c r="D14370"/>
      <c r="E14370"/>
      <c r="F14370"/>
      <c r="G14370"/>
      <c r="H14370"/>
    </row>
    <row r="14371" spans="1:8">
      <c r="A14371"/>
      <c r="C14371"/>
      <c r="D14371"/>
      <c r="E14371"/>
      <c r="F14371"/>
      <c r="G14371"/>
      <c r="H14371"/>
    </row>
    <row r="14372" spans="1:8">
      <c r="A14372"/>
      <c r="C14372"/>
      <c r="D14372"/>
      <c r="E14372"/>
      <c r="F14372"/>
      <c r="G14372"/>
      <c r="H14372"/>
    </row>
    <row r="14373" spans="1:8">
      <c r="A14373"/>
      <c r="C14373"/>
      <c r="D14373"/>
      <c r="E14373"/>
      <c r="F14373"/>
      <c r="G14373"/>
      <c r="H14373"/>
    </row>
    <row r="14374" spans="1:8">
      <c r="A14374"/>
      <c r="C14374"/>
      <c r="D14374"/>
      <c r="E14374"/>
      <c r="F14374"/>
      <c r="G14374"/>
      <c r="H14374"/>
    </row>
    <row r="14375" spans="1:8">
      <c r="A14375"/>
      <c r="C14375"/>
      <c r="D14375"/>
      <c r="E14375"/>
      <c r="F14375"/>
      <c r="G14375"/>
      <c r="H14375"/>
    </row>
    <row r="14376" spans="1:8">
      <c r="A14376"/>
      <c r="C14376"/>
      <c r="D14376"/>
      <c r="E14376"/>
      <c r="F14376"/>
      <c r="G14376"/>
      <c r="H14376"/>
    </row>
    <row r="14377" spans="1:8">
      <c r="A14377"/>
      <c r="C14377"/>
      <c r="D14377"/>
      <c r="E14377"/>
      <c r="F14377"/>
      <c r="G14377"/>
      <c r="H14377"/>
    </row>
    <row r="14378" spans="1:8">
      <c r="A14378"/>
      <c r="C14378"/>
      <c r="D14378"/>
      <c r="E14378"/>
      <c r="F14378"/>
      <c r="G14378"/>
      <c r="H14378"/>
    </row>
    <row r="14379" spans="1:8">
      <c r="A14379"/>
      <c r="C14379"/>
      <c r="D14379"/>
      <c r="E14379"/>
      <c r="F14379"/>
      <c r="G14379"/>
      <c r="H14379"/>
    </row>
    <row r="14380" spans="1:8">
      <c r="A14380"/>
      <c r="C14380"/>
      <c r="D14380"/>
      <c r="E14380"/>
      <c r="F14380"/>
      <c r="G14380"/>
      <c r="H14380"/>
    </row>
    <row r="14381" spans="1:8">
      <c r="A14381"/>
      <c r="C14381"/>
      <c r="D14381"/>
      <c r="E14381"/>
      <c r="F14381"/>
      <c r="G14381"/>
      <c r="H14381"/>
    </row>
    <row r="14382" spans="1:8">
      <c r="A14382"/>
      <c r="C14382"/>
      <c r="D14382"/>
      <c r="E14382"/>
      <c r="F14382"/>
      <c r="G14382"/>
      <c r="H14382"/>
    </row>
    <row r="14383" spans="1:8">
      <c r="A14383"/>
      <c r="C14383"/>
      <c r="D14383"/>
      <c r="E14383"/>
      <c r="F14383"/>
      <c r="G14383"/>
      <c r="H14383"/>
    </row>
    <row r="14384" spans="1:8">
      <c r="A14384"/>
      <c r="C14384"/>
      <c r="D14384"/>
      <c r="E14384"/>
      <c r="F14384"/>
      <c r="G14384"/>
      <c r="H14384"/>
    </row>
    <row r="14385" spans="1:8">
      <c r="A14385"/>
      <c r="C14385"/>
      <c r="D14385"/>
      <c r="E14385"/>
      <c r="F14385"/>
      <c r="G14385"/>
      <c r="H14385"/>
    </row>
    <row r="14386" spans="1:8">
      <c r="A14386"/>
      <c r="C14386"/>
      <c r="D14386"/>
      <c r="E14386"/>
      <c r="F14386"/>
      <c r="G14386"/>
      <c r="H14386"/>
    </row>
    <row r="14387" spans="1:8">
      <c r="A14387"/>
      <c r="C14387"/>
      <c r="D14387"/>
      <c r="E14387"/>
      <c r="F14387"/>
      <c r="G14387"/>
      <c r="H14387"/>
    </row>
    <row r="14388" spans="1:8">
      <c r="A14388"/>
      <c r="C14388"/>
      <c r="D14388"/>
      <c r="E14388"/>
      <c r="F14388"/>
      <c r="G14388"/>
      <c r="H14388"/>
    </row>
    <row r="14389" spans="1:8">
      <c r="A14389"/>
      <c r="C14389"/>
      <c r="D14389"/>
      <c r="E14389"/>
      <c r="F14389"/>
      <c r="G14389"/>
      <c r="H14389"/>
    </row>
    <row r="14390" spans="1:8">
      <c r="A14390"/>
      <c r="C14390"/>
      <c r="D14390"/>
      <c r="E14390"/>
      <c r="F14390"/>
      <c r="G14390"/>
      <c r="H14390"/>
    </row>
    <row r="14391" spans="1:8">
      <c r="A14391"/>
      <c r="C14391"/>
      <c r="D14391"/>
      <c r="E14391"/>
      <c r="F14391"/>
      <c r="G14391"/>
      <c r="H14391"/>
    </row>
    <row r="14392" spans="1:8">
      <c r="A14392"/>
      <c r="C14392"/>
      <c r="D14392"/>
      <c r="E14392"/>
      <c r="F14392"/>
      <c r="G14392"/>
      <c r="H14392"/>
    </row>
    <row r="14393" spans="1:8">
      <c r="A14393"/>
      <c r="C14393"/>
      <c r="D14393"/>
      <c r="E14393"/>
      <c r="F14393"/>
      <c r="G14393"/>
      <c r="H14393"/>
    </row>
    <row r="14394" spans="1:8">
      <c r="A14394"/>
      <c r="C14394"/>
      <c r="D14394"/>
      <c r="E14394"/>
      <c r="F14394"/>
      <c r="G14394"/>
      <c r="H14394"/>
    </row>
    <row r="14395" spans="1:8">
      <c r="A14395"/>
      <c r="C14395"/>
      <c r="D14395"/>
      <c r="E14395"/>
      <c r="F14395"/>
      <c r="G14395"/>
      <c r="H14395"/>
    </row>
    <row r="14396" spans="1:8">
      <c r="A14396"/>
      <c r="C14396"/>
      <c r="D14396"/>
      <c r="E14396"/>
      <c r="F14396"/>
      <c r="G14396"/>
      <c r="H14396"/>
    </row>
    <row r="14397" spans="1:8">
      <c r="A14397"/>
      <c r="C14397"/>
      <c r="D14397"/>
      <c r="E14397"/>
      <c r="F14397"/>
      <c r="G14397"/>
      <c r="H14397"/>
    </row>
    <row r="14398" spans="1:8">
      <c r="A14398"/>
      <c r="C14398"/>
      <c r="D14398"/>
      <c r="E14398"/>
      <c r="F14398"/>
      <c r="G14398"/>
      <c r="H14398"/>
    </row>
    <row r="14399" spans="1:8">
      <c r="A14399"/>
      <c r="C14399"/>
      <c r="D14399"/>
      <c r="E14399"/>
      <c r="F14399"/>
      <c r="G14399"/>
      <c r="H14399"/>
    </row>
    <row r="14400" spans="1:8">
      <c r="A14400"/>
      <c r="C14400"/>
      <c r="D14400"/>
      <c r="E14400"/>
      <c r="F14400"/>
      <c r="G14400"/>
      <c r="H14400"/>
    </row>
    <row r="14401" spans="1:8">
      <c r="A14401"/>
      <c r="C14401"/>
      <c r="D14401"/>
      <c r="E14401"/>
      <c r="F14401"/>
      <c r="G14401"/>
      <c r="H14401"/>
    </row>
    <row r="14402" spans="1:8">
      <c r="A14402"/>
      <c r="C14402"/>
      <c r="D14402"/>
      <c r="E14402"/>
      <c r="F14402"/>
      <c r="G14402"/>
      <c r="H14402"/>
    </row>
    <row r="14403" spans="1:8">
      <c r="A14403"/>
      <c r="C14403"/>
      <c r="D14403"/>
      <c r="E14403"/>
      <c r="F14403"/>
      <c r="G14403"/>
      <c r="H14403"/>
    </row>
    <row r="14404" spans="1:8">
      <c r="A14404"/>
      <c r="C14404"/>
      <c r="D14404"/>
      <c r="E14404"/>
      <c r="F14404"/>
      <c r="G14404"/>
      <c r="H14404"/>
    </row>
    <row r="14405" spans="1:8">
      <c r="A14405"/>
      <c r="C14405"/>
      <c r="D14405"/>
      <c r="E14405"/>
      <c r="F14405"/>
      <c r="G14405"/>
      <c r="H14405"/>
    </row>
    <row r="14406" spans="1:8">
      <c r="A14406"/>
      <c r="C14406"/>
      <c r="D14406"/>
      <c r="E14406"/>
      <c r="F14406"/>
      <c r="G14406"/>
      <c r="H14406"/>
    </row>
    <row r="14407" spans="1:8">
      <c r="A14407"/>
      <c r="C14407"/>
      <c r="D14407"/>
      <c r="E14407"/>
      <c r="F14407"/>
      <c r="G14407"/>
      <c r="H14407"/>
    </row>
    <row r="14408" spans="1:8">
      <c r="A14408"/>
      <c r="C14408"/>
      <c r="D14408"/>
      <c r="E14408"/>
      <c r="F14408"/>
      <c r="G14408"/>
      <c r="H14408"/>
    </row>
    <row r="14409" spans="1:8">
      <c r="A14409"/>
      <c r="C14409"/>
      <c r="D14409"/>
      <c r="E14409"/>
      <c r="F14409"/>
      <c r="G14409"/>
      <c r="H14409"/>
    </row>
    <row r="14410" spans="1:8">
      <c r="A14410"/>
      <c r="C14410"/>
      <c r="D14410"/>
      <c r="E14410"/>
      <c r="F14410"/>
      <c r="G14410"/>
      <c r="H14410"/>
    </row>
    <row r="14411" spans="1:8">
      <c r="A14411"/>
      <c r="C14411"/>
      <c r="D14411"/>
      <c r="E14411"/>
      <c r="F14411"/>
      <c r="G14411"/>
      <c r="H14411"/>
    </row>
    <row r="14412" spans="1:8">
      <c r="A14412"/>
      <c r="C14412"/>
      <c r="D14412"/>
      <c r="E14412"/>
      <c r="F14412"/>
      <c r="G14412"/>
      <c r="H14412"/>
    </row>
    <row r="14413" spans="1:8">
      <c r="A14413"/>
      <c r="C14413"/>
      <c r="D14413"/>
      <c r="E14413"/>
      <c r="F14413"/>
      <c r="G14413"/>
      <c r="H14413"/>
    </row>
    <row r="14414" spans="1:8">
      <c r="A14414"/>
      <c r="C14414"/>
      <c r="D14414"/>
      <c r="E14414"/>
      <c r="F14414"/>
      <c r="G14414"/>
      <c r="H14414"/>
    </row>
    <row r="14415" spans="1:8">
      <c r="A14415"/>
      <c r="C14415"/>
      <c r="D14415"/>
      <c r="E14415"/>
      <c r="F14415"/>
      <c r="G14415"/>
      <c r="H14415"/>
    </row>
    <row r="14416" spans="1:8">
      <c r="A14416"/>
      <c r="C14416"/>
      <c r="D14416"/>
      <c r="E14416"/>
      <c r="F14416"/>
      <c r="G14416"/>
      <c r="H14416"/>
    </row>
    <row r="14417" spans="1:8">
      <c r="A14417"/>
      <c r="C14417"/>
      <c r="D14417"/>
      <c r="E14417"/>
      <c r="F14417"/>
      <c r="G14417"/>
      <c r="H14417"/>
    </row>
    <row r="14418" spans="1:8">
      <c r="A14418"/>
      <c r="C14418"/>
      <c r="D14418"/>
      <c r="E14418"/>
      <c r="F14418"/>
      <c r="G14418"/>
      <c r="H14418"/>
    </row>
    <row r="14419" spans="1:8">
      <c r="A14419"/>
      <c r="C14419"/>
      <c r="D14419"/>
      <c r="E14419"/>
      <c r="F14419"/>
      <c r="G14419"/>
      <c r="H14419"/>
    </row>
    <row r="14420" spans="1:8">
      <c r="A14420"/>
      <c r="C14420"/>
      <c r="D14420"/>
      <c r="E14420"/>
      <c r="F14420"/>
      <c r="G14420"/>
      <c r="H14420"/>
    </row>
    <row r="14421" spans="1:8">
      <c r="A14421"/>
      <c r="C14421"/>
      <c r="D14421"/>
      <c r="E14421"/>
      <c r="F14421"/>
      <c r="G14421"/>
      <c r="H14421"/>
    </row>
    <row r="14422" spans="1:8">
      <c r="A14422"/>
      <c r="C14422"/>
      <c r="D14422"/>
      <c r="E14422"/>
      <c r="F14422"/>
      <c r="G14422"/>
      <c r="H14422"/>
    </row>
    <row r="14423" spans="1:8">
      <c r="A14423"/>
      <c r="C14423"/>
      <c r="D14423"/>
      <c r="E14423"/>
      <c r="F14423"/>
      <c r="G14423"/>
      <c r="H14423"/>
    </row>
    <row r="14424" spans="1:8">
      <c r="A14424"/>
      <c r="C14424"/>
      <c r="D14424"/>
      <c r="E14424"/>
      <c r="F14424"/>
      <c r="G14424"/>
      <c r="H14424"/>
    </row>
    <row r="14425" spans="1:8">
      <c r="A14425"/>
      <c r="C14425"/>
      <c r="D14425"/>
      <c r="E14425"/>
      <c r="F14425"/>
      <c r="G14425"/>
      <c r="H14425"/>
    </row>
    <row r="14426" spans="1:8">
      <c r="A14426"/>
      <c r="C14426"/>
      <c r="D14426"/>
      <c r="E14426"/>
      <c r="F14426"/>
      <c r="G14426"/>
      <c r="H14426"/>
    </row>
    <row r="14427" spans="1:8">
      <c r="A14427"/>
      <c r="C14427"/>
      <c r="D14427"/>
      <c r="E14427"/>
      <c r="F14427"/>
      <c r="G14427"/>
      <c r="H14427"/>
    </row>
    <row r="14428" spans="1:8">
      <c r="A14428"/>
      <c r="C14428"/>
      <c r="D14428"/>
      <c r="E14428"/>
      <c r="F14428"/>
      <c r="G14428"/>
      <c r="H14428"/>
    </row>
    <row r="14429" spans="1:8">
      <c r="A14429"/>
      <c r="C14429"/>
      <c r="D14429"/>
      <c r="E14429"/>
      <c r="F14429"/>
      <c r="G14429"/>
      <c r="H14429"/>
    </row>
    <row r="14430" spans="1:8">
      <c r="A14430"/>
      <c r="C14430"/>
      <c r="D14430"/>
      <c r="E14430"/>
      <c r="F14430"/>
      <c r="G14430"/>
      <c r="H14430"/>
    </row>
    <row r="14431" spans="1:8">
      <c r="A14431"/>
      <c r="C14431"/>
      <c r="D14431"/>
      <c r="E14431"/>
      <c r="F14431"/>
      <c r="G14431"/>
      <c r="H14431"/>
    </row>
    <row r="14432" spans="1:8">
      <c r="A14432"/>
      <c r="C14432"/>
      <c r="D14432"/>
      <c r="E14432"/>
      <c r="F14432"/>
      <c r="G14432"/>
      <c r="H14432"/>
    </row>
    <row r="14433" spans="1:8">
      <c r="A14433"/>
      <c r="C14433"/>
      <c r="D14433"/>
      <c r="E14433"/>
      <c r="F14433"/>
      <c r="G14433"/>
      <c r="H14433"/>
    </row>
    <row r="14434" spans="1:8">
      <c r="A14434"/>
      <c r="C14434"/>
      <c r="D14434"/>
      <c r="E14434"/>
      <c r="F14434"/>
      <c r="G14434"/>
      <c r="H14434"/>
    </row>
    <row r="14435" spans="1:8">
      <c r="A14435"/>
      <c r="C14435"/>
      <c r="D14435"/>
      <c r="E14435"/>
      <c r="F14435"/>
      <c r="G14435"/>
      <c r="H14435"/>
    </row>
    <row r="14436" spans="1:8">
      <c r="A14436"/>
      <c r="C14436"/>
      <c r="D14436"/>
      <c r="E14436"/>
      <c r="F14436"/>
      <c r="G14436"/>
      <c r="H14436"/>
    </row>
    <row r="14437" spans="1:8">
      <c r="A14437"/>
      <c r="C14437"/>
      <c r="D14437"/>
      <c r="E14437"/>
      <c r="F14437"/>
      <c r="G14437"/>
      <c r="H14437"/>
    </row>
    <row r="14438" spans="1:8">
      <c r="A14438"/>
      <c r="C14438"/>
      <c r="D14438"/>
      <c r="E14438"/>
      <c r="F14438"/>
      <c r="G14438"/>
      <c r="H14438"/>
    </row>
    <row r="14439" spans="1:8">
      <c r="A14439"/>
      <c r="C14439"/>
      <c r="D14439"/>
      <c r="E14439"/>
      <c r="F14439"/>
      <c r="G14439"/>
      <c r="H14439"/>
    </row>
    <row r="14440" spans="1:8">
      <c r="A14440"/>
      <c r="C14440"/>
      <c r="D14440"/>
      <c r="E14440"/>
      <c r="F14440"/>
      <c r="G14440"/>
      <c r="H14440"/>
    </row>
    <row r="14441" spans="1:8">
      <c r="A14441"/>
      <c r="C14441"/>
      <c r="D14441"/>
      <c r="E14441"/>
      <c r="F14441"/>
      <c r="G14441"/>
      <c r="H14441"/>
    </row>
    <row r="14442" spans="1:8">
      <c r="A14442"/>
      <c r="C14442"/>
      <c r="D14442"/>
      <c r="E14442"/>
      <c r="F14442"/>
      <c r="G14442"/>
      <c r="H14442"/>
    </row>
    <row r="14443" spans="1:8">
      <c r="A14443"/>
      <c r="C14443"/>
      <c r="D14443"/>
      <c r="E14443"/>
      <c r="F14443"/>
      <c r="G14443"/>
      <c r="H14443"/>
    </row>
    <row r="14444" spans="1:8">
      <c r="A14444"/>
      <c r="C14444"/>
      <c r="D14444"/>
      <c r="E14444"/>
      <c r="F14444"/>
      <c r="G14444"/>
      <c r="H14444"/>
    </row>
    <row r="14445" spans="1:8">
      <c r="A14445"/>
      <c r="C14445"/>
      <c r="D14445"/>
      <c r="E14445"/>
      <c r="F14445"/>
      <c r="G14445"/>
      <c r="H14445"/>
    </row>
    <row r="14446" spans="1:8">
      <c r="A14446"/>
      <c r="C14446"/>
      <c r="D14446"/>
      <c r="E14446"/>
      <c r="F14446"/>
      <c r="G14446"/>
      <c r="H14446"/>
    </row>
    <row r="14447" spans="1:8">
      <c r="A14447"/>
      <c r="C14447"/>
      <c r="D14447"/>
      <c r="E14447"/>
      <c r="F14447"/>
      <c r="G14447"/>
      <c r="H14447"/>
    </row>
    <row r="14448" spans="1:8">
      <c r="A14448"/>
      <c r="C14448"/>
      <c r="D14448"/>
      <c r="E14448"/>
      <c r="F14448"/>
      <c r="G14448"/>
      <c r="H14448"/>
    </row>
    <row r="14449" spans="1:8">
      <c r="A14449"/>
      <c r="C14449"/>
      <c r="D14449"/>
      <c r="E14449"/>
      <c r="F14449"/>
      <c r="G14449"/>
      <c r="H14449"/>
    </row>
    <row r="14450" spans="1:8">
      <c r="A14450"/>
      <c r="C14450"/>
      <c r="D14450"/>
      <c r="E14450"/>
      <c r="F14450"/>
      <c r="G14450"/>
      <c r="H14450"/>
    </row>
    <row r="14451" spans="1:8">
      <c r="A14451"/>
      <c r="C14451"/>
      <c r="D14451"/>
      <c r="E14451"/>
      <c r="F14451"/>
      <c r="G14451"/>
      <c r="H14451"/>
    </row>
    <row r="14452" spans="1:8">
      <c r="A14452"/>
      <c r="C14452"/>
      <c r="D14452"/>
      <c r="E14452"/>
      <c r="F14452"/>
      <c r="G14452"/>
      <c r="H14452"/>
    </row>
    <row r="14453" spans="1:8">
      <c r="A14453"/>
      <c r="C14453"/>
      <c r="D14453"/>
      <c r="E14453"/>
      <c r="F14453"/>
      <c r="G14453"/>
      <c r="H14453"/>
    </row>
    <row r="14454" spans="1:8">
      <c r="A14454"/>
      <c r="C14454"/>
      <c r="D14454"/>
      <c r="E14454"/>
      <c r="F14454"/>
      <c r="G14454"/>
      <c r="H14454"/>
    </row>
    <row r="14455" spans="1:8">
      <c r="A14455"/>
      <c r="C14455"/>
      <c r="D14455"/>
      <c r="E14455"/>
      <c r="F14455"/>
      <c r="G14455"/>
      <c r="H14455"/>
    </row>
    <row r="14456" spans="1:8">
      <c r="A14456"/>
      <c r="C14456"/>
      <c r="D14456"/>
      <c r="E14456"/>
      <c r="F14456"/>
      <c r="G14456"/>
      <c r="H14456"/>
    </row>
    <row r="14457" spans="1:8">
      <c r="A14457"/>
      <c r="C14457"/>
      <c r="D14457"/>
      <c r="E14457"/>
      <c r="F14457"/>
      <c r="G14457"/>
      <c r="H14457"/>
    </row>
    <row r="14458" spans="1:8">
      <c r="A14458"/>
      <c r="C14458"/>
      <c r="D14458"/>
      <c r="E14458"/>
      <c r="F14458"/>
      <c r="G14458"/>
      <c r="H14458"/>
    </row>
    <row r="14459" spans="1:8">
      <c r="A14459"/>
      <c r="C14459"/>
      <c r="D14459"/>
      <c r="E14459"/>
      <c r="F14459"/>
      <c r="G14459"/>
      <c r="H14459"/>
    </row>
    <row r="14460" spans="1:8">
      <c r="A14460"/>
      <c r="C14460"/>
      <c r="D14460"/>
      <c r="E14460"/>
      <c r="F14460"/>
      <c r="G14460"/>
      <c r="H14460"/>
    </row>
    <row r="14461" spans="1:8">
      <c r="A14461"/>
      <c r="C14461"/>
      <c r="D14461"/>
      <c r="E14461"/>
      <c r="F14461"/>
      <c r="G14461"/>
      <c r="H14461"/>
    </row>
    <row r="14462" spans="1:8">
      <c r="A14462"/>
      <c r="C14462"/>
      <c r="D14462"/>
      <c r="E14462"/>
      <c r="F14462"/>
      <c r="G14462"/>
      <c r="H14462"/>
    </row>
    <row r="14463" spans="1:8">
      <c r="A14463"/>
      <c r="C14463"/>
      <c r="D14463"/>
      <c r="E14463"/>
      <c r="F14463"/>
      <c r="G14463"/>
      <c r="H14463"/>
    </row>
    <row r="14464" spans="1:8">
      <c r="A14464"/>
      <c r="C14464"/>
      <c r="D14464"/>
      <c r="E14464"/>
      <c r="F14464"/>
      <c r="G14464"/>
      <c r="H14464"/>
    </row>
    <row r="14465" spans="1:8">
      <c r="A14465"/>
      <c r="C14465"/>
      <c r="D14465"/>
      <c r="E14465"/>
      <c r="F14465"/>
      <c r="G14465"/>
      <c r="H14465"/>
    </row>
    <row r="14466" spans="1:8">
      <c r="A14466"/>
      <c r="C14466"/>
      <c r="D14466"/>
      <c r="E14466"/>
      <c r="F14466"/>
      <c r="G14466"/>
      <c r="H14466"/>
    </row>
    <row r="14467" spans="1:8">
      <c r="A14467"/>
      <c r="C14467"/>
      <c r="D14467"/>
      <c r="E14467"/>
      <c r="F14467"/>
      <c r="G14467"/>
      <c r="H14467"/>
    </row>
    <row r="14468" spans="1:8">
      <c r="A14468"/>
      <c r="C14468"/>
      <c r="D14468"/>
      <c r="E14468"/>
      <c r="F14468"/>
      <c r="G14468"/>
      <c r="H14468"/>
    </row>
    <row r="14469" spans="1:8">
      <c r="A14469"/>
      <c r="C14469"/>
      <c r="D14469"/>
      <c r="E14469"/>
      <c r="F14469"/>
      <c r="G14469"/>
      <c r="H14469"/>
    </row>
    <row r="14470" spans="1:8">
      <c r="A14470"/>
      <c r="C14470"/>
      <c r="D14470"/>
      <c r="E14470"/>
      <c r="F14470"/>
      <c r="G14470"/>
      <c r="H14470"/>
    </row>
    <row r="14471" spans="1:8">
      <c r="A14471"/>
      <c r="C14471"/>
      <c r="D14471"/>
      <c r="E14471"/>
      <c r="F14471"/>
      <c r="G14471"/>
      <c r="H14471"/>
    </row>
    <row r="14472" spans="1:8">
      <c r="A14472"/>
      <c r="C14472"/>
      <c r="D14472"/>
      <c r="E14472"/>
      <c r="F14472"/>
      <c r="G14472"/>
      <c r="H14472"/>
    </row>
    <row r="14473" spans="1:8">
      <c r="A14473"/>
      <c r="C14473"/>
      <c r="D14473"/>
      <c r="E14473"/>
      <c r="F14473"/>
      <c r="G14473"/>
      <c r="H14473"/>
    </row>
    <row r="14474" spans="1:8">
      <c r="A14474"/>
      <c r="C14474"/>
      <c r="D14474"/>
      <c r="E14474"/>
      <c r="F14474"/>
      <c r="G14474"/>
      <c r="H14474"/>
    </row>
    <row r="14475" spans="1:8">
      <c r="A14475"/>
      <c r="C14475"/>
      <c r="D14475"/>
      <c r="E14475"/>
      <c r="F14475"/>
      <c r="G14475"/>
      <c r="H14475"/>
    </row>
    <row r="14476" spans="1:8">
      <c r="A14476"/>
      <c r="C14476"/>
      <c r="D14476"/>
      <c r="E14476"/>
      <c r="F14476"/>
      <c r="G14476"/>
      <c r="H14476"/>
    </row>
    <row r="14477" spans="1:8">
      <c r="A14477"/>
      <c r="C14477"/>
      <c r="D14477"/>
      <c r="E14477"/>
      <c r="F14477"/>
      <c r="G14477"/>
      <c r="H14477"/>
    </row>
    <row r="14478" spans="1:8">
      <c r="A14478"/>
      <c r="C14478"/>
      <c r="D14478"/>
      <c r="E14478"/>
      <c r="F14478"/>
      <c r="G14478"/>
      <c r="H14478"/>
    </row>
    <row r="14479" spans="1:8">
      <c r="A14479"/>
      <c r="C14479"/>
      <c r="D14479"/>
      <c r="E14479"/>
      <c r="F14479"/>
      <c r="G14479"/>
      <c r="H14479"/>
    </row>
    <row r="14480" spans="1:8">
      <c r="A14480"/>
      <c r="C14480"/>
      <c r="D14480"/>
      <c r="E14480"/>
      <c r="F14480"/>
      <c r="G14480"/>
      <c r="H14480"/>
    </row>
    <row r="14481" spans="1:8">
      <c r="A14481"/>
      <c r="C14481"/>
      <c r="D14481"/>
      <c r="E14481"/>
      <c r="F14481"/>
      <c r="G14481"/>
      <c r="H14481"/>
    </row>
    <row r="14482" spans="1:8">
      <c r="A14482"/>
      <c r="C14482"/>
      <c r="D14482"/>
      <c r="E14482"/>
      <c r="F14482"/>
      <c r="G14482"/>
      <c r="H14482"/>
    </row>
    <row r="14483" spans="1:8">
      <c r="A14483"/>
      <c r="C14483"/>
      <c r="D14483"/>
      <c r="E14483"/>
      <c r="F14483"/>
      <c r="G14483"/>
      <c r="H14483"/>
    </row>
    <row r="14484" spans="1:8">
      <c r="A14484"/>
      <c r="C14484"/>
      <c r="D14484"/>
      <c r="E14484"/>
      <c r="F14484"/>
      <c r="G14484"/>
      <c r="H14484"/>
    </row>
    <row r="14485" spans="1:8">
      <c r="A14485"/>
      <c r="C14485"/>
      <c r="D14485"/>
      <c r="E14485"/>
      <c r="F14485"/>
      <c r="G14485"/>
      <c r="H14485"/>
    </row>
    <row r="14486" spans="1:8">
      <c r="A14486"/>
      <c r="C14486"/>
      <c r="D14486"/>
      <c r="E14486"/>
      <c r="F14486"/>
      <c r="G14486"/>
      <c r="H14486"/>
    </row>
    <row r="14487" spans="1:8">
      <c r="A14487"/>
      <c r="C14487"/>
      <c r="D14487"/>
      <c r="E14487"/>
      <c r="F14487"/>
      <c r="G14487"/>
      <c r="H14487"/>
    </row>
    <row r="14488" spans="1:8">
      <c r="A14488"/>
      <c r="C14488"/>
      <c r="D14488"/>
      <c r="E14488"/>
      <c r="F14488"/>
      <c r="G14488"/>
      <c r="H14488"/>
    </row>
    <row r="14489" spans="1:8">
      <c r="A14489"/>
      <c r="C14489"/>
      <c r="D14489"/>
      <c r="E14489"/>
      <c r="F14489"/>
      <c r="G14489"/>
      <c r="H14489"/>
    </row>
    <row r="14490" spans="1:8">
      <c r="A14490"/>
      <c r="C14490"/>
      <c r="D14490"/>
      <c r="E14490"/>
      <c r="F14490"/>
      <c r="G14490"/>
      <c r="H14490"/>
    </row>
    <row r="14491" spans="1:8">
      <c r="A14491"/>
      <c r="C14491"/>
      <c r="D14491"/>
      <c r="E14491"/>
      <c r="F14491"/>
      <c r="G14491"/>
      <c r="H14491"/>
    </row>
    <row r="14492" spans="1:8">
      <c r="A14492"/>
      <c r="C14492"/>
      <c r="D14492"/>
      <c r="E14492"/>
      <c r="F14492"/>
      <c r="G14492"/>
      <c r="H14492"/>
    </row>
    <row r="14493" spans="1:8">
      <c r="A14493"/>
      <c r="C14493"/>
      <c r="D14493"/>
      <c r="E14493"/>
      <c r="F14493"/>
      <c r="G14493"/>
      <c r="H14493"/>
    </row>
    <row r="14494" spans="1:8">
      <c r="A14494"/>
      <c r="C14494"/>
      <c r="D14494"/>
      <c r="E14494"/>
      <c r="F14494"/>
      <c r="G14494"/>
      <c r="H14494"/>
    </row>
    <row r="14495" spans="1:8">
      <c r="A14495"/>
      <c r="C14495"/>
      <c r="D14495"/>
      <c r="E14495"/>
      <c r="F14495"/>
      <c r="G14495"/>
      <c r="H14495"/>
    </row>
    <row r="14496" spans="1:8">
      <c r="A14496"/>
      <c r="C14496"/>
      <c r="D14496"/>
      <c r="E14496"/>
      <c r="F14496"/>
      <c r="G14496"/>
      <c r="H14496"/>
    </row>
    <row r="14497" spans="1:8">
      <c r="A14497"/>
      <c r="C14497"/>
      <c r="D14497"/>
      <c r="E14497"/>
      <c r="F14497"/>
      <c r="G14497"/>
      <c r="H14497"/>
    </row>
    <row r="14498" spans="1:8">
      <c r="A14498"/>
      <c r="C14498"/>
      <c r="D14498"/>
      <c r="E14498"/>
      <c r="F14498"/>
      <c r="G14498"/>
      <c r="H14498"/>
    </row>
    <row r="14499" spans="1:8">
      <c r="A14499"/>
      <c r="C14499"/>
      <c r="D14499"/>
      <c r="E14499"/>
      <c r="F14499"/>
      <c r="G14499"/>
      <c r="H14499"/>
    </row>
    <row r="14500" spans="1:8">
      <c r="A14500"/>
      <c r="C14500"/>
      <c r="D14500"/>
      <c r="E14500"/>
      <c r="F14500"/>
      <c r="G14500"/>
      <c r="H14500"/>
    </row>
    <row r="14501" spans="1:8">
      <c r="A14501"/>
      <c r="C14501"/>
      <c r="D14501"/>
      <c r="E14501"/>
      <c r="F14501"/>
      <c r="G14501"/>
      <c r="H14501"/>
    </row>
    <row r="14502" spans="1:8">
      <c r="A14502"/>
      <c r="C14502"/>
      <c r="D14502"/>
      <c r="E14502"/>
      <c r="F14502"/>
      <c r="G14502"/>
      <c r="H14502"/>
    </row>
    <row r="14503" spans="1:8">
      <c r="A14503"/>
      <c r="C14503"/>
      <c r="D14503"/>
      <c r="E14503"/>
      <c r="F14503"/>
      <c r="G14503"/>
      <c r="H14503"/>
    </row>
    <row r="14504" spans="1:8">
      <c r="A14504"/>
      <c r="C14504"/>
      <c r="D14504"/>
      <c r="E14504"/>
      <c r="F14504"/>
      <c r="G14504"/>
      <c r="H14504"/>
    </row>
    <row r="14505" spans="1:8">
      <c r="A14505"/>
      <c r="C14505"/>
      <c r="D14505"/>
      <c r="E14505"/>
      <c r="F14505"/>
      <c r="G14505"/>
      <c r="H14505"/>
    </row>
    <row r="14506" spans="1:8">
      <c r="A14506"/>
      <c r="C14506"/>
      <c r="D14506"/>
      <c r="E14506"/>
      <c r="F14506"/>
      <c r="G14506"/>
      <c r="H14506"/>
    </row>
    <row r="14507" spans="1:8">
      <c r="A14507"/>
      <c r="C14507"/>
      <c r="D14507"/>
      <c r="E14507"/>
      <c r="F14507"/>
      <c r="G14507"/>
      <c r="H14507"/>
    </row>
    <row r="14508" spans="1:8">
      <c r="A14508"/>
      <c r="C14508"/>
      <c r="D14508"/>
      <c r="E14508"/>
      <c r="F14508"/>
      <c r="G14508"/>
      <c r="H14508"/>
    </row>
    <row r="14509" spans="1:8">
      <c r="A14509"/>
      <c r="C14509"/>
      <c r="D14509"/>
      <c r="E14509"/>
      <c r="F14509"/>
      <c r="G14509"/>
      <c r="H14509"/>
    </row>
    <row r="14510" spans="1:8">
      <c r="A14510"/>
      <c r="C14510"/>
      <c r="D14510"/>
      <c r="E14510"/>
      <c r="F14510"/>
      <c r="G14510"/>
      <c r="H14510"/>
    </row>
    <row r="14511" spans="1:8">
      <c r="A14511"/>
      <c r="C14511"/>
      <c r="D14511"/>
      <c r="E14511"/>
      <c r="F14511"/>
      <c r="G14511"/>
      <c r="H14511"/>
    </row>
    <row r="14512" spans="1:8">
      <c r="A14512"/>
      <c r="C14512"/>
      <c r="D14512"/>
      <c r="E14512"/>
      <c r="F14512"/>
      <c r="G14512"/>
      <c r="H14512"/>
    </row>
    <row r="14513" spans="1:8">
      <c r="A14513"/>
      <c r="C14513"/>
      <c r="D14513"/>
      <c r="E14513"/>
      <c r="F14513"/>
      <c r="G14513"/>
      <c r="H14513"/>
    </row>
    <row r="14514" spans="1:8">
      <c r="A14514"/>
      <c r="C14514"/>
      <c r="D14514"/>
      <c r="E14514"/>
      <c r="F14514"/>
      <c r="G14514"/>
      <c r="H14514"/>
    </row>
    <row r="14515" spans="1:8">
      <c r="A14515"/>
      <c r="C14515"/>
      <c r="D14515"/>
      <c r="E14515"/>
      <c r="F14515"/>
      <c r="G14515"/>
      <c r="H14515"/>
    </row>
    <row r="14516" spans="1:8">
      <c r="A14516"/>
      <c r="C14516"/>
      <c r="D14516"/>
      <c r="E14516"/>
      <c r="F14516"/>
      <c r="G14516"/>
      <c r="H14516"/>
    </row>
    <row r="14517" spans="1:8">
      <c r="A14517"/>
      <c r="C14517"/>
      <c r="D14517"/>
      <c r="E14517"/>
      <c r="F14517"/>
      <c r="G14517"/>
      <c r="H14517"/>
    </row>
    <row r="14518" spans="1:8">
      <c r="A14518"/>
      <c r="C14518"/>
      <c r="D14518"/>
      <c r="E14518"/>
      <c r="F14518"/>
      <c r="G14518"/>
      <c r="H14518"/>
    </row>
    <row r="14519" spans="1:8">
      <c r="A14519"/>
      <c r="C14519"/>
      <c r="D14519"/>
      <c r="E14519"/>
      <c r="F14519"/>
      <c r="G14519"/>
      <c r="H14519"/>
    </row>
    <row r="14520" spans="1:8">
      <c r="A14520"/>
      <c r="C14520"/>
      <c r="D14520"/>
      <c r="E14520"/>
      <c r="F14520"/>
      <c r="G14520"/>
      <c r="H14520"/>
    </row>
    <row r="14521" spans="1:8">
      <c r="A14521"/>
      <c r="C14521"/>
      <c r="D14521"/>
      <c r="E14521"/>
      <c r="F14521"/>
      <c r="G14521"/>
      <c r="H14521"/>
    </row>
    <row r="14522" spans="1:8">
      <c r="A14522"/>
      <c r="C14522"/>
      <c r="D14522"/>
      <c r="E14522"/>
      <c r="F14522"/>
      <c r="G14522"/>
      <c r="H14522"/>
    </row>
    <row r="14523" spans="1:8">
      <c r="A14523"/>
      <c r="C14523"/>
      <c r="D14523"/>
      <c r="E14523"/>
      <c r="F14523"/>
      <c r="G14523"/>
      <c r="H14523"/>
    </row>
    <row r="14524" spans="1:8">
      <c r="A14524"/>
      <c r="C14524"/>
      <c r="D14524"/>
      <c r="E14524"/>
      <c r="F14524"/>
      <c r="G14524"/>
      <c r="H14524"/>
    </row>
    <row r="14525" spans="1:8">
      <c r="A14525"/>
      <c r="C14525"/>
      <c r="D14525"/>
      <c r="E14525"/>
      <c r="F14525"/>
      <c r="G14525"/>
      <c r="H14525"/>
    </row>
    <row r="14526" spans="1:8">
      <c r="A14526"/>
      <c r="C14526"/>
      <c r="D14526"/>
      <c r="E14526"/>
      <c r="F14526"/>
      <c r="G14526"/>
      <c r="H14526"/>
    </row>
    <row r="14527" spans="1:8">
      <c r="A14527"/>
      <c r="C14527"/>
      <c r="D14527"/>
      <c r="E14527"/>
      <c r="F14527"/>
      <c r="G14527"/>
      <c r="H14527"/>
    </row>
    <row r="14528" spans="1:8">
      <c r="A14528"/>
      <c r="C14528"/>
      <c r="D14528"/>
      <c r="E14528"/>
      <c r="F14528"/>
      <c r="G14528"/>
      <c r="H14528"/>
    </row>
    <row r="14529" spans="1:8">
      <c r="A14529"/>
      <c r="C14529"/>
      <c r="D14529"/>
      <c r="E14529"/>
      <c r="F14529"/>
      <c r="G14529"/>
      <c r="H14529"/>
    </row>
    <row r="14530" spans="1:8">
      <c r="A14530"/>
      <c r="C14530"/>
      <c r="D14530"/>
      <c r="E14530"/>
      <c r="F14530"/>
      <c r="G14530"/>
      <c r="H14530"/>
    </row>
    <row r="14531" spans="1:8">
      <c r="A14531"/>
      <c r="C14531"/>
      <c r="D14531"/>
      <c r="E14531"/>
      <c r="F14531"/>
      <c r="G14531"/>
      <c r="H14531"/>
    </row>
    <row r="14532" spans="1:8">
      <c r="A14532"/>
      <c r="C14532"/>
      <c r="D14532"/>
      <c r="E14532"/>
      <c r="F14532"/>
      <c r="G14532"/>
      <c r="H14532"/>
    </row>
    <row r="14533" spans="1:8">
      <c r="A14533"/>
      <c r="C14533"/>
      <c r="D14533"/>
      <c r="E14533"/>
      <c r="F14533"/>
      <c r="G14533"/>
      <c r="H14533"/>
    </row>
    <row r="14534" spans="1:8">
      <c r="A14534"/>
      <c r="C14534"/>
      <c r="D14534"/>
      <c r="E14534"/>
      <c r="F14534"/>
      <c r="G14534"/>
      <c r="H14534"/>
    </row>
    <row r="14535" spans="1:8">
      <c r="A14535"/>
      <c r="C14535"/>
      <c r="D14535"/>
      <c r="E14535"/>
      <c r="F14535"/>
      <c r="G14535"/>
      <c r="H14535"/>
    </row>
    <row r="14536" spans="1:8">
      <c r="A14536"/>
      <c r="C14536"/>
      <c r="D14536"/>
      <c r="E14536"/>
      <c r="F14536"/>
      <c r="G14536"/>
      <c r="H14536"/>
    </row>
    <row r="14537" spans="1:8">
      <c r="A14537"/>
      <c r="C14537"/>
      <c r="D14537"/>
      <c r="E14537"/>
      <c r="F14537"/>
      <c r="G14537"/>
      <c r="H14537"/>
    </row>
    <row r="14538" spans="1:8">
      <c r="A14538"/>
      <c r="C14538"/>
      <c r="D14538"/>
      <c r="E14538"/>
      <c r="F14538"/>
      <c r="G14538"/>
      <c r="H14538"/>
    </row>
    <row r="14539" spans="1:8">
      <c r="A14539"/>
      <c r="C14539"/>
      <c r="D14539"/>
      <c r="E14539"/>
      <c r="F14539"/>
      <c r="G14539"/>
      <c r="H14539"/>
    </row>
    <row r="14540" spans="1:8">
      <c r="A14540"/>
      <c r="C14540"/>
      <c r="D14540"/>
      <c r="E14540"/>
      <c r="F14540"/>
      <c r="G14540"/>
      <c r="H14540"/>
    </row>
    <row r="14541" spans="1:8">
      <c r="A14541"/>
      <c r="C14541"/>
      <c r="D14541"/>
      <c r="E14541"/>
      <c r="F14541"/>
      <c r="G14541"/>
      <c r="H14541"/>
    </row>
    <row r="14542" spans="1:8">
      <c r="A14542"/>
      <c r="C14542"/>
      <c r="D14542"/>
      <c r="E14542"/>
      <c r="F14542"/>
      <c r="G14542"/>
      <c r="H14542"/>
    </row>
    <row r="14543" spans="1:8">
      <c r="A14543"/>
      <c r="C14543"/>
      <c r="D14543"/>
      <c r="E14543"/>
      <c r="F14543"/>
      <c r="G14543"/>
      <c r="H14543"/>
    </row>
    <row r="14544" spans="1:8">
      <c r="A14544"/>
      <c r="C14544"/>
      <c r="D14544"/>
      <c r="E14544"/>
      <c r="F14544"/>
      <c r="G14544"/>
      <c r="H14544"/>
    </row>
    <row r="14545" spans="1:8">
      <c r="A14545"/>
      <c r="C14545"/>
      <c r="D14545"/>
      <c r="E14545"/>
      <c r="F14545"/>
      <c r="G14545"/>
      <c r="H14545"/>
    </row>
    <row r="14546" spans="1:8">
      <c r="A14546"/>
      <c r="C14546"/>
      <c r="D14546"/>
      <c r="E14546"/>
      <c r="F14546"/>
      <c r="G14546"/>
      <c r="H14546"/>
    </row>
    <row r="14547" spans="1:8">
      <c r="A14547"/>
      <c r="C14547"/>
      <c r="D14547"/>
      <c r="E14547"/>
      <c r="F14547"/>
      <c r="G14547"/>
      <c r="H14547"/>
    </row>
    <row r="14548" spans="1:8">
      <c r="A14548"/>
      <c r="C14548"/>
      <c r="D14548"/>
      <c r="E14548"/>
      <c r="F14548"/>
      <c r="G14548"/>
      <c r="H14548"/>
    </row>
    <row r="14549" spans="1:8">
      <c r="A14549"/>
      <c r="C14549"/>
      <c r="D14549"/>
      <c r="E14549"/>
      <c r="F14549"/>
      <c r="G14549"/>
      <c r="H14549"/>
    </row>
    <row r="14550" spans="1:8">
      <c r="A14550"/>
      <c r="C14550"/>
      <c r="D14550"/>
      <c r="E14550"/>
      <c r="F14550"/>
      <c r="G14550"/>
      <c r="H14550"/>
    </row>
    <row r="14551" spans="1:8">
      <c r="A14551"/>
      <c r="C14551"/>
      <c r="D14551"/>
      <c r="E14551"/>
      <c r="F14551"/>
      <c r="G14551"/>
      <c r="H14551"/>
    </row>
    <row r="14552" spans="1:8">
      <c r="A14552"/>
      <c r="C14552"/>
      <c r="D14552"/>
      <c r="E14552"/>
      <c r="F14552"/>
      <c r="G14552"/>
      <c r="H14552"/>
    </row>
    <row r="14553" spans="1:8">
      <c r="A14553"/>
      <c r="C14553"/>
      <c r="D14553"/>
      <c r="E14553"/>
      <c r="F14553"/>
      <c r="G14553"/>
      <c r="H14553"/>
    </row>
    <row r="14554" spans="1:8">
      <c r="A14554"/>
      <c r="C14554"/>
      <c r="D14554"/>
      <c r="E14554"/>
      <c r="F14554"/>
      <c r="G14554"/>
      <c r="H14554"/>
    </row>
    <row r="14555" spans="1:8">
      <c r="A14555"/>
      <c r="C14555"/>
      <c r="D14555"/>
      <c r="E14555"/>
      <c r="F14555"/>
      <c r="G14555"/>
      <c r="H14555"/>
    </row>
    <row r="14556" spans="1:8">
      <c r="A14556"/>
      <c r="C14556"/>
      <c r="D14556"/>
      <c r="E14556"/>
      <c r="F14556"/>
      <c r="G14556"/>
      <c r="H14556"/>
    </row>
    <row r="14557" spans="1:8">
      <c r="A14557"/>
      <c r="C14557"/>
      <c r="D14557"/>
      <c r="E14557"/>
      <c r="F14557"/>
      <c r="G14557"/>
      <c r="H14557"/>
    </row>
    <row r="14558" spans="1:8">
      <c r="A14558"/>
      <c r="C14558"/>
      <c r="D14558"/>
      <c r="E14558"/>
      <c r="F14558"/>
      <c r="G14558"/>
      <c r="H14558"/>
    </row>
    <row r="14559" spans="1:8">
      <c r="A14559"/>
      <c r="C14559"/>
      <c r="D14559"/>
      <c r="E14559"/>
      <c r="F14559"/>
      <c r="G14559"/>
      <c r="H14559"/>
    </row>
    <row r="14560" spans="1:8">
      <c r="A14560"/>
      <c r="C14560"/>
      <c r="D14560"/>
      <c r="E14560"/>
      <c r="F14560"/>
      <c r="G14560"/>
      <c r="H14560"/>
    </row>
    <row r="14561" spans="1:8">
      <c r="A14561"/>
      <c r="C14561"/>
      <c r="D14561"/>
      <c r="E14561"/>
      <c r="F14561"/>
      <c r="G14561"/>
      <c r="H14561"/>
    </row>
    <row r="14562" spans="1:8">
      <c r="A14562"/>
      <c r="C14562"/>
      <c r="D14562"/>
      <c r="E14562"/>
      <c r="F14562"/>
      <c r="G14562"/>
      <c r="H14562"/>
    </row>
    <row r="14563" spans="1:8">
      <c r="A14563"/>
      <c r="C14563"/>
      <c r="D14563"/>
      <c r="E14563"/>
      <c r="F14563"/>
      <c r="G14563"/>
      <c r="H14563"/>
    </row>
    <row r="14564" spans="1:8">
      <c r="A14564"/>
      <c r="C14564"/>
      <c r="D14564"/>
      <c r="E14564"/>
      <c r="F14564"/>
      <c r="G14564"/>
      <c r="H14564"/>
    </row>
    <row r="14565" spans="1:8">
      <c r="A14565"/>
      <c r="C14565"/>
      <c r="D14565"/>
      <c r="E14565"/>
      <c r="F14565"/>
      <c r="G14565"/>
      <c r="H14565"/>
    </row>
    <row r="14566" spans="1:8">
      <c r="A14566"/>
      <c r="C14566"/>
      <c r="D14566"/>
      <c r="E14566"/>
      <c r="F14566"/>
      <c r="G14566"/>
      <c r="H14566"/>
    </row>
    <row r="14567" spans="1:8">
      <c r="A14567"/>
      <c r="C14567"/>
      <c r="D14567"/>
      <c r="E14567"/>
      <c r="F14567"/>
      <c r="G14567"/>
      <c r="H14567"/>
    </row>
    <row r="14568" spans="1:8">
      <c r="A14568"/>
      <c r="C14568"/>
      <c r="D14568"/>
      <c r="E14568"/>
      <c r="F14568"/>
      <c r="G14568"/>
      <c r="H14568"/>
    </row>
    <row r="14569" spans="1:8">
      <c r="A14569"/>
      <c r="C14569"/>
      <c r="D14569"/>
      <c r="E14569"/>
      <c r="F14569"/>
      <c r="G14569"/>
      <c r="H14569"/>
    </row>
    <row r="14570" spans="1:8">
      <c r="A14570"/>
      <c r="C14570"/>
      <c r="D14570"/>
      <c r="E14570"/>
      <c r="F14570"/>
      <c r="G14570"/>
      <c r="H14570"/>
    </row>
    <row r="14571" spans="1:8">
      <c r="A14571"/>
      <c r="C14571"/>
      <c r="D14571"/>
      <c r="E14571"/>
      <c r="F14571"/>
      <c r="G14571"/>
      <c r="H14571"/>
    </row>
    <row r="14572" spans="1:8">
      <c r="A14572"/>
      <c r="C14572"/>
      <c r="D14572"/>
      <c r="E14572"/>
      <c r="F14572"/>
      <c r="G14572"/>
      <c r="H14572"/>
    </row>
    <row r="14573" spans="1:8">
      <c r="A14573"/>
      <c r="C14573"/>
      <c r="D14573"/>
      <c r="E14573"/>
      <c r="F14573"/>
      <c r="G14573"/>
      <c r="H14573"/>
    </row>
    <row r="14574" spans="1:8">
      <c r="A14574"/>
      <c r="C14574"/>
      <c r="D14574"/>
      <c r="E14574"/>
      <c r="F14574"/>
      <c r="G14574"/>
      <c r="H14574"/>
    </row>
    <row r="14575" spans="1:8">
      <c r="A14575"/>
      <c r="C14575"/>
      <c r="D14575"/>
      <c r="E14575"/>
      <c r="F14575"/>
      <c r="G14575"/>
      <c r="H14575"/>
    </row>
    <row r="14576" spans="1:8">
      <c r="A14576"/>
      <c r="C14576"/>
      <c r="D14576"/>
      <c r="E14576"/>
      <c r="F14576"/>
      <c r="G14576"/>
      <c r="H14576"/>
    </row>
    <row r="14577" spans="1:8">
      <c r="A14577"/>
      <c r="C14577"/>
      <c r="D14577"/>
      <c r="E14577"/>
      <c r="F14577"/>
      <c r="G14577"/>
      <c r="H14577"/>
    </row>
    <row r="14578" spans="1:8">
      <c r="A14578"/>
      <c r="C14578"/>
      <c r="D14578"/>
      <c r="E14578"/>
      <c r="F14578"/>
      <c r="G14578"/>
      <c r="H14578"/>
    </row>
    <row r="14579" spans="1:8">
      <c r="A14579"/>
      <c r="C14579"/>
      <c r="D14579"/>
      <c r="E14579"/>
      <c r="F14579"/>
      <c r="G14579"/>
      <c r="H14579"/>
    </row>
    <row r="14580" spans="1:8">
      <c r="A14580"/>
      <c r="C14580"/>
      <c r="D14580"/>
      <c r="E14580"/>
      <c r="F14580"/>
      <c r="G14580"/>
      <c r="H14580"/>
    </row>
    <row r="14581" spans="1:8">
      <c r="A14581"/>
      <c r="C14581"/>
      <c r="D14581"/>
      <c r="E14581"/>
      <c r="F14581"/>
      <c r="G14581"/>
      <c r="H14581"/>
    </row>
    <row r="14582" spans="1:8">
      <c r="A14582"/>
      <c r="C14582"/>
      <c r="D14582"/>
      <c r="E14582"/>
      <c r="F14582"/>
      <c r="G14582"/>
      <c r="H14582"/>
    </row>
    <row r="14583" spans="1:8">
      <c r="A14583"/>
      <c r="C14583"/>
      <c r="D14583"/>
      <c r="E14583"/>
      <c r="F14583"/>
      <c r="G14583"/>
      <c r="H14583"/>
    </row>
    <row r="14584" spans="1:8">
      <c r="A14584"/>
      <c r="C14584"/>
      <c r="D14584"/>
      <c r="E14584"/>
      <c r="F14584"/>
      <c r="G14584"/>
      <c r="H14584"/>
    </row>
    <row r="14585" spans="1:8">
      <c r="A14585"/>
      <c r="C14585"/>
      <c r="D14585"/>
      <c r="E14585"/>
      <c r="F14585"/>
      <c r="G14585"/>
      <c r="H14585"/>
    </row>
    <row r="14586" spans="1:8">
      <c r="A14586"/>
      <c r="C14586"/>
      <c r="D14586"/>
      <c r="E14586"/>
      <c r="F14586"/>
      <c r="G14586"/>
      <c r="H14586"/>
    </row>
    <row r="14587" spans="1:8">
      <c r="A14587"/>
      <c r="C14587"/>
      <c r="D14587"/>
      <c r="E14587"/>
      <c r="F14587"/>
      <c r="G14587"/>
      <c r="H14587"/>
    </row>
    <row r="14588" spans="1:8">
      <c r="A14588"/>
      <c r="C14588"/>
      <c r="D14588"/>
      <c r="E14588"/>
      <c r="F14588"/>
      <c r="G14588"/>
      <c r="H14588"/>
    </row>
    <row r="14589" spans="1:8">
      <c r="A14589"/>
      <c r="C14589"/>
      <c r="D14589"/>
      <c r="E14589"/>
      <c r="F14589"/>
      <c r="G14589"/>
      <c r="H14589"/>
    </row>
    <row r="14590" spans="1:8">
      <c r="A14590"/>
      <c r="C14590"/>
      <c r="D14590"/>
      <c r="E14590"/>
      <c r="F14590"/>
      <c r="G14590"/>
      <c r="H14590"/>
    </row>
    <row r="14591" spans="1:8">
      <c r="A14591"/>
      <c r="C14591"/>
      <c r="D14591"/>
      <c r="E14591"/>
      <c r="F14591"/>
      <c r="G14591"/>
      <c r="H14591"/>
    </row>
    <row r="14592" spans="1:8">
      <c r="A14592"/>
      <c r="C14592"/>
      <c r="D14592"/>
      <c r="E14592"/>
      <c r="F14592"/>
      <c r="G14592"/>
      <c r="H14592"/>
    </row>
    <row r="14593" spans="1:8">
      <c r="A14593"/>
      <c r="C14593"/>
      <c r="D14593"/>
      <c r="E14593"/>
      <c r="F14593"/>
      <c r="G14593"/>
      <c r="H14593"/>
    </row>
    <row r="14594" spans="1:8">
      <c r="A14594"/>
      <c r="C14594"/>
      <c r="D14594"/>
      <c r="E14594"/>
      <c r="F14594"/>
      <c r="G14594"/>
      <c r="H14594"/>
    </row>
    <row r="14595" spans="1:8">
      <c r="A14595"/>
      <c r="C14595"/>
      <c r="D14595"/>
      <c r="E14595"/>
      <c r="F14595"/>
      <c r="G14595"/>
      <c r="H14595"/>
    </row>
    <row r="14596" spans="1:8">
      <c r="A14596"/>
      <c r="C14596"/>
      <c r="D14596"/>
      <c r="E14596"/>
      <c r="F14596"/>
      <c r="G14596"/>
      <c r="H14596"/>
    </row>
    <row r="14597" spans="1:8">
      <c r="A14597"/>
      <c r="C14597"/>
      <c r="D14597"/>
      <c r="E14597"/>
      <c r="F14597"/>
      <c r="G14597"/>
      <c r="H14597"/>
    </row>
    <row r="14598" spans="1:8">
      <c r="A14598"/>
      <c r="C14598"/>
      <c r="D14598"/>
      <c r="E14598"/>
      <c r="F14598"/>
      <c r="G14598"/>
      <c r="H14598"/>
    </row>
    <row r="14599" spans="1:8">
      <c r="A14599"/>
      <c r="C14599"/>
      <c r="D14599"/>
      <c r="E14599"/>
      <c r="F14599"/>
      <c r="G14599"/>
      <c r="H14599"/>
    </row>
    <row r="14600" spans="1:8">
      <c r="A14600"/>
      <c r="C14600"/>
      <c r="D14600"/>
      <c r="E14600"/>
      <c r="F14600"/>
      <c r="G14600"/>
      <c r="H14600"/>
    </row>
    <row r="14601" spans="1:8">
      <c r="A14601"/>
      <c r="C14601"/>
      <c r="D14601"/>
      <c r="E14601"/>
      <c r="F14601"/>
      <c r="G14601"/>
      <c r="H14601"/>
    </row>
    <row r="14602" spans="1:8">
      <c r="A14602"/>
      <c r="C14602"/>
      <c r="D14602"/>
      <c r="E14602"/>
      <c r="F14602"/>
      <c r="G14602"/>
      <c r="H14602"/>
    </row>
    <row r="14603" spans="1:8">
      <c r="A14603"/>
      <c r="C14603"/>
      <c r="D14603"/>
      <c r="E14603"/>
      <c r="F14603"/>
      <c r="G14603"/>
      <c r="H14603"/>
    </row>
    <row r="14604" spans="1:8">
      <c r="A14604"/>
      <c r="C14604"/>
      <c r="D14604"/>
      <c r="E14604"/>
      <c r="F14604"/>
      <c r="G14604"/>
      <c r="H14604"/>
    </row>
    <row r="14605" spans="1:8">
      <c r="A14605"/>
      <c r="C14605"/>
      <c r="D14605"/>
      <c r="E14605"/>
      <c r="F14605"/>
      <c r="G14605"/>
      <c r="H14605"/>
    </row>
    <row r="14606" spans="1:8">
      <c r="A14606"/>
      <c r="C14606"/>
      <c r="D14606"/>
      <c r="E14606"/>
      <c r="F14606"/>
      <c r="G14606"/>
      <c r="H14606"/>
    </row>
    <row r="14607" spans="1:8">
      <c r="A14607"/>
      <c r="C14607"/>
      <c r="D14607"/>
      <c r="E14607"/>
      <c r="F14607"/>
      <c r="G14607"/>
      <c r="H14607"/>
    </row>
    <row r="14608" spans="1:8">
      <c r="A14608"/>
      <c r="C14608"/>
      <c r="D14608"/>
      <c r="E14608"/>
      <c r="F14608"/>
      <c r="G14608"/>
      <c r="H14608"/>
    </row>
    <row r="14609" spans="1:8">
      <c r="A14609"/>
      <c r="C14609"/>
      <c r="D14609"/>
      <c r="E14609"/>
      <c r="F14609"/>
      <c r="G14609"/>
      <c r="H14609"/>
    </row>
    <row r="14610" spans="1:8">
      <c r="A14610"/>
      <c r="C14610"/>
      <c r="D14610"/>
      <c r="E14610"/>
      <c r="F14610"/>
      <c r="G14610"/>
      <c r="H14610"/>
    </row>
    <row r="14611" spans="1:8">
      <c r="A14611"/>
      <c r="C14611"/>
      <c r="D14611"/>
      <c r="E14611"/>
      <c r="F14611"/>
      <c r="G14611"/>
      <c r="H14611"/>
    </row>
    <row r="14612" spans="1:8">
      <c r="A14612"/>
      <c r="C14612"/>
      <c r="D14612"/>
      <c r="E14612"/>
      <c r="F14612"/>
      <c r="G14612"/>
      <c r="H14612"/>
    </row>
    <row r="14613" spans="1:8">
      <c r="A14613"/>
      <c r="C14613"/>
      <c r="D14613"/>
      <c r="E14613"/>
      <c r="F14613"/>
      <c r="G14613"/>
      <c r="H14613"/>
    </row>
    <row r="14614" spans="1:8">
      <c r="A14614"/>
      <c r="C14614"/>
      <c r="D14614"/>
      <c r="E14614"/>
      <c r="F14614"/>
      <c r="G14614"/>
      <c r="H14614"/>
    </row>
    <row r="14615" spans="1:8">
      <c r="A14615"/>
      <c r="C14615"/>
      <c r="D14615"/>
      <c r="E14615"/>
      <c r="F14615"/>
      <c r="G14615"/>
      <c r="H14615"/>
    </row>
    <row r="14616" spans="1:8">
      <c r="A14616"/>
      <c r="C14616"/>
      <c r="D14616"/>
      <c r="E14616"/>
      <c r="F14616"/>
      <c r="G14616"/>
      <c r="H14616"/>
    </row>
    <row r="14617" spans="1:8">
      <c r="A14617"/>
      <c r="C14617"/>
      <c r="D14617"/>
      <c r="E14617"/>
      <c r="F14617"/>
      <c r="G14617"/>
      <c r="H14617"/>
    </row>
    <row r="14618" spans="1:8">
      <c r="A14618"/>
      <c r="C14618"/>
      <c r="D14618"/>
      <c r="E14618"/>
      <c r="F14618"/>
      <c r="G14618"/>
      <c r="H14618"/>
    </row>
    <row r="14619" spans="1:8">
      <c r="A14619"/>
      <c r="C14619"/>
      <c r="D14619"/>
      <c r="E14619"/>
      <c r="F14619"/>
      <c r="G14619"/>
      <c r="H14619"/>
    </row>
    <row r="14620" spans="1:8">
      <c r="A14620"/>
      <c r="C14620"/>
      <c r="D14620"/>
      <c r="E14620"/>
      <c r="F14620"/>
      <c r="G14620"/>
      <c r="H14620"/>
    </row>
    <row r="14621" spans="1:8">
      <c r="A14621"/>
      <c r="C14621"/>
      <c r="D14621"/>
      <c r="E14621"/>
      <c r="F14621"/>
      <c r="G14621"/>
      <c r="H14621"/>
    </row>
    <row r="14622" spans="1:8">
      <c r="A14622"/>
      <c r="C14622"/>
      <c r="D14622"/>
      <c r="E14622"/>
      <c r="F14622"/>
      <c r="G14622"/>
      <c r="H14622"/>
    </row>
    <row r="14623" spans="1:8">
      <c r="A14623"/>
      <c r="C14623"/>
      <c r="D14623"/>
      <c r="E14623"/>
      <c r="F14623"/>
      <c r="G14623"/>
      <c r="H14623"/>
    </row>
    <row r="14624" spans="1:8">
      <c r="A14624"/>
      <c r="C14624"/>
      <c r="D14624"/>
      <c r="E14624"/>
      <c r="F14624"/>
      <c r="G14624"/>
      <c r="H14624"/>
    </row>
    <row r="14625" spans="1:8">
      <c r="A14625"/>
      <c r="C14625"/>
      <c r="D14625"/>
      <c r="E14625"/>
      <c r="F14625"/>
      <c r="G14625"/>
      <c r="H14625"/>
    </row>
    <row r="14626" spans="1:8">
      <c r="A14626"/>
      <c r="C14626"/>
      <c r="D14626"/>
      <c r="E14626"/>
      <c r="F14626"/>
      <c r="G14626"/>
      <c r="H14626"/>
    </row>
    <row r="14627" spans="1:8">
      <c r="A14627"/>
      <c r="C14627"/>
      <c r="D14627"/>
      <c r="E14627"/>
      <c r="F14627"/>
      <c r="G14627"/>
      <c r="H14627"/>
    </row>
    <row r="14628" spans="1:8">
      <c r="A14628"/>
      <c r="C14628"/>
      <c r="D14628"/>
      <c r="E14628"/>
      <c r="F14628"/>
      <c r="G14628"/>
      <c r="H14628"/>
    </row>
    <row r="14629" spans="1:8">
      <c r="A14629"/>
      <c r="C14629"/>
      <c r="D14629"/>
      <c r="E14629"/>
      <c r="F14629"/>
      <c r="G14629"/>
      <c r="H14629"/>
    </row>
    <row r="14630" spans="1:8">
      <c r="A14630"/>
      <c r="C14630"/>
      <c r="D14630"/>
      <c r="E14630"/>
      <c r="F14630"/>
      <c r="G14630"/>
      <c r="H14630"/>
    </row>
    <row r="14631" spans="1:8">
      <c r="A14631"/>
      <c r="C14631"/>
      <c r="D14631"/>
      <c r="E14631"/>
      <c r="F14631"/>
      <c r="G14631"/>
      <c r="H14631"/>
    </row>
    <row r="14632" spans="1:8">
      <c r="A14632"/>
      <c r="C14632"/>
      <c r="D14632"/>
      <c r="E14632"/>
      <c r="F14632"/>
      <c r="G14632"/>
      <c r="H14632"/>
    </row>
    <row r="14633" spans="1:8">
      <c r="A14633"/>
      <c r="C14633"/>
      <c r="D14633"/>
      <c r="E14633"/>
      <c r="F14633"/>
      <c r="G14633"/>
      <c r="H14633"/>
    </row>
    <row r="14634" spans="1:8">
      <c r="A14634"/>
      <c r="C14634"/>
      <c r="D14634"/>
      <c r="E14634"/>
      <c r="F14634"/>
      <c r="G14634"/>
      <c r="H14634"/>
    </row>
    <row r="14635" spans="1:8">
      <c r="A14635"/>
      <c r="C14635"/>
      <c r="D14635"/>
      <c r="E14635"/>
      <c r="F14635"/>
      <c r="G14635"/>
      <c r="H14635"/>
    </row>
    <row r="14636" spans="1:8">
      <c r="A14636"/>
      <c r="C14636"/>
      <c r="D14636"/>
      <c r="E14636"/>
      <c r="F14636"/>
      <c r="G14636"/>
      <c r="H14636"/>
    </row>
    <row r="14637" spans="1:8">
      <c r="A14637"/>
      <c r="C14637"/>
      <c r="D14637"/>
      <c r="E14637"/>
      <c r="F14637"/>
      <c r="G14637"/>
      <c r="H14637"/>
    </row>
    <row r="14638" spans="1:8">
      <c r="A14638"/>
      <c r="C14638"/>
      <c r="D14638"/>
      <c r="E14638"/>
      <c r="F14638"/>
      <c r="G14638"/>
      <c r="H14638"/>
    </row>
    <row r="14639" spans="1:8">
      <c r="A14639"/>
      <c r="C14639"/>
      <c r="D14639"/>
      <c r="E14639"/>
      <c r="F14639"/>
      <c r="G14639"/>
      <c r="H14639"/>
    </row>
    <row r="14640" spans="1:8">
      <c r="A14640"/>
      <c r="C14640"/>
      <c r="D14640"/>
      <c r="E14640"/>
      <c r="F14640"/>
      <c r="G14640"/>
      <c r="H14640"/>
    </row>
    <row r="14641" spans="1:8">
      <c r="A14641"/>
      <c r="C14641"/>
      <c r="D14641"/>
      <c r="E14641"/>
      <c r="F14641"/>
      <c r="G14641"/>
      <c r="H14641"/>
    </row>
    <row r="14642" spans="1:8">
      <c r="A14642"/>
      <c r="C14642"/>
      <c r="D14642"/>
      <c r="E14642"/>
      <c r="F14642"/>
      <c r="G14642"/>
      <c r="H14642"/>
    </row>
    <row r="14643" spans="1:8">
      <c r="A14643"/>
      <c r="C14643"/>
      <c r="D14643"/>
      <c r="E14643"/>
      <c r="F14643"/>
      <c r="G14643"/>
      <c r="H14643"/>
    </row>
    <row r="14644" spans="1:8">
      <c r="A14644"/>
      <c r="C14644"/>
      <c r="D14644"/>
      <c r="E14644"/>
      <c r="F14644"/>
      <c r="G14644"/>
      <c r="H14644"/>
    </row>
    <row r="14645" spans="1:8">
      <c r="A14645"/>
      <c r="C14645"/>
      <c r="D14645"/>
      <c r="E14645"/>
      <c r="F14645"/>
      <c r="G14645"/>
      <c r="H14645"/>
    </row>
    <row r="14646" spans="1:8">
      <c r="A14646"/>
      <c r="C14646"/>
      <c r="D14646"/>
      <c r="E14646"/>
      <c r="F14646"/>
      <c r="G14646"/>
      <c r="H14646"/>
    </row>
    <row r="14647" spans="1:8">
      <c r="A14647"/>
      <c r="C14647"/>
      <c r="D14647"/>
      <c r="E14647"/>
      <c r="F14647"/>
      <c r="G14647"/>
      <c r="H14647"/>
    </row>
    <row r="14648" spans="1:8">
      <c r="A14648"/>
      <c r="C14648"/>
      <c r="D14648"/>
      <c r="E14648"/>
      <c r="F14648"/>
      <c r="G14648"/>
      <c r="H14648"/>
    </row>
    <row r="14649" spans="1:8">
      <c r="A14649"/>
      <c r="C14649"/>
      <c r="D14649"/>
      <c r="E14649"/>
      <c r="F14649"/>
      <c r="G14649"/>
      <c r="H14649"/>
    </row>
    <row r="14650" spans="1:8">
      <c r="A14650"/>
      <c r="C14650"/>
      <c r="D14650"/>
      <c r="E14650"/>
      <c r="F14650"/>
      <c r="G14650"/>
      <c r="H14650"/>
    </row>
    <row r="14651" spans="1:8">
      <c r="A14651"/>
      <c r="C14651"/>
      <c r="D14651"/>
      <c r="E14651"/>
      <c r="F14651"/>
      <c r="G14651"/>
      <c r="H14651"/>
    </row>
    <row r="14652" spans="1:8">
      <c r="A14652"/>
      <c r="C14652"/>
      <c r="D14652"/>
      <c r="E14652"/>
      <c r="F14652"/>
      <c r="G14652"/>
      <c r="H14652"/>
    </row>
    <row r="14653" spans="1:8">
      <c r="A14653"/>
      <c r="C14653"/>
      <c r="D14653"/>
      <c r="E14653"/>
      <c r="F14653"/>
      <c r="G14653"/>
      <c r="H14653"/>
    </row>
    <row r="14654" spans="1:8">
      <c r="A14654"/>
      <c r="C14654"/>
      <c r="D14654"/>
      <c r="E14654"/>
      <c r="F14654"/>
      <c r="G14654"/>
      <c r="H14654"/>
    </row>
    <row r="14655" spans="1:8">
      <c r="A14655"/>
      <c r="C14655"/>
      <c r="D14655"/>
      <c r="E14655"/>
      <c r="F14655"/>
      <c r="G14655"/>
      <c r="H14655"/>
    </row>
    <row r="14656" spans="1:8">
      <c r="A14656"/>
      <c r="C14656"/>
      <c r="D14656"/>
      <c r="E14656"/>
      <c r="F14656"/>
      <c r="G14656"/>
      <c r="H14656"/>
    </row>
    <row r="14657" spans="1:8">
      <c r="A14657"/>
      <c r="C14657"/>
      <c r="D14657"/>
      <c r="E14657"/>
      <c r="F14657"/>
      <c r="G14657"/>
      <c r="H14657"/>
    </row>
    <row r="14658" spans="1:8">
      <c r="A14658"/>
      <c r="C14658"/>
      <c r="D14658"/>
      <c r="E14658"/>
      <c r="F14658"/>
      <c r="G14658"/>
      <c r="H14658"/>
    </row>
    <row r="14659" spans="1:8">
      <c r="A14659"/>
      <c r="C14659"/>
      <c r="D14659"/>
      <c r="E14659"/>
      <c r="F14659"/>
      <c r="G14659"/>
      <c r="H14659"/>
    </row>
    <row r="14660" spans="1:8">
      <c r="A14660"/>
      <c r="C14660"/>
      <c r="D14660"/>
      <c r="E14660"/>
      <c r="F14660"/>
      <c r="G14660"/>
      <c r="H14660"/>
    </row>
    <row r="14661" spans="1:8">
      <c r="A14661"/>
      <c r="C14661"/>
      <c r="D14661"/>
      <c r="E14661"/>
      <c r="F14661"/>
      <c r="G14661"/>
      <c r="H14661"/>
    </row>
    <row r="14662" spans="1:8">
      <c r="A14662"/>
      <c r="C14662"/>
      <c r="D14662"/>
      <c r="E14662"/>
      <c r="F14662"/>
      <c r="G14662"/>
      <c r="H14662"/>
    </row>
    <row r="14663" spans="1:8">
      <c r="A14663"/>
      <c r="C14663"/>
      <c r="D14663"/>
      <c r="E14663"/>
      <c r="F14663"/>
      <c r="G14663"/>
      <c r="H14663"/>
    </row>
    <row r="14664" spans="1:8">
      <c r="A14664"/>
      <c r="C14664"/>
      <c r="D14664"/>
      <c r="E14664"/>
      <c r="F14664"/>
      <c r="G14664"/>
      <c r="H14664"/>
    </row>
    <row r="14665" spans="1:8">
      <c r="A14665"/>
      <c r="C14665"/>
      <c r="D14665"/>
      <c r="E14665"/>
      <c r="F14665"/>
      <c r="G14665"/>
      <c r="H14665"/>
    </row>
    <row r="14666" spans="1:8">
      <c r="A14666"/>
      <c r="C14666"/>
      <c r="D14666"/>
      <c r="E14666"/>
      <c r="F14666"/>
      <c r="G14666"/>
      <c r="H14666"/>
    </row>
    <row r="14667" spans="1:8">
      <c r="A14667"/>
      <c r="C14667"/>
      <c r="D14667"/>
      <c r="E14667"/>
      <c r="F14667"/>
      <c r="G14667"/>
      <c r="H14667"/>
    </row>
    <row r="14668" spans="1:8">
      <c r="A14668"/>
      <c r="C14668"/>
      <c r="D14668"/>
      <c r="E14668"/>
      <c r="F14668"/>
      <c r="G14668"/>
      <c r="H14668"/>
    </row>
    <row r="14669" spans="1:8">
      <c r="A14669"/>
      <c r="C14669"/>
      <c r="D14669"/>
      <c r="E14669"/>
      <c r="F14669"/>
      <c r="G14669"/>
      <c r="H14669"/>
    </row>
    <row r="14670" spans="1:8">
      <c r="A14670"/>
      <c r="C14670"/>
      <c r="D14670"/>
      <c r="E14670"/>
      <c r="F14670"/>
      <c r="G14670"/>
      <c r="H14670"/>
    </row>
    <row r="14671" spans="1:8">
      <c r="A14671"/>
      <c r="C14671"/>
      <c r="D14671"/>
      <c r="E14671"/>
      <c r="F14671"/>
      <c r="G14671"/>
      <c r="H14671"/>
    </row>
    <row r="14672" spans="1:8">
      <c r="A14672"/>
      <c r="C14672"/>
      <c r="D14672"/>
      <c r="E14672"/>
      <c r="F14672"/>
      <c r="G14672"/>
      <c r="H14672"/>
    </row>
    <row r="14673" spans="1:8">
      <c r="A14673"/>
      <c r="C14673"/>
      <c r="D14673"/>
      <c r="E14673"/>
      <c r="F14673"/>
      <c r="G14673"/>
      <c r="H14673"/>
    </row>
    <row r="14674" spans="1:8">
      <c r="A14674"/>
      <c r="C14674"/>
      <c r="D14674"/>
      <c r="E14674"/>
      <c r="F14674"/>
      <c r="G14674"/>
      <c r="H14674"/>
    </row>
    <row r="14675" spans="1:8">
      <c r="A14675"/>
      <c r="C14675"/>
      <c r="D14675"/>
      <c r="E14675"/>
      <c r="F14675"/>
      <c r="G14675"/>
      <c r="H14675"/>
    </row>
    <row r="14676" spans="1:8">
      <c r="A14676"/>
      <c r="C14676"/>
      <c r="D14676"/>
      <c r="E14676"/>
      <c r="F14676"/>
      <c r="G14676"/>
      <c r="H14676"/>
    </row>
    <row r="14677" spans="1:8">
      <c r="A14677"/>
      <c r="C14677"/>
      <c r="D14677"/>
      <c r="E14677"/>
      <c r="F14677"/>
      <c r="G14677"/>
      <c r="H14677"/>
    </row>
    <row r="14678" spans="1:8">
      <c r="A14678"/>
      <c r="C14678"/>
      <c r="D14678"/>
      <c r="E14678"/>
      <c r="F14678"/>
      <c r="G14678"/>
      <c r="H14678"/>
    </row>
    <row r="14679" spans="1:8">
      <c r="A14679"/>
      <c r="C14679"/>
      <c r="D14679"/>
      <c r="E14679"/>
      <c r="F14679"/>
      <c r="G14679"/>
      <c r="H14679"/>
    </row>
    <row r="14680" spans="1:8">
      <c r="A14680"/>
      <c r="C14680"/>
      <c r="D14680"/>
      <c r="E14680"/>
      <c r="F14680"/>
      <c r="G14680"/>
      <c r="H14680"/>
    </row>
    <row r="14681" spans="1:8">
      <c r="A14681"/>
      <c r="C14681"/>
      <c r="D14681"/>
      <c r="E14681"/>
      <c r="F14681"/>
      <c r="G14681"/>
      <c r="H14681"/>
    </row>
    <row r="14682" spans="1:8">
      <c r="A14682"/>
      <c r="C14682"/>
      <c r="D14682"/>
      <c r="E14682"/>
      <c r="F14682"/>
      <c r="G14682"/>
      <c r="H14682"/>
    </row>
    <row r="14683" spans="1:8">
      <c r="A14683"/>
      <c r="C14683"/>
      <c r="D14683"/>
      <c r="E14683"/>
      <c r="F14683"/>
      <c r="G14683"/>
      <c r="H14683"/>
    </row>
    <row r="14684" spans="1:8">
      <c r="A14684"/>
      <c r="C14684"/>
      <c r="D14684"/>
      <c r="E14684"/>
      <c r="F14684"/>
      <c r="G14684"/>
      <c r="H14684"/>
    </row>
    <row r="14685" spans="1:8">
      <c r="A14685"/>
      <c r="C14685"/>
      <c r="D14685"/>
      <c r="E14685"/>
      <c r="F14685"/>
      <c r="G14685"/>
      <c r="H14685"/>
    </row>
    <row r="14686" spans="1:8">
      <c r="A14686"/>
      <c r="C14686"/>
      <c r="D14686"/>
      <c r="E14686"/>
      <c r="F14686"/>
      <c r="G14686"/>
      <c r="H14686"/>
    </row>
    <row r="14687" spans="1:8">
      <c r="A14687"/>
      <c r="C14687"/>
      <c r="D14687"/>
      <c r="E14687"/>
      <c r="F14687"/>
      <c r="G14687"/>
      <c r="H14687"/>
    </row>
    <row r="14688" spans="1:8">
      <c r="A14688"/>
      <c r="C14688"/>
      <c r="D14688"/>
      <c r="E14688"/>
      <c r="F14688"/>
      <c r="G14688"/>
      <c r="H14688"/>
    </row>
    <row r="14689" spans="1:8">
      <c r="A14689"/>
      <c r="C14689"/>
      <c r="D14689"/>
      <c r="E14689"/>
      <c r="F14689"/>
      <c r="G14689"/>
      <c r="H14689"/>
    </row>
    <row r="14690" spans="1:8">
      <c r="A14690"/>
      <c r="C14690"/>
      <c r="D14690"/>
      <c r="E14690"/>
      <c r="F14690"/>
      <c r="G14690"/>
      <c r="H14690"/>
    </row>
    <row r="14691" spans="1:8">
      <c r="A14691"/>
      <c r="C14691"/>
      <c r="D14691"/>
      <c r="E14691"/>
      <c r="F14691"/>
      <c r="G14691"/>
      <c r="H14691"/>
    </row>
    <row r="14692" spans="1:8">
      <c r="A14692"/>
      <c r="C14692"/>
      <c r="D14692"/>
      <c r="E14692"/>
      <c r="F14692"/>
      <c r="G14692"/>
      <c r="H14692"/>
    </row>
    <row r="14693" spans="1:8">
      <c r="A14693"/>
      <c r="C14693"/>
      <c r="D14693"/>
      <c r="E14693"/>
      <c r="F14693"/>
      <c r="G14693"/>
      <c r="H14693"/>
    </row>
    <row r="14694" spans="1:8">
      <c r="A14694"/>
      <c r="C14694"/>
      <c r="D14694"/>
      <c r="E14694"/>
      <c r="F14694"/>
      <c r="G14694"/>
      <c r="H14694"/>
    </row>
    <row r="14695" spans="1:8">
      <c r="A14695"/>
      <c r="C14695"/>
      <c r="D14695"/>
      <c r="E14695"/>
      <c r="F14695"/>
      <c r="G14695"/>
      <c r="H14695"/>
    </row>
    <row r="14696" spans="1:8">
      <c r="A14696"/>
      <c r="C14696"/>
      <c r="D14696"/>
      <c r="E14696"/>
      <c r="F14696"/>
      <c r="G14696"/>
      <c r="H14696"/>
    </row>
    <row r="14697" spans="1:8">
      <c r="A14697"/>
      <c r="C14697"/>
      <c r="D14697"/>
      <c r="E14697"/>
      <c r="F14697"/>
      <c r="G14697"/>
      <c r="H14697"/>
    </row>
    <row r="14698" spans="1:8">
      <c r="A14698"/>
      <c r="C14698"/>
      <c r="D14698"/>
      <c r="E14698"/>
      <c r="F14698"/>
      <c r="G14698"/>
      <c r="H14698"/>
    </row>
    <row r="14699" spans="1:8">
      <c r="A14699"/>
      <c r="C14699"/>
      <c r="D14699"/>
      <c r="E14699"/>
      <c r="F14699"/>
      <c r="G14699"/>
      <c r="H14699"/>
    </row>
    <row r="14700" spans="1:8">
      <c r="A14700"/>
      <c r="C14700"/>
      <c r="D14700"/>
      <c r="E14700"/>
      <c r="F14700"/>
      <c r="G14700"/>
      <c r="H14700"/>
    </row>
    <row r="14701" spans="1:8">
      <c r="A14701"/>
      <c r="C14701"/>
      <c r="D14701"/>
      <c r="E14701"/>
      <c r="F14701"/>
      <c r="G14701"/>
      <c r="H14701"/>
    </row>
    <row r="14702" spans="1:8">
      <c r="A14702"/>
      <c r="C14702"/>
      <c r="D14702"/>
      <c r="E14702"/>
      <c r="F14702"/>
      <c r="G14702"/>
      <c r="H14702"/>
    </row>
    <row r="14703" spans="1:8">
      <c r="A14703"/>
      <c r="C14703"/>
      <c r="D14703"/>
      <c r="E14703"/>
      <c r="F14703"/>
      <c r="G14703"/>
      <c r="H14703"/>
    </row>
    <row r="14704" spans="1:8">
      <c r="A14704"/>
      <c r="C14704"/>
      <c r="D14704"/>
      <c r="E14704"/>
      <c r="F14704"/>
      <c r="G14704"/>
      <c r="H14704"/>
    </row>
    <row r="14705" spans="1:8">
      <c r="A14705"/>
      <c r="C14705"/>
      <c r="D14705"/>
      <c r="E14705"/>
      <c r="F14705"/>
      <c r="G14705"/>
      <c r="H14705"/>
    </row>
    <row r="14706" spans="1:8">
      <c r="A14706"/>
      <c r="C14706"/>
      <c r="D14706"/>
      <c r="E14706"/>
      <c r="F14706"/>
      <c r="G14706"/>
      <c r="H14706"/>
    </row>
    <row r="14707" spans="1:8">
      <c r="A14707"/>
      <c r="C14707"/>
      <c r="D14707"/>
      <c r="E14707"/>
      <c r="F14707"/>
      <c r="G14707"/>
      <c r="H14707"/>
    </row>
    <row r="14708" spans="1:8">
      <c r="A14708"/>
      <c r="C14708"/>
      <c r="D14708"/>
      <c r="E14708"/>
      <c r="F14708"/>
      <c r="G14708"/>
      <c r="H14708"/>
    </row>
    <row r="14709" spans="1:8">
      <c r="A14709"/>
      <c r="C14709"/>
      <c r="D14709"/>
      <c r="E14709"/>
      <c r="F14709"/>
      <c r="G14709"/>
      <c r="H14709"/>
    </row>
    <row r="14710" spans="1:8">
      <c r="A14710"/>
      <c r="C14710"/>
      <c r="D14710"/>
      <c r="E14710"/>
      <c r="F14710"/>
      <c r="G14710"/>
      <c r="H14710"/>
    </row>
    <row r="14711" spans="1:8">
      <c r="A14711"/>
      <c r="C14711"/>
      <c r="D14711"/>
      <c r="E14711"/>
      <c r="F14711"/>
      <c r="G14711"/>
      <c r="H14711"/>
    </row>
    <row r="14712" spans="1:8">
      <c r="A14712"/>
      <c r="C14712"/>
      <c r="D14712"/>
      <c r="E14712"/>
      <c r="F14712"/>
      <c r="G14712"/>
      <c r="H14712"/>
    </row>
    <row r="14713" spans="1:8">
      <c r="A14713"/>
      <c r="C14713"/>
      <c r="D14713"/>
      <c r="E14713"/>
      <c r="F14713"/>
      <c r="G14713"/>
      <c r="H14713"/>
    </row>
    <row r="14714" spans="1:8">
      <c r="A14714"/>
      <c r="C14714"/>
      <c r="D14714"/>
      <c r="E14714"/>
      <c r="F14714"/>
      <c r="G14714"/>
      <c r="H14714"/>
    </row>
    <row r="14715" spans="1:8">
      <c r="A14715"/>
      <c r="C14715"/>
      <c r="D14715"/>
      <c r="E14715"/>
      <c r="F14715"/>
      <c r="G14715"/>
      <c r="H14715"/>
    </row>
    <row r="14716" spans="1:8">
      <c r="A14716"/>
      <c r="C14716"/>
      <c r="D14716"/>
      <c r="E14716"/>
      <c r="F14716"/>
      <c r="G14716"/>
      <c r="H14716"/>
    </row>
    <row r="14717" spans="1:8">
      <c r="A14717"/>
      <c r="C14717"/>
      <c r="D14717"/>
      <c r="E14717"/>
      <c r="F14717"/>
      <c r="G14717"/>
      <c r="H14717"/>
    </row>
    <row r="14718" spans="1:8">
      <c r="A14718"/>
      <c r="C14718"/>
      <c r="D14718"/>
      <c r="E14718"/>
      <c r="F14718"/>
      <c r="G14718"/>
      <c r="H14718"/>
    </row>
    <row r="14719" spans="1:8">
      <c r="A14719"/>
      <c r="C14719"/>
      <c r="D14719"/>
      <c r="E14719"/>
      <c r="F14719"/>
      <c r="G14719"/>
      <c r="H14719"/>
    </row>
    <row r="14720" spans="1:8">
      <c r="A14720"/>
      <c r="C14720"/>
      <c r="D14720"/>
      <c r="E14720"/>
      <c r="F14720"/>
      <c r="G14720"/>
      <c r="H14720"/>
    </row>
    <row r="14721" spans="1:8">
      <c r="A14721"/>
      <c r="C14721"/>
      <c r="D14721"/>
      <c r="E14721"/>
      <c r="F14721"/>
      <c r="G14721"/>
      <c r="H14721"/>
    </row>
    <row r="14722" spans="1:8">
      <c r="A14722"/>
      <c r="C14722"/>
      <c r="D14722"/>
      <c r="E14722"/>
      <c r="F14722"/>
      <c r="G14722"/>
      <c r="H14722"/>
    </row>
    <row r="14723" spans="1:8">
      <c r="A14723"/>
      <c r="C14723"/>
      <c r="D14723"/>
      <c r="E14723"/>
      <c r="F14723"/>
      <c r="G14723"/>
      <c r="H14723"/>
    </row>
    <row r="14724" spans="1:8">
      <c r="A14724"/>
      <c r="C14724"/>
      <c r="D14724"/>
      <c r="E14724"/>
      <c r="F14724"/>
      <c r="G14724"/>
      <c r="H14724"/>
    </row>
    <row r="14725" spans="1:8">
      <c r="A14725"/>
      <c r="C14725"/>
      <c r="D14725"/>
      <c r="E14725"/>
      <c r="F14725"/>
      <c r="G14725"/>
      <c r="H14725"/>
    </row>
    <row r="14726" spans="1:8">
      <c r="A14726"/>
      <c r="C14726"/>
      <c r="D14726"/>
      <c r="E14726"/>
      <c r="F14726"/>
      <c r="G14726"/>
      <c r="H14726"/>
    </row>
    <row r="14727" spans="1:8">
      <c r="A14727"/>
      <c r="C14727"/>
      <c r="D14727"/>
      <c r="E14727"/>
      <c r="F14727"/>
      <c r="G14727"/>
      <c r="H14727"/>
    </row>
    <row r="14728" spans="1:8">
      <c r="A14728"/>
      <c r="C14728"/>
      <c r="D14728"/>
      <c r="E14728"/>
      <c r="F14728"/>
      <c r="G14728"/>
      <c r="H14728"/>
    </row>
    <row r="14729" spans="1:8">
      <c r="A14729"/>
      <c r="C14729"/>
      <c r="D14729"/>
      <c r="E14729"/>
      <c r="F14729"/>
      <c r="G14729"/>
      <c r="H14729"/>
    </row>
    <row r="14730" spans="1:8">
      <c r="A14730"/>
      <c r="C14730"/>
      <c r="D14730"/>
      <c r="E14730"/>
      <c r="F14730"/>
      <c r="G14730"/>
      <c r="H14730"/>
    </row>
    <row r="14731" spans="1:8">
      <c r="A14731"/>
      <c r="C14731"/>
      <c r="D14731"/>
      <c r="E14731"/>
      <c r="F14731"/>
      <c r="G14731"/>
      <c r="H14731"/>
    </row>
    <row r="14732" spans="1:8">
      <c r="A14732"/>
      <c r="C14732"/>
      <c r="D14732"/>
      <c r="E14732"/>
      <c r="F14732"/>
      <c r="G14732"/>
      <c r="H14732"/>
    </row>
    <row r="14733" spans="1:8">
      <c r="A14733"/>
      <c r="C14733"/>
      <c r="D14733"/>
      <c r="E14733"/>
      <c r="F14733"/>
      <c r="G14733"/>
      <c r="H14733"/>
    </row>
    <row r="14734" spans="1:8">
      <c r="A14734"/>
      <c r="C14734"/>
      <c r="D14734"/>
      <c r="E14734"/>
      <c r="F14734"/>
      <c r="G14734"/>
      <c r="H14734"/>
    </row>
    <row r="14735" spans="1:8">
      <c r="A14735"/>
      <c r="C14735"/>
      <c r="D14735"/>
      <c r="E14735"/>
      <c r="F14735"/>
      <c r="G14735"/>
      <c r="H14735"/>
    </row>
    <row r="14736" spans="1:8">
      <c r="A14736"/>
      <c r="C14736"/>
      <c r="D14736"/>
      <c r="E14736"/>
      <c r="F14736"/>
      <c r="G14736"/>
      <c r="H14736"/>
    </row>
    <row r="14737" spans="1:8">
      <c r="A14737"/>
      <c r="C14737"/>
      <c r="D14737"/>
      <c r="E14737"/>
      <c r="F14737"/>
      <c r="G14737"/>
      <c r="H14737"/>
    </row>
    <row r="14738" spans="1:8">
      <c r="A14738"/>
      <c r="C14738"/>
      <c r="D14738"/>
      <c r="E14738"/>
      <c r="F14738"/>
      <c r="G14738"/>
      <c r="H14738"/>
    </row>
    <row r="14739" spans="1:8">
      <c r="A14739"/>
      <c r="C14739"/>
      <c r="D14739"/>
      <c r="E14739"/>
      <c r="F14739"/>
      <c r="G14739"/>
      <c r="H14739"/>
    </row>
    <row r="14740" spans="1:8">
      <c r="A14740"/>
      <c r="C14740"/>
      <c r="D14740"/>
      <c r="E14740"/>
      <c r="F14740"/>
      <c r="G14740"/>
      <c r="H14740"/>
    </row>
    <row r="14741" spans="1:8">
      <c r="A14741"/>
      <c r="C14741"/>
      <c r="D14741"/>
      <c r="E14741"/>
      <c r="F14741"/>
      <c r="G14741"/>
      <c r="H14741"/>
    </row>
    <row r="14742" spans="1:8">
      <c r="A14742"/>
      <c r="C14742"/>
      <c r="D14742"/>
      <c r="E14742"/>
      <c r="F14742"/>
      <c r="G14742"/>
      <c r="H14742"/>
    </row>
    <row r="14743" spans="1:8">
      <c r="A14743"/>
      <c r="C14743"/>
      <c r="D14743"/>
      <c r="E14743"/>
      <c r="F14743"/>
      <c r="G14743"/>
      <c r="H14743"/>
    </row>
    <row r="14744" spans="1:8">
      <c r="A14744"/>
      <c r="C14744"/>
      <c r="D14744"/>
      <c r="E14744"/>
      <c r="F14744"/>
      <c r="G14744"/>
      <c r="H14744"/>
    </row>
    <row r="14745" spans="1:8">
      <c r="A14745"/>
      <c r="C14745"/>
      <c r="D14745"/>
      <c r="E14745"/>
      <c r="F14745"/>
      <c r="G14745"/>
      <c r="H14745"/>
    </row>
    <row r="14746" spans="1:8">
      <c r="A14746"/>
      <c r="C14746"/>
      <c r="D14746"/>
      <c r="E14746"/>
      <c r="F14746"/>
      <c r="G14746"/>
      <c r="H14746"/>
    </row>
    <row r="14747" spans="1:8">
      <c r="A14747"/>
      <c r="C14747"/>
      <c r="D14747"/>
      <c r="E14747"/>
      <c r="F14747"/>
      <c r="G14747"/>
      <c r="H14747"/>
    </row>
    <row r="14748" spans="1:8">
      <c r="A14748"/>
      <c r="C14748"/>
      <c r="D14748"/>
      <c r="E14748"/>
      <c r="F14748"/>
      <c r="G14748"/>
      <c r="H14748"/>
    </row>
    <row r="14749" spans="1:8">
      <c r="A14749"/>
      <c r="C14749"/>
      <c r="D14749"/>
      <c r="E14749"/>
      <c r="F14749"/>
      <c r="G14749"/>
      <c r="H14749"/>
    </row>
    <row r="14750" spans="1:8">
      <c r="A14750"/>
      <c r="C14750"/>
      <c r="D14750"/>
      <c r="E14750"/>
      <c r="F14750"/>
      <c r="G14750"/>
      <c r="H14750"/>
    </row>
    <row r="14751" spans="1:8">
      <c r="A14751"/>
      <c r="C14751"/>
      <c r="D14751"/>
      <c r="E14751"/>
      <c r="F14751"/>
      <c r="G14751"/>
      <c r="H14751"/>
    </row>
    <row r="14752" spans="1:8">
      <c r="A14752"/>
      <c r="C14752"/>
      <c r="D14752"/>
      <c r="E14752"/>
      <c r="F14752"/>
      <c r="G14752"/>
      <c r="H14752"/>
    </row>
    <row r="14753" spans="1:8">
      <c r="A14753"/>
      <c r="C14753"/>
      <c r="D14753"/>
      <c r="E14753"/>
      <c r="F14753"/>
      <c r="G14753"/>
      <c r="H14753"/>
    </row>
    <row r="14754" spans="1:8">
      <c r="A14754"/>
      <c r="C14754"/>
      <c r="D14754"/>
      <c r="E14754"/>
      <c r="F14754"/>
      <c r="G14754"/>
      <c r="H14754"/>
    </row>
    <row r="14755" spans="1:8">
      <c r="A14755"/>
      <c r="C14755"/>
      <c r="D14755"/>
      <c r="E14755"/>
      <c r="F14755"/>
      <c r="G14755"/>
      <c r="H14755"/>
    </row>
    <row r="14756" spans="1:8">
      <c r="A14756"/>
      <c r="C14756"/>
      <c r="D14756"/>
      <c r="E14756"/>
      <c r="F14756"/>
      <c r="G14756"/>
      <c r="H14756"/>
    </row>
    <row r="14757" spans="1:8">
      <c r="A14757"/>
      <c r="C14757"/>
      <c r="D14757"/>
      <c r="E14757"/>
      <c r="F14757"/>
      <c r="G14757"/>
      <c r="H14757"/>
    </row>
    <row r="14758" spans="1:8">
      <c r="A14758"/>
      <c r="C14758"/>
      <c r="D14758"/>
      <c r="E14758"/>
      <c r="F14758"/>
      <c r="G14758"/>
      <c r="H14758"/>
    </row>
    <row r="14759" spans="1:8">
      <c r="A14759"/>
      <c r="C14759"/>
      <c r="D14759"/>
      <c r="E14759"/>
      <c r="F14759"/>
      <c r="G14759"/>
      <c r="H14759"/>
    </row>
    <row r="14760" spans="1:8">
      <c r="A14760"/>
      <c r="C14760"/>
      <c r="D14760"/>
      <c r="E14760"/>
      <c r="F14760"/>
      <c r="G14760"/>
      <c r="H14760"/>
    </row>
    <row r="14761" spans="1:8">
      <c r="A14761"/>
      <c r="C14761"/>
      <c r="D14761"/>
      <c r="E14761"/>
      <c r="F14761"/>
      <c r="G14761"/>
      <c r="H14761"/>
    </row>
    <row r="14762" spans="1:8">
      <c r="A14762"/>
      <c r="C14762"/>
      <c r="D14762"/>
      <c r="E14762"/>
      <c r="F14762"/>
      <c r="G14762"/>
      <c r="H14762"/>
    </row>
    <row r="14763" spans="1:8">
      <c r="A14763"/>
      <c r="C14763"/>
      <c r="D14763"/>
      <c r="E14763"/>
      <c r="F14763"/>
      <c r="G14763"/>
      <c r="H14763"/>
    </row>
    <row r="14764" spans="1:8">
      <c r="A14764"/>
      <c r="C14764"/>
      <c r="D14764"/>
      <c r="E14764"/>
      <c r="F14764"/>
      <c r="G14764"/>
      <c r="H14764"/>
    </row>
    <row r="14765" spans="1:8">
      <c r="A14765"/>
      <c r="C14765"/>
      <c r="D14765"/>
      <c r="E14765"/>
      <c r="F14765"/>
      <c r="G14765"/>
      <c r="H14765"/>
    </row>
    <row r="14766" spans="1:8">
      <c r="A14766"/>
      <c r="C14766"/>
      <c r="D14766"/>
      <c r="E14766"/>
      <c r="F14766"/>
      <c r="G14766"/>
      <c r="H14766"/>
    </row>
    <row r="14767" spans="1:8">
      <c r="A14767"/>
      <c r="C14767"/>
      <c r="D14767"/>
      <c r="E14767"/>
      <c r="F14767"/>
      <c r="G14767"/>
      <c r="H14767"/>
    </row>
    <row r="14768" spans="1:8">
      <c r="A14768"/>
      <c r="C14768"/>
      <c r="D14768"/>
      <c r="E14768"/>
      <c r="F14768"/>
      <c r="G14768"/>
      <c r="H14768"/>
    </row>
    <row r="14769" spans="1:8">
      <c r="A14769"/>
      <c r="C14769"/>
      <c r="D14769"/>
      <c r="E14769"/>
      <c r="F14769"/>
      <c r="G14769"/>
      <c r="H14769"/>
    </row>
    <row r="14770" spans="1:8">
      <c r="A14770"/>
      <c r="C14770"/>
      <c r="D14770"/>
      <c r="E14770"/>
      <c r="F14770"/>
      <c r="G14770"/>
      <c r="H14770"/>
    </row>
    <row r="14771" spans="1:8">
      <c r="A14771"/>
      <c r="C14771"/>
      <c r="D14771"/>
      <c r="E14771"/>
      <c r="F14771"/>
      <c r="G14771"/>
      <c r="H14771"/>
    </row>
    <row r="14772" spans="1:8">
      <c r="A14772"/>
      <c r="C14772"/>
      <c r="D14772"/>
      <c r="E14772"/>
      <c r="F14772"/>
      <c r="G14772"/>
      <c r="H14772"/>
    </row>
    <row r="14773" spans="1:8">
      <c r="A14773"/>
      <c r="C14773"/>
      <c r="D14773"/>
      <c r="E14773"/>
      <c r="F14773"/>
      <c r="G14773"/>
      <c r="H14773"/>
    </row>
    <row r="14774" spans="1:8">
      <c r="A14774"/>
      <c r="C14774"/>
      <c r="D14774"/>
      <c r="E14774"/>
      <c r="F14774"/>
      <c r="G14774"/>
      <c r="H14774"/>
    </row>
    <row r="14775" spans="1:8">
      <c r="A14775"/>
      <c r="C14775"/>
      <c r="D14775"/>
      <c r="E14775"/>
      <c r="F14775"/>
      <c r="G14775"/>
      <c r="H14775"/>
    </row>
    <row r="14776" spans="1:8">
      <c r="A14776"/>
      <c r="C14776"/>
      <c r="D14776"/>
      <c r="E14776"/>
      <c r="F14776"/>
      <c r="G14776"/>
      <c r="H14776"/>
    </row>
    <row r="14777" spans="1:8">
      <c r="A14777"/>
      <c r="C14777"/>
      <c r="D14777"/>
      <c r="E14777"/>
      <c r="F14777"/>
      <c r="G14777"/>
      <c r="H14777"/>
    </row>
    <row r="14778" spans="1:8">
      <c r="A14778"/>
      <c r="C14778"/>
      <c r="D14778"/>
      <c r="E14778"/>
      <c r="F14778"/>
      <c r="G14778"/>
      <c r="H14778"/>
    </row>
    <row r="14779" spans="1:8">
      <c r="A14779"/>
      <c r="C14779"/>
      <c r="D14779"/>
      <c r="E14779"/>
      <c r="F14779"/>
      <c r="G14779"/>
      <c r="H14779"/>
    </row>
    <row r="14780" spans="1:8">
      <c r="A14780"/>
      <c r="C14780"/>
      <c r="D14780"/>
      <c r="E14780"/>
      <c r="F14780"/>
      <c r="G14780"/>
      <c r="H14780"/>
    </row>
    <row r="14781" spans="1:8">
      <c r="A14781"/>
      <c r="C14781"/>
      <c r="D14781"/>
      <c r="E14781"/>
      <c r="F14781"/>
      <c r="G14781"/>
      <c r="H14781"/>
    </row>
    <row r="14782" spans="1:8">
      <c r="A14782"/>
      <c r="C14782"/>
      <c r="D14782"/>
      <c r="E14782"/>
      <c r="F14782"/>
      <c r="G14782"/>
      <c r="H14782"/>
    </row>
    <row r="14783" spans="1:8">
      <c r="A14783"/>
      <c r="C14783"/>
      <c r="D14783"/>
      <c r="E14783"/>
      <c r="F14783"/>
      <c r="G14783"/>
      <c r="H14783"/>
    </row>
    <row r="14784" spans="1:8">
      <c r="A14784"/>
      <c r="C14784"/>
      <c r="D14784"/>
      <c r="E14784"/>
      <c r="F14784"/>
      <c r="G14784"/>
      <c r="H14784"/>
    </row>
    <row r="14785" spans="1:8">
      <c r="A14785"/>
      <c r="C14785"/>
      <c r="D14785"/>
      <c r="E14785"/>
      <c r="F14785"/>
      <c r="G14785"/>
      <c r="H14785"/>
    </row>
    <row r="14786" spans="1:8">
      <c r="A14786"/>
      <c r="C14786"/>
      <c r="D14786"/>
      <c r="E14786"/>
      <c r="F14786"/>
      <c r="G14786"/>
      <c r="H14786"/>
    </row>
    <row r="14787" spans="1:8">
      <c r="A14787"/>
      <c r="C14787"/>
      <c r="D14787"/>
      <c r="E14787"/>
      <c r="F14787"/>
      <c r="G14787"/>
      <c r="H14787"/>
    </row>
    <row r="14788" spans="1:8">
      <c r="A14788"/>
      <c r="C14788"/>
      <c r="D14788"/>
      <c r="E14788"/>
      <c r="F14788"/>
      <c r="G14788"/>
      <c r="H14788"/>
    </row>
    <row r="14789" spans="1:8">
      <c r="A14789"/>
      <c r="C14789"/>
      <c r="D14789"/>
      <c r="E14789"/>
      <c r="F14789"/>
      <c r="G14789"/>
      <c r="H14789"/>
    </row>
    <row r="14790" spans="1:8">
      <c r="A14790"/>
      <c r="C14790"/>
      <c r="D14790"/>
      <c r="E14790"/>
      <c r="F14790"/>
      <c r="G14790"/>
      <c r="H14790"/>
    </row>
    <row r="14791" spans="1:8">
      <c r="A14791"/>
      <c r="C14791"/>
      <c r="D14791"/>
      <c r="E14791"/>
      <c r="F14791"/>
      <c r="G14791"/>
      <c r="H14791"/>
    </row>
    <row r="14792" spans="1:8">
      <c r="A14792"/>
      <c r="C14792"/>
      <c r="D14792"/>
      <c r="E14792"/>
      <c r="F14792"/>
      <c r="G14792"/>
      <c r="H14792"/>
    </row>
    <row r="14793" spans="1:8">
      <c r="A14793"/>
      <c r="C14793"/>
      <c r="D14793"/>
      <c r="E14793"/>
      <c r="F14793"/>
      <c r="G14793"/>
      <c r="H14793"/>
    </row>
    <row r="14794" spans="1:8">
      <c r="A14794"/>
      <c r="C14794"/>
      <c r="D14794"/>
      <c r="E14794"/>
      <c r="F14794"/>
      <c r="G14794"/>
      <c r="H14794"/>
    </row>
    <row r="14795" spans="1:8">
      <c r="A14795"/>
      <c r="C14795"/>
      <c r="D14795"/>
      <c r="E14795"/>
      <c r="F14795"/>
      <c r="G14795"/>
      <c r="H14795"/>
    </row>
    <row r="14796" spans="1:8">
      <c r="A14796"/>
      <c r="C14796"/>
      <c r="D14796"/>
      <c r="E14796"/>
      <c r="F14796"/>
      <c r="G14796"/>
      <c r="H14796"/>
    </row>
    <row r="14797" spans="1:8">
      <c r="A14797"/>
      <c r="C14797"/>
      <c r="D14797"/>
      <c r="E14797"/>
      <c r="F14797"/>
      <c r="G14797"/>
      <c r="H14797"/>
    </row>
    <row r="14798" spans="1:8">
      <c r="A14798"/>
      <c r="C14798"/>
      <c r="D14798"/>
      <c r="E14798"/>
      <c r="F14798"/>
      <c r="G14798"/>
      <c r="H14798"/>
    </row>
    <row r="14799" spans="1:8">
      <c r="A14799"/>
      <c r="C14799"/>
      <c r="D14799"/>
      <c r="E14799"/>
      <c r="F14799"/>
      <c r="G14799"/>
      <c r="H14799"/>
    </row>
    <row r="14800" spans="1:8">
      <c r="A14800"/>
      <c r="C14800"/>
      <c r="D14800"/>
      <c r="E14800"/>
      <c r="F14800"/>
      <c r="G14800"/>
      <c r="H14800"/>
    </row>
    <row r="14801" spans="1:8">
      <c r="A14801"/>
      <c r="C14801"/>
      <c r="D14801"/>
      <c r="E14801"/>
      <c r="F14801"/>
      <c r="G14801"/>
      <c r="H14801"/>
    </row>
    <row r="14802" spans="1:8">
      <c r="A14802"/>
      <c r="C14802"/>
      <c r="D14802"/>
      <c r="E14802"/>
      <c r="F14802"/>
      <c r="G14802"/>
      <c r="H14802"/>
    </row>
    <row r="14803" spans="1:8">
      <c r="A14803"/>
      <c r="C14803"/>
      <c r="D14803"/>
      <c r="E14803"/>
      <c r="F14803"/>
      <c r="G14803"/>
      <c r="H14803"/>
    </row>
    <row r="14804" spans="1:8">
      <c r="A14804"/>
      <c r="C14804"/>
      <c r="D14804"/>
      <c r="E14804"/>
      <c r="F14804"/>
      <c r="G14804"/>
      <c r="H14804"/>
    </row>
    <row r="14805" spans="1:8">
      <c r="A14805"/>
      <c r="C14805"/>
      <c r="D14805"/>
      <c r="E14805"/>
      <c r="F14805"/>
      <c r="G14805"/>
      <c r="H14805"/>
    </row>
    <row r="14806" spans="1:8">
      <c r="A14806"/>
      <c r="C14806"/>
      <c r="D14806"/>
      <c r="E14806"/>
      <c r="F14806"/>
      <c r="G14806"/>
      <c r="H14806"/>
    </row>
    <row r="14807" spans="1:8">
      <c r="A14807"/>
      <c r="C14807"/>
      <c r="D14807"/>
      <c r="E14807"/>
      <c r="F14807"/>
      <c r="G14807"/>
      <c r="H14807"/>
    </row>
    <row r="14808" spans="1:8">
      <c r="A14808"/>
      <c r="C14808"/>
      <c r="D14808"/>
      <c r="E14808"/>
      <c r="F14808"/>
      <c r="G14808"/>
      <c r="H14808"/>
    </row>
    <row r="14809" spans="1:8">
      <c r="A14809"/>
      <c r="C14809"/>
      <c r="D14809"/>
      <c r="E14809"/>
      <c r="F14809"/>
      <c r="G14809"/>
      <c r="H14809"/>
    </row>
    <row r="14810" spans="1:8">
      <c r="A14810"/>
      <c r="C14810"/>
      <c r="D14810"/>
      <c r="E14810"/>
      <c r="F14810"/>
      <c r="G14810"/>
      <c r="H14810"/>
    </row>
    <row r="14811" spans="1:8">
      <c r="A14811"/>
      <c r="C14811"/>
      <c r="D14811"/>
      <c r="E14811"/>
      <c r="F14811"/>
      <c r="G14811"/>
      <c r="H14811"/>
    </row>
    <row r="14812" spans="1:8">
      <c r="A14812"/>
      <c r="C14812"/>
      <c r="D14812"/>
      <c r="E14812"/>
      <c r="F14812"/>
      <c r="G14812"/>
      <c r="H14812"/>
    </row>
    <row r="14813" spans="1:8">
      <c r="A14813"/>
      <c r="C14813"/>
      <c r="D14813"/>
      <c r="E14813"/>
      <c r="F14813"/>
      <c r="G14813"/>
      <c r="H14813"/>
    </row>
    <row r="14814" spans="1:8">
      <c r="A14814"/>
      <c r="C14814"/>
      <c r="D14814"/>
      <c r="E14814"/>
      <c r="F14814"/>
      <c r="G14814"/>
      <c r="H14814"/>
    </row>
    <row r="14815" spans="1:8">
      <c r="A14815"/>
      <c r="C14815"/>
      <c r="D14815"/>
      <c r="E14815"/>
      <c r="F14815"/>
      <c r="G14815"/>
      <c r="H14815"/>
    </row>
    <row r="14816" spans="1:8">
      <c r="A14816"/>
      <c r="C14816"/>
      <c r="D14816"/>
      <c r="E14816"/>
      <c r="F14816"/>
      <c r="G14816"/>
      <c r="H14816"/>
    </row>
    <row r="14817" spans="1:8">
      <c r="A14817"/>
      <c r="C14817"/>
      <c r="D14817"/>
      <c r="E14817"/>
      <c r="F14817"/>
      <c r="G14817"/>
      <c r="H14817"/>
    </row>
    <row r="14818" spans="1:8">
      <c r="A14818"/>
      <c r="C14818"/>
      <c r="D14818"/>
      <c r="E14818"/>
      <c r="F14818"/>
      <c r="G14818"/>
      <c r="H14818"/>
    </row>
    <row r="14819" spans="1:8">
      <c r="A14819"/>
      <c r="C14819"/>
      <c r="D14819"/>
      <c r="E14819"/>
      <c r="F14819"/>
      <c r="G14819"/>
      <c r="H14819"/>
    </row>
    <row r="14820" spans="1:8">
      <c r="A14820"/>
      <c r="C14820"/>
      <c r="D14820"/>
      <c r="E14820"/>
      <c r="F14820"/>
      <c r="G14820"/>
      <c r="H14820"/>
    </row>
    <row r="14821" spans="1:8">
      <c r="A14821"/>
      <c r="C14821"/>
      <c r="D14821"/>
      <c r="E14821"/>
      <c r="F14821"/>
      <c r="G14821"/>
      <c r="H14821"/>
    </row>
    <row r="14822" spans="1:8">
      <c r="A14822"/>
      <c r="C14822"/>
      <c r="D14822"/>
      <c r="E14822"/>
      <c r="F14822"/>
      <c r="G14822"/>
      <c r="H14822"/>
    </row>
    <row r="14823" spans="1:8">
      <c r="A14823"/>
      <c r="C14823"/>
      <c r="D14823"/>
      <c r="E14823"/>
      <c r="F14823"/>
      <c r="G14823"/>
      <c r="H14823"/>
    </row>
    <row r="14824" spans="1:8">
      <c r="A14824"/>
      <c r="C14824"/>
      <c r="D14824"/>
      <c r="E14824"/>
      <c r="F14824"/>
      <c r="G14824"/>
      <c r="H14824"/>
    </row>
    <row r="14825" spans="1:8">
      <c r="A14825"/>
      <c r="C14825"/>
      <c r="D14825"/>
      <c r="E14825"/>
      <c r="F14825"/>
      <c r="G14825"/>
      <c r="H14825"/>
    </row>
    <row r="14826" spans="1:8">
      <c r="A14826"/>
      <c r="C14826"/>
      <c r="D14826"/>
      <c r="E14826"/>
      <c r="F14826"/>
      <c r="G14826"/>
      <c r="H14826"/>
    </row>
    <row r="14827" spans="1:8">
      <c r="A14827"/>
      <c r="C14827"/>
      <c r="D14827"/>
      <c r="E14827"/>
      <c r="F14827"/>
      <c r="G14827"/>
      <c r="H14827"/>
    </row>
    <row r="14828" spans="1:8">
      <c r="A14828"/>
      <c r="C14828"/>
      <c r="D14828"/>
      <c r="E14828"/>
      <c r="F14828"/>
      <c r="G14828"/>
      <c r="H14828"/>
    </row>
    <row r="14829" spans="1:8">
      <c r="A14829"/>
      <c r="C14829"/>
      <c r="D14829"/>
      <c r="E14829"/>
      <c r="F14829"/>
      <c r="G14829"/>
      <c r="H14829"/>
    </row>
    <row r="14830" spans="1:8">
      <c r="A14830"/>
      <c r="C14830"/>
      <c r="D14830"/>
      <c r="E14830"/>
      <c r="F14830"/>
      <c r="G14830"/>
      <c r="H14830"/>
    </row>
    <row r="14831" spans="1:8">
      <c r="A14831"/>
      <c r="C14831"/>
      <c r="D14831"/>
      <c r="E14831"/>
      <c r="F14831"/>
      <c r="G14831"/>
      <c r="H14831"/>
    </row>
    <row r="14832" spans="1:8">
      <c r="A14832"/>
      <c r="C14832"/>
      <c r="D14832"/>
      <c r="E14832"/>
      <c r="F14832"/>
      <c r="G14832"/>
      <c r="H14832"/>
    </row>
    <row r="14833" spans="1:8">
      <c r="A14833"/>
      <c r="C14833"/>
      <c r="D14833"/>
      <c r="E14833"/>
      <c r="F14833"/>
      <c r="G14833"/>
      <c r="H14833"/>
    </row>
    <row r="14834" spans="1:8">
      <c r="A14834"/>
      <c r="C14834"/>
      <c r="D14834"/>
      <c r="E14834"/>
      <c r="F14834"/>
      <c r="G14834"/>
      <c r="H14834"/>
    </row>
    <row r="14835" spans="1:8">
      <c r="A14835"/>
      <c r="C14835"/>
      <c r="D14835"/>
      <c r="E14835"/>
      <c r="F14835"/>
      <c r="G14835"/>
      <c r="H14835"/>
    </row>
    <row r="14836" spans="1:8">
      <c r="A14836"/>
      <c r="C14836"/>
      <c r="D14836"/>
      <c r="E14836"/>
      <c r="F14836"/>
      <c r="G14836"/>
      <c r="H14836"/>
    </row>
    <row r="14837" spans="1:8">
      <c r="A14837"/>
      <c r="C14837"/>
      <c r="D14837"/>
      <c r="E14837"/>
      <c r="F14837"/>
      <c r="G14837"/>
      <c r="H14837"/>
    </row>
    <row r="14838" spans="1:8">
      <c r="A14838"/>
      <c r="C14838"/>
      <c r="D14838"/>
      <c r="E14838"/>
      <c r="F14838"/>
      <c r="G14838"/>
      <c r="H14838"/>
    </row>
    <row r="14839" spans="1:8">
      <c r="A14839"/>
      <c r="C14839"/>
      <c r="D14839"/>
      <c r="E14839"/>
      <c r="F14839"/>
      <c r="G14839"/>
      <c r="H14839"/>
    </row>
    <row r="14840" spans="1:8">
      <c r="A14840"/>
      <c r="C14840"/>
      <c r="D14840"/>
      <c r="E14840"/>
      <c r="F14840"/>
      <c r="G14840"/>
      <c r="H14840"/>
    </row>
    <row r="14841" spans="1:8">
      <c r="A14841"/>
      <c r="C14841"/>
      <c r="D14841"/>
      <c r="E14841"/>
      <c r="F14841"/>
      <c r="G14841"/>
      <c r="H14841"/>
    </row>
    <row r="14842" spans="1:8">
      <c r="A14842"/>
      <c r="C14842"/>
      <c r="D14842"/>
      <c r="E14842"/>
      <c r="F14842"/>
      <c r="G14842"/>
      <c r="H14842"/>
    </row>
    <row r="14843" spans="1:8">
      <c r="A14843"/>
      <c r="C14843"/>
      <c r="D14843"/>
      <c r="E14843"/>
      <c r="F14843"/>
      <c r="G14843"/>
      <c r="H14843"/>
    </row>
    <row r="14844" spans="1:8">
      <c r="A14844"/>
      <c r="C14844"/>
      <c r="D14844"/>
      <c r="E14844"/>
      <c r="F14844"/>
      <c r="G14844"/>
      <c r="H14844"/>
    </row>
    <row r="14845" spans="1:8">
      <c r="A14845"/>
      <c r="C14845"/>
      <c r="D14845"/>
      <c r="E14845"/>
      <c r="F14845"/>
      <c r="G14845"/>
      <c r="H14845"/>
    </row>
    <row r="14846" spans="1:8">
      <c r="A14846"/>
      <c r="C14846"/>
      <c r="D14846"/>
      <c r="E14846"/>
      <c r="F14846"/>
      <c r="G14846"/>
      <c r="H14846"/>
    </row>
    <row r="14847" spans="1:8">
      <c r="A14847"/>
      <c r="C14847"/>
      <c r="D14847"/>
      <c r="E14847"/>
      <c r="F14847"/>
      <c r="G14847"/>
      <c r="H14847"/>
    </row>
    <row r="14848" spans="1:8">
      <c r="A14848"/>
      <c r="C14848"/>
      <c r="D14848"/>
      <c r="E14848"/>
      <c r="F14848"/>
      <c r="G14848"/>
      <c r="H14848"/>
    </row>
    <row r="14849" spans="1:8">
      <c r="A14849"/>
      <c r="C14849"/>
      <c r="D14849"/>
      <c r="E14849"/>
      <c r="F14849"/>
      <c r="G14849"/>
      <c r="H14849"/>
    </row>
    <row r="14850" spans="1:8">
      <c r="A14850"/>
      <c r="C14850"/>
      <c r="D14850"/>
      <c r="E14850"/>
      <c r="F14850"/>
      <c r="G14850"/>
      <c r="H14850"/>
    </row>
    <row r="14851" spans="1:8">
      <c r="A14851"/>
      <c r="C14851"/>
      <c r="D14851"/>
      <c r="E14851"/>
      <c r="F14851"/>
      <c r="G14851"/>
      <c r="H14851"/>
    </row>
    <row r="14852" spans="1:8">
      <c r="A14852"/>
      <c r="C14852"/>
      <c r="D14852"/>
      <c r="E14852"/>
      <c r="F14852"/>
      <c r="G14852"/>
      <c r="H14852"/>
    </row>
    <row r="14853" spans="1:8">
      <c r="A14853"/>
      <c r="C14853"/>
      <c r="D14853"/>
      <c r="E14853"/>
      <c r="F14853"/>
      <c r="G14853"/>
      <c r="H14853"/>
    </row>
    <row r="14854" spans="1:8">
      <c r="A14854"/>
      <c r="C14854"/>
      <c r="D14854"/>
      <c r="E14854"/>
      <c r="F14854"/>
      <c r="G14854"/>
      <c r="H14854"/>
    </row>
    <row r="14855" spans="1:8">
      <c r="A14855"/>
      <c r="C14855"/>
      <c r="D14855"/>
      <c r="E14855"/>
      <c r="F14855"/>
      <c r="G14855"/>
      <c r="H14855"/>
    </row>
    <row r="14856" spans="1:8">
      <c r="A14856"/>
      <c r="C14856"/>
      <c r="D14856"/>
      <c r="E14856"/>
      <c r="F14856"/>
      <c r="G14856"/>
      <c r="H14856"/>
    </row>
    <row r="14857" spans="1:8">
      <c r="A14857"/>
      <c r="C14857"/>
      <c r="D14857"/>
      <c r="E14857"/>
      <c r="F14857"/>
      <c r="G14857"/>
      <c r="H14857"/>
    </row>
    <row r="14858" spans="1:8">
      <c r="A14858"/>
      <c r="C14858"/>
      <c r="D14858"/>
      <c r="E14858"/>
      <c r="F14858"/>
      <c r="G14858"/>
      <c r="H14858"/>
    </row>
    <row r="14859" spans="1:8">
      <c r="A14859"/>
      <c r="C14859"/>
      <c r="D14859"/>
      <c r="E14859"/>
      <c r="F14859"/>
      <c r="G14859"/>
      <c r="H14859"/>
    </row>
    <row r="14860" spans="1:8">
      <c r="A14860"/>
      <c r="C14860"/>
      <c r="D14860"/>
      <c r="E14860"/>
      <c r="F14860"/>
      <c r="G14860"/>
      <c r="H14860"/>
    </row>
    <row r="14861" spans="1:8">
      <c r="A14861"/>
      <c r="C14861"/>
      <c r="D14861"/>
      <c r="E14861"/>
      <c r="F14861"/>
      <c r="G14861"/>
      <c r="H14861"/>
    </row>
    <row r="14862" spans="1:8">
      <c r="A14862"/>
      <c r="C14862"/>
      <c r="D14862"/>
      <c r="E14862"/>
      <c r="F14862"/>
      <c r="G14862"/>
      <c r="H14862"/>
    </row>
    <row r="14863" spans="1:8">
      <c r="A14863"/>
      <c r="C14863"/>
      <c r="D14863"/>
      <c r="E14863"/>
      <c r="F14863"/>
      <c r="G14863"/>
      <c r="H14863"/>
    </row>
    <row r="14864" spans="1:8">
      <c r="A14864"/>
      <c r="C14864"/>
      <c r="D14864"/>
      <c r="E14864"/>
      <c r="F14864"/>
      <c r="G14864"/>
      <c r="H14864"/>
    </row>
    <row r="14865" spans="1:8">
      <c r="A14865"/>
      <c r="C14865"/>
      <c r="D14865"/>
      <c r="E14865"/>
      <c r="F14865"/>
      <c r="G14865"/>
      <c r="H14865"/>
    </row>
    <row r="14866" spans="1:8">
      <c r="A14866"/>
      <c r="C14866"/>
      <c r="D14866"/>
      <c r="E14866"/>
      <c r="F14866"/>
      <c r="G14866"/>
      <c r="H14866"/>
    </row>
    <row r="14867" spans="1:8">
      <c r="A14867"/>
      <c r="C14867"/>
      <c r="D14867"/>
      <c r="E14867"/>
      <c r="F14867"/>
      <c r="G14867"/>
      <c r="H14867"/>
    </row>
    <row r="14868" spans="1:8">
      <c r="A14868"/>
      <c r="C14868"/>
      <c r="D14868"/>
      <c r="E14868"/>
      <c r="F14868"/>
      <c r="G14868"/>
      <c r="H14868"/>
    </row>
    <row r="14869" spans="1:8">
      <c r="A14869"/>
      <c r="C14869"/>
      <c r="D14869"/>
      <c r="E14869"/>
      <c r="F14869"/>
      <c r="G14869"/>
      <c r="H14869"/>
    </row>
    <row r="14870" spans="1:8">
      <c r="A14870"/>
      <c r="C14870"/>
      <c r="D14870"/>
      <c r="E14870"/>
      <c r="F14870"/>
      <c r="G14870"/>
      <c r="H14870"/>
    </row>
    <row r="14871" spans="1:8">
      <c r="A14871"/>
      <c r="C14871"/>
      <c r="D14871"/>
      <c r="E14871"/>
      <c r="F14871"/>
      <c r="G14871"/>
      <c r="H14871"/>
    </row>
    <row r="14872" spans="1:8">
      <c r="A14872"/>
      <c r="C14872"/>
      <c r="D14872"/>
      <c r="E14872"/>
      <c r="F14872"/>
      <c r="G14872"/>
      <c r="H14872"/>
    </row>
    <row r="14873" spans="1:8">
      <c r="A14873"/>
      <c r="C14873"/>
      <c r="D14873"/>
      <c r="E14873"/>
      <c r="F14873"/>
      <c r="G14873"/>
      <c r="H14873"/>
    </row>
    <row r="14874" spans="1:8">
      <c r="A14874"/>
      <c r="C14874"/>
      <c r="D14874"/>
      <c r="E14874"/>
      <c r="F14874"/>
      <c r="G14874"/>
      <c r="H14874"/>
    </row>
    <row r="14875" spans="1:8">
      <c r="A14875"/>
      <c r="C14875"/>
      <c r="D14875"/>
      <c r="E14875"/>
      <c r="F14875"/>
      <c r="G14875"/>
      <c r="H14875"/>
    </row>
    <row r="14876" spans="1:8">
      <c r="A14876"/>
      <c r="C14876"/>
      <c r="D14876"/>
      <c r="E14876"/>
      <c r="F14876"/>
      <c r="G14876"/>
      <c r="H14876"/>
    </row>
    <row r="14877" spans="1:8">
      <c r="A14877"/>
      <c r="C14877"/>
      <c r="D14877"/>
      <c r="E14877"/>
      <c r="F14877"/>
      <c r="G14877"/>
      <c r="H14877"/>
    </row>
    <row r="14878" spans="1:8">
      <c r="A14878"/>
      <c r="C14878"/>
      <c r="D14878"/>
      <c r="E14878"/>
      <c r="F14878"/>
      <c r="G14878"/>
      <c r="H14878"/>
    </row>
    <row r="14879" spans="1:8">
      <c r="A14879"/>
      <c r="C14879"/>
      <c r="D14879"/>
      <c r="E14879"/>
      <c r="F14879"/>
      <c r="G14879"/>
      <c r="H14879"/>
    </row>
    <row r="14880" spans="1:8">
      <c r="A14880"/>
      <c r="C14880"/>
      <c r="D14880"/>
      <c r="E14880"/>
      <c r="F14880"/>
      <c r="G14880"/>
      <c r="H14880"/>
    </row>
    <row r="14881" spans="1:8">
      <c r="A14881"/>
      <c r="C14881"/>
      <c r="D14881"/>
      <c r="E14881"/>
      <c r="F14881"/>
      <c r="G14881"/>
      <c r="H14881"/>
    </row>
    <row r="14882" spans="1:8">
      <c r="A14882"/>
      <c r="C14882"/>
      <c r="D14882"/>
      <c r="E14882"/>
      <c r="F14882"/>
      <c r="G14882"/>
      <c r="H14882"/>
    </row>
    <row r="14883" spans="1:8">
      <c r="A14883"/>
      <c r="C14883"/>
      <c r="D14883"/>
      <c r="E14883"/>
      <c r="F14883"/>
      <c r="G14883"/>
      <c r="H14883"/>
    </row>
    <row r="14884" spans="1:8">
      <c r="A14884"/>
      <c r="C14884"/>
      <c r="D14884"/>
      <c r="E14884"/>
      <c r="F14884"/>
      <c r="G14884"/>
      <c r="H14884"/>
    </row>
    <row r="14885" spans="1:8">
      <c r="A14885"/>
      <c r="C14885"/>
      <c r="D14885"/>
      <c r="E14885"/>
      <c r="F14885"/>
      <c r="G14885"/>
      <c r="H14885"/>
    </row>
    <row r="14886" spans="1:8">
      <c r="A14886"/>
      <c r="C14886"/>
      <c r="D14886"/>
      <c r="E14886"/>
      <c r="F14886"/>
      <c r="G14886"/>
      <c r="H14886"/>
    </row>
    <row r="14887" spans="1:8">
      <c r="A14887"/>
      <c r="C14887"/>
      <c r="D14887"/>
      <c r="E14887"/>
      <c r="F14887"/>
      <c r="G14887"/>
      <c r="H14887"/>
    </row>
    <row r="14888" spans="1:8">
      <c r="A14888"/>
      <c r="C14888"/>
      <c r="D14888"/>
      <c r="E14888"/>
      <c r="F14888"/>
      <c r="G14888"/>
      <c r="H14888"/>
    </row>
    <row r="14889" spans="1:8">
      <c r="A14889"/>
      <c r="C14889"/>
      <c r="D14889"/>
      <c r="E14889"/>
      <c r="F14889"/>
      <c r="G14889"/>
      <c r="H14889"/>
    </row>
    <row r="14890" spans="1:8">
      <c r="A14890"/>
      <c r="C14890"/>
      <c r="D14890"/>
      <c r="E14890"/>
      <c r="F14890"/>
      <c r="G14890"/>
      <c r="H14890"/>
    </row>
    <row r="14891" spans="1:8">
      <c r="A14891"/>
      <c r="C14891"/>
      <c r="D14891"/>
      <c r="E14891"/>
      <c r="F14891"/>
      <c r="G14891"/>
      <c r="H14891"/>
    </row>
    <row r="14892" spans="1:8">
      <c r="A14892"/>
      <c r="C14892"/>
      <c r="D14892"/>
      <c r="E14892"/>
      <c r="F14892"/>
      <c r="G14892"/>
      <c r="H14892"/>
    </row>
    <row r="14893" spans="1:8">
      <c r="A14893"/>
      <c r="C14893"/>
      <c r="D14893"/>
      <c r="E14893"/>
      <c r="F14893"/>
      <c r="G14893"/>
      <c r="H14893"/>
    </row>
    <row r="14894" spans="1:8">
      <c r="A14894"/>
      <c r="C14894"/>
      <c r="D14894"/>
      <c r="E14894"/>
      <c r="F14894"/>
      <c r="G14894"/>
      <c r="H14894"/>
    </row>
    <row r="14895" spans="1:8">
      <c r="A14895"/>
      <c r="C14895"/>
      <c r="D14895"/>
      <c r="E14895"/>
      <c r="F14895"/>
      <c r="G14895"/>
      <c r="H14895"/>
    </row>
    <row r="14896" spans="1:8">
      <c r="A14896"/>
      <c r="C14896"/>
      <c r="D14896"/>
      <c r="E14896"/>
      <c r="F14896"/>
      <c r="G14896"/>
      <c r="H14896"/>
    </row>
    <row r="14897" spans="1:8">
      <c r="A14897"/>
      <c r="C14897"/>
      <c r="D14897"/>
      <c r="E14897"/>
      <c r="F14897"/>
      <c r="G14897"/>
      <c r="H14897"/>
    </row>
    <row r="14898" spans="1:8">
      <c r="A14898"/>
      <c r="C14898"/>
      <c r="D14898"/>
      <c r="E14898"/>
      <c r="F14898"/>
      <c r="G14898"/>
      <c r="H14898"/>
    </row>
    <row r="14899" spans="1:8">
      <c r="A14899"/>
      <c r="C14899"/>
      <c r="D14899"/>
      <c r="E14899"/>
      <c r="F14899"/>
      <c r="G14899"/>
      <c r="H14899"/>
    </row>
    <row r="14900" spans="1:8">
      <c r="A14900"/>
      <c r="C14900"/>
      <c r="D14900"/>
      <c r="E14900"/>
      <c r="F14900"/>
      <c r="G14900"/>
      <c r="H14900"/>
    </row>
    <row r="14901" spans="1:8">
      <c r="A14901"/>
      <c r="C14901"/>
      <c r="D14901"/>
      <c r="E14901"/>
      <c r="F14901"/>
      <c r="G14901"/>
      <c r="H14901"/>
    </row>
    <row r="14902" spans="1:8">
      <c r="A14902"/>
      <c r="C14902"/>
      <c r="D14902"/>
      <c r="E14902"/>
      <c r="F14902"/>
      <c r="G14902"/>
      <c r="H14902"/>
    </row>
    <row r="14903" spans="1:8">
      <c r="A14903"/>
      <c r="C14903"/>
      <c r="D14903"/>
      <c r="E14903"/>
      <c r="F14903"/>
      <c r="G14903"/>
      <c r="H14903"/>
    </row>
    <row r="14904" spans="1:8">
      <c r="A14904"/>
      <c r="C14904"/>
      <c r="D14904"/>
      <c r="E14904"/>
      <c r="F14904"/>
      <c r="G14904"/>
      <c r="H14904"/>
    </row>
    <row r="14905" spans="1:8">
      <c r="A14905"/>
      <c r="C14905"/>
      <c r="D14905"/>
      <c r="E14905"/>
      <c r="F14905"/>
      <c r="G14905"/>
      <c r="H14905"/>
    </row>
    <row r="14906" spans="1:8">
      <c r="A14906"/>
      <c r="C14906"/>
      <c r="D14906"/>
      <c r="E14906"/>
      <c r="F14906"/>
      <c r="G14906"/>
      <c r="H14906"/>
    </row>
    <row r="14907" spans="1:8">
      <c r="A14907"/>
      <c r="C14907"/>
      <c r="D14907"/>
      <c r="E14907"/>
      <c r="F14907"/>
      <c r="G14907"/>
      <c r="H14907"/>
    </row>
    <row r="14908" spans="1:8">
      <c r="A14908"/>
      <c r="C14908"/>
      <c r="D14908"/>
      <c r="E14908"/>
      <c r="F14908"/>
      <c r="G14908"/>
      <c r="H14908"/>
    </row>
    <row r="14909" spans="1:8">
      <c r="A14909"/>
      <c r="C14909"/>
      <c r="D14909"/>
      <c r="E14909"/>
      <c r="F14909"/>
      <c r="G14909"/>
      <c r="H14909"/>
    </row>
    <row r="14910" spans="1:8">
      <c r="A14910"/>
      <c r="C14910"/>
      <c r="D14910"/>
      <c r="E14910"/>
      <c r="F14910"/>
      <c r="G14910"/>
      <c r="H14910"/>
    </row>
    <row r="14911" spans="1:8">
      <c r="A14911"/>
      <c r="C14911"/>
      <c r="D14911"/>
      <c r="E14911"/>
      <c r="F14911"/>
      <c r="G14911"/>
      <c r="H14911"/>
    </row>
    <row r="14912" spans="1:8">
      <c r="A14912"/>
      <c r="C14912"/>
      <c r="D14912"/>
      <c r="E14912"/>
      <c r="F14912"/>
      <c r="G14912"/>
      <c r="H14912"/>
    </row>
    <row r="14913" spans="1:8">
      <c r="A14913"/>
      <c r="C14913"/>
      <c r="D14913"/>
      <c r="E14913"/>
      <c r="F14913"/>
      <c r="G14913"/>
      <c r="H14913"/>
    </row>
    <row r="14914" spans="1:8">
      <c r="A14914"/>
      <c r="C14914"/>
      <c r="D14914"/>
      <c r="E14914"/>
      <c r="F14914"/>
      <c r="G14914"/>
      <c r="H14914"/>
    </row>
    <row r="14915" spans="1:8">
      <c r="A14915"/>
      <c r="C14915"/>
      <c r="D14915"/>
      <c r="E14915"/>
      <c r="F14915"/>
      <c r="G14915"/>
      <c r="H14915"/>
    </row>
    <row r="14916" spans="1:8">
      <c r="A14916"/>
      <c r="C14916"/>
      <c r="D14916"/>
      <c r="E14916"/>
      <c r="F14916"/>
      <c r="G14916"/>
      <c r="H14916"/>
    </row>
    <row r="14917" spans="1:8">
      <c r="A14917"/>
      <c r="C14917"/>
      <c r="D14917"/>
      <c r="E14917"/>
      <c r="F14917"/>
      <c r="G14917"/>
      <c r="H14917"/>
    </row>
    <row r="14918" spans="1:8">
      <c r="A14918"/>
      <c r="C14918"/>
      <c r="D14918"/>
      <c r="E14918"/>
      <c r="F14918"/>
      <c r="G14918"/>
      <c r="H14918"/>
    </row>
    <row r="14919" spans="1:8">
      <c r="A14919"/>
      <c r="C14919"/>
      <c r="D14919"/>
      <c r="E14919"/>
      <c r="F14919"/>
      <c r="G14919"/>
      <c r="H14919"/>
    </row>
    <row r="14920" spans="1:8">
      <c r="A14920"/>
      <c r="C14920"/>
      <c r="D14920"/>
      <c r="E14920"/>
      <c r="F14920"/>
      <c r="G14920"/>
      <c r="H14920"/>
    </row>
    <row r="14921" spans="1:8">
      <c r="A14921"/>
      <c r="C14921"/>
      <c r="D14921"/>
      <c r="E14921"/>
      <c r="F14921"/>
      <c r="G14921"/>
      <c r="H14921"/>
    </row>
    <row r="14922" spans="1:8">
      <c r="A14922"/>
      <c r="C14922"/>
      <c r="D14922"/>
      <c r="E14922"/>
      <c r="F14922"/>
      <c r="G14922"/>
      <c r="H14922"/>
    </row>
    <row r="14923" spans="1:8">
      <c r="A14923"/>
      <c r="C14923"/>
      <c r="D14923"/>
      <c r="E14923"/>
      <c r="F14923"/>
      <c r="G14923"/>
      <c r="H14923"/>
    </row>
    <row r="14924" spans="1:8">
      <c r="A14924"/>
      <c r="C14924"/>
      <c r="D14924"/>
      <c r="E14924"/>
      <c r="F14924"/>
      <c r="G14924"/>
      <c r="H14924"/>
    </row>
    <row r="14925" spans="1:8">
      <c r="A14925"/>
      <c r="C14925"/>
      <c r="D14925"/>
      <c r="E14925"/>
      <c r="F14925"/>
      <c r="G14925"/>
      <c r="H14925"/>
    </row>
    <row r="14926" spans="1:8">
      <c r="A14926"/>
      <c r="C14926"/>
      <c r="D14926"/>
      <c r="E14926"/>
      <c r="F14926"/>
      <c r="G14926"/>
      <c r="H14926"/>
    </row>
    <row r="14927" spans="1:8">
      <c r="A14927"/>
      <c r="C14927"/>
      <c r="D14927"/>
      <c r="E14927"/>
      <c r="F14927"/>
      <c r="G14927"/>
      <c r="H14927"/>
    </row>
    <row r="14928" spans="1:8">
      <c r="A14928"/>
      <c r="C14928"/>
      <c r="D14928"/>
      <c r="E14928"/>
      <c r="F14928"/>
      <c r="G14928"/>
      <c r="H14928"/>
    </row>
    <row r="14929" spans="1:8">
      <c r="A14929"/>
      <c r="C14929"/>
      <c r="D14929"/>
      <c r="E14929"/>
      <c r="F14929"/>
      <c r="G14929"/>
      <c r="H14929"/>
    </row>
    <row r="14930" spans="1:8">
      <c r="A14930"/>
      <c r="C14930"/>
      <c r="D14930"/>
      <c r="E14930"/>
      <c r="F14930"/>
      <c r="G14930"/>
      <c r="H14930"/>
    </row>
    <row r="14931" spans="1:8">
      <c r="A14931"/>
      <c r="C14931"/>
      <c r="D14931"/>
      <c r="E14931"/>
      <c r="F14931"/>
      <c r="G14931"/>
      <c r="H14931"/>
    </row>
    <row r="14932" spans="1:8">
      <c r="A14932"/>
      <c r="C14932"/>
      <c r="D14932"/>
      <c r="E14932"/>
      <c r="F14932"/>
      <c r="G14932"/>
      <c r="H14932"/>
    </row>
    <row r="14933" spans="1:8">
      <c r="A14933"/>
      <c r="C14933"/>
      <c r="D14933"/>
      <c r="E14933"/>
      <c r="F14933"/>
      <c r="G14933"/>
      <c r="H14933"/>
    </row>
    <row r="14934" spans="1:8">
      <c r="A14934"/>
      <c r="C14934"/>
      <c r="D14934"/>
      <c r="E14934"/>
      <c r="F14934"/>
      <c r="G14934"/>
      <c r="H14934"/>
    </row>
    <row r="14935" spans="1:8">
      <c r="A14935"/>
      <c r="C14935"/>
      <c r="D14935"/>
      <c r="E14935"/>
      <c r="F14935"/>
      <c r="G14935"/>
      <c r="H14935"/>
    </row>
    <row r="14936" spans="1:8">
      <c r="A14936"/>
      <c r="C14936"/>
      <c r="D14936"/>
      <c r="E14936"/>
      <c r="F14936"/>
      <c r="G14936"/>
      <c r="H14936"/>
    </row>
    <row r="14937" spans="1:8">
      <c r="A14937"/>
      <c r="C14937"/>
      <c r="D14937"/>
      <c r="E14937"/>
      <c r="F14937"/>
      <c r="G14937"/>
      <c r="H14937"/>
    </row>
    <row r="14938" spans="1:8">
      <c r="A14938"/>
      <c r="C14938"/>
      <c r="D14938"/>
      <c r="E14938"/>
      <c r="F14938"/>
      <c r="G14938"/>
      <c r="H14938"/>
    </row>
    <row r="14939" spans="1:8">
      <c r="A14939"/>
      <c r="C14939"/>
      <c r="D14939"/>
      <c r="E14939"/>
      <c r="F14939"/>
      <c r="G14939"/>
      <c r="H14939"/>
    </row>
    <row r="14940" spans="1:8">
      <c r="A14940"/>
      <c r="C14940"/>
      <c r="D14940"/>
      <c r="E14940"/>
      <c r="F14940"/>
      <c r="G14940"/>
      <c r="H14940"/>
    </row>
    <row r="14941" spans="1:8">
      <c r="A14941"/>
      <c r="C14941"/>
      <c r="D14941"/>
      <c r="E14941"/>
      <c r="F14941"/>
      <c r="G14941"/>
      <c r="H14941"/>
    </row>
    <row r="14942" spans="1:8">
      <c r="A14942"/>
      <c r="C14942"/>
      <c r="D14942"/>
      <c r="E14942"/>
      <c r="F14942"/>
      <c r="G14942"/>
      <c r="H14942"/>
    </row>
    <row r="14943" spans="1:8">
      <c r="A14943"/>
      <c r="C14943"/>
      <c r="D14943"/>
      <c r="E14943"/>
      <c r="F14943"/>
      <c r="G14943"/>
      <c r="H14943"/>
    </row>
    <row r="14944" spans="1:8">
      <c r="A14944"/>
      <c r="C14944"/>
      <c r="D14944"/>
      <c r="E14944"/>
      <c r="F14944"/>
      <c r="G14944"/>
      <c r="H14944"/>
    </row>
    <row r="14945" spans="1:8">
      <c r="A14945"/>
      <c r="C14945"/>
      <c r="D14945"/>
      <c r="E14945"/>
      <c r="F14945"/>
      <c r="G14945"/>
      <c r="H14945"/>
    </row>
    <row r="14946" spans="1:8">
      <c r="A14946"/>
      <c r="C14946"/>
      <c r="D14946"/>
      <c r="E14946"/>
      <c r="F14946"/>
      <c r="G14946"/>
      <c r="H14946"/>
    </row>
    <row r="14947" spans="1:8">
      <c r="A14947"/>
      <c r="C14947"/>
      <c r="D14947"/>
      <c r="E14947"/>
      <c r="F14947"/>
      <c r="G14947"/>
      <c r="H14947"/>
    </row>
    <row r="14948" spans="1:8">
      <c r="A14948"/>
      <c r="C14948"/>
      <c r="D14948"/>
      <c r="E14948"/>
      <c r="F14948"/>
      <c r="G14948"/>
      <c r="H14948"/>
    </row>
    <row r="14949" spans="1:8">
      <c r="A14949"/>
      <c r="C14949"/>
      <c r="D14949"/>
      <c r="E14949"/>
      <c r="F14949"/>
      <c r="G14949"/>
      <c r="H14949"/>
    </row>
    <row r="14950" spans="1:8">
      <c r="A14950"/>
      <c r="C14950"/>
      <c r="D14950"/>
      <c r="E14950"/>
      <c r="F14950"/>
      <c r="G14950"/>
      <c r="H14950"/>
    </row>
    <row r="14951" spans="1:8">
      <c r="A14951"/>
      <c r="C14951"/>
      <c r="D14951"/>
      <c r="E14951"/>
      <c r="F14951"/>
      <c r="G14951"/>
      <c r="H14951"/>
    </row>
    <row r="14952" spans="1:8">
      <c r="A14952"/>
      <c r="C14952"/>
      <c r="D14952"/>
      <c r="E14952"/>
      <c r="F14952"/>
      <c r="G14952"/>
      <c r="H14952"/>
    </row>
    <row r="14953" spans="1:8">
      <c r="A14953"/>
      <c r="C14953"/>
      <c r="D14953"/>
      <c r="E14953"/>
      <c r="F14953"/>
      <c r="G14953"/>
      <c r="H14953"/>
    </row>
    <row r="14954" spans="1:8">
      <c r="A14954"/>
      <c r="C14954"/>
      <c r="D14954"/>
      <c r="E14954"/>
      <c r="F14954"/>
      <c r="G14954"/>
      <c r="H14954"/>
    </row>
    <row r="14955" spans="1:8">
      <c r="A14955"/>
      <c r="C14955"/>
      <c r="D14955"/>
      <c r="E14955"/>
      <c r="F14955"/>
      <c r="G14955"/>
      <c r="H14955"/>
    </row>
    <row r="14956" spans="1:8">
      <c r="A14956"/>
      <c r="C14956"/>
      <c r="D14956"/>
      <c r="E14956"/>
      <c r="F14956"/>
      <c r="G14956"/>
      <c r="H14956"/>
    </row>
    <row r="14957" spans="1:8">
      <c r="A14957"/>
      <c r="C14957"/>
      <c r="D14957"/>
      <c r="E14957"/>
      <c r="F14957"/>
      <c r="G14957"/>
      <c r="H14957"/>
    </row>
    <row r="14958" spans="1:8">
      <c r="A14958"/>
      <c r="C14958"/>
      <c r="D14958"/>
      <c r="E14958"/>
      <c r="F14958"/>
      <c r="G14958"/>
      <c r="H14958"/>
    </row>
    <row r="14959" spans="1:8">
      <c r="A14959"/>
      <c r="C14959"/>
      <c r="D14959"/>
      <c r="E14959"/>
      <c r="F14959"/>
      <c r="G14959"/>
      <c r="H14959"/>
    </row>
    <row r="14960" spans="1:8">
      <c r="A14960"/>
      <c r="C14960"/>
      <c r="D14960"/>
      <c r="E14960"/>
      <c r="F14960"/>
      <c r="G14960"/>
      <c r="H14960"/>
    </row>
    <row r="14961" spans="1:8">
      <c r="A14961"/>
      <c r="C14961"/>
      <c r="D14961"/>
      <c r="E14961"/>
      <c r="F14961"/>
      <c r="G14961"/>
      <c r="H14961"/>
    </row>
    <row r="14962" spans="1:8">
      <c r="A14962"/>
      <c r="C14962"/>
      <c r="D14962"/>
      <c r="E14962"/>
      <c r="F14962"/>
      <c r="G14962"/>
      <c r="H14962"/>
    </row>
    <row r="14963" spans="1:8">
      <c r="A14963"/>
      <c r="C14963"/>
      <c r="D14963"/>
      <c r="E14963"/>
      <c r="F14963"/>
      <c r="G14963"/>
      <c r="H14963"/>
    </row>
    <row r="14964" spans="1:8">
      <c r="A14964"/>
      <c r="C14964"/>
      <c r="D14964"/>
      <c r="E14964"/>
      <c r="F14964"/>
      <c r="G14964"/>
      <c r="H14964"/>
    </row>
    <row r="14965" spans="1:8">
      <c r="A14965"/>
      <c r="C14965"/>
      <c r="D14965"/>
      <c r="E14965"/>
      <c r="F14965"/>
      <c r="G14965"/>
      <c r="H14965"/>
    </row>
    <row r="14966" spans="1:8">
      <c r="A14966"/>
      <c r="C14966"/>
      <c r="D14966"/>
      <c r="E14966"/>
      <c r="F14966"/>
      <c r="G14966"/>
      <c r="H14966"/>
    </row>
    <row r="14967" spans="1:8">
      <c r="A14967"/>
      <c r="C14967"/>
      <c r="D14967"/>
      <c r="E14967"/>
      <c r="F14967"/>
      <c r="G14967"/>
      <c r="H14967"/>
    </row>
    <row r="14968" spans="1:8">
      <c r="A14968"/>
      <c r="C14968"/>
      <c r="D14968"/>
      <c r="E14968"/>
      <c r="F14968"/>
      <c r="G14968"/>
      <c r="H14968"/>
    </row>
    <row r="14969" spans="1:8">
      <c r="A14969"/>
      <c r="C14969"/>
      <c r="D14969"/>
      <c r="E14969"/>
      <c r="F14969"/>
      <c r="G14969"/>
      <c r="H14969"/>
    </row>
    <row r="14970" spans="1:8">
      <c r="A14970"/>
      <c r="C14970"/>
      <c r="D14970"/>
      <c r="E14970"/>
      <c r="F14970"/>
      <c r="G14970"/>
      <c r="H14970"/>
    </row>
    <row r="14971" spans="1:8">
      <c r="A14971"/>
      <c r="C14971"/>
      <c r="D14971"/>
      <c r="E14971"/>
      <c r="F14971"/>
      <c r="G14971"/>
      <c r="H14971"/>
    </row>
    <row r="14972" spans="1:8">
      <c r="A14972"/>
      <c r="C14972"/>
      <c r="D14972"/>
      <c r="E14972"/>
      <c r="F14972"/>
      <c r="G14972"/>
      <c r="H14972"/>
    </row>
    <row r="14973" spans="1:8">
      <c r="A14973"/>
      <c r="C14973"/>
      <c r="D14973"/>
      <c r="E14973"/>
      <c r="F14973"/>
      <c r="G14973"/>
      <c r="H14973"/>
    </row>
    <row r="14974" spans="1:8">
      <c r="A14974"/>
      <c r="C14974"/>
      <c r="D14974"/>
      <c r="E14974"/>
      <c r="F14974"/>
      <c r="G14974"/>
      <c r="H14974"/>
    </row>
    <row r="14975" spans="1:8">
      <c r="A14975"/>
      <c r="C14975"/>
      <c r="D14975"/>
      <c r="E14975"/>
      <c r="F14975"/>
      <c r="G14975"/>
      <c r="H14975"/>
    </row>
    <row r="14976" spans="1:8">
      <c r="A14976"/>
      <c r="C14976"/>
      <c r="D14976"/>
      <c r="E14976"/>
      <c r="F14976"/>
      <c r="G14976"/>
      <c r="H14976"/>
    </row>
    <row r="14977" spans="1:8">
      <c r="A14977"/>
      <c r="C14977"/>
      <c r="D14977"/>
      <c r="E14977"/>
      <c r="F14977"/>
      <c r="G14977"/>
      <c r="H14977"/>
    </row>
    <row r="14978" spans="1:8">
      <c r="A14978"/>
      <c r="C14978"/>
      <c r="D14978"/>
      <c r="E14978"/>
      <c r="F14978"/>
      <c r="G14978"/>
      <c r="H14978"/>
    </row>
    <row r="14979" spans="1:8">
      <c r="A14979"/>
      <c r="C14979"/>
      <c r="D14979"/>
      <c r="E14979"/>
      <c r="F14979"/>
      <c r="G14979"/>
      <c r="H14979"/>
    </row>
    <row r="14980" spans="1:8">
      <c r="A14980"/>
      <c r="C14980"/>
      <c r="D14980"/>
      <c r="E14980"/>
      <c r="F14980"/>
      <c r="G14980"/>
      <c r="H14980"/>
    </row>
    <row r="14981" spans="1:8">
      <c r="A14981"/>
      <c r="C14981"/>
      <c r="D14981"/>
      <c r="E14981"/>
      <c r="F14981"/>
      <c r="G14981"/>
      <c r="H14981"/>
    </row>
    <row r="14982" spans="1:8">
      <c r="A14982"/>
      <c r="C14982"/>
      <c r="D14982"/>
      <c r="E14982"/>
      <c r="F14982"/>
      <c r="G14982"/>
      <c r="H14982"/>
    </row>
    <row r="14983" spans="1:8">
      <c r="A14983"/>
      <c r="C14983"/>
      <c r="D14983"/>
      <c r="E14983"/>
      <c r="F14983"/>
      <c r="G14983"/>
      <c r="H14983"/>
    </row>
    <row r="14984" spans="1:8">
      <c r="A14984"/>
      <c r="C14984"/>
      <c r="D14984"/>
      <c r="E14984"/>
      <c r="F14984"/>
      <c r="G14984"/>
      <c r="H14984"/>
    </row>
    <row r="14985" spans="1:8">
      <c r="A14985"/>
      <c r="C14985"/>
      <c r="D14985"/>
      <c r="E14985"/>
      <c r="F14985"/>
      <c r="G14985"/>
      <c r="H14985"/>
    </row>
    <row r="14986" spans="1:8">
      <c r="A14986"/>
      <c r="C14986"/>
      <c r="D14986"/>
      <c r="E14986"/>
      <c r="F14986"/>
      <c r="G14986"/>
      <c r="H14986"/>
    </row>
    <row r="14987" spans="1:8">
      <c r="A14987"/>
      <c r="C14987"/>
      <c r="D14987"/>
      <c r="E14987"/>
      <c r="F14987"/>
      <c r="G14987"/>
      <c r="H14987"/>
    </row>
    <row r="14988" spans="1:8">
      <c r="A14988"/>
      <c r="C14988"/>
      <c r="D14988"/>
      <c r="E14988"/>
      <c r="F14988"/>
      <c r="G14988"/>
      <c r="H14988"/>
    </row>
    <row r="14989" spans="1:8">
      <c r="A14989"/>
      <c r="C14989"/>
      <c r="D14989"/>
      <c r="E14989"/>
      <c r="F14989"/>
      <c r="G14989"/>
      <c r="H14989"/>
    </row>
    <row r="14990" spans="1:8">
      <c r="A14990"/>
      <c r="C14990"/>
      <c r="D14990"/>
      <c r="E14990"/>
      <c r="F14990"/>
      <c r="G14990"/>
      <c r="H14990"/>
    </row>
    <row r="14991" spans="1:8">
      <c r="A14991"/>
      <c r="C14991"/>
      <c r="D14991"/>
      <c r="E14991"/>
      <c r="F14991"/>
      <c r="G14991"/>
      <c r="H14991"/>
    </row>
    <row r="14992" spans="1:8">
      <c r="A14992"/>
      <c r="C14992"/>
      <c r="D14992"/>
      <c r="E14992"/>
      <c r="F14992"/>
      <c r="G14992"/>
      <c r="H14992"/>
    </row>
    <row r="14993" spans="1:8">
      <c r="A14993"/>
      <c r="C14993"/>
      <c r="D14993"/>
      <c r="E14993"/>
      <c r="F14993"/>
      <c r="G14993"/>
      <c r="H14993"/>
    </row>
    <row r="14994" spans="1:8">
      <c r="A14994"/>
      <c r="C14994"/>
      <c r="D14994"/>
      <c r="E14994"/>
      <c r="F14994"/>
      <c r="G14994"/>
      <c r="H14994"/>
    </row>
    <row r="14995" spans="1:8">
      <c r="A14995"/>
      <c r="C14995"/>
      <c r="D14995"/>
      <c r="E14995"/>
      <c r="F14995"/>
      <c r="G14995"/>
      <c r="H14995"/>
    </row>
    <row r="14996" spans="1:8">
      <c r="A14996"/>
      <c r="C14996"/>
      <c r="D14996"/>
      <c r="E14996"/>
      <c r="F14996"/>
      <c r="G14996"/>
      <c r="H14996"/>
    </row>
    <row r="14997" spans="1:8">
      <c r="A14997"/>
      <c r="C14997"/>
      <c r="D14997"/>
      <c r="E14997"/>
      <c r="F14997"/>
      <c r="G14997"/>
      <c r="H14997"/>
    </row>
    <row r="14998" spans="1:8">
      <c r="A14998"/>
      <c r="C14998"/>
      <c r="D14998"/>
      <c r="E14998"/>
      <c r="F14998"/>
      <c r="G14998"/>
      <c r="H14998"/>
    </row>
    <row r="14999" spans="1:8">
      <c r="A14999"/>
      <c r="C14999"/>
      <c r="D14999"/>
      <c r="E14999"/>
      <c r="F14999"/>
      <c r="G14999"/>
      <c r="H14999"/>
    </row>
    <row r="15000" spans="1:8">
      <c r="A15000"/>
      <c r="C15000"/>
      <c r="D15000"/>
      <c r="E15000"/>
      <c r="F15000"/>
      <c r="G15000"/>
      <c r="H15000"/>
    </row>
    <row r="15001" spans="1:8">
      <c r="A15001"/>
      <c r="C15001"/>
      <c r="D15001"/>
      <c r="E15001"/>
      <c r="F15001"/>
      <c r="G15001"/>
      <c r="H15001"/>
    </row>
    <row r="15002" spans="1:8">
      <c r="A15002"/>
      <c r="C15002"/>
      <c r="D15002"/>
      <c r="E15002"/>
      <c r="F15002"/>
      <c r="G15002"/>
      <c r="H15002"/>
    </row>
    <row r="15003" spans="1:8">
      <c r="A15003"/>
      <c r="C15003"/>
      <c r="D15003"/>
      <c r="E15003"/>
      <c r="F15003"/>
      <c r="G15003"/>
      <c r="H15003"/>
    </row>
    <row r="15004" spans="1:8">
      <c r="A15004"/>
      <c r="C15004"/>
      <c r="D15004"/>
      <c r="E15004"/>
      <c r="F15004"/>
      <c r="G15004"/>
      <c r="H15004"/>
    </row>
    <row r="15005" spans="1:8">
      <c r="A15005"/>
      <c r="C15005"/>
      <c r="D15005"/>
      <c r="E15005"/>
      <c r="F15005"/>
      <c r="G15005"/>
      <c r="H15005"/>
    </row>
    <row r="15006" spans="1:8">
      <c r="A15006"/>
      <c r="C15006"/>
      <c r="D15006"/>
      <c r="E15006"/>
      <c r="F15006"/>
      <c r="G15006"/>
      <c r="H15006"/>
    </row>
    <row r="15007" spans="1:8">
      <c r="A15007"/>
      <c r="C15007"/>
      <c r="D15007"/>
      <c r="E15007"/>
      <c r="F15007"/>
      <c r="G15007"/>
      <c r="H15007"/>
    </row>
    <row r="15008" spans="1:8">
      <c r="A15008"/>
      <c r="C15008"/>
      <c r="D15008"/>
      <c r="E15008"/>
      <c r="F15008"/>
      <c r="G15008"/>
      <c r="H15008"/>
    </row>
    <row r="15009" spans="1:8">
      <c r="A15009"/>
      <c r="C15009"/>
      <c r="D15009"/>
      <c r="E15009"/>
      <c r="F15009"/>
      <c r="G15009"/>
      <c r="H15009"/>
    </row>
    <row r="15010" spans="1:8">
      <c r="A15010"/>
      <c r="C15010"/>
      <c r="D15010"/>
      <c r="E15010"/>
      <c r="F15010"/>
      <c r="G15010"/>
      <c r="H15010"/>
    </row>
    <row r="15011" spans="1:8">
      <c r="A15011"/>
      <c r="C15011"/>
      <c r="D15011"/>
      <c r="E15011"/>
      <c r="F15011"/>
      <c r="G15011"/>
      <c r="H15011"/>
    </row>
    <row r="15012" spans="1:8">
      <c r="A15012"/>
      <c r="C15012"/>
      <c r="D15012"/>
      <c r="E15012"/>
      <c r="F15012"/>
      <c r="G15012"/>
      <c r="H15012"/>
    </row>
    <row r="15013" spans="1:8">
      <c r="A15013"/>
      <c r="C15013"/>
      <c r="D15013"/>
      <c r="E15013"/>
      <c r="F15013"/>
      <c r="G15013"/>
      <c r="H15013"/>
    </row>
    <row r="15014" spans="1:8">
      <c r="A15014"/>
      <c r="C15014"/>
      <c r="D15014"/>
      <c r="E15014"/>
      <c r="F15014"/>
      <c r="G15014"/>
      <c r="H15014"/>
    </row>
    <row r="15015" spans="1:8">
      <c r="A15015"/>
      <c r="C15015"/>
      <c r="D15015"/>
      <c r="E15015"/>
      <c r="F15015"/>
      <c r="G15015"/>
      <c r="H15015"/>
    </row>
    <row r="15016" spans="1:8">
      <c r="A15016"/>
      <c r="C15016"/>
      <c r="D15016"/>
      <c r="E15016"/>
      <c r="F15016"/>
      <c r="G15016"/>
      <c r="H15016"/>
    </row>
    <row r="15017" spans="1:8">
      <c r="A15017"/>
      <c r="C15017"/>
      <c r="D15017"/>
      <c r="E15017"/>
      <c r="F15017"/>
      <c r="G15017"/>
      <c r="H15017"/>
    </row>
    <row r="15018" spans="1:8">
      <c r="A15018"/>
      <c r="C15018"/>
      <c r="D15018"/>
      <c r="E15018"/>
      <c r="F15018"/>
      <c r="G15018"/>
      <c r="H15018"/>
    </row>
    <row r="15019" spans="1:8">
      <c r="A15019"/>
      <c r="C15019"/>
      <c r="D15019"/>
      <c r="E15019"/>
      <c r="F15019"/>
      <c r="G15019"/>
      <c r="H15019"/>
    </row>
    <row r="15020" spans="1:8">
      <c r="A15020"/>
      <c r="C15020"/>
      <c r="D15020"/>
      <c r="E15020"/>
      <c r="F15020"/>
      <c r="G15020"/>
      <c r="H15020"/>
    </row>
    <row r="15021" spans="1:8">
      <c r="A15021"/>
      <c r="C15021"/>
      <c r="D15021"/>
      <c r="E15021"/>
      <c r="F15021"/>
      <c r="G15021"/>
      <c r="H15021"/>
    </row>
    <row r="15022" spans="1:8">
      <c r="A15022"/>
      <c r="C15022"/>
      <c r="D15022"/>
      <c r="E15022"/>
      <c r="F15022"/>
      <c r="G15022"/>
      <c r="H15022"/>
    </row>
    <row r="15023" spans="1:8">
      <c r="A15023"/>
      <c r="C15023"/>
      <c r="D15023"/>
      <c r="E15023"/>
      <c r="F15023"/>
      <c r="G15023"/>
      <c r="H15023"/>
    </row>
    <row r="15024" spans="1:8">
      <c r="A15024"/>
      <c r="C15024"/>
      <c r="D15024"/>
      <c r="E15024"/>
      <c r="F15024"/>
      <c r="G15024"/>
      <c r="H15024"/>
    </row>
    <row r="15025" spans="1:8">
      <c r="A15025"/>
      <c r="C15025"/>
      <c r="D15025"/>
      <c r="E15025"/>
      <c r="F15025"/>
      <c r="G15025"/>
      <c r="H15025"/>
    </row>
    <row r="15026" spans="1:8">
      <c r="A15026"/>
      <c r="C15026"/>
      <c r="D15026"/>
      <c r="E15026"/>
      <c r="F15026"/>
      <c r="G15026"/>
      <c r="H15026"/>
    </row>
    <row r="15027" spans="1:8">
      <c r="A15027"/>
      <c r="C15027"/>
      <c r="D15027"/>
      <c r="E15027"/>
      <c r="F15027"/>
      <c r="G15027"/>
      <c r="H15027"/>
    </row>
    <row r="15028" spans="1:8">
      <c r="A15028"/>
      <c r="C15028"/>
      <c r="D15028"/>
      <c r="E15028"/>
      <c r="F15028"/>
      <c r="G15028"/>
      <c r="H15028"/>
    </row>
    <row r="15029" spans="1:8">
      <c r="A15029"/>
      <c r="C15029"/>
      <c r="D15029"/>
      <c r="E15029"/>
      <c r="F15029"/>
      <c r="G15029"/>
      <c r="H15029"/>
    </row>
    <row r="15030" spans="1:8">
      <c r="A15030"/>
      <c r="C15030"/>
      <c r="D15030"/>
      <c r="E15030"/>
      <c r="F15030"/>
      <c r="G15030"/>
      <c r="H15030"/>
    </row>
    <row r="15031" spans="1:8">
      <c r="A15031"/>
      <c r="C15031"/>
      <c r="D15031"/>
      <c r="E15031"/>
      <c r="F15031"/>
      <c r="G15031"/>
      <c r="H15031"/>
    </row>
    <row r="15032" spans="1:8">
      <c r="A15032"/>
      <c r="C15032"/>
      <c r="D15032"/>
      <c r="E15032"/>
      <c r="F15032"/>
      <c r="G15032"/>
      <c r="H15032"/>
    </row>
    <row r="15033" spans="1:8">
      <c r="A15033"/>
      <c r="C15033"/>
      <c r="D15033"/>
      <c r="E15033"/>
      <c r="F15033"/>
      <c r="G15033"/>
      <c r="H15033"/>
    </row>
    <row r="15034" spans="1:8">
      <c r="A15034"/>
      <c r="C15034"/>
      <c r="D15034"/>
      <c r="E15034"/>
      <c r="F15034"/>
      <c r="G15034"/>
      <c r="H15034"/>
    </row>
    <row r="15035" spans="1:8">
      <c r="A15035"/>
      <c r="C15035"/>
      <c r="D15035"/>
      <c r="E15035"/>
      <c r="F15035"/>
      <c r="G15035"/>
      <c r="H15035"/>
    </row>
    <row r="15036" spans="1:8">
      <c r="A15036"/>
      <c r="C15036"/>
      <c r="D15036"/>
      <c r="E15036"/>
      <c r="F15036"/>
      <c r="G15036"/>
      <c r="H15036"/>
    </row>
    <row r="15037" spans="1:8">
      <c r="A15037"/>
      <c r="C15037"/>
      <c r="D15037"/>
      <c r="E15037"/>
      <c r="F15037"/>
      <c r="G15037"/>
      <c r="H15037"/>
    </row>
    <row r="15038" spans="1:8">
      <c r="A15038"/>
      <c r="C15038"/>
      <c r="D15038"/>
      <c r="E15038"/>
      <c r="F15038"/>
      <c r="G15038"/>
      <c r="H15038"/>
    </row>
    <row r="15039" spans="1:8">
      <c r="A15039"/>
      <c r="C15039"/>
      <c r="D15039"/>
      <c r="E15039"/>
      <c r="F15039"/>
      <c r="G15039"/>
      <c r="H15039"/>
    </row>
    <row r="15040" spans="1:8">
      <c r="A15040"/>
      <c r="C15040"/>
      <c r="D15040"/>
      <c r="E15040"/>
      <c r="F15040"/>
      <c r="G15040"/>
      <c r="H15040"/>
    </row>
    <row r="15041" spans="1:8">
      <c r="A15041"/>
      <c r="C15041"/>
      <c r="D15041"/>
      <c r="E15041"/>
      <c r="F15041"/>
      <c r="G15041"/>
      <c r="H15041"/>
    </row>
    <row r="15042" spans="1:8">
      <c r="A15042"/>
      <c r="C15042"/>
      <c r="D15042"/>
      <c r="E15042"/>
      <c r="F15042"/>
      <c r="G15042"/>
      <c r="H15042"/>
    </row>
    <row r="15043" spans="1:8">
      <c r="A15043"/>
      <c r="C15043"/>
      <c r="D15043"/>
      <c r="E15043"/>
      <c r="F15043"/>
      <c r="G15043"/>
      <c r="H15043"/>
    </row>
    <row r="15044" spans="1:8">
      <c r="A15044"/>
      <c r="C15044"/>
      <c r="D15044"/>
      <c r="E15044"/>
      <c r="F15044"/>
      <c r="G15044"/>
      <c r="H15044"/>
    </row>
    <row r="15045" spans="1:8">
      <c r="A15045"/>
      <c r="C15045"/>
      <c r="D15045"/>
      <c r="E15045"/>
      <c r="F15045"/>
      <c r="G15045"/>
      <c r="H15045"/>
    </row>
    <row r="15046" spans="1:8">
      <c r="A15046"/>
      <c r="C15046"/>
      <c r="D15046"/>
      <c r="E15046"/>
      <c r="F15046"/>
      <c r="G15046"/>
      <c r="H15046"/>
    </row>
    <row r="15047" spans="1:8">
      <c r="A15047"/>
      <c r="C15047"/>
      <c r="D15047"/>
      <c r="E15047"/>
      <c r="F15047"/>
      <c r="G15047"/>
      <c r="H15047"/>
    </row>
    <row r="15048" spans="1:8">
      <c r="A15048"/>
      <c r="C15048"/>
      <c r="D15048"/>
      <c r="E15048"/>
      <c r="F15048"/>
      <c r="G15048"/>
      <c r="H15048"/>
    </row>
    <row r="15049" spans="1:8">
      <c r="A15049"/>
      <c r="C15049"/>
      <c r="D15049"/>
      <c r="E15049"/>
      <c r="F15049"/>
      <c r="G15049"/>
      <c r="H15049"/>
    </row>
    <row r="15050" spans="1:8">
      <c r="A15050"/>
      <c r="C15050"/>
      <c r="D15050"/>
      <c r="E15050"/>
      <c r="F15050"/>
      <c r="G15050"/>
      <c r="H15050"/>
    </row>
    <row r="15051" spans="1:8">
      <c r="A15051"/>
      <c r="C15051"/>
      <c r="D15051"/>
      <c r="E15051"/>
      <c r="F15051"/>
      <c r="G15051"/>
      <c r="H15051"/>
    </row>
    <row r="15052" spans="1:8">
      <c r="A15052"/>
      <c r="C15052"/>
      <c r="D15052"/>
      <c r="E15052"/>
      <c r="F15052"/>
      <c r="G15052"/>
      <c r="H15052"/>
    </row>
    <row r="15053" spans="1:8">
      <c r="A15053"/>
      <c r="C15053"/>
      <c r="D15053"/>
      <c r="E15053"/>
      <c r="F15053"/>
      <c r="G15053"/>
      <c r="H15053"/>
    </row>
    <row r="15054" spans="1:8">
      <c r="A15054"/>
      <c r="C15054"/>
      <c r="D15054"/>
      <c r="E15054"/>
      <c r="F15054"/>
      <c r="G15054"/>
      <c r="H15054"/>
    </row>
    <row r="15055" spans="1:8">
      <c r="A15055"/>
      <c r="C15055"/>
      <c r="D15055"/>
      <c r="E15055"/>
      <c r="F15055"/>
      <c r="G15055"/>
      <c r="H15055"/>
    </row>
    <row r="15056" spans="1:8">
      <c r="A15056"/>
      <c r="C15056"/>
      <c r="D15056"/>
      <c r="E15056"/>
      <c r="F15056"/>
      <c r="G15056"/>
      <c r="H15056"/>
    </row>
    <row r="15057" spans="1:8">
      <c r="A15057"/>
      <c r="C15057"/>
      <c r="D15057"/>
      <c r="E15057"/>
      <c r="F15057"/>
      <c r="G15057"/>
      <c r="H15057"/>
    </row>
    <row r="15058" spans="1:8">
      <c r="A15058"/>
      <c r="C15058"/>
      <c r="D15058"/>
      <c r="E15058"/>
      <c r="F15058"/>
      <c r="G15058"/>
      <c r="H15058"/>
    </row>
  </sheetData>
  <sheetProtection formatCells="0" selectLockedCells="1"/>
  <autoFilter ref="A1:B6145"/>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cols>
    <col min="1" max="75" width="18.7109375" style="187" customWidth="1"/>
    <col min="76" max="86" width="18.7109375" style="188" customWidth="1"/>
    <col min="87" max="87" width="18.7109375" customWidth="1"/>
  </cols>
  <sheetData>
    <row r="1" spans="1:87" s="182" customFormat="1" ht="36">
      <c r="A1" s="180" t="s">
        <v>1190</v>
      </c>
      <c r="B1" s="180" t="s">
        <v>1083</v>
      </c>
      <c r="C1" s="180" t="s">
        <v>1191</v>
      </c>
      <c r="D1" s="180" t="s">
        <v>215</v>
      </c>
      <c r="E1" s="180" t="s">
        <v>1192</v>
      </c>
      <c r="F1" s="180" t="s">
        <v>1193</v>
      </c>
      <c r="G1" s="180" t="s">
        <v>1</v>
      </c>
      <c r="H1" s="180" t="s">
        <v>1194</v>
      </c>
      <c r="I1" s="180" t="s">
        <v>1195</v>
      </c>
      <c r="J1" s="180" t="s">
        <v>63</v>
      </c>
      <c r="K1" s="180" t="s">
        <v>823</v>
      </c>
      <c r="L1" s="180" t="s">
        <v>1196</v>
      </c>
      <c r="M1" s="180" t="s">
        <v>1197</v>
      </c>
      <c r="N1" s="180" t="s">
        <v>1198</v>
      </c>
      <c r="O1" s="180" t="s">
        <v>1199</v>
      </c>
      <c r="P1" s="180" t="s">
        <v>1200</v>
      </c>
      <c r="Q1" s="180" t="s">
        <v>1201</v>
      </c>
      <c r="R1" s="180" t="s">
        <v>695</v>
      </c>
      <c r="S1" s="180" t="s">
        <v>1202</v>
      </c>
      <c r="T1" s="180" t="s">
        <v>1203</v>
      </c>
      <c r="U1" s="180" t="s">
        <v>1204</v>
      </c>
      <c r="V1" s="180" t="s">
        <v>1205</v>
      </c>
      <c r="W1" s="180" t="s">
        <v>1206</v>
      </c>
      <c r="X1" s="180" t="s">
        <v>1207</v>
      </c>
      <c r="Y1" s="180" t="s">
        <v>1208</v>
      </c>
      <c r="Z1" s="180" t="s">
        <v>1209</v>
      </c>
      <c r="AA1" s="180" t="s">
        <v>1210</v>
      </c>
      <c r="AB1" s="180" t="s">
        <v>1211</v>
      </c>
      <c r="AC1" s="180" t="s">
        <v>1212</v>
      </c>
      <c r="AD1" s="180" t="s">
        <v>1213</v>
      </c>
      <c r="AE1" s="180" t="s">
        <v>1214</v>
      </c>
      <c r="AF1" s="180" t="s">
        <v>1215</v>
      </c>
      <c r="AG1" s="180" t="s">
        <v>1216</v>
      </c>
      <c r="AH1" s="180" t="s">
        <v>1217</v>
      </c>
      <c r="AI1" s="180" t="s">
        <v>1218</v>
      </c>
      <c r="AJ1" s="180" t="s">
        <v>1219</v>
      </c>
      <c r="AK1" s="180" t="s">
        <v>1220</v>
      </c>
      <c r="AL1" s="180" t="s">
        <v>1221</v>
      </c>
      <c r="AM1" s="180" t="s">
        <v>1222</v>
      </c>
      <c r="AN1" s="180" t="s">
        <v>1223</v>
      </c>
      <c r="AO1" s="180" t="s">
        <v>1224</v>
      </c>
      <c r="AP1" s="180" t="s">
        <v>1225</v>
      </c>
      <c r="AQ1" s="180" t="s">
        <v>1226</v>
      </c>
      <c r="AR1" s="180" t="s">
        <v>1227</v>
      </c>
      <c r="AS1" s="180" t="s">
        <v>1228</v>
      </c>
      <c r="AT1" s="180" t="s">
        <v>1229</v>
      </c>
      <c r="AU1" s="180" t="s">
        <v>1230</v>
      </c>
      <c r="AV1" s="180" t="s">
        <v>1231</v>
      </c>
      <c r="AW1" s="180" t="s">
        <v>1232</v>
      </c>
      <c r="AX1" s="180" t="s">
        <v>1233</v>
      </c>
      <c r="AY1" s="180" t="s">
        <v>1234</v>
      </c>
      <c r="AZ1" s="180" t="s">
        <v>1235</v>
      </c>
      <c r="BA1" s="180" t="s">
        <v>1236</v>
      </c>
      <c r="BB1" s="180" t="s">
        <v>1237</v>
      </c>
      <c r="BC1" s="180" t="s">
        <v>1238</v>
      </c>
      <c r="BD1" s="180" t="s">
        <v>1239</v>
      </c>
      <c r="BE1" s="180" t="s">
        <v>1240</v>
      </c>
      <c r="BF1" s="180" t="s">
        <v>1241</v>
      </c>
      <c r="BG1" s="180" t="s">
        <v>1242</v>
      </c>
      <c r="BH1" s="180" t="s">
        <v>1243</v>
      </c>
      <c r="BI1" s="180" t="s">
        <v>1244</v>
      </c>
      <c r="BJ1" s="180" t="s">
        <v>1245</v>
      </c>
      <c r="BK1" s="180" t="s">
        <v>1246</v>
      </c>
      <c r="BL1" s="180" t="s">
        <v>1247</v>
      </c>
      <c r="BM1" s="180" t="s">
        <v>1248</v>
      </c>
      <c r="BN1" s="180" t="s">
        <v>1249</v>
      </c>
      <c r="BO1" s="180" t="s">
        <v>718</v>
      </c>
      <c r="BP1" s="180" t="s">
        <v>54</v>
      </c>
      <c r="BQ1" s="180" t="s">
        <v>1250</v>
      </c>
      <c r="BR1" s="180" t="s">
        <v>1251</v>
      </c>
      <c r="BS1" s="180" t="s">
        <v>1252</v>
      </c>
      <c r="BT1" s="180" t="s">
        <v>64</v>
      </c>
      <c r="BU1" s="180" t="s">
        <v>1253</v>
      </c>
      <c r="BV1" s="180" t="s">
        <v>1254</v>
      </c>
      <c r="BW1" s="180" t="s">
        <v>1255</v>
      </c>
      <c r="BX1" s="181" t="s">
        <v>1256</v>
      </c>
      <c r="BY1" s="181" t="s">
        <v>1257</v>
      </c>
      <c r="BZ1" s="181" t="s">
        <v>1258</v>
      </c>
      <c r="CA1" s="181" t="s">
        <v>1259</v>
      </c>
      <c r="CB1" s="181" t="s">
        <v>1260</v>
      </c>
      <c r="CC1" s="181" t="s">
        <v>1261</v>
      </c>
      <c r="CD1" s="181" t="s">
        <v>1262</v>
      </c>
      <c r="CE1" s="181" t="s">
        <v>1263</v>
      </c>
      <c r="CF1" s="181" t="s">
        <v>1264</v>
      </c>
      <c r="CG1" s="181" t="s">
        <v>1265</v>
      </c>
      <c r="CH1" s="181" t="s">
        <v>1266</v>
      </c>
      <c r="CI1" s="181" t="s">
        <v>1267</v>
      </c>
    </row>
    <row r="2" spans="1:87" s="185" customFormat="1" ht="12" customHeight="1">
      <c r="A2" s="183" t="str">
        <f>'Evaluation Report_Final Result'!A2</f>
        <v>Revision 20</v>
      </c>
      <c r="B2" s="183">
        <f>'Evaluation Report_Final Result'!B3</f>
        <v>0</v>
      </c>
      <c r="C2" s="183" t="str">
        <f>'Evaluation Report_Final Result'!B4</f>
        <v>Do Not Fill Manually</v>
      </c>
      <c r="D2" s="183">
        <f>'Evaluation Report_Final Result'!B5</f>
        <v>0</v>
      </c>
      <c r="E2" s="183">
        <f>'Evaluation Report_Final Result'!B6</f>
        <v>0</v>
      </c>
      <c r="F2" s="183">
        <f>'Evaluation Report_Final Result'!B7</f>
        <v>0</v>
      </c>
      <c r="G2" s="184">
        <f>'Evaluation Report_Final Result'!B9</f>
        <v>0</v>
      </c>
      <c r="H2" s="183" t="str">
        <f>'Evaluation Report_Final Result'!B10</f>
        <v/>
      </c>
      <c r="I2" s="183" t="str">
        <f>'Evaluation Report_Final Result'!B11</f>
        <v/>
      </c>
      <c r="J2" s="183">
        <f>'Evaluation Report_Final Result'!L3</f>
        <v>0</v>
      </c>
      <c r="K2" s="183">
        <f>'Evaluation Report_Final Result'!L4</f>
        <v>0</v>
      </c>
      <c r="L2" s="183">
        <f>'Evaluation Report_Final Result'!L5</f>
        <v>0</v>
      </c>
      <c r="M2" s="183">
        <f>'Evaluation Report_Final Result'!L6</f>
        <v>0</v>
      </c>
      <c r="N2" s="183">
        <f>'Evaluation Report_Final Result'!L7</f>
        <v>0</v>
      </c>
      <c r="O2" s="183" t="str">
        <f>'Evaluation Report_Final Result'!L8</f>
        <v>Standard</v>
      </c>
      <c r="P2" s="183">
        <f>'Evaluation Report_Final Result'!L9</f>
        <v>1000</v>
      </c>
      <c r="Q2" s="183">
        <f>'Evaluation Report_Final Result'!L10</f>
        <v>0</v>
      </c>
      <c r="R2" s="183" t="str">
        <f>'Evaluation Report_Final Result'!L11</f>
        <v>Premium</v>
      </c>
      <c r="S2" s="183">
        <f>'Evaluation Report_Final Result'!$D14</f>
        <v>0</v>
      </c>
      <c r="T2" s="183">
        <f>'Evaluation Report_Final Result'!$F14</f>
        <v>0</v>
      </c>
      <c r="U2" s="183">
        <f>'Evaluation Report_Final Result'!$H14</f>
        <v>0</v>
      </c>
      <c r="V2" s="183">
        <f>'Evaluation Report_Final Result'!$J14</f>
        <v>0</v>
      </c>
      <c r="W2" s="183">
        <f>'Evaluation Report_Final Result'!$L14</f>
        <v>0</v>
      </c>
      <c r="X2" s="183">
        <f>'Evaluation Report_Final Result'!$P14</f>
        <v>0</v>
      </c>
      <c r="Y2" s="183">
        <f>'Evaluation Report_Final Result'!$D15</f>
        <v>0</v>
      </c>
      <c r="Z2" s="183">
        <f>'Evaluation Report_Final Result'!$F15</f>
        <v>0</v>
      </c>
      <c r="AA2" s="183">
        <f>'Evaluation Report_Final Result'!$H15</f>
        <v>0</v>
      </c>
      <c r="AB2" s="183">
        <f>'Evaluation Report_Final Result'!$J15</f>
        <v>0</v>
      </c>
      <c r="AC2" s="183">
        <f>'Evaluation Report_Final Result'!$L15</f>
        <v>0</v>
      </c>
      <c r="AD2" s="183">
        <f>'Evaluation Report_Final Result'!$P15</f>
        <v>0</v>
      </c>
      <c r="AE2" s="183">
        <f>'Evaluation Report_Final Result'!$D16</f>
        <v>0</v>
      </c>
      <c r="AF2" s="183">
        <f>'Evaluation Report_Final Result'!$F16</f>
        <v>0</v>
      </c>
      <c r="AG2" s="183">
        <f>'Evaluation Report_Final Result'!$H16</f>
        <v>0</v>
      </c>
      <c r="AH2" s="183">
        <f>'Evaluation Report_Final Result'!$J16</f>
        <v>0</v>
      </c>
      <c r="AI2" s="183">
        <f>'Evaluation Report_Final Result'!$L16</f>
        <v>0</v>
      </c>
      <c r="AJ2" s="183">
        <f>'Evaluation Report_Final Result'!$P16</f>
        <v>0</v>
      </c>
      <c r="AK2" s="183">
        <f>'Evaluation Report_Final Result'!$D17</f>
        <v>0</v>
      </c>
      <c r="AL2" s="183">
        <f>'Evaluation Report_Final Result'!$F17</f>
        <v>0</v>
      </c>
      <c r="AM2" s="183">
        <f>'Evaluation Report_Final Result'!$H17</f>
        <v>0</v>
      </c>
      <c r="AN2" s="183">
        <f>'Evaluation Report_Final Result'!$J17</f>
        <v>0</v>
      </c>
      <c r="AO2" s="183">
        <f>'Evaluation Report_Final Result'!$L17</f>
        <v>0</v>
      </c>
      <c r="AP2" s="183">
        <f>'Evaluation Report_Final Result'!$P17</f>
        <v>0</v>
      </c>
      <c r="AQ2" s="183">
        <f>'Evaluation Report_Final Result'!$D18</f>
        <v>0</v>
      </c>
      <c r="AR2" s="183">
        <f>'Evaluation Report_Final Result'!$F18</f>
        <v>0</v>
      </c>
      <c r="AS2" s="183">
        <f>'Evaluation Report_Final Result'!$H18</f>
        <v>0</v>
      </c>
      <c r="AT2" s="183">
        <f>'Evaluation Report_Final Result'!$J18</f>
        <v>0</v>
      </c>
      <c r="AU2" s="183">
        <f>'Evaluation Report_Final Result'!$L18</f>
        <v>0</v>
      </c>
      <c r="AV2" s="183">
        <f>'Evaluation Report_Final Result'!$P18</f>
        <v>0</v>
      </c>
      <c r="AW2" s="183">
        <f>'Evaluation Report_Final Result'!$D19</f>
        <v>0</v>
      </c>
      <c r="AX2" s="183">
        <f>'Evaluation Report_Final Result'!$F19</f>
        <v>0</v>
      </c>
      <c r="AY2" s="183">
        <f>'Evaluation Report_Final Result'!$H19</f>
        <v>0</v>
      </c>
      <c r="AZ2" s="183">
        <f>'Evaluation Report_Final Result'!$J19</f>
        <v>0</v>
      </c>
      <c r="BA2" s="183">
        <f>'Evaluation Report_Final Result'!$L19</f>
        <v>0</v>
      </c>
      <c r="BB2" s="183">
        <f>'Evaluation Report_Final Result'!$P19</f>
        <v>0</v>
      </c>
      <c r="BC2" s="183">
        <f>'Evaluation Report_Final Result'!$D20</f>
        <v>0</v>
      </c>
      <c r="BD2" s="183">
        <f>'Evaluation Report_Final Result'!$F20</f>
        <v>0</v>
      </c>
      <c r="BE2" s="183">
        <f>'Evaluation Report_Final Result'!$H20</f>
        <v>0</v>
      </c>
      <c r="BF2" s="183">
        <f>'Evaluation Report_Final Result'!$J20</f>
        <v>0</v>
      </c>
      <c r="BG2" s="183">
        <f>'Evaluation Report_Final Result'!$L20</f>
        <v>0</v>
      </c>
      <c r="BH2" s="183">
        <f>'Evaluation Report_Final Result'!$P20</f>
        <v>0</v>
      </c>
      <c r="BI2" s="183">
        <f>'Evaluation Report_Final Result'!$D21</f>
        <v>0</v>
      </c>
      <c r="BJ2" s="183">
        <f>'Evaluation Report_Final Result'!$F21</f>
        <v>0</v>
      </c>
      <c r="BK2" s="183">
        <f>'Evaluation Report_Final Result'!$H21</f>
        <v>0</v>
      </c>
      <c r="BL2" s="183">
        <f>'Evaluation Report_Final Result'!$J21</f>
        <v>0</v>
      </c>
      <c r="BM2" s="183">
        <f>'Evaluation Report_Final Result'!$L21</f>
        <v>0</v>
      </c>
      <c r="BN2" s="183">
        <f>'Evaluation Report_Final Result'!$P21</f>
        <v>0</v>
      </c>
      <c r="BO2" s="183">
        <f>'Evaluation Report_Final Result'!F23</f>
        <v>0</v>
      </c>
      <c r="BP2" s="183">
        <f>'Evaluation Report_Final Result'!M23</f>
        <v>0</v>
      </c>
      <c r="BQ2" s="183">
        <f>'Evaluation Report_Final Result'!E29</f>
        <v>0</v>
      </c>
      <c r="BR2" s="183">
        <f>'Evaluation Report_Final Result'!E29</f>
        <v>0</v>
      </c>
      <c r="BS2" s="189">
        <f>'Evaluation Report_Final Result'!I29</f>
        <v>1</v>
      </c>
      <c r="BT2" s="183">
        <f>'Evaluation Report_Final Result'!I31</f>
        <v>7</v>
      </c>
      <c r="BU2" s="183" t="str">
        <f>'Evaluation Report_Final Result'!L31</f>
        <v>Pass</v>
      </c>
      <c r="BV2" s="183">
        <f>'Evaluation Report_Final Result'!P41</f>
        <v>0</v>
      </c>
      <c r="BW2" s="183" t="e">
        <f>'Evaluation Report_Final Result'!#REF!</f>
        <v>#REF!</v>
      </c>
      <c r="BX2" s="183" t="str">
        <f>'Evaluation Report_Initial'!U3</f>
        <v>Do NOT review</v>
      </c>
      <c r="BY2" s="183">
        <f>'Evaluation Report_Final Result'!S15</f>
        <v>0</v>
      </c>
      <c r="BZ2" s="183">
        <f>'Evaluation Report_Final Result'!W15</f>
        <v>0</v>
      </c>
      <c r="CA2" s="183">
        <f>'Evaluation Report_Final Result'!S18</f>
        <v>0</v>
      </c>
      <c r="CB2" s="183">
        <f>'Evaluation Report_Final Result'!W18</f>
        <v>0</v>
      </c>
      <c r="CC2" s="190">
        <f>'Evaluation Report_Final Result'!S21</f>
        <v>0</v>
      </c>
      <c r="CD2" s="190">
        <f>'Evaluation Report_Final Result'!W21</f>
        <v>0</v>
      </c>
      <c r="CE2" s="183">
        <f>'Evaluation Report_Final Result'!U27</f>
        <v>0</v>
      </c>
      <c r="CF2" s="183">
        <f>'Evaluation Report_Final Result'!U28</f>
        <v>0</v>
      </c>
      <c r="CG2" s="183">
        <f>'Evaluation Report_Final Result'!U29</f>
        <v>0</v>
      </c>
      <c r="CH2" s="190" t="str">
        <f>'Evaluation Report_Final Result'!V31</f>
        <v>N/A</v>
      </c>
      <c r="CI2" s="185" t="str">
        <f ca="1">REPLACE(LEFT(CELL("filename",A1),FIND("]",CELL("filename",A1))-1),1,FIND("[",CELL("filename",A1)),"")</f>
        <v>QRF-121_XXX_XXXXXX_XXX_XX.XLSM</v>
      </c>
    </row>
    <row r="3" spans="1:87" s="185" customFormat="1" ht="12" customHeight="1">
      <c r="A3" s="183"/>
      <c r="B3" s="183"/>
      <c r="C3" s="183"/>
      <c r="D3" s="183"/>
      <c r="E3" s="183"/>
      <c r="F3" s="183"/>
      <c r="G3" s="184"/>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c r="AG3" s="183"/>
      <c r="AH3" s="183"/>
      <c r="AI3" s="183"/>
      <c r="AJ3" s="183"/>
      <c r="AK3" s="183"/>
      <c r="AL3" s="183"/>
      <c r="AM3" s="183"/>
      <c r="AN3" s="183"/>
      <c r="AO3" s="183"/>
      <c r="AP3" s="183"/>
      <c r="AQ3" s="183"/>
      <c r="AR3" s="183"/>
      <c r="AS3" s="183"/>
      <c r="AT3" s="183"/>
      <c r="AU3" s="183"/>
      <c r="AV3" s="183"/>
      <c r="AW3" s="183"/>
      <c r="AX3" s="183"/>
      <c r="AY3" s="183"/>
      <c r="AZ3" s="183"/>
      <c r="BA3" s="183"/>
      <c r="BB3" s="183"/>
      <c r="BC3" s="183"/>
      <c r="BD3" s="183"/>
      <c r="BE3" s="183"/>
      <c r="BF3" s="183"/>
      <c r="BG3" s="183"/>
      <c r="BH3" s="183"/>
      <c r="BI3" s="183"/>
      <c r="BJ3" s="183"/>
      <c r="BK3" s="183"/>
      <c r="BL3" s="183"/>
      <c r="BM3" s="183"/>
      <c r="BN3" s="183"/>
      <c r="BO3" s="183"/>
      <c r="BP3" s="183"/>
      <c r="BQ3" s="183"/>
      <c r="BR3" s="183"/>
      <c r="BS3" s="183"/>
      <c r="BT3" s="183"/>
      <c r="BU3" s="183"/>
      <c r="BV3" s="183"/>
      <c r="BW3" s="183"/>
      <c r="BX3" s="186"/>
      <c r="BY3" s="186"/>
      <c r="BZ3" s="186"/>
      <c r="CA3" s="186"/>
      <c r="CB3" s="186"/>
      <c r="CC3" s="186"/>
      <c r="CD3" s="186"/>
      <c r="CE3" s="186"/>
      <c r="CF3" s="186"/>
      <c r="CG3" s="186"/>
      <c r="CH3" s="186"/>
    </row>
    <row r="4" spans="1:87" s="185" customFormat="1" ht="12" customHeight="1">
      <c r="A4" s="183"/>
      <c r="B4" s="183"/>
      <c r="C4" s="183"/>
      <c r="D4" s="183"/>
      <c r="E4" s="183"/>
      <c r="F4" s="183"/>
      <c r="G4" s="184"/>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c r="BM4" s="183"/>
      <c r="BN4" s="183"/>
      <c r="BO4" s="183"/>
      <c r="BP4" s="183"/>
      <c r="BQ4" s="183"/>
      <c r="BR4" s="183"/>
      <c r="BS4" s="183"/>
      <c r="BT4" s="183"/>
      <c r="BU4" s="183"/>
      <c r="BV4" s="183"/>
      <c r="BW4" s="183"/>
      <c r="BX4" s="186"/>
      <c r="BY4" s="186"/>
      <c r="BZ4" s="186"/>
      <c r="CA4" s="186"/>
      <c r="CB4" s="186"/>
      <c r="CC4" s="186"/>
      <c r="CD4" s="186"/>
      <c r="CE4" s="186"/>
      <c r="CF4" s="186"/>
      <c r="CG4" s="186"/>
      <c r="CH4" s="186"/>
    </row>
    <row r="5" spans="1:87" s="185" customFormat="1" ht="12" customHeight="1">
      <c r="A5" s="183"/>
      <c r="B5" s="183"/>
      <c r="C5" s="183"/>
      <c r="D5" s="183"/>
      <c r="E5" s="183"/>
      <c r="F5" s="183"/>
      <c r="G5" s="184"/>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c r="AG5" s="183"/>
      <c r="AH5" s="183"/>
      <c r="AI5" s="183"/>
      <c r="AJ5" s="183"/>
      <c r="AK5" s="183"/>
      <c r="AL5" s="183"/>
      <c r="AM5" s="183"/>
      <c r="AN5" s="183"/>
      <c r="AO5" s="183"/>
      <c r="AP5" s="183"/>
      <c r="AQ5" s="183"/>
      <c r="AR5" s="183"/>
      <c r="AS5" s="183"/>
      <c r="AT5" s="183"/>
      <c r="AU5" s="183"/>
      <c r="AV5" s="183"/>
      <c r="AW5" s="183"/>
      <c r="AX5" s="183"/>
      <c r="AY5" s="183"/>
      <c r="AZ5" s="183"/>
      <c r="BA5" s="183"/>
      <c r="BB5" s="183"/>
      <c r="BC5" s="183"/>
      <c r="BD5" s="183"/>
      <c r="BE5" s="183"/>
      <c r="BF5" s="183"/>
      <c r="BG5" s="183"/>
      <c r="BH5" s="183"/>
      <c r="BI5" s="183"/>
      <c r="BJ5" s="183"/>
      <c r="BK5" s="183"/>
      <c r="BL5" s="183"/>
      <c r="BM5" s="183"/>
      <c r="BN5" s="183"/>
      <c r="BO5" s="183"/>
      <c r="BP5" s="183"/>
      <c r="BQ5" s="183"/>
      <c r="BR5" s="183"/>
      <c r="BS5" s="183"/>
      <c r="BT5" s="183"/>
      <c r="BU5" s="183"/>
      <c r="BV5" s="183"/>
      <c r="BW5" s="183"/>
      <c r="BX5" s="186"/>
      <c r="BY5" s="186"/>
      <c r="BZ5" s="186"/>
      <c r="CA5" s="186"/>
      <c r="CB5" s="186"/>
      <c r="CC5" s="186"/>
      <c r="CD5" s="186"/>
      <c r="CE5" s="186"/>
      <c r="CF5" s="186"/>
      <c r="CG5" s="186"/>
      <c r="CH5" s="186"/>
    </row>
    <row r="6" spans="1:87" s="185" customFormat="1" ht="12" customHeight="1">
      <c r="A6" s="183"/>
      <c r="B6" s="183"/>
      <c r="C6" s="183"/>
      <c r="D6" s="183"/>
      <c r="E6" s="183"/>
      <c r="F6" s="183"/>
      <c r="G6" s="184"/>
      <c r="H6" s="183"/>
      <c r="I6" s="183"/>
      <c r="J6" s="183"/>
      <c r="K6" s="183"/>
      <c r="L6" s="183"/>
      <c r="M6" s="183"/>
      <c r="N6" s="183"/>
      <c r="O6" s="183"/>
      <c r="P6" s="183"/>
      <c r="Q6" s="183"/>
      <c r="R6" s="183"/>
      <c r="S6" s="183"/>
      <c r="T6" s="183"/>
      <c r="U6" s="183"/>
      <c r="V6" s="183"/>
      <c r="W6" s="183"/>
      <c r="X6" s="183"/>
      <c r="Y6" s="183"/>
      <c r="Z6" s="183"/>
      <c r="AA6" s="183"/>
      <c r="AB6" s="183"/>
      <c r="AC6" s="183"/>
      <c r="AD6" s="183"/>
      <c r="AE6" s="183"/>
      <c r="AF6" s="183"/>
      <c r="AG6" s="183"/>
      <c r="AH6" s="183"/>
      <c r="AI6" s="183"/>
      <c r="AJ6" s="183"/>
      <c r="AK6" s="183"/>
      <c r="AL6" s="183"/>
      <c r="AM6" s="183"/>
      <c r="AN6" s="183"/>
      <c r="AO6" s="183"/>
      <c r="AP6" s="183"/>
      <c r="AQ6" s="183"/>
      <c r="AR6" s="183"/>
      <c r="AS6" s="183"/>
      <c r="AT6" s="183"/>
      <c r="AU6" s="183"/>
      <c r="AV6" s="183"/>
      <c r="AW6" s="183"/>
      <c r="AX6" s="183"/>
      <c r="AY6" s="183"/>
      <c r="AZ6" s="183"/>
      <c r="BA6" s="183"/>
      <c r="BB6" s="183"/>
      <c r="BC6" s="183"/>
      <c r="BD6" s="183"/>
      <c r="BE6" s="183"/>
      <c r="BF6" s="183"/>
      <c r="BG6" s="183"/>
      <c r="BH6" s="183"/>
      <c r="BI6" s="183"/>
      <c r="BJ6" s="183"/>
      <c r="BK6" s="183"/>
      <c r="BL6" s="183"/>
      <c r="BM6" s="183"/>
      <c r="BN6" s="183"/>
      <c r="BO6" s="183"/>
      <c r="BP6" s="183"/>
      <c r="BQ6" s="183"/>
      <c r="BR6" s="183"/>
      <c r="BS6" s="183"/>
      <c r="BT6" s="183"/>
      <c r="BU6" s="183"/>
      <c r="BV6" s="183"/>
      <c r="BW6" s="183"/>
      <c r="BX6" s="186"/>
      <c r="BY6" s="186"/>
      <c r="BZ6" s="186"/>
      <c r="CA6" s="186"/>
      <c r="CB6" s="186"/>
      <c r="CC6" s="186"/>
      <c r="CD6" s="186"/>
      <c r="CE6" s="186"/>
      <c r="CF6" s="186"/>
      <c r="CG6" s="186"/>
      <c r="CH6" s="186"/>
    </row>
    <row r="7" spans="1:87" s="185" customFormat="1" ht="12" customHeight="1">
      <c r="A7" s="183"/>
      <c r="B7" s="183"/>
      <c r="C7" s="183"/>
      <c r="D7" s="183"/>
      <c r="E7" s="183"/>
      <c r="F7" s="183"/>
      <c r="G7" s="184"/>
      <c r="H7" s="183"/>
      <c r="I7" s="183"/>
      <c r="J7" s="183"/>
      <c r="K7" s="183"/>
      <c r="L7" s="183"/>
      <c r="M7" s="183"/>
      <c r="N7" s="183"/>
      <c r="O7" s="183"/>
      <c r="P7" s="183"/>
      <c r="Q7" s="183"/>
      <c r="R7" s="183"/>
      <c r="S7" s="183"/>
      <c r="T7" s="183"/>
      <c r="U7" s="183"/>
      <c r="V7" s="183"/>
      <c r="W7" s="183"/>
      <c r="X7" s="183"/>
      <c r="Y7" s="183"/>
      <c r="Z7" s="183"/>
      <c r="AA7" s="183"/>
      <c r="AB7" s="183"/>
      <c r="AC7" s="183"/>
      <c r="AD7" s="183"/>
      <c r="AE7" s="183"/>
      <c r="AF7" s="183"/>
      <c r="AG7" s="183"/>
      <c r="AH7" s="183"/>
      <c r="AI7" s="183"/>
      <c r="AJ7" s="183"/>
      <c r="AK7" s="183"/>
      <c r="AL7" s="183"/>
      <c r="AM7" s="183"/>
      <c r="AN7" s="183"/>
      <c r="AO7" s="183"/>
      <c r="AP7" s="183"/>
      <c r="AQ7" s="183"/>
      <c r="AR7" s="183"/>
      <c r="AS7" s="183"/>
      <c r="AT7" s="183"/>
      <c r="AU7" s="183"/>
      <c r="AV7" s="183"/>
      <c r="AW7" s="183"/>
      <c r="AX7" s="183"/>
      <c r="AY7" s="183"/>
      <c r="AZ7" s="183"/>
      <c r="BA7" s="183"/>
      <c r="BB7" s="183"/>
      <c r="BC7" s="183"/>
      <c r="BD7" s="183"/>
      <c r="BE7" s="183"/>
      <c r="BF7" s="183"/>
      <c r="BG7" s="183"/>
      <c r="BH7" s="183"/>
      <c r="BI7" s="183"/>
      <c r="BJ7" s="183"/>
      <c r="BK7" s="183"/>
      <c r="BL7" s="183"/>
      <c r="BM7" s="183"/>
      <c r="BN7" s="183"/>
      <c r="BO7" s="183"/>
      <c r="BP7" s="183"/>
      <c r="BQ7" s="183"/>
      <c r="BR7" s="183"/>
      <c r="BS7" s="183"/>
      <c r="BT7" s="183"/>
      <c r="BU7" s="183"/>
      <c r="BV7" s="183"/>
      <c r="BW7" s="183"/>
      <c r="BX7" s="186"/>
      <c r="BY7" s="186"/>
      <c r="BZ7" s="186"/>
      <c r="CA7" s="186"/>
      <c r="CB7" s="186"/>
      <c r="CC7" s="186"/>
      <c r="CD7" s="186"/>
      <c r="CE7" s="186"/>
      <c r="CF7" s="186"/>
      <c r="CG7" s="186"/>
      <c r="CH7" s="186"/>
    </row>
    <row r="8" spans="1:87" s="185" customFormat="1" ht="12" customHeight="1">
      <c r="A8" s="183"/>
      <c r="B8" s="183"/>
      <c r="C8" s="183"/>
      <c r="D8" s="183"/>
      <c r="E8" s="183"/>
      <c r="F8" s="183"/>
      <c r="G8" s="184"/>
      <c r="H8" s="183"/>
      <c r="I8" s="183"/>
      <c r="J8" s="183"/>
      <c r="K8" s="183"/>
      <c r="L8" s="183"/>
      <c r="M8" s="183"/>
      <c r="N8" s="183"/>
      <c r="O8" s="183"/>
      <c r="P8" s="183"/>
      <c r="Q8" s="183"/>
      <c r="R8" s="183"/>
      <c r="S8" s="183"/>
      <c r="T8" s="183"/>
      <c r="U8" s="183"/>
      <c r="V8" s="183"/>
      <c r="W8" s="183"/>
      <c r="X8" s="183"/>
      <c r="Y8" s="183"/>
      <c r="Z8" s="183"/>
      <c r="AA8" s="183"/>
      <c r="AB8" s="183"/>
      <c r="AC8" s="183"/>
      <c r="AD8" s="183"/>
      <c r="AE8" s="183"/>
      <c r="AF8" s="183"/>
      <c r="AG8" s="183"/>
      <c r="AH8" s="183"/>
      <c r="AI8" s="183"/>
      <c r="AJ8" s="183"/>
      <c r="AK8" s="183"/>
      <c r="AL8" s="183"/>
      <c r="AM8" s="183"/>
      <c r="AN8" s="183"/>
      <c r="AO8" s="183"/>
      <c r="AP8" s="183"/>
      <c r="AQ8" s="183"/>
      <c r="AR8" s="183"/>
      <c r="AS8" s="183"/>
      <c r="AT8" s="183"/>
      <c r="AU8" s="183"/>
      <c r="AV8" s="183"/>
      <c r="AW8" s="183"/>
      <c r="AX8" s="183"/>
      <c r="AY8" s="183"/>
      <c r="AZ8" s="183"/>
      <c r="BA8" s="183"/>
      <c r="BB8" s="183"/>
      <c r="BC8" s="183"/>
      <c r="BD8" s="183"/>
      <c r="BE8" s="183"/>
      <c r="BF8" s="183"/>
      <c r="BG8" s="183"/>
      <c r="BH8" s="183"/>
      <c r="BI8" s="183"/>
      <c r="BJ8" s="183"/>
      <c r="BK8" s="183"/>
      <c r="BL8" s="183"/>
      <c r="BM8" s="183"/>
      <c r="BN8" s="183"/>
      <c r="BO8" s="183"/>
      <c r="BP8" s="183"/>
      <c r="BQ8" s="183"/>
      <c r="BR8" s="183"/>
      <c r="BS8" s="183"/>
      <c r="BT8" s="183"/>
      <c r="BU8" s="183"/>
      <c r="BV8" s="183"/>
      <c r="BW8" s="183"/>
      <c r="BX8" s="186"/>
      <c r="BY8" s="186"/>
      <c r="BZ8" s="186"/>
      <c r="CA8" s="186"/>
      <c r="CB8" s="186"/>
      <c r="CC8" s="186"/>
      <c r="CD8" s="186"/>
      <c r="CE8" s="186"/>
      <c r="CF8" s="186"/>
      <c r="CG8" s="186"/>
      <c r="CH8" s="186"/>
    </row>
    <row r="9" spans="1:87" s="185" customFormat="1" ht="12" customHeight="1">
      <c r="A9" s="183"/>
      <c r="B9" s="183"/>
      <c r="C9" s="183"/>
      <c r="D9" s="183"/>
      <c r="E9" s="183"/>
      <c r="F9" s="183"/>
      <c r="G9" s="184"/>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3"/>
      <c r="AI9" s="183"/>
      <c r="AJ9" s="183"/>
      <c r="AK9" s="183"/>
      <c r="AL9" s="183"/>
      <c r="AM9" s="183"/>
      <c r="AN9" s="183"/>
      <c r="AO9" s="183"/>
      <c r="AP9" s="183"/>
      <c r="AQ9" s="183"/>
      <c r="AR9" s="183"/>
      <c r="AS9" s="183"/>
      <c r="AT9" s="183"/>
      <c r="AU9" s="183"/>
      <c r="AV9" s="183"/>
      <c r="AW9" s="183"/>
      <c r="AX9" s="183"/>
      <c r="AY9" s="183"/>
      <c r="AZ9" s="183"/>
      <c r="BA9" s="183"/>
      <c r="BB9" s="183"/>
      <c r="BC9" s="183"/>
      <c r="BD9" s="183"/>
      <c r="BE9" s="183"/>
      <c r="BF9" s="183"/>
      <c r="BG9" s="183"/>
      <c r="BH9" s="183"/>
      <c r="BI9" s="183"/>
      <c r="BJ9" s="183"/>
      <c r="BK9" s="183"/>
      <c r="BL9" s="183"/>
      <c r="BM9" s="183"/>
      <c r="BN9" s="183"/>
      <c r="BO9" s="183"/>
      <c r="BP9" s="183"/>
      <c r="BQ9" s="183"/>
      <c r="BR9" s="183"/>
      <c r="BS9" s="183"/>
      <c r="BT9" s="183"/>
      <c r="BU9" s="183"/>
      <c r="BV9" s="183"/>
      <c r="BW9" s="183"/>
      <c r="BX9" s="186"/>
      <c r="BY9" s="186"/>
      <c r="BZ9" s="186"/>
      <c r="CA9" s="186"/>
      <c r="CB9" s="186"/>
      <c r="CC9" s="186"/>
      <c r="CD9" s="186"/>
      <c r="CE9" s="186"/>
      <c r="CF9" s="186"/>
      <c r="CG9" s="186"/>
      <c r="CH9" s="186"/>
    </row>
    <row r="10" spans="1:87" s="185" customFormat="1" ht="12" customHeight="1">
      <c r="A10" s="183"/>
      <c r="B10" s="183"/>
      <c r="C10" s="183"/>
      <c r="D10" s="183"/>
      <c r="E10" s="183"/>
      <c r="F10" s="183"/>
      <c r="G10" s="184"/>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183"/>
      <c r="BJ10" s="183"/>
      <c r="BK10" s="183"/>
      <c r="BL10" s="183"/>
      <c r="BM10" s="183"/>
      <c r="BN10" s="183"/>
      <c r="BO10" s="183"/>
      <c r="BP10" s="183"/>
      <c r="BQ10" s="183"/>
      <c r="BR10" s="183"/>
      <c r="BS10" s="183"/>
      <c r="BT10" s="183"/>
      <c r="BU10" s="183"/>
      <c r="BV10" s="183"/>
      <c r="BW10" s="183"/>
      <c r="BX10" s="186"/>
      <c r="BY10" s="186"/>
      <c r="BZ10" s="186"/>
      <c r="CA10" s="186"/>
      <c r="CB10" s="186"/>
      <c r="CC10" s="186"/>
      <c r="CD10" s="186"/>
      <c r="CE10" s="186"/>
      <c r="CF10" s="186"/>
      <c r="CG10" s="186"/>
      <c r="CH10" s="186"/>
    </row>
    <row r="11" spans="1:87" s="185" customFormat="1" ht="12" customHeight="1">
      <c r="A11" s="183"/>
      <c r="B11" s="183"/>
      <c r="C11" s="183"/>
      <c r="D11" s="183"/>
      <c r="E11" s="183"/>
      <c r="F11" s="183"/>
      <c r="G11" s="184"/>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c r="BO11" s="183"/>
      <c r="BP11" s="183"/>
      <c r="BQ11" s="183"/>
      <c r="BR11" s="183"/>
      <c r="BS11" s="183"/>
      <c r="BT11" s="183"/>
      <c r="BU11" s="183"/>
      <c r="BV11" s="183"/>
      <c r="BW11" s="183"/>
      <c r="BX11" s="186"/>
      <c r="BY11" s="186"/>
      <c r="BZ11" s="186"/>
      <c r="CA11" s="186"/>
      <c r="CB11" s="186"/>
      <c r="CC11" s="186"/>
      <c r="CD11" s="186"/>
      <c r="CE11" s="186"/>
      <c r="CF11" s="186"/>
      <c r="CG11" s="186"/>
      <c r="CH11" s="186"/>
    </row>
    <row r="12" spans="1:87" s="185" customFormat="1" ht="12" customHeight="1">
      <c r="A12" s="183"/>
      <c r="B12" s="183"/>
      <c r="C12" s="183"/>
      <c r="D12" s="183"/>
      <c r="E12" s="183"/>
      <c r="F12" s="183"/>
      <c r="G12" s="184"/>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c r="BJ12" s="183"/>
      <c r="BK12" s="183"/>
      <c r="BL12" s="183"/>
      <c r="BM12" s="183"/>
      <c r="BN12" s="183"/>
      <c r="BO12" s="183"/>
      <c r="BP12" s="183"/>
      <c r="BQ12" s="183"/>
      <c r="BR12" s="183"/>
      <c r="BS12" s="183"/>
      <c r="BT12" s="183"/>
      <c r="BU12" s="183"/>
      <c r="BV12" s="183"/>
      <c r="BW12" s="183"/>
      <c r="BX12" s="186"/>
      <c r="BY12" s="186"/>
      <c r="BZ12" s="186"/>
      <c r="CA12" s="186"/>
      <c r="CB12" s="186"/>
      <c r="CC12" s="186"/>
      <c r="CD12" s="186"/>
      <c r="CE12" s="186"/>
      <c r="CF12" s="186"/>
      <c r="CG12" s="186"/>
      <c r="CH12" s="186"/>
    </row>
    <row r="13" spans="1:87" s="185" customFormat="1" ht="12" customHeight="1">
      <c r="A13" s="183"/>
      <c r="B13" s="183"/>
      <c r="C13" s="183"/>
      <c r="D13" s="183"/>
      <c r="E13" s="183"/>
      <c r="F13" s="183"/>
      <c r="G13" s="184"/>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3"/>
      <c r="BN13" s="183"/>
      <c r="BO13" s="183"/>
      <c r="BP13" s="183"/>
      <c r="BQ13" s="183"/>
      <c r="BR13" s="183"/>
      <c r="BS13" s="183"/>
      <c r="BT13" s="183"/>
      <c r="BU13" s="183"/>
      <c r="BV13" s="183"/>
      <c r="BW13" s="183"/>
      <c r="BX13" s="186"/>
      <c r="BY13" s="186"/>
      <c r="BZ13" s="186"/>
      <c r="CA13" s="186"/>
      <c r="CB13" s="186"/>
      <c r="CC13" s="186"/>
      <c r="CD13" s="186"/>
      <c r="CE13" s="186"/>
      <c r="CF13" s="186"/>
      <c r="CG13" s="186"/>
      <c r="CH13" s="186"/>
    </row>
    <row r="14" spans="1:87" s="185" customFormat="1" ht="12" customHeight="1">
      <c r="A14" s="183"/>
      <c r="B14" s="183"/>
      <c r="C14" s="183"/>
      <c r="D14" s="183"/>
      <c r="E14" s="183"/>
      <c r="F14" s="183"/>
      <c r="G14" s="184"/>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c r="BJ14" s="183"/>
      <c r="BK14" s="183"/>
      <c r="BL14" s="183"/>
      <c r="BM14" s="183"/>
      <c r="BN14" s="183"/>
      <c r="BO14" s="183"/>
      <c r="BP14" s="183"/>
      <c r="BQ14" s="183"/>
      <c r="BR14" s="183"/>
      <c r="BS14" s="183"/>
      <c r="BT14" s="183"/>
      <c r="BU14" s="183"/>
      <c r="BV14" s="183"/>
      <c r="BW14" s="183"/>
      <c r="BX14" s="186"/>
      <c r="BY14" s="186"/>
      <c r="BZ14" s="186"/>
      <c r="CA14" s="186"/>
      <c r="CB14" s="186"/>
      <c r="CC14" s="186"/>
      <c r="CD14" s="186"/>
      <c r="CE14" s="186"/>
      <c r="CF14" s="186"/>
      <c r="CG14" s="186"/>
      <c r="CH14" s="186"/>
    </row>
    <row r="15" spans="1:87" s="185" customFormat="1" ht="12" customHeight="1">
      <c r="A15" s="183"/>
      <c r="B15" s="183"/>
      <c r="C15" s="183"/>
      <c r="D15" s="183"/>
      <c r="E15" s="183"/>
      <c r="F15" s="183"/>
      <c r="G15" s="184"/>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c r="BJ15" s="183"/>
      <c r="BK15" s="183"/>
      <c r="BL15" s="183"/>
      <c r="BM15" s="183"/>
      <c r="BN15" s="183"/>
      <c r="BO15" s="183"/>
      <c r="BP15" s="183"/>
      <c r="BQ15" s="183"/>
      <c r="BR15" s="183"/>
      <c r="BS15" s="183"/>
      <c r="BT15" s="183"/>
      <c r="BU15" s="183"/>
      <c r="BV15" s="183"/>
      <c r="BW15" s="183"/>
      <c r="BX15" s="186"/>
      <c r="BY15" s="186"/>
      <c r="BZ15" s="186"/>
      <c r="CA15" s="186"/>
      <c r="CB15" s="186"/>
      <c r="CC15" s="186"/>
      <c r="CD15" s="186"/>
      <c r="CE15" s="186"/>
      <c r="CF15" s="186"/>
      <c r="CG15" s="186"/>
      <c r="CH15" s="186"/>
    </row>
    <row r="16" spans="1:87" s="185" customFormat="1" ht="12" customHeight="1">
      <c r="A16" s="183"/>
      <c r="B16" s="183"/>
      <c r="C16" s="183"/>
      <c r="D16" s="183"/>
      <c r="E16" s="183"/>
      <c r="F16" s="183"/>
      <c r="G16" s="184"/>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183"/>
      <c r="BD16" s="183"/>
      <c r="BE16" s="183"/>
      <c r="BF16" s="183"/>
      <c r="BG16" s="183"/>
      <c r="BH16" s="183"/>
      <c r="BI16" s="183"/>
      <c r="BJ16" s="183"/>
      <c r="BK16" s="183"/>
      <c r="BL16" s="183"/>
      <c r="BM16" s="183"/>
      <c r="BN16" s="183"/>
      <c r="BO16" s="183"/>
      <c r="BP16" s="183"/>
      <c r="BQ16" s="183"/>
      <c r="BR16" s="183"/>
      <c r="BS16" s="183"/>
      <c r="BT16" s="183"/>
      <c r="BU16" s="183"/>
      <c r="BV16" s="183"/>
      <c r="BW16" s="183"/>
      <c r="BX16" s="186"/>
      <c r="BY16" s="186"/>
      <c r="BZ16" s="186"/>
      <c r="CA16" s="186"/>
      <c r="CB16" s="186"/>
      <c r="CC16" s="186"/>
      <c r="CD16" s="186"/>
      <c r="CE16" s="186"/>
      <c r="CF16" s="186"/>
      <c r="CG16" s="186"/>
      <c r="CH16" s="186"/>
    </row>
    <row r="17" spans="1:86" s="185" customFormat="1" ht="12" customHeight="1">
      <c r="A17" s="183"/>
      <c r="B17" s="183"/>
      <c r="C17" s="183"/>
      <c r="D17" s="183"/>
      <c r="E17" s="183"/>
      <c r="F17" s="183"/>
      <c r="G17" s="184"/>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c r="AV17" s="183"/>
      <c r="AW17" s="183"/>
      <c r="AX17" s="183"/>
      <c r="AY17" s="183"/>
      <c r="AZ17" s="183"/>
      <c r="BA17" s="183"/>
      <c r="BB17" s="183"/>
      <c r="BC17" s="183"/>
      <c r="BD17" s="183"/>
      <c r="BE17" s="183"/>
      <c r="BF17" s="183"/>
      <c r="BG17" s="183"/>
      <c r="BH17" s="183"/>
      <c r="BI17" s="183"/>
      <c r="BJ17" s="183"/>
      <c r="BK17" s="183"/>
      <c r="BL17" s="183"/>
      <c r="BM17" s="183"/>
      <c r="BN17" s="183"/>
      <c r="BO17" s="183"/>
      <c r="BP17" s="183"/>
      <c r="BQ17" s="183"/>
      <c r="BR17" s="183"/>
      <c r="BS17" s="183"/>
      <c r="BT17" s="183"/>
      <c r="BU17" s="183"/>
      <c r="BV17" s="183"/>
      <c r="BW17" s="183"/>
      <c r="BX17" s="186"/>
      <c r="BY17" s="186"/>
      <c r="BZ17" s="186"/>
      <c r="CA17" s="186"/>
      <c r="CB17" s="186"/>
      <c r="CC17" s="186"/>
      <c r="CD17" s="186"/>
      <c r="CE17" s="186"/>
      <c r="CF17" s="186"/>
      <c r="CG17" s="186"/>
      <c r="CH17" s="186"/>
    </row>
    <row r="18" spans="1:86" s="185" customFormat="1" ht="12" customHeight="1">
      <c r="A18" s="183"/>
      <c r="B18" s="183"/>
      <c r="C18" s="183"/>
      <c r="D18" s="183"/>
      <c r="E18" s="183"/>
      <c r="F18" s="183"/>
      <c r="G18" s="184"/>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c r="AV18" s="183"/>
      <c r="AW18" s="183"/>
      <c r="AX18" s="183"/>
      <c r="AY18" s="183"/>
      <c r="AZ18" s="183"/>
      <c r="BA18" s="183"/>
      <c r="BB18" s="183"/>
      <c r="BC18" s="183"/>
      <c r="BD18" s="183"/>
      <c r="BE18" s="183"/>
      <c r="BF18" s="183"/>
      <c r="BG18" s="183"/>
      <c r="BH18" s="183"/>
      <c r="BI18" s="183"/>
      <c r="BJ18" s="183"/>
      <c r="BK18" s="183"/>
      <c r="BL18" s="183"/>
      <c r="BM18" s="183"/>
      <c r="BN18" s="183"/>
      <c r="BO18" s="183"/>
      <c r="BP18" s="183"/>
      <c r="BQ18" s="183"/>
      <c r="BR18" s="183"/>
      <c r="BS18" s="183"/>
      <c r="BT18" s="183"/>
      <c r="BU18" s="183"/>
      <c r="BV18" s="183"/>
      <c r="BW18" s="183"/>
      <c r="BX18" s="186"/>
      <c r="BY18" s="186"/>
      <c r="BZ18" s="186"/>
      <c r="CA18" s="186"/>
      <c r="CB18" s="186"/>
      <c r="CC18" s="186"/>
      <c r="CD18" s="186"/>
      <c r="CE18" s="186"/>
      <c r="CF18" s="186"/>
      <c r="CG18" s="186"/>
      <c r="CH18" s="186"/>
    </row>
    <row r="19" spans="1:86" s="185" customFormat="1" ht="12" customHeight="1">
      <c r="A19" s="183"/>
      <c r="B19" s="183"/>
      <c r="C19" s="183"/>
      <c r="D19" s="183"/>
      <c r="E19" s="183"/>
      <c r="F19" s="183"/>
      <c r="G19" s="184"/>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c r="AV19" s="183"/>
      <c r="AW19" s="183"/>
      <c r="AX19" s="183"/>
      <c r="AY19" s="183"/>
      <c r="AZ19" s="183"/>
      <c r="BA19" s="183"/>
      <c r="BB19" s="183"/>
      <c r="BC19" s="183"/>
      <c r="BD19" s="183"/>
      <c r="BE19" s="183"/>
      <c r="BF19" s="183"/>
      <c r="BG19" s="183"/>
      <c r="BH19" s="183"/>
      <c r="BI19" s="183"/>
      <c r="BJ19" s="183"/>
      <c r="BK19" s="183"/>
      <c r="BL19" s="183"/>
      <c r="BM19" s="183"/>
      <c r="BN19" s="183"/>
      <c r="BO19" s="183"/>
      <c r="BP19" s="183"/>
      <c r="BQ19" s="183"/>
      <c r="BR19" s="183"/>
      <c r="BS19" s="183"/>
      <c r="BT19" s="183"/>
      <c r="BU19" s="183"/>
      <c r="BV19" s="183"/>
      <c r="BW19" s="183"/>
      <c r="BX19" s="186"/>
      <c r="BY19" s="186"/>
      <c r="BZ19" s="186"/>
      <c r="CA19" s="186"/>
      <c r="CB19" s="186"/>
      <c r="CC19" s="186"/>
      <c r="CD19" s="186"/>
      <c r="CE19" s="186"/>
      <c r="CF19" s="186"/>
      <c r="CG19" s="186"/>
      <c r="CH19" s="186"/>
    </row>
    <row r="20" spans="1:86" s="185" customFormat="1" ht="12" customHeight="1">
      <c r="A20" s="183"/>
      <c r="B20" s="183"/>
      <c r="C20" s="183"/>
      <c r="D20" s="183"/>
      <c r="E20" s="183"/>
      <c r="F20" s="183"/>
      <c r="G20" s="184"/>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c r="AV20" s="183"/>
      <c r="AW20" s="183"/>
      <c r="AX20" s="183"/>
      <c r="AY20" s="183"/>
      <c r="AZ20" s="183"/>
      <c r="BA20" s="183"/>
      <c r="BB20" s="183"/>
      <c r="BC20" s="183"/>
      <c r="BD20" s="183"/>
      <c r="BE20" s="183"/>
      <c r="BF20" s="183"/>
      <c r="BG20" s="183"/>
      <c r="BH20" s="183"/>
      <c r="BI20" s="183"/>
      <c r="BJ20" s="183"/>
      <c r="BK20" s="183"/>
      <c r="BL20" s="183"/>
      <c r="BM20" s="183"/>
      <c r="BN20" s="183"/>
      <c r="BO20" s="183"/>
      <c r="BP20" s="183"/>
      <c r="BQ20" s="183"/>
      <c r="BR20" s="183"/>
      <c r="BS20" s="183"/>
      <c r="BT20" s="183"/>
      <c r="BU20" s="183"/>
      <c r="BV20" s="183"/>
      <c r="BW20" s="183"/>
      <c r="BX20" s="186"/>
      <c r="BY20" s="186"/>
      <c r="BZ20" s="186"/>
      <c r="CA20" s="186"/>
      <c r="CB20" s="186"/>
      <c r="CC20" s="186"/>
      <c r="CD20" s="186"/>
      <c r="CE20" s="186"/>
      <c r="CF20" s="186"/>
      <c r="CG20" s="186"/>
      <c r="CH20" s="186"/>
    </row>
    <row r="21" spans="1:86" s="185" customFormat="1" ht="12" customHeight="1">
      <c r="A21" s="183"/>
      <c r="B21" s="183"/>
      <c r="C21" s="183"/>
      <c r="D21" s="183"/>
      <c r="E21" s="183"/>
      <c r="F21" s="183"/>
      <c r="G21" s="184"/>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c r="AV21" s="183"/>
      <c r="AW21" s="183"/>
      <c r="AX21" s="183"/>
      <c r="AY21" s="183"/>
      <c r="AZ21" s="183"/>
      <c r="BA21" s="183"/>
      <c r="BB21" s="183"/>
      <c r="BC21" s="183"/>
      <c r="BD21" s="183"/>
      <c r="BE21" s="183"/>
      <c r="BF21" s="183"/>
      <c r="BG21" s="183"/>
      <c r="BH21" s="183"/>
      <c r="BI21" s="183"/>
      <c r="BJ21" s="183"/>
      <c r="BK21" s="183"/>
      <c r="BL21" s="183"/>
      <c r="BM21" s="183"/>
      <c r="BN21" s="183"/>
      <c r="BO21" s="183"/>
      <c r="BP21" s="183"/>
      <c r="BQ21" s="183"/>
      <c r="BR21" s="183"/>
      <c r="BS21" s="183"/>
      <c r="BT21" s="183"/>
      <c r="BU21" s="183"/>
      <c r="BV21" s="183"/>
      <c r="BW21" s="183"/>
      <c r="BX21" s="186"/>
      <c r="BY21" s="186"/>
      <c r="BZ21" s="186"/>
      <c r="CA21" s="186"/>
      <c r="CB21" s="186"/>
      <c r="CC21" s="186"/>
      <c r="CD21" s="186"/>
      <c r="CE21" s="186"/>
      <c r="CF21" s="186"/>
      <c r="CG21" s="186"/>
      <c r="CH21" s="186"/>
    </row>
    <row r="22" spans="1:86" s="185" customFormat="1" ht="12" customHeight="1">
      <c r="A22" s="183"/>
      <c r="B22" s="183"/>
      <c r="C22" s="183"/>
      <c r="D22" s="183"/>
      <c r="E22" s="183"/>
      <c r="F22" s="183"/>
      <c r="G22" s="184"/>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3"/>
      <c r="BI22" s="183"/>
      <c r="BJ22" s="183"/>
      <c r="BK22" s="183"/>
      <c r="BL22" s="183"/>
      <c r="BM22" s="183"/>
      <c r="BN22" s="183"/>
      <c r="BO22" s="183"/>
      <c r="BP22" s="183"/>
      <c r="BQ22" s="183"/>
      <c r="BR22" s="183"/>
      <c r="BS22" s="183"/>
      <c r="BT22" s="183"/>
      <c r="BU22" s="183"/>
      <c r="BV22" s="183"/>
      <c r="BW22" s="183"/>
      <c r="BX22" s="186"/>
      <c r="BY22" s="186"/>
      <c r="BZ22" s="186"/>
      <c r="CA22" s="186"/>
      <c r="CB22" s="186"/>
      <c r="CC22" s="186"/>
      <c r="CD22" s="186"/>
      <c r="CE22" s="186"/>
      <c r="CF22" s="186"/>
      <c r="CG22" s="186"/>
      <c r="CH22" s="186"/>
    </row>
    <row r="23" spans="1:86" s="185" customFormat="1" ht="12" customHeight="1">
      <c r="A23" s="183"/>
      <c r="B23" s="183"/>
      <c r="C23" s="183"/>
      <c r="D23" s="183"/>
      <c r="E23" s="183"/>
      <c r="F23" s="183"/>
      <c r="G23" s="184"/>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c r="AV23" s="183"/>
      <c r="AW23" s="183"/>
      <c r="AX23" s="183"/>
      <c r="AY23" s="183"/>
      <c r="AZ23" s="183"/>
      <c r="BA23" s="183"/>
      <c r="BB23" s="183"/>
      <c r="BC23" s="183"/>
      <c r="BD23" s="183"/>
      <c r="BE23" s="183"/>
      <c r="BF23" s="183"/>
      <c r="BG23" s="183"/>
      <c r="BH23" s="183"/>
      <c r="BI23" s="183"/>
      <c r="BJ23" s="183"/>
      <c r="BK23" s="183"/>
      <c r="BL23" s="183"/>
      <c r="BM23" s="183"/>
      <c r="BN23" s="183"/>
      <c r="BO23" s="183"/>
      <c r="BP23" s="183"/>
      <c r="BQ23" s="183"/>
      <c r="BR23" s="183"/>
      <c r="BS23" s="183"/>
      <c r="BT23" s="183"/>
      <c r="BU23" s="183"/>
      <c r="BV23" s="183"/>
      <c r="BW23" s="183"/>
      <c r="BX23" s="186"/>
      <c r="BY23" s="186"/>
      <c r="BZ23" s="186"/>
      <c r="CA23" s="186"/>
      <c r="CB23" s="186"/>
      <c r="CC23" s="186"/>
      <c r="CD23" s="186"/>
      <c r="CE23" s="186"/>
      <c r="CF23" s="186"/>
      <c r="CG23" s="186"/>
      <c r="CH23" s="186"/>
    </row>
    <row r="24" spans="1:86" s="185" customFormat="1" ht="12" customHeight="1">
      <c r="A24" s="183"/>
      <c r="B24" s="183"/>
      <c r="C24" s="183"/>
      <c r="D24" s="183"/>
      <c r="E24" s="183"/>
      <c r="F24" s="183"/>
      <c r="G24" s="184"/>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c r="BA24" s="183"/>
      <c r="BB24" s="183"/>
      <c r="BC24" s="183"/>
      <c r="BD24" s="183"/>
      <c r="BE24" s="183"/>
      <c r="BF24" s="183"/>
      <c r="BG24" s="183"/>
      <c r="BH24" s="183"/>
      <c r="BI24" s="183"/>
      <c r="BJ24" s="183"/>
      <c r="BK24" s="183"/>
      <c r="BL24" s="183"/>
      <c r="BM24" s="183"/>
      <c r="BN24" s="183"/>
      <c r="BO24" s="183"/>
      <c r="BP24" s="183"/>
      <c r="BQ24" s="183"/>
      <c r="BR24" s="183"/>
      <c r="BS24" s="183"/>
      <c r="BT24" s="183"/>
      <c r="BU24" s="183"/>
      <c r="BV24" s="183"/>
      <c r="BW24" s="183"/>
      <c r="BX24" s="186"/>
      <c r="BY24" s="186"/>
      <c r="BZ24" s="186"/>
      <c r="CA24" s="186"/>
      <c r="CB24" s="186"/>
      <c r="CC24" s="186"/>
      <c r="CD24" s="186"/>
      <c r="CE24" s="186"/>
      <c r="CF24" s="186"/>
      <c r="CG24" s="186"/>
      <c r="CH24" s="186"/>
    </row>
    <row r="25" spans="1:86" s="185" customFormat="1" ht="12" customHeight="1">
      <c r="A25" s="183"/>
      <c r="B25" s="183"/>
      <c r="C25" s="183"/>
      <c r="D25" s="183"/>
      <c r="E25" s="183"/>
      <c r="F25" s="183"/>
      <c r="G25" s="184"/>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183"/>
      <c r="BS25" s="183"/>
      <c r="BT25" s="183"/>
      <c r="BU25" s="183"/>
      <c r="BV25" s="183"/>
      <c r="BW25" s="183"/>
      <c r="BX25" s="186"/>
      <c r="BY25" s="186"/>
      <c r="BZ25" s="186"/>
      <c r="CA25" s="186"/>
      <c r="CB25" s="186"/>
      <c r="CC25" s="186"/>
      <c r="CD25" s="186"/>
      <c r="CE25" s="186"/>
      <c r="CF25" s="186"/>
      <c r="CG25" s="186"/>
      <c r="CH25" s="186"/>
    </row>
    <row r="26" spans="1:86" s="185" customFormat="1" ht="12" customHeight="1">
      <c r="A26" s="183"/>
      <c r="B26" s="183"/>
      <c r="C26" s="183"/>
      <c r="D26" s="183"/>
      <c r="E26" s="183"/>
      <c r="F26" s="183"/>
      <c r="G26" s="184"/>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6"/>
      <c r="BY26" s="186"/>
      <c r="BZ26" s="186"/>
      <c r="CA26" s="186"/>
      <c r="CB26" s="186"/>
      <c r="CC26" s="186"/>
      <c r="CD26" s="186"/>
      <c r="CE26" s="186"/>
      <c r="CF26" s="186"/>
      <c r="CG26" s="186"/>
      <c r="CH26" s="186"/>
    </row>
    <row r="27" spans="1:86" s="185" customFormat="1" ht="12" customHeight="1">
      <c r="A27" s="183"/>
      <c r="B27" s="183"/>
      <c r="C27" s="183"/>
      <c r="D27" s="183"/>
      <c r="E27" s="183"/>
      <c r="F27" s="183"/>
      <c r="G27" s="184"/>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3"/>
      <c r="AO27" s="183"/>
      <c r="AP27" s="183"/>
      <c r="AQ27" s="183"/>
      <c r="AR27" s="183"/>
      <c r="AS27" s="183"/>
      <c r="AT27" s="183"/>
      <c r="AU27" s="183"/>
      <c r="AV27" s="183"/>
      <c r="AW27" s="183"/>
      <c r="AX27" s="183"/>
      <c r="AY27" s="183"/>
      <c r="AZ27" s="183"/>
      <c r="BA27" s="183"/>
      <c r="BB27" s="183"/>
      <c r="BC27" s="183"/>
      <c r="BD27" s="183"/>
      <c r="BE27" s="183"/>
      <c r="BF27" s="183"/>
      <c r="BG27" s="183"/>
      <c r="BH27" s="183"/>
      <c r="BI27" s="183"/>
      <c r="BJ27" s="183"/>
      <c r="BK27" s="183"/>
      <c r="BL27" s="183"/>
      <c r="BM27" s="183"/>
      <c r="BN27" s="183"/>
      <c r="BO27" s="183"/>
      <c r="BP27" s="183"/>
      <c r="BQ27" s="183"/>
      <c r="BR27" s="183"/>
      <c r="BS27" s="183"/>
      <c r="BT27" s="183"/>
      <c r="BU27" s="183"/>
      <c r="BV27" s="183"/>
      <c r="BW27" s="183"/>
      <c r="BX27" s="186"/>
      <c r="BY27" s="186"/>
      <c r="BZ27" s="186"/>
      <c r="CA27" s="186"/>
      <c r="CB27" s="186"/>
      <c r="CC27" s="186"/>
      <c r="CD27" s="186"/>
      <c r="CE27" s="186"/>
      <c r="CF27" s="186"/>
      <c r="CG27" s="186"/>
      <c r="CH27" s="186"/>
    </row>
    <row r="28" spans="1:86" s="185" customFormat="1" ht="12" customHeight="1">
      <c r="A28" s="183"/>
      <c r="B28" s="183"/>
      <c r="C28" s="183"/>
      <c r="D28" s="183"/>
      <c r="E28" s="183"/>
      <c r="F28" s="183"/>
      <c r="G28" s="184"/>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3"/>
      <c r="AO28" s="183"/>
      <c r="AP28" s="183"/>
      <c r="AQ28" s="183"/>
      <c r="AR28" s="183"/>
      <c r="AS28" s="183"/>
      <c r="AT28" s="183"/>
      <c r="AU28" s="183"/>
      <c r="AV28" s="183"/>
      <c r="AW28" s="183"/>
      <c r="AX28" s="183"/>
      <c r="AY28" s="183"/>
      <c r="AZ28" s="183"/>
      <c r="BA28" s="183"/>
      <c r="BB28" s="183"/>
      <c r="BC28" s="183"/>
      <c r="BD28" s="183"/>
      <c r="BE28" s="183"/>
      <c r="BF28" s="183"/>
      <c r="BG28" s="183"/>
      <c r="BH28" s="183"/>
      <c r="BI28" s="183"/>
      <c r="BJ28" s="183"/>
      <c r="BK28" s="183"/>
      <c r="BL28" s="183"/>
      <c r="BM28" s="183"/>
      <c r="BN28" s="183"/>
      <c r="BO28" s="183"/>
      <c r="BP28" s="183"/>
      <c r="BQ28" s="183"/>
      <c r="BR28" s="183"/>
      <c r="BS28" s="183"/>
      <c r="BT28" s="183"/>
      <c r="BU28" s="183"/>
      <c r="BV28" s="183"/>
      <c r="BW28" s="183"/>
      <c r="BX28" s="186"/>
      <c r="BY28" s="186"/>
      <c r="BZ28" s="186"/>
      <c r="CA28" s="186"/>
      <c r="CB28" s="186"/>
      <c r="CC28" s="186"/>
      <c r="CD28" s="186"/>
      <c r="CE28" s="186"/>
      <c r="CF28" s="186"/>
      <c r="CG28" s="186"/>
      <c r="CH28" s="186"/>
    </row>
    <row r="29" spans="1:86" s="185" customFormat="1" ht="12" customHeight="1">
      <c r="A29" s="183"/>
      <c r="B29" s="183"/>
      <c r="C29" s="183"/>
      <c r="D29" s="183"/>
      <c r="E29" s="183"/>
      <c r="F29" s="183"/>
      <c r="G29" s="184"/>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3"/>
      <c r="AO29" s="183"/>
      <c r="AP29" s="183"/>
      <c r="AQ29" s="183"/>
      <c r="AR29" s="183"/>
      <c r="AS29" s="183"/>
      <c r="AT29" s="183"/>
      <c r="AU29" s="183"/>
      <c r="AV29" s="183"/>
      <c r="AW29" s="183"/>
      <c r="AX29" s="183"/>
      <c r="AY29" s="183"/>
      <c r="AZ29" s="183"/>
      <c r="BA29" s="183"/>
      <c r="BB29" s="183"/>
      <c r="BC29" s="183"/>
      <c r="BD29" s="183"/>
      <c r="BE29" s="183"/>
      <c r="BF29" s="183"/>
      <c r="BG29" s="183"/>
      <c r="BH29" s="183"/>
      <c r="BI29" s="183"/>
      <c r="BJ29" s="183"/>
      <c r="BK29" s="183"/>
      <c r="BL29" s="183"/>
      <c r="BM29" s="183"/>
      <c r="BN29" s="183"/>
      <c r="BO29" s="183"/>
      <c r="BP29" s="183"/>
      <c r="BQ29" s="183"/>
      <c r="BR29" s="183"/>
      <c r="BS29" s="183"/>
      <c r="BT29" s="183"/>
      <c r="BU29" s="183"/>
      <c r="BV29" s="183"/>
      <c r="BW29" s="183"/>
      <c r="BX29" s="186"/>
      <c r="BY29" s="186"/>
      <c r="BZ29" s="186"/>
      <c r="CA29" s="186"/>
      <c r="CB29" s="186"/>
      <c r="CC29" s="186"/>
      <c r="CD29" s="186"/>
      <c r="CE29" s="186"/>
      <c r="CF29" s="186"/>
      <c r="CG29" s="186"/>
      <c r="CH29" s="186"/>
    </row>
    <row r="30" spans="1:86" s="185" customFormat="1" ht="12" customHeight="1">
      <c r="A30" s="183"/>
      <c r="B30" s="183"/>
      <c r="C30" s="183"/>
      <c r="D30" s="183"/>
      <c r="E30" s="183"/>
      <c r="F30" s="183"/>
      <c r="G30" s="184"/>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3"/>
      <c r="AO30" s="183"/>
      <c r="AP30" s="183"/>
      <c r="AQ30" s="183"/>
      <c r="AR30" s="183"/>
      <c r="AS30" s="183"/>
      <c r="AT30" s="183"/>
      <c r="AU30" s="183"/>
      <c r="AV30" s="183"/>
      <c r="AW30" s="183"/>
      <c r="AX30" s="183"/>
      <c r="AY30" s="183"/>
      <c r="AZ30" s="183"/>
      <c r="BA30" s="183"/>
      <c r="BB30" s="183"/>
      <c r="BC30" s="183"/>
      <c r="BD30" s="183"/>
      <c r="BE30" s="183"/>
      <c r="BF30" s="183"/>
      <c r="BG30" s="183"/>
      <c r="BH30" s="183"/>
      <c r="BI30" s="183"/>
      <c r="BJ30" s="183"/>
      <c r="BK30" s="183"/>
      <c r="BL30" s="183"/>
      <c r="BM30" s="183"/>
      <c r="BN30" s="183"/>
      <c r="BO30" s="183"/>
      <c r="BP30" s="183"/>
      <c r="BQ30" s="183"/>
      <c r="BR30" s="183"/>
      <c r="BS30" s="183"/>
      <c r="BT30" s="183"/>
      <c r="BU30" s="183"/>
      <c r="BV30" s="183"/>
      <c r="BW30" s="183"/>
      <c r="BX30" s="186"/>
      <c r="BY30" s="186"/>
      <c r="BZ30" s="186"/>
      <c r="CA30" s="186"/>
      <c r="CB30" s="186"/>
      <c r="CC30" s="186"/>
      <c r="CD30" s="186"/>
      <c r="CE30" s="186"/>
      <c r="CF30" s="186"/>
      <c r="CG30" s="186"/>
      <c r="CH30" s="186"/>
    </row>
    <row r="31" spans="1:86" s="185" customFormat="1" ht="12" customHeight="1">
      <c r="A31" s="183"/>
      <c r="B31" s="183"/>
      <c r="C31" s="183"/>
      <c r="D31" s="183"/>
      <c r="E31" s="183"/>
      <c r="F31" s="183"/>
      <c r="G31" s="184"/>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183"/>
      <c r="BA31" s="183"/>
      <c r="BB31" s="183"/>
      <c r="BC31" s="183"/>
      <c r="BD31" s="183"/>
      <c r="BE31" s="183"/>
      <c r="BF31" s="183"/>
      <c r="BG31" s="183"/>
      <c r="BH31" s="183"/>
      <c r="BI31" s="183"/>
      <c r="BJ31" s="183"/>
      <c r="BK31" s="183"/>
      <c r="BL31" s="183"/>
      <c r="BM31" s="183"/>
      <c r="BN31" s="183"/>
      <c r="BO31" s="183"/>
      <c r="BP31" s="183"/>
      <c r="BQ31" s="183"/>
      <c r="BR31" s="183"/>
      <c r="BS31" s="183"/>
      <c r="BT31" s="183"/>
      <c r="BU31" s="183"/>
      <c r="BV31" s="183"/>
      <c r="BW31" s="183"/>
      <c r="BX31" s="186"/>
      <c r="BY31" s="186"/>
      <c r="BZ31" s="186"/>
      <c r="CA31" s="186"/>
      <c r="CB31" s="186"/>
      <c r="CC31" s="186"/>
      <c r="CD31" s="186"/>
      <c r="CE31" s="186"/>
      <c r="CF31" s="186"/>
      <c r="CG31" s="186"/>
      <c r="CH31" s="186"/>
    </row>
    <row r="32" spans="1:86" s="185" customFormat="1" ht="12" customHeight="1">
      <c r="A32" s="183"/>
      <c r="B32" s="183"/>
      <c r="C32" s="183"/>
      <c r="D32" s="183"/>
      <c r="E32" s="183"/>
      <c r="F32" s="183"/>
      <c r="G32" s="184"/>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6"/>
      <c r="BY32" s="186"/>
      <c r="BZ32" s="186"/>
      <c r="CA32" s="186"/>
      <c r="CB32" s="186"/>
      <c r="CC32" s="186"/>
      <c r="CD32" s="186"/>
      <c r="CE32" s="186"/>
      <c r="CF32" s="186"/>
      <c r="CG32" s="186"/>
      <c r="CH32" s="186"/>
    </row>
    <row r="33" spans="1:86" s="185" customFormat="1" ht="12" customHeight="1">
      <c r="A33" s="183"/>
      <c r="B33" s="183"/>
      <c r="C33" s="183"/>
      <c r="D33" s="183"/>
      <c r="E33" s="183"/>
      <c r="F33" s="183"/>
      <c r="G33" s="184"/>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183"/>
      <c r="BA33" s="183"/>
      <c r="BB33" s="183"/>
      <c r="BC33" s="183"/>
      <c r="BD33" s="183"/>
      <c r="BE33" s="183"/>
      <c r="BF33" s="183"/>
      <c r="BG33" s="183"/>
      <c r="BH33" s="183"/>
      <c r="BI33" s="183"/>
      <c r="BJ33" s="183"/>
      <c r="BK33" s="183"/>
      <c r="BL33" s="183"/>
      <c r="BM33" s="183"/>
      <c r="BN33" s="183"/>
      <c r="BO33" s="183"/>
      <c r="BP33" s="183"/>
      <c r="BQ33" s="183"/>
      <c r="BR33" s="183"/>
      <c r="BS33" s="183"/>
      <c r="BT33" s="183"/>
      <c r="BU33" s="183"/>
      <c r="BV33" s="183"/>
      <c r="BW33" s="183"/>
      <c r="BX33" s="186"/>
      <c r="BY33" s="186"/>
      <c r="BZ33" s="186"/>
      <c r="CA33" s="186"/>
      <c r="CB33" s="186"/>
      <c r="CC33" s="186"/>
      <c r="CD33" s="186"/>
      <c r="CE33" s="186"/>
      <c r="CF33" s="186"/>
      <c r="CG33" s="186"/>
      <c r="CH33" s="186"/>
    </row>
    <row r="34" spans="1:86" s="185" customFormat="1" ht="12" customHeight="1">
      <c r="A34" s="183"/>
      <c r="B34" s="183"/>
      <c r="C34" s="183"/>
      <c r="D34" s="183"/>
      <c r="E34" s="183"/>
      <c r="F34" s="183"/>
      <c r="G34" s="184"/>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183"/>
      <c r="AP34" s="183"/>
      <c r="AQ34" s="183"/>
      <c r="AR34" s="183"/>
      <c r="AS34" s="183"/>
      <c r="AT34" s="183"/>
      <c r="AU34" s="183"/>
      <c r="AV34" s="183"/>
      <c r="AW34" s="183"/>
      <c r="AX34" s="183"/>
      <c r="AY34" s="183"/>
      <c r="AZ34" s="183"/>
      <c r="BA34" s="183"/>
      <c r="BB34" s="183"/>
      <c r="BC34" s="183"/>
      <c r="BD34" s="183"/>
      <c r="BE34" s="183"/>
      <c r="BF34" s="183"/>
      <c r="BG34" s="183"/>
      <c r="BH34" s="183"/>
      <c r="BI34" s="183"/>
      <c r="BJ34" s="183"/>
      <c r="BK34" s="183"/>
      <c r="BL34" s="183"/>
      <c r="BM34" s="183"/>
      <c r="BN34" s="183"/>
      <c r="BO34" s="183"/>
      <c r="BP34" s="183"/>
      <c r="BQ34" s="183"/>
      <c r="BR34" s="183"/>
      <c r="BS34" s="183"/>
      <c r="BT34" s="183"/>
      <c r="BU34" s="183"/>
      <c r="BV34" s="183"/>
      <c r="BW34" s="183"/>
      <c r="BX34" s="186"/>
      <c r="BY34" s="186"/>
      <c r="BZ34" s="186"/>
      <c r="CA34" s="186"/>
      <c r="CB34" s="186"/>
      <c r="CC34" s="186"/>
      <c r="CD34" s="186"/>
      <c r="CE34" s="186"/>
      <c r="CF34" s="186"/>
      <c r="CG34" s="186"/>
      <c r="CH34" s="186"/>
    </row>
    <row r="35" spans="1:86" s="185" customFormat="1" ht="12" customHeight="1">
      <c r="A35" s="183"/>
      <c r="B35" s="183"/>
      <c r="C35" s="183"/>
      <c r="D35" s="183"/>
      <c r="E35" s="183"/>
      <c r="F35" s="183"/>
      <c r="G35" s="184"/>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3"/>
      <c r="AO35" s="183"/>
      <c r="AP35" s="183"/>
      <c r="AQ35" s="183"/>
      <c r="AR35" s="183"/>
      <c r="AS35" s="183"/>
      <c r="AT35" s="183"/>
      <c r="AU35" s="183"/>
      <c r="AV35" s="183"/>
      <c r="AW35" s="183"/>
      <c r="AX35" s="183"/>
      <c r="AY35" s="183"/>
      <c r="AZ35" s="183"/>
      <c r="BA35" s="183"/>
      <c r="BB35" s="183"/>
      <c r="BC35" s="183"/>
      <c r="BD35" s="183"/>
      <c r="BE35" s="183"/>
      <c r="BF35" s="183"/>
      <c r="BG35" s="183"/>
      <c r="BH35" s="183"/>
      <c r="BI35" s="183"/>
      <c r="BJ35" s="183"/>
      <c r="BK35" s="183"/>
      <c r="BL35" s="183"/>
      <c r="BM35" s="183"/>
      <c r="BN35" s="183"/>
      <c r="BO35" s="183"/>
      <c r="BP35" s="183"/>
      <c r="BQ35" s="183"/>
      <c r="BR35" s="183"/>
      <c r="BS35" s="183"/>
      <c r="BT35" s="183"/>
      <c r="BU35" s="183"/>
      <c r="BV35" s="183"/>
      <c r="BW35" s="183"/>
      <c r="BX35" s="186"/>
      <c r="BY35" s="186"/>
      <c r="BZ35" s="186"/>
      <c r="CA35" s="186"/>
      <c r="CB35" s="186"/>
      <c r="CC35" s="186"/>
      <c r="CD35" s="186"/>
      <c r="CE35" s="186"/>
      <c r="CF35" s="186"/>
      <c r="CG35" s="186"/>
      <c r="CH35" s="186"/>
    </row>
    <row r="36" spans="1:86" s="185" customFormat="1" ht="12" customHeight="1">
      <c r="A36" s="183"/>
      <c r="B36" s="183"/>
      <c r="C36" s="183"/>
      <c r="D36" s="183"/>
      <c r="E36" s="183"/>
      <c r="F36" s="183"/>
      <c r="G36" s="184"/>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c r="AV36" s="183"/>
      <c r="AW36" s="183"/>
      <c r="AX36" s="183"/>
      <c r="AY36" s="183"/>
      <c r="AZ36" s="183"/>
      <c r="BA36" s="183"/>
      <c r="BB36" s="183"/>
      <c r="BC36" s="183"/>
      <c r="BD36" s="183"/>
      <c r="BE36" s="183"/>
      <c r="BF36" s="183"/>
      <c r="BG36" s="183"/>
      <c r="BH36" s="183"/>
      <c r="BI36" s="183"/>
      <c r="BJ36" s="183"/>
      <c r="BK36" s="183"/>
      <c r="BL36" s="183"/>
      <c r="BM36" s="183"/>
      <c r="BN36" s="183"/>
      <c r="BO36" s="183"/>
      <c r="BP36" s="183"/>
      <c r="BQ36" s="183"/>
      <c r="BR36" s="183"/>
      <c r="BS36" s="183"/>
      <c r="BT36" s="183"/>
      <c r="BU36" s="183"/>
      <c r="BV36" s="183"/>
      <c r="BW36" s="183"/>
      <c r="BX36" s="186"/>
      <c r="BY36" s="186"/>
      <c r="BZ36" s="186"/>
      <c r="CA36" s="186"/>
      <c r="CB36" s="186"/>
      <c r="CC36" s="186"/>
      <c r="CD36" s="186"/>
      <c r="CE36" s="186"/>
      <c r="CF36" s="186"/>
      <c r="CG36" s="186"/>
      <c r="CH36" s="186"/>
    </row>
    <row r="37" spans="1:86" s="185" customFormat="1" ht="12" customHeight="1">
      <c r="A37" s="183"/>
      <c r="B37" s="183"/>
      <c r="C37" s="183"/>
      <c r="D37" s="183"/>
      <c r="E37" s="183"/>
      <c r="F37" s="183"/>
      <c r="G37" s="184"/>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3"/>
      <c r="AO37" s="183"/>
      <c r="AP37" s="183"/>
      <c r="AQ37" s="183"/>
      <c r="AR37" s="183"/>
      <c r="AS37" s="183"/>
      <c r="AT37" s="183"/>
      <c r="AU37" s="183"/>
      <c r="AV37" s="183"/>
      <c r="AW37" s="183"/>
      <c r="AX37" s="183"/>
      <c r="AY37" s="183"/>
      <c r="AZ37" s="183"/>
      <c r="BA37" s="183"/>
      <c r="BB37" s="183"/>
      <c r="BC37" s="183"/>
      <c r="BD37" s="183"/>
      <c r="BE37" s="183"/>
      <c r="BF37" s="183"/>
      <c r="BG37" s="183"/>
      <c r="BH37" s="183"/>
      <c r="BI37" s="183"/>
      <c r="BJ37" s="183"/>
      <c r="BK37" s="183"/>
      <c r="BL37" s="183"/>
      <c r="BM37" s="183"/>
      <c r="BN37" s="183"/>
      <c r="BO37" s="183"/>
      <c r="BP37" s="183"/>
      <c r="BQ37" s="183"/>
      <c r="BR37" s="183"/>
      <c r="BS37" s="183"/>
      <c r="BT37" s="183"/>
      <c r="BU37" s="183"/>
      <c r="BV37" s="183"/>
      <c r="BW37" s="183"/>
      <c r="BX37" s="186"/>
      <c r="BY37" s="186"/>
      <c r="BZ37" s="186"/>
      <c r="CA37" s="186"/>
      <c r="CB37" s="186"/>
      <c r="CC37" s="186"/>
      <c r="CD37" s="186"/>
      <c r="CE37" s="186"/>
      <c r="CF37" s="186"/>
      <c r="CG37" s="186"/>
      <c r="CH37" s="186"/>
    </row>
    <row r="38" spans="1:86" s="185" customFormat="1" ht="12" customHeight="1">
      <c r="A38" s="183"/>
      <c r="B38" s="183"/>
      <c r="C38" s="183"/>
      <c r="D38" s="183"/>
      <c r="E38" s="183"/>
      <c r="F38" s="183"/>
      <c r="G38" s="184"/>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c r="AG38" s="183"/>
      <c r="AH38" s="183"/>
      <c r="AI38" s="183"/>
      <c r="AJ38" s="183"/>
      <c r="AK38" s="183"/>
      <c r="AL38" s="183"/>
      <c r="AM38" s="183"/>
      <c r="AN38" s="183"/>
      <c r="AO38" s="183"/>
      <c r="AP38" s="183"/>
      <c r="AQ38" s="183"/>
      <c r="AR38" s="183"/>
      <c r="AS38" s="183"/>
      <c r="AT38" s="183"/>
      <c r="AU38" s="183"/>
      <c r="AV38" s="183"/>
      <c r="AW38" s="183"/>
      <c r="AX38" s="183"/>
      <c r="AY38" s="183"/>
      <c r="AZ38" s="183"/>
      <c r="BA38" s="183"/>
      <c r="BB38" s="183"/>
      <c r="BC38" s="183"/>
      <c r="BD38" s="183"/>
      <c r="BE38" s="183"/>
      <c r="BF38" s="183"/>
      <c r="BG38" s="183"/>
      <c r="BH38" s="183"/>
      <c r="BI38" s="183"/>
      <c r="BJ38" s="183"/>
      <c r="BK38" s="183"/>
      <c r="BL38" s="183"/>
      <c r="BM38" s="183"/>
      <c r="BN38" s="183"/>
      <c r="BO38" s="183"/>
      <c r="BP38" s="183"/>
      <c r="BQ38" s="183"/>
      <c r="BR38" s="183"/>
      <c r="BS38" s="183"/>
      <c r="BT38" s="183"/>
      <c r="BU38" s="183"/>
      <c r="BV38" s="183"/>
      <c r="BW38" s="183"/>
      <c r="BX38" s="186"/>
      <c r="BY38" s="186"/>
      <c r="BZ38" s="186"/>
      <c r="CA38" s="186"/>
      <c r="CB38" s="186"/>
      <c r="CC38" s="186"/>
      <c r="CD38" s="186"/>
      <c r="CE38" s="186"/>
      <c r="CF38" s="186"/>
      <c r="CG38" s="186"/>
      <c r="CH38" s="186"/>
    </row>
    <row r="39" spans="1:86" s="185" customFormat="1" ht="12" customHeight="1">
      <c r="A39" s="183"/>
      <c r="B39" s="183"/>
      <c r="C39" s="183"/>
      <c r="D39" s="183"/>
      <c r="E39" s="183"/>
      <c r="F39" s="183"/>
      <c r="G39" s="184"/>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3"/>
      <c r="AO39" s="183"/>
      <c r="AP39" s="183"/>
      <c r="AQ39" s="183"/>
      <c r="AR39" s="183"/>
      <c r="AS39" s="183"/>
      <c r="AT39" s="183"/>
      <c r="AU39" s="183"/>
      <c r="AV39" s="183"/>
      <c r="AW39" s="183"/>
      <c r="AX39" s="183"/>
      <c r="AY39" s="183"/>
      <c r="AZ39" s="183"/>
      <c r="BA39" s="183"/>
      <c r="BB39" s="183"/>
      <c r="BC39" s="183"/>
      <c r="BD39" s="183"/>
      <c r="BE39" s="183"/>
      <c r="BF39" s="183"/>
      <c r="BG39" s="183"/>
      <c r="BH39" s="183"/>
      <c r="BI39" s="183"/>
      <c r="BJ39" s="183"/>
      <c r="BK39" s="183"/>
      <c r="BL39" s="183"/>
      <c r="BM39" s="183"/>
      <c r="BN39" s="183"/>
      <c r="BO39" s="183"/>
      <c r="BP39" s="183"/>
      <c r="BQ39" s="183"/>
      <c r="BR39" s="183"/>
      <c r="BS39" s="183"/>
      <c r="BT39" s="183"/>
      <c r="BU39" s="183"/>
      <c r="BV39" s="183"/>
      <c r="BW39" s="183"/>
      <c r="BX39" s="186"/>
      <c r="BY39" s="186"/>
      <c r="BZ39" s="186"/>
      <c r="CA39" s="186"/>
      <c r="CB39" s="186"/>
      <c r="CC39" s="186"/>
      <c r="CD39" s="186"/>
      <c r="CE39" s="186"/>
      <c r="CF39" s="186"/>
      <c r="CG39" s="186"/>
      <c r="CH39" s="186"/>
    </row>
    <row r="40" spans="1:86" s="185" customFormat="1" ht="12" customHeight="1">
      <c r="A40" s="183"/>
      <c r="B40" s="183"/>
      <c r="C40" s="183"/>
      <c r="D40" s="183"/>
      <c r="E40" s="183"/>
      <c r="F40" s="183"/>
      <c r="G40" s="184"/>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3"/>
      <c r="AO40" s="183"/>
      <c r="AP40" s="183"/>
      <c r="AQ40" s="183"/>
      <c r="AR40" s="183"/>
      <c r="AS40" s="183"/>
      <c r="AT40" s="183"/>
      <c r="AU40" s="183"/>
      <c r="AV40" s="183"/>
      <c r="AW40" s="183"/>
      <c r="AX40" s="183"/>
      <c r="AY40" s="183"/>
      <c r="AZ40" s="183"/>
      <c r="BA40" s="183"/>
      <c r="BB40" s="183"/>
      <c r="BC40" s="183"/>
      <c r="BD40" s="183"/>
      <c r="BE40" s="183"/>
      <c r="BF40" s="183"/>
      <c r="BG40" s="183"/>
      <c r="BH40" s="183"/>
      <c r="BI40" s="183"/>
      <c r="BJ40" s="183"/>
      <c r="BK40" s="183"/>
      <c r="BL40" s="183"/>
      <c r="BM40" s="183"/>
      <c r="BN40" s="183"/>
      <c r="BO40" s="183"/>
      <c r="BP40" s="183"/>
      <c r="BQ40" s="183"/>
      <c r="BR40" s="183"/>
      <c r="BS40" s="183"/>
      <c r="BT40" s="183"/>
      <c r="BU40" s="183"/>
      <c r="BV40" s="183"/>
      <c r="BW40" s="183"/>
      <c r="BX40" s="186"/>
      <c r="BY40" s="186"/>
      <c r="BZ40" s="186"/>
      <c r="CA40" s="186"/>
      <c r="CB40" s="186"/>
      <c r="CC40" s="186"/>
      <c r="CD40" s="186"/>
      <c r="CE40" s="186"/>
      <c r="CF40" s="186"/>
      <c r="CG40" s="186"/>
      <c r="CH40" s="186"/>
    </row>
    <row r="41" spans="1:86" s="185" customFormat="1" ht="12" customHeight="1">
      <c r="A41" s="183"/>
      <c r="B41" s="183"/>
      <c r="C41" s="183"/>
      <c r="D41" s="183"/>
      <c r="E41" s="183"/>
      <c r="F41" s="183"/>
      <c r="G41" s="184"/>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3"/>
      <c r="AO41" s="183"/>
      <c r="AP41" s="183"/>
      <c r="AQ41" s="183"/>
      <c r="AR41" s="183"/>
      <c r="AS41" s="183"/>
      <c r="AT41" s="183"/>
      <c r="AU41" s="183"/>
      <c r="AV41" s="183"/>
      <c r="AW41" s="183"/>
      <c r="AX41" s="183"/>
      <c r="AY41" s="183"/>
      <c r="AZ41" s="183"/>
      <c r="BA41" s="183"/>
      <c r="BB41" s="183"/>
      <c r="BC41" s="183"/>
      <c r="BD41" s="183"/>
      <c r="BE41" s="183"/>
      <c r="BF41" s="183"/>
      <c r="BG41" s="183"/>
      <c r="BH41" s="183"/>
      <c r="BI41" s="183"/>
      <c r="BJ41" s="183"/>
      <c r="BK41" s="183"/>
      <c r="BL41" s="183"/>
      <c r="BM41" s="183"/>
      <c r="BN41" s="183"/>
      <c r="BO41" s="183"/>
      <c r="BP41" s="183"/>
      <c r="BQ41" s="183"/>
      <c r="BR41" s="183"/>
      <c r="BS41" s="183"/>
      <c r="BT41" s="183"/>
      <c r="BU41" s="183"/>
      <c r="BV41" s="183"/>
      <c r="BW41" s="183"/>
      <c r="BX41" s="186"/>
      <c r="BY41" s="186"/>
      <c r="BZ41" s="186"/>
      <c r="CA41" s="186"/>
      <c r="CB41" s="186"/>
      <c r="CC41" s="186"/>
      <c r="CD41" s="186"/>
      <c r="CE41" s="186"/>
      <c r="CF41" s="186"/>
      <c r="CG41" s="186"/>
      <c r="CH41" s="186"/>
    </row>
    <row r="42" spans="1:86" s="185" customFormat="1" ht="12" customHeight="1">
      <c r="A42" s="183"/>
      <c r="B42" s="183"/>
      <c r="C42" s="183"/>
      <c r="D42" s="183"/>
      <c r="E42" s="183"/>
      <c r="F42" s="183"/>
      <c r="G42" s="184"/>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3"/>
      <c r="AO42" s="183"/>
      <c r="AP42" s="183"/>
      <c r="AQ42" s="183"/>
      <c r="AR42" s="183"/>
      <c r="AS42" s="183"/>
      <c r="AT42" s="183"/>
      <c r="AU42" s="183"/>
      <c r="AV42" s="183"/>
      <c r="AW42" s="183"/>
      <c r="AX42" s="183"/>
      <c r="AY42" s="183"/>
      <c r="AZ42" s="183"/>
      <c r="BA42" s="183"/>
      <c r="BB42" s="183"/>
      <c r="BC42" s="183"/>
      <c r="BD42" s="183"/>
      <c r="BE42" s="183"/>
      <c r="BF42" s="183"/>
      <c r="BG42" s="183"/>
      <c r="BH42" s="183"/>
      <c r="BI42" s="183"/>
      <c r="BJ42" s="183"/>
      <c r="BK42" s="183"/>
      <c r="BL42" s="183"/>
      <c r="BM42" s="183"/>
      <c r="BN42" s="183"/>
      <c r="BO42" s="183"/>
      <c r="BP42" s="183"/>
      <c r="BQ42" s="183"/>
      <c r="BR42" s="183"/>
      <c r="BS42" s="183"/>
      <c r="BT42" s="183"/>
      <c r="BU42" s="183"/>
      <c r="BV42" s="183"/>
      <c r="BW42" s="183"/>
      <c r="BX42" s="186"/>
      <c r="BY42" s="186"/>
      <c r="BZ42" s="186"/>
      <c r="CA42" s="186"/>
      <c r="CB42" s="186"/>
      <c r="CC42" s="186"/>
      <c r="CD42" s="186"/>
      <c r="CE42" s="186"/>
      <c r="CF42" s="186"/>
      <c r="CG42" s="186"/>
      <c r="CH42" s="186"/>
    </row>
    <row r="43" spans="1:86" s="185" customFormat="1" ht="12" customHeight="1">
      <c r="A43" s="183"/>
      <c r="B43" s="183"/>
      <c r="C43" s="183"/>
      <c r="D43" s="183"/>
      <c r="E43" s="183"/>
      <c r="F43" s="183"/>
      <c r="G43" s="184"/>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3"/>
      <c r="AO43" s="183"/>
      <c r="AP43" s="183"/>
      <c r="AQ43" s="183"/>
      <c r="AR43" s="183"/>
      <c r="AS43" s="183"/>
      <c r="AT43" s="183"/>
      <c r="AU43" s="183"/>
      <c r="AV43" s="183"/>
      <c r="AW43" s="183"/>
      <c r="AX43" s="183"/>
      <c r="AY43" s="183"/>
      <c r="AZ43" s="183"/>
      <c r="BA43" s="183"/>
      <c r="BB43" s="183"/>
      <c r="BC43" s="183"/>
      <c r="BD43" s="183"/>
      <c r="BE43" s="183"/>
      <c r="BF43" s="183"/>
      <c r="BG43" s="183"/>
      <c r="BH43" s="183"/>
      <c r="BI43" s="183"/>
      <c r="BJ43" s="183"/>
      <c r="BK43" s="183"/>
      <c r="BL43" s="183"/>
      <c r="BM43" s="183"/>
      <c r="BN43" s="183"/>
      <c r="BO43" s="183"/>
      <c r="BP43" s="183"/>
      <c r="BQ43" s="183"/>
      <c r="BR43" s="183"/>
      <c r="BS43" s="183"/>
      <c r="BT43" s="183"/>
      <c r="BU43" s="183"/>
      <c r="BV43" s="183"/>
      <c r="BW43" s="183"/>
      <c r="BX43" s="186"/>
      <c r="BY43" s="186"/>
      <c r="BZ43" s="186"/>
      <c r="CA43" s="186"/>
      <c r="CB43" s="186"/>
      <c r="CC43" s="186"/>
      <c r="CD43" s="186"/>
      <c r="CE43" s="186"/>
      <c r="CF43" s="186"/>
      <c r="CG43" s="186"/>
      <c r="CH43" s="186"/>
    </row>
    <row r="44" spans="1:86" s="185" customFormat="1" ht="12" customHeight="1">
      <c r="A44" s="183"/>
      <c r="B44" s="183"/>
      <c r="C44" s="183"/>
      <c r="D44" s="183"/>
      <c r="E44" s="183"/>
      <c r="F44" s="183"/>
      <c r="G44" s="184"/>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3"/>
      <c r="AO44" s="183"/>
      <c r="AP44" s="183"/>
      <c r="AQ44" s="183"/>
      <c r="AR44" s="183"/>
      <c r="AS44" s="183"/>
      <c r="AT44" s="183"/>
      <c r="AU44" s="183"/>
      <c r="AV44" s="183"/>
      <c r="AW44" s="183"/>
      <c r="AX44" s="183"/>
      <c r="AY44" s="183"/>
      <c r="AZ44" s="183"/>
      <c r="BA44" s="183"/>
      <c r="BB44" s="183"/>
      <c r="BC44" s="183"/>
      <c r="BD44" s="183"/>
      <c r="BE44" s="183"/>
      <c r="BF44" s="183"/>
      <c r="BG44" s="183"/>
      <c r="BH44" s="183"/>
      <c r="BI44" s="183"/>
      <c r="BJ44" s="183"/>
      <c r="BK44" s="183"/>
      <c r="BL44" s="183"/>
      <c r="BM44" s="183"/>
      <c r="BN44" s="183"/>
      <c r="BO44" s="183"/>
      <c r="BP44" s="183"/>
      <c r="BQ44" s="183"/>
      <c r="BR44" s="183"/>
      <c r="BS44" s="183"/>
      <c r="BT44" s="183"/>
      <c r="BU44" s="183"/>
      <c r="BV44" s="183"/>
      <c r="BW44" s="183"/>
      <c r="BX44" s="186"/>
      <c r="BY44" s="186"/>
      <c r="BZ44" s="186"/>
      <c r="CA44" s="186"/>
      <c r="CB44" s="186"/>
      <c r="CC44" s="186"/>
      <c r="CD44" s="186"/>
      <c r="CE44" s="186"/>
      <c r="CF44" s="186"/>
      <c r="CG44" s="186"/>
      <c r="CH44" s="186"/>
    </row>
    <row r="45" spans="1:86" s="185" customFormat="1" ht="12" customHeight="1">
      <c r="A45" s="183"/>
      <c r="B45" s="183"/>
      <c r="C45" s="183"/>
      <c r="D45" s="183"/>
      <c r="E45" s="183"/>
      <c r="F45" s="183"/>
      <c r="G45" s="184"/>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3"/>
      <c r="AV45" s="183"/>
      <c r="AW45" s="183"/>
      <c r="AX45" s="183"/>
      <c r="AY45" s="183"/>
      <c r="AZ45" s="183"/>
      <c r="BA45" s="183"/>
      <c r="BB45" s="183"/>
      <c r="BC45" s="183"/>
      <c r="BD45" s="183"/>
      <c r="BE45" s="183"/>
      <c r="BF45" s="183"/>
      <c r="BG45" s="183"/>
      <c r="BH45" s="183"/>
      <c r="BI45" s="183"/>
      <c r="BJ45" s="183"/>
      <c r="BK45" s="183"/>
      <c r="BL45" s="183"/>
      <c r="BM45" s="183"/>
      <c r="BN45" s="183"/>
      <c r="BO45" s="183"/>
      <c r="BP45" s="183"/>
      <c r="BQ45" s="183"/>
      <c r="BR45" s="183"/>
      <c r="BS45" s="183"/>
      <c r="BT45" s="183"/>
      <c r="BU45" s="183"/>
      <c r="BV45" s="183"/>
      <c r="BW45" s="183"/>
      <c r="BX45" s="186"/>
      <c r="BY45" s="186"/>
      <c r="BZ45" s="186"/>
      <c r="CA45" s="186"/>
      <c r="CB45" s="186"/>
      <c r="CC45" s="186"/>
      <c r="CD45" s="186"/>
      <c r="CE45" s="186"/>
      <c r="CF45" s="186"/>
      <c r="CG45" s="186"/>
      <c r="CH45" s="186"/>
    </row>
    <row r="46" spans="1:86" s="185" customFormat="1" ht="12" customHeight="1">
      <c r="A46" s="183"/>
      <c r="B46" s="183"/>
      <c r="C46" s="183"/>
      <c r="D46" s="183"/>
      <c r="E46" s="183"/>
      <c r="F46" s="183"/>
      <c r="G46" s="184"/>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3"/>
      <c r="AV46" s="183"/>
      <c r="AW46" s="183"/>
      <c r="AX46" s="183"/>
      <c r="AY46" s="183"/>
      <c r="AZ46" s="183"/>
      <c r="BA46" s="183"/>
      <c r="BB46" s="183"/>
      <c r="BC46" s="183"/>
      <c r="BD46" s="183"/>
      <c r="BE46" s="183"/>
      <c r="BF46" s="183"/>
      <c r="BG46" s="183"/>
      <c r="BH46" s="183"/>
      <c r="BI46" s="183"/>
      <c r="BJ46" s="183"/>
      <c r="BK46" s="183"/>
      <c r="BL46" s="183"/>
      <c r="BM46" s="183"/>
      <c r="BN46" s="183"/>
      <c r="BO46" s="183"/>
      <c r="BP46" s="183"/>
      <c r="BQ46" s="183"/>
      <c r="BR46" s="183"/>
      <c r="BS46" s="183"/>
      <c r="BT46" s="183"/>
      <c r="BU46" s="183"/>
      <c r="BV46" s="183"/>
      <c r="BW46" s="183"/>
      <c r="BX46" s="186"/>
      <c r="BY46" s="186"/>
      <c r="BZ46" s="186"/>
      <c r="CA46" s="186"/>
      <c r="CB46" s="186"/>
      <c r="CC46" s="186"/>
      <c r="CD46" s="186"/>
      <c r="CE46" s="186"/>
      <c r="CF46" s="186"/>
      <c r="CG46" s="186"/>
      <c r="CH46" s="186"/>
    </row>
    <row r="47" spans="1:86" s="185" customFormat="1" ht="12" customHeight="1">
      <c r="A47" s="183"/>
      <c r="B47" s="183"/>
      <c r="C47" s="183"/>
      <c r="D47" s="183"/>
      <c r="E47" s="183"/>
      <c r="F47" s="183"/>
      <c r="G47" s="184"/>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c r="AV47" s="183"/>
      <c r="AW47" s="183"/>
      <c r="AX47" s="183"/>
      <c r="AY47" s="183"/>
      <c r="AZ47" s="183"/>
      <c r="BA47" s="183"/>
      <c r="BB47" s="183"/>
      <c r="BC47" s="183"/>
      <c r="BD47" s="183"/>
      <c r="BE47" s="183"/>
      <c r="BF47" s="183"/>
      <c r="BG47" s="183"/>
      <c r="BH47" s="183"/>
      <c r="BI47" s="183"/>
      <c r="BJ47" s="183"/>
      <c r="BK47" s="183"/>
      <c r="BL47" s="183"/>
      <c r="BM47" s="183"/>
      <c r="BN47" s="183"/>
      <c r="BO47" s="183"/>
      <c r="BP47" s="183"/>
      <c r="BQ47" s="183"/>
      <c r="BR47" s="183"/>
      <c r="BS47" s="183"/>
      <c r="BT47" s="183"/>
      <c r="BU47" s="183"/>
      <c r="BV47" s="183"/>
      <c r="BW47" s="183"/>
      <c r="BX47" s="186"/>
      <c r="BY47" s="186"/>
      <c r="BZ47" s="186"/>
      <c r="CA47" s="186"/>
      <c r="CB47" s="186"/>
      <c r="CC47" s="186"/>
      <c r="CD47" s="186"/>
      <c r="CE47" s="186"/>
      <c r="CF47" s="186"/>
      <c r="CG47" s="186"/>
      <c r="CH47" s="186"/>
    </row>
    <row r="48" spans="1:86" s="185" customFormat="1" ht="12" customHeight="1">
      <c r="A48" s="183"/>
      <c r="B48" s="183"/>
      <c r="C48" s="183"/>
      <c r="D48" s="183"/>
      <c r="E48" s="183"/>
      <c r="F48" s="183"/>
      <c r="G48" s="184"/>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183"/>
      <c r="AZ48" s="183"/>
      <c r="BA48" s="183"/>
      <c r="BB48" s="183"/>
      <c r="BC48" s="183"/>
      <c r="BD48" s="183"/>
      <c r="BE48" s="183"/>
      <c r="BF48" s="183"/>
      <c r="BG48" s="183"/>
      <c r="BH48" s="183"/>
      <c r="BI48" s="183"/>
      <c r="BJ48" s="183"/>
      <c r="BK48" s="183"/>
      <c r="BL48" s="183"/>
      <c r="BM48" s="183"/>
      <c r="BN48" s="183"/>
      <c r="BO48" s="183"/>
      <c r="BP48" s="183"/>
      <c r="BQ48" s="183"/>
      <c r="BR48" s="183"/>
      <c r="BS48" s="183"/>
      <c r="BT48" s="183"/>
      <c r="BU48" s="183"/>
      <c r="BV48" s="183"/>
      <c r="BW48" s="183"/>
      <c r="BX48" s="186"/>
      <c r="BY48" s="186"/>
      <c r="BZ48" s="186"/>
      <c r="CA48" s="186"/>
      <c r="CB48" s="186"/>
      <c r="CC48" s="186"/>
      <c r="CD48" s="186"/>
      <c r="CE48" s="186"/>
      <c r="CF48" s="186"/>
      <c r="CG48" s="186"/>
      <c r="CH48" s="186"/>
    </row>
    <row r="49" spans="1:86" s="185" customFormat="1" ht="12" customHeight="1">
      <c r="A49" s="183"/>
      <c r="B49" s="183"/>
      <c r="C49" s="183"/>
      <c r="D49" s="183"/>
      <c r="E49" s="183"/>
      <c r="F49" s="183"/>
      <c r="G49" s="184"/>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3"/>
      <c r="AV49" s="183"/>
      <c r="AW49" s="183"/>
      <c r="AX49" s="183"/>
      <c r="AY49" s="183"/>
      <c r="AZ49" s="183"/>
      <c r="BA49" s="183"/>
      <c r="BB49" s="183"/>
      <c r="BC49" s="183"/>
      <c r="BD49" s="183"/>
      <c r="BE49" s="183"/>
      <c r="BF49" s="183"/>
      <c r="BG49" s="183"/>
      <c r="BH49" s="183"/>
      <c r="BI49" s="183"/>
      <c r="BJ49" s="183"/>
      <c r="BK49" s="183"/>
      <c r="BL49" s="183"/>
      <c r="BM49" s="183"/>
      <c r="BN49" s="183"/>
      <c r="BO49" s="183"/>
      <c r="BP49" s="183"/>
      <c r="BQ49" s="183"/>
      <c r="BR49" s="183"/>
      <c r="BS49" s="183"/>
      <c r="BT49" s="183"/>
      <c r="BU49" s="183"/>
      <c r="BV49" s="183"/>
      <c r="BW49" s="183"/>
      <c r="BX49" s="186"/>
      <c r="BY49" s="186"/>
      <c r="BZ49" s="186"/>
      <c r="CA49" s="186"/>
      <c r="CB49" s="186"/>
      <c r="CC49" s="186"/>
      <c r="CD49" s="186"/>
      <c r="CE49" s="186"/>
      <c r="CF49" s="186"/>
      <c r="CG49" s="186"/>
      <c r="CH49" s="186"/>
    </row>
    <row r="50" spans="1:86" s="185" customFormat="1" ht="12" customHeight="1">
      <c r="A50" s="183"/>
      <c r="B50" s="183"/>
      <c r="C50" s="183"/>
      <c r="D50" s="183"/>
      <c r="E50" s="183"/>
      <c r="F50" s="183"/>
      <c r="G50" s="184"/>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c r="AE50" s="183"/>
      <c r="AF50" s="183"/>
      <c r="AG50" s="183"/>
      <c r="AH50" s="183"/>
      <c r="AI50" s="183"/>
      <c r="AJ50" s="183"/>
      <c r="AK50" s="183"/>
      <c r="AL50" s="183"/>
      <c r="AM50" s="183"/>
      <c r="AN50" s="183"/>
      <c r="AO50" s="183"/>
      <c r="AP50" s="183"/>
      <c r="AQ50" s="183"/>
      <c r="AR50" s="183"/>
      <c r="AS50" s="183"/>
      <c r="AT50" s="183"/>
      <c r="AU50" s="183"/>
      <c r="AV50" s="183"/>
      <c r="AW50" s="183"/>
      <c r="AX50" s="183"/>
      <c r="AY50" s="183"/>
      <c r="AZ50" s="183"/>
      <c r="BA50" s="183"/>
      <c r="BB50" s="183"/>
      <c r="BC50" s="183"/>
      <c r="BD50" s="183"/>
      <c r="BE50" s="183"/>
      <c r="BF50" s="183"/>
      <c r="BG50" s="183"/>
      <c r="BH50" s="183"/>
      <c r="BI50" s="183"/>
      <c r="BJ50" s="183"/>
      <c r="BK50" s="183"/>
      <c r="BL50" s="183"/>
      <c r="BM50" s="183"/>
      <c r="BN50" s="183"/>
      <c r="BO50" s="183"/>
      <c r="BP50" s="183"/>
      <c r="BQ50" s="183"/>
      <c r="BR50" s="183"/>
      <c r="BS50" s="183"/>
      <c r="BT50" s="183"/>
      <c r="BU50" s="183"/>
      <c r="BV50" s="183"/>
      <c r="BW50" s="183"/>
      <c r="BX50" s="186"/>
      <c r="BY50" s="186"/>
      <c r="BZ50" s="186"/>
      <c r="CA50" s="186"/>
      <c r="CB50" s="186"/>
      <c r="CC50" s="186"/>
      <c r="CD50" s="186"/>
      <c r="CE50" s="186"/>
      <c r="CF50" s="186"/>
      <c r="CG50" s="186"/>
      <c r="CH50" s="186"/>
    </row>
    <row r="51" spans="1:86" s="185" customFormat="1" ht="12" customHeight="1">
      <c r="A51" s="183"/>
      <c r="B51" s="183"/>
      <c r="C51" s="183"/>
      <c r="D51" s="183"/>
      <c r="E51" s="183"/>
      <c r="F51" s="183"/>
      <c r="G51" s="184"/>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3"/>
      <c r="AO51" s="183"/>
      <c r="AP51" s="183"/>
      <c r="AQ51" s="183"/>
      <c r="AR51" s="183"/>
      <c r="AS51" s="183"/>
      <c r="AT51" s="183"/>
      <c r="AU51" s="183"/>
      <c r="AV51" s="183"/>
      <c r="AW51" s="183"/>
      <c r="AX51" s="183"/>
      <c r="AY51" s="183"/>
      <c r="AZ51" s="183"/>
      <c r="BA51" s="183"/>
      <c r="BB51" s="183"/>
      <c r="BC51" s="183"/>
      <c r="BD51" s="183"/>
      <c r="BE51" s="183"/>
      <c r="BF51" s="183"/>
      <c r="BG51" s="183"/>
      <c r="BH51" s="183"/>
      <c r="BI51" s="183"/>
      <c r="BJ51" s="183"/>
      <c r="BK51" s="183"/>
      <c r="BL51" s="183"/>
      <c r="BM51" s="183"/>
      <c r="BN51" s="183"/>
      <c r="BO51" s="183"/>
      <c r="BP51" s="183"/>
      <c r="BQ51" s="183"/>
      <c r="BR51" s="183"/>
      <c r="BS51" s="183"/>
      <c r="BT51" s="183"/>
      <c r="BU51" s="183"/>
      <c r="BV51" s="183"/>
      <c r="BW51" s="183"/>
      <c r="BX51" s="186"/>
      <c r="BY51" s="186"/>
      <c r="BZ51" s="186"/>
      <c r="CA51" s="186"/>
      <c r="CB51" s="186"/>
      <c r="CC51" s="186"/>
      <c r="CD51" s="186"/>
      <c r="CE51" s="186"/>
      <c r="CF51" s="186"/>
      <c r="CG51" s="186"/>
      <c r="CH51" s="186"/>
    </row>
    <row r="52" spans="1:86" s="185" customFormat="1" ht="12" customHeight="1">
      <c r="A52" s="183"/>
      <c r="B52" s="183"/>
      <c r="C52" s="183"/>
      <c r="D52" s="183"/>
      <c r="E52" s="183"/>
      <c r="F52" s="183"/>
      <c r="G52" s="184"/>
      <c r="H52" s="183"/>
      <c r="I52" s="183"/>
      <c r="J52" s="183"/>
      <c r="K52" s="183"/>
      <c r="L52" s="183"/>
      <c r="M52" s="183"/>
      <c r="N52" s="183"/>
      <c r="O52" s="183"/>
      <c r="P52" s="183"/>
      <c r="Q52" s="183"/>
      <c r="R52" s="183"/>
      <c r="S52" s="183"/>
      <c r="T52" s="183"/>
      <c r="U52" s="183"/>
      <c r="V52" s="183"/>
      <c r="W52" s="183"/>
      <c r="X52" s="183"/>
      <c r="Y52" s="183"/>
      <c r="Z52" s="183"/>
      <c r="AA52" s="183"/>
      <c r="AB52" s="183"/>
      <c r="AC52" s="183"/>
      <c r="AD52" s="183"/>
      <c r="AE52" s="183"/>
      <c r="AF52" s="183"/>
      <c r="AG52" s="183"/>
      <c r="AH52" s="183"/>
      <c r="AI52" s="183"/>
      <c r="AJ52" s="183"/>
      <c r="AK52" s="183"/>
      <c r="AL52" s="183"/>
      <c r="AM52" s="183"/>
      <c r="AN52" s="183"/>
      <c r="AO52" s="183"/>
      <c r="AP52" s="183"/>
      <c r="AQ52" s="183"/>
      <c r="AR52" s="183"/>
      <c r="AS52" s="183"/>
      <c r="AT52" s="183"/>
      <c r="AU52" s="183"/>
      <c r="AV52" s="183"/>
      <c r="AW52" s="183"/>
      <c r="AX52" s="183"/>
      <c r="AY52" s="183"/>
      <c r="AZ52" s="183"/>
      <c r="BA52" s="183"/>
      <c r="BB52" s="183"/>
      <c r="BC52" s="183"/>
      <c r="BD52" s="183"/>
      <c r="BE52" s="183"/>
      <c r="BF52" s="183"/>
      <c r="BG52" s="183"/>
      <c r="BH52" s="183"/>
      <c r="BI52" s="183"/>
      <c r="BJ52" s="183"/>
      <c r="BK52" s="183"/>
      <c r="BL52" s="183"/>
      <c r="BM52" s="183"/>
      <c r="BN52" s="183"/>
      <c r="BO52" s="183"/>
      <c r="BP52" s="183"/>
      <c r="BQ52" s="183"/>
      <c r="BR52" s="183"/>
      <c r="BS52" s="183"/>
      <c r="BT52" s="183"/>
      <c r="BU52" s="183"/>
      <c r="BV52" s="183"/>
      <c r="BW52" s="183"/>
      <c r="BX52" s="186"/>
      <c r="BY52" s="186"/>
      <c r="BZ52" s="186"/>
      <c r="CA52" s="186"/>
      <c r="CB52" s="186"/>
      <c r="CC52" s="186"/>
      <c r="CD52" s="186"/>
      <c r="CE52" s="186"/>
      <c r="CF52" s="186"/>
      <c r="CG52" s="186"/>
      <c r="CH52" s="186"/>
    </row>
    <row r="53" spans="1:86" s="185" customFormat="1" ht="12" customHeight="1">
      <c r="A53" s="183"/>
      <c r="B53" s="183"/>
      <c r="C53" s="183"/>
      <c r="D53" s="183"/>
      <c r="E53" s="183"/>
      <c r="F53" s="183"/>
      <c r="G53" s="184"/>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6"/>
      <c r="BY53" s="186"/>
      <c r="BZ53" s="186"/>
      <c r="CA53" s="186"/>
      <c r="CB53" s="186"/>
      <c r="CC53" s="186"/>
      <c r="CD53" s="186"/>
      <c r="CE53" s="186"/>
      <c r="CF53" s="186"/>
      <c r="CG53" s="186"/>
      <c r="CH53" s="186"/>
    </row>
    <row r="54" spans="1:86" s="185" customFormat="1" ht="12" customHeight="1">
      <c r="A54" s="183"/>
      <c r="B54" s="183"/>
      <c r="C54" s="183"/>
      <c r="D54" s="183"/>
      <c r="E54" s="183"/>
      <c r="F54" s="183"/>
      <c r="G54" s="184"/>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6"/>
      <c r="BY54" s="186"/>
      <c r="BZ54" s="186"/>
      <c r="CA54" s="186"/>
      <c r="CB54" s="186"/>
      <c r="CC54" s="186"/>
      <c r="CD54" s="186"/>
      <c r="CE54" s="186"/>
      <c r="CF54" s="186"/>
      <c r="CG54" s="186"/>
      <c r="CH54" s="186"/>
    </row>
    <row r="55" spans="1:86" s="185" customFormat="1" ht="12" customHeight="1">
      <c r="A55" s="183"/>
      <c r="B55" s="183"/>
      <c r="C55" s="183"/>
      <c r="D55" s="183"/>
      <c r="E55" s="183"/>
      <c r="F55" s="183"/>
      <c r="G55" s="184"/>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183"/>
      <c r="AK55" s="183"/>
      <c r="AL55" s="183"/>
      <c r="AM55" s="183"/>
      <c r="AN55" s="183"/>
      <c r="AO55" s="183"/>
      <c r="AP55" s="183"/>
      <c r="AQ55" s="183"/>
      <c r="AR55" s="183"/>
      <c r="AS55" s="183"/>
      <c r="AT55" s="183"/>
      <c r="AU55" s="183"/>
      <c r="AV55" s="183"/>
      <c r="AW55" s="183"/>
      <c r="AX55" s="183"/>
      <c r="AY55" s="183"/>
      <c r="AZ55" s="183"/>
      <c r="BA55" s="183"/>
      <c r="BB55" s="183"/>
      <c r="BC55" s="183"/>
      <c r="BD55" s="183"/>
      <c r="BE55" s="183"/>
      <c r="BF55" s="183"/>
      <c r="BG55" s="183"/>
      <c r="BH55" s="183"/>
      <c r="BI55" s="183"/>
      <c r="BJ55" s="183"/>
      <c r="BK55" s="183"/>
      <c r="BL55" s="183"/>
      <c r="BM55" s="183"/>
      <c r="BN55" s="183"/>
      <c r="BO55" s="183"/>
      <c r="BP55" s="183"/>
      <c r="BQ55" s="183"/>
      <c r="BR55" s="183"/>
      <c r="BS55" s="183"/>
      <c r="BT55" s="183"/>
      <c r="BU55" s="183"/>
      <c r="BV55" s="183"/>
      <c r="BW55" s="183"/>
      <c r="BX55" s="186"/>
      <c r="BY55" s="186"/>
      <c r="BZ55" s="186"/>
      <c r="CA55" s="186"/>
      <c r="CB55" s="186"/>
      <c r="CC55" s="186"/>
      <c r="CD55" s="186"/>
      <c r="CE55" s="186"/>
      <c r="CF55" s="186"/>
      <c r="CG55" s="186"/>
      <c r="CH55" s="186"/>
    </row>
    <row r="56" spans="1:86" s="185" customFormat="1" ht="12" customHeight="1">
      <c r="A56" s="183"/>
      <c r="B56" s="183"/>
      <c r="C56" s="183"/>
      <c r="D56" s="183"/>
      <c r="E56" s="183"/>
      <c r="F56" s="183"/>
      <c r="G56" s="184"/>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c r="AG56" s="183"/>
      <c r="AH56" s="183"/>
      <c r="AI56" s="183"/>
      <c r="AJ56" s="183"/>
      <c r="AK56" s="183"/>
      <c r="AL56" s="183"/>
      <c r="AM56" s="183"/>
      <c r="AN56" s="183"/>
      <c r="AO56" s="183"/>
      <c r="AP56" s="183"/>
      <c r="AQ56" s="183"/>
      <c r="AR56" s="183"/>
      <c r="AS56" s="183"/>
      <c r="AT56" s="183"/>
      <c r="AU56" s="183"/>
      <c r="AV56" s="183"/>
      <c r="AW56" s="183"/>
      <c r="AX56" s="183"/>
      <c r="AY56" s="183"/>
      <c r="AZ56" s="183"/>
      <c r="BA56" s="183"/>
      <c r="BB56" s="183"/>
      <c r="BC56" s="183"/>
      <c r="BD56" s="183"/>
      <c r="BE56" s="183"/>
      <c r="BF56" s="183"/>
      <c r="BG56" s="183"/>
      <c r="BH56" s="183"/>
      <c r="BI56" s="183"/>
      <c r="BJ56" s="183"/>
      <c r="BK56" s="183"/>
      <c r="BL56" s="183"/>
      <c r="BM56" s="183"/>
      <c r="BN56" s="183"/>
      <c r="BO56" s="183"/>
      <c r="BP56" s="183"/>
      <c r="BQ56" s="183"/>
      <c r="BR56" s="183"/>
      <c r="BS56" s="183"/>
      <c r="BT56" s="183"/>
      <c r="BU56" s="183"/>
      <c r="BV56" s="183"/>
      <c r="BW56" s="183"/>
      <c r="BX56" s="186"/>
      <c r="BY56" s="186"/>
      <c r="BZ56" s="186"/>
      <c r="CA56" s="186"/>
      <c r="CB56" s="186"/>
      <c r="CC56" s="186"/>
      <c r="CD56" s="186"/>
      <c r="CE56" s="186"/>
      <c r="CF56" s="186"/>
      <c r="CG56" s="186"/>
      <c r="CH56" s="186"/>
    </row>
    <row r="57" spans="1:86" s="185" customFormat="1" ht="12" customHeight="1">
      <c r="A57" s="183"/>
      <c r="B57" s="183"/>
      <c r="C57" s="183"/>
      <c r="D57" s="183"/>
      <c r="E57" s="183"/>
      <c r="F57" s="183"/>
      <c r="G57" s="184"/>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c r="AG57" s="183"/>
      <c r="AH57" s="183"/>
      <c r="AI57" s="183"/>
      <c r="AJ57" s="183"/>
      <c r="AK57" s="183"/>
      <c r="AL57" s="183"/>
      <c r="AM57" s="183"/>
      <c r="AN57" s="183"/>
      <c r="AO57" s="183"/>
      <c r="AP57" s="183"/>
      <c r="AQ57" s="183"/>
      <c r="AR57" s="183"/>
      <c r="AS57" s="183"/>
      <c r="AT57" s="183"/>
      <c r="AU57" s="183"/>
      <c r="AV57" s="183"/>
      <c r="AW57" s="183"/>
      <c r="AX57" s="183"/>
      <c r="AY57" s="183"/>
      <c r="AZ57" s="183"/>
      <c r="BA57" s="183"/>
      <c r="BB57" s="183"/>
      <c r="BC57" s="183"/>
      <c r="BD57" s="183"/>
      <c r="BE57" s="183"/>
      <c r="BF57" s="183"/>
      <c r="BG57" s="183"/>
      <c r="BH57" s="183"/>
      <c r="BI57" s="183"/>
      <c r="BJ57" s="183"/>
      <c r="BK57" s="183"/>
      <c r="BL57" s="183"/>
      <c r="BM57" s="183"/>
      <c r="BN57" s="183"/>
      <c r="BO57" s="183"/>
      <c r="BP57" s="183"/>
      <c r="BQ57" s="183"/>
      <c r="BR57" s="183"/>
      <c r="BS57" s="183"/>
      <c r="BT57" s="183"/>
      <c r="BU57" s="183"/>
      <c r="BV57" s="183"/>
      <c r="BW57" s="183"/>
      <c r="BX57" s="186"/>
      <c r="BY57" s="186"/>
      <c r="BZ57" s="186"/>
      <c r="CA57" s="186"/>
      <c r="CB57" s="186"/>
      <c r="CC57" s="186"/>
      <c r="CD57" s="186"/>
      <c r="CE57" s="186"/>
      <c r="CF57" s="186"/>
      <c r="CG57" s="186"/>
      <c r="CH57" s="186"/>
    </row>
    <row r="58" spans="1:86" s="185" customFormat="1" ht="12" customHeight="1">
      <c r="A58" s="183"/>
      <c r="B58" s="183"/>
      <c r="C58" s="183"/>
      <c r="D58" s="183"/>
      <c r="E58" s="183"/>
      <c r="F58" s="183"/>
      <c r="G58" s="184"/>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c r="AG58" s="183"/>
      <c r="AH58" s="183"/>
      <c r="AI58" s="183"/>
      <c r="AJ58" s="183"/>
      <c r="AK58" s="183"/>
      <c r="AL58" s="183"/>
      <c r="AM58" s="183"/>
      <c r="AN58" s="183"/>
      <c r="AO58" s="183"/>
      <c r="AP58" s="183"/>
      <c r="AQ58" s="183"/>
      <c r="AR58" s="183"/>
      <c r="AS58" s="183"/>
      <c r="AT58" s="183"/>
      <c r="AU58" s="183"/>
      <c r="AV58" s="183"/>
      <c r="AW58" s="183"/>
      <c r="AX58" s="183"/>
      <c r="AY58" s="183"/>
      <c r="AZ58" s="183"/>
      <c r="BA58" s="183"/>
      <c r="BB58" s="183"/>
      <c r="BC58" s="183"/>
      <c r="BD58" s="183"/>
      <c r="BE58" s="183"/>
      <c r="BF58" s="183"/>
      <c r="BG58" s="183"/>
      <c r="BH58" s="183"/>
      <c r="BI58" s="183"/>
      <c r="BJ58" s="183"/>
      <c r="BK58" s="183"/>
      <c r="BL58" s="183"/>
      <c r="BM58" s="183"/>
      <c r="BN58" s="183"/>
      <c r="BO58" s="183"/>
      <c r="BP58" s="183"/>
      <c r="BQ58" s="183"/>
      <c r="BR58" s="183"/>
      <c r="BS58" s="183"/>
      <c r="BT58" s="183"/>
      <c r="BU58" s="183"/>
      <c r="BV58" s="183"/>
      <c r="BW58" s="183"/>
      <c r="BX58" s="186"/>
      <c r="BY58" s="186"/>
      <c r="BZ58" s="186"/>
      <c r="CA58" s="186"/>
      <c r="CB58" s="186"/>
      <c r="CC58" s="186"/>
      <c r="CD58" s="186"/>
      <c r="CE58" s="186"/>
      <c r="CF58" s="186"/>
      <c r="CG58" s="186"/>
      <c r="CH58" s="186"/>
    </row>
    <row r="59" spans="1:86" s="185" customFormat="1" ht="12" customHeight="1">
      <c r="A59" s="183"/>
      <c r="B59" s="183"/>
      <c r="C59" s="183"/>
      <c r="D59" s="183"/>
      <c r="E59" s="183"/>
      <c r="F59" s="183"/>
      <c r="G59" s="184"/>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c r="AG59" s="183"/>
      <c r="AH59" s="183"/>
      <c r="AI59" s="183"/>
      <c r="AJ59" s="183"/>
      <c r="AK59" s="183"/>
      <c r="AL59" s="183"/>
      <c r="AM59" s="183"/>
      <c r="AN59" s="183"/>
      <c r="AO59" s="183"/>
      <c r="AP59" s="183"/>
      <c r="AQ59" s="183"/>
      <c r="AR59" s="183"/>
      <c r="AS59" s="183"/>
      <c r="AT59" s="183"/>
      <c r="AU59" s="183"/>
      <c r="AV59" s="183"/>
      <c r="AW59" s="183"/>
      <c r="AX59" s="183"/>
      <c r="AY59" s="183"/>
      <c r="AZ59" s="183"/>
      <c r="BA59" s="183"/>
      <c r="BB59" s="183"/>
      <c r="BC59" s="183"/>
      <c r="BD59" s="183"/>
      <c r="BE59" s="183"/>
      <c r="BF59" s="183"/>
      <c r="BG59" s="183"/>
      <c r="BH59" s="183"/>
      <c r="BI59" s="183"/>
      <c r="BJ59" s="183"/>
      <c r="BK59" s="183"/>
      <c r="BL59" s="183"/>
      <c r="BM59" s="183"/>
      <c r="BN59" s="183"/>
      <c r="BO59" s="183"/>
      <c r="BP59" s="183"/>
      <c r="BQ59" s="183"/>
      <c r="BR59" s="183"/>
      <c r="BS59" s="183"/>
      <c r="BT59" s="183"/>
      <c r="BU59" s="183"/>
      <c r="BV59" s="183"/>
      <c r="BW59" s="183"/>
      <c r="BX59" s="186"/>
      <c r="BY59" s="186"/>
      <c r="BZ59" s="186"/>
      <c r="CA59" s="186"/>
      <c r="CB59" s="186"/>
      <c r="CC59" s="186"/>
      <c r="CD59" s="186"/>
      <c r="CE59" s="186"/>
      <c r="CF59" s="186"/>
      <c r="CG59" s="186"/>
      <c r="CH59" s="186"/>
    </row>
    <row r="60" spans="1:86" s="185" customFormat="1" ht="12" customHeight="1">
      <c r="A60" s="183"/>
      <c r="B60" s="183"/>
      <c r="C60" s="183"/>
      <c r="D60" s="183"/>
      <c r="E60" s="183"/>
      <c r="F60" s="183"/>
      <c r="G60" s="184"/>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c r="AG60" s="183"/>
      <c r="AH60" s="183"/>
      <c r="AI60" s="183"/>
      <c r="AJ60" s="183"/>
      <c r="AK60" s="183"/>
      <c r="AL60" s="183"/>
      <c r="AM60" s="183"/>
      <c r="AN60" s="183"/>
      <c r="AO60" s="183"/>
      <c r="AP60" s="183"/>
      <c r="AQ60" s="183"/>
      <c r="AR60" s="183"/>
      <c r="AS60" s="183"/>
      <c r="AT60" s="183"/>
      <c r="AU60" s="183"/>
      <c r="AV60" s="183"/>
      <c r="AW60" s="183"/>
      <c r="AX60" s="183"/>
      <c r="AY60" s="183"/>
      <c r="AZ60" s="183"/>
      <c r="BA60" s="183"/>
      <c r="BB60" s="183"/>
      <c r="BC60" s="183"/>
      <c r="BD60" s="183"/>
      <c r="BE60" s="183"/>
      <c r="BF60" s="183"/>
      <c r="BG60" s="183"/>
      <c r="BH60" s="183"/>
      <c r="BI60" s="183"/>
      <c r="BJ60" s="183"/>
      <c r="BK60" s="183"/>
      <c r="BL60" s="183"/>
      <c r="BM60" s="183"/>
      <c r="BN60" s="183"/>
      <c r="BO60" s="183"/>
      <c r="BP60" s="183"/>
      <c r="BQ60" s="183"/>
      <c r="BR60" s="183"/>
      <c r="BS60" s="183"/>
      <c r="BT60" s="183"/>
      <c r="BU60" s="183"/>
      <c r="BV60" s="183"/>
      <c r="BW60" s="183"/>
      <c r="BX60" s="186"/>
      <c r="BY60" s="186"/>
      <c r="BZ60" s="186"/>
      <c r="CA60" s="186"/>
      <c r="CB60" s="186"/>
      <c r="CC60" s="186"/>
      <c r="CD60" s="186"/>
      <c r="CE60" s="186"/>
      <c r="CF60" s="186"/>
      <c r="CG60" s="186"/>
      <c r="CH60" s="186"/>
    </row>
    <row r="61" spans="1:86" s="185" customFormat="1" ht="12" customHeight="1">
      <c r="A61" s="183"/>
      <c r="B61" s="183"/>
      <c r="C61" s="183"/>
      <c r="D61" s="183"/>
      <c r="E61" s="183"/>
      <c r="F61" s="183"/>
      <c r="G61" s="184"/>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c r="AG61" s="183"/>
      <c r="AH61" s="183"/>
      <c r="AI61" s="183"/>
      <c r="AJ61" s="183"/>
      <c r="AK61" s="183"/>
      <c r="AL61" s="183"/>
      <c r="AM61" s="183"/>
      <c r="AN61" s="183"/>
      <c r="AO61" s="183"/>
      <c r="AP61" s="183"/>
      <c r="AQ61" s="183"/>
      <c r="AR61" s="183"/>
      <c r="AS61" s="183"/>
      <c r="AT61" s="183"/>
      <c r="AU61" s="183"/>
      <c r="AV61" s="183"/>
      <c r="AW61" s="183"/>
      <c r="AX61" s="183"/>
      <c r="AY61" s="183"/>
      <c r="AZ61" s="183"/>
      <c r="BA61" s="183"/>
      <c r="BB61" s="183"/>
      <c r="BC61" s="183"/>
      <c r="BD61" s="183"/>
      <c r="BE61" s="183"/>
      <c r="BF61" s="183"/>
      <c r="BG61" s="183"/>
      <c r="BH61" s="183"/>
      <c r="BI61" s="183"/>
      <c r="BJ61" s="183"/>
      <c r="BK61" s="183"/>
      <c r="BL61" s="183"/>
      <c r="BM61" s="183"/>
      <c r="BN61" s="183"/>
      <c r="BO61" s="183"/>
      <c r="BP61" s="183"/>
      <c r="BQ61" s="183"/>
      <c r="BR61" s="183"/>
      <c r="BS61" s="183"/>
      <c r="BT61" s="183"/>
      <c r="BU61" s="183"/>
      <c r="BV61" s="183"/>
      <c r="BW61" s="183"/>
      <c r="BX61" s="186"/>
      <c r="BY61" s="186"/>
      <c r="BZ61" s="186"/>
      <c r="CA61" s="186"/>
      <c r="CB61" s="186"/>
      <c r="CC61" s="186"/>
      <c r="CD61" s="186"/>
      <c r="CE61" s="186"/>
      <c r="CF61" s="186"/>
      <c r="CG61" s="186"/>
      <c r="CH61" s="186"/>
    </row>
    <row r="62" spans="1:86" s="185" customFormat="1" ht="12" customHeight="1">
      <c r="A62" s="183"/>
      <c r="B62" s="183"/>
      <c r="C62" s="183"/>
      <c r="D62" s="183"/>
      <c r="E62" s="183"/>
      <c r="F62" s="183"/>
      <c r="G62" s="184"/>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c r="AG62" s="183"/>
      <c r="AH62" s="183"/>
      <c r="AI62" s="183"/>
      <c r="AJ62" s="183"/>
      <c r="AK62" s="183"/>
      <c r="AL62" s="183"/>
      <c r="AM62" s="183"/>
      <c r="AN62" s="183"/>
      <c r="AO62" s="183"/>
      <c r="AP62" s="183"/>
      <c r="AQ62" s="183"/>
      <c r="AR62" s="183"/>
      <c r="AS62" s="183"/>
      <c r="AT62" s="183"/>
      <c r="AU62" s="183"/>
      <c r="AV62" s="183"/>
      <c r="AW62" s="183"/>
      <c r="AX62" s="183"/>
      <c r="AY62" s="183"/>
      <c r="AZ62" s="183"/>
      <c r="BA62" s="183"/>
      <c r="BB62" s="183"/>
      <c r="BC62" s="183"/>
      <c r="BD62" s="183"/>
      <c r="BE62" s="183"/>
      <c r="BF62" s="183"/>
      <c r="BG62" s="183"/>
      <c r="BH62" s="183"/>
      <c r="BI62" s="183"/>
      <c r="BJ62" s="183"/>
      <c r="BK62" s="183"/>
      <c r="BL62" s="183"/>
      <c r="BM62" s="183"/>
      <c r="BN62" s="183"/>
      <c r="BO62" s="183"/>
      <c r="BP62" s="183"/>
      <c r="BQ62" s="183"/>
      <c r="BR62" s="183"/>
      <c r="BS62" s="183"/>
      <c r="BT62" s="183"/>
      <c r="BU62" s="183"/>
      <c r="BV62" s="183"/>
      <c r="BW62" s="183"/>
      <c r="BX62" s="186"/>
      <c r="BY62" s="186"/>
      <c r="BZ62" s="186"/>
      <c r="CA62" s="186"/>
      <c r="CB62" s="186"/>
      <c r="CC62" s="186"/>
      <c r="CD62" s="186"/>
      <c r="CE62" s="186"/>
      <c r="CF62" s="186"/>
      <c r="CG62" s="186"/>
      <c r="CH62" s="186"/>
    </row>
    <row r="63" spans="1:86" s="185" customFormat="1" ht="12" customHeight="1">
      <c r="A63" s="183"/>
      <c r="B63" s="183"/>
      <c r="C63" s="183"/>
      <c r="D63" s="183"/>
      <c r="E63" s="183"/>
      <c r="F63" s="183"/>
      <c r="G63" s="184"/>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L63" s="183"/>
      <c r="BM63" s="183"/>
      <c r="BN63" s="183"/>
      <c r="BO63" s="183"/>
      <c r="BP63" s="183"/>
      <c r="BQ63" s="183"/>
      <c r="BR63" s="183"/>
      <c r="BS63" s="183"/>
      <c r="BT63" s="183"/>
      <c r="BU63" s="183"/>
      <c r="BV63" s="183"/>
      <c r="BW63" s="183"/>
      <c r="BX63" s="186"/>
      <c r="BY63" s="186"/>
      <c r="BZ63" s="186"/>
      <c r="CA63" s="186"/>
      <c r="CB63" s="186"/>
      <c r="CC63" s="186"/>
      <c r="CD63" s="186"/>
      <c r="CE63" s="186"/>
      <c r="CF63" s="186"/>
      <c r="CG63" s="186"/>
      <c r="CH63" s="186"/>
    </row>
    <row r="64" spans="1:86" s="185" customFormat="1" ht="12" customHeight="1">
      <c r="A64" s="183"/>
      <c r="B64" s="183"/>
      <c r="C64" s="183"/>
      <c r="D64" s="183"/>
      <c r="E64" s="183"/>
      <c r="F64" s="183"/>
      <c r="G64" s="184"/>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L64" s="183"/>
      <c r="BM64" s="183"/>
      <c r="BN64" s="183"/>
      <c r="BO64" s="183"/>
      <c r="BP64" s="183"/>
      <c r="BQ64" s="183"/>
      <c r="BR64" s="183"/>
      <c r="BS64" s="183"/>
      <c r="BT64" s="183"/>
      <c r="BU64" s="183"/>
      <c r="BV64" s="183"/>
      <c r="BW64" s="183"/>
      <c r="BX64" s="186"/>
      <c r="BY64" s="186"/>
      <c r="BZ64" s="186"/>
      <c r="CA64" s="186"/>
      <c r="CB64" s="186"/>
      <c r="CC64" s="186"/>
      <c r="CD64" s="186"/>
      <c r="CE64" s="186"/>
      <c r="CF64" s="186"/>
      <c r="CG64" s="186"/>
      <c r="CH64" s="186"/>
    </row>
    <row r="65" spans="1:86" s="185" customFormat="1" ht="12" customHeight="1">
      <c r="A65" s="183"/>
      <c r="B65" s="183"/>
      <c r="C65" s="183"/>
      <c r="D65" s="183"/>
      <c r="E65" s="183"/>
      <c r="F65" s="183"/>
      <c r="G65" s="184"/>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L65" s="183"/>
      <c r="BM65" s="183"/>
      <c r="BN65" s="183"/>
      <c r="BO65" s="183"/>
      <c r="BP65" s="183"/>
      <c r="BQ65" s="183"/>
      <c r="BR65" s="183"/>
      <c r="BS65" s="183"/>
      <c r="BT65" s="183"/>
      <c r="BU65" s="183"/>
      <c r="BV65" s="183"/>
      <c r="BW65" s="183"/>
      <c r="BX65" s="186"/>
      <c r="BY65" s="186"/>
      <c r="BZ65" s="186"/>
      <c r="CA65" s="186"/>
      <c r="CB65" s="186"/>
      <c r="CC65" s="186"/>
      <c r="CD65" s="186"/>
      <c r="CE65" s="186"/>
      <c r="CF65" s="186"/>
      <c r="CG65" s="186"/>
      <c r="CH65" s="186"/>
    </row>
    <row r="66" spans="1:86" s="185" customFormat="1" ht="12" customHeight="1">
      <c r="A66" s="183"/>
      <c r="B66" s="183"/>
      <c r="C66" s="183"/>
      <c r="D66" s="183"/>
      <c r="E66" s="183"/>
      <c r="F66" s="183"/>
      <c r="G66" s="184"/>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183"/>
      <c r="BA66" s="183"/>
      <c r="BB66" s="183"/>
      <c r="BC66" s="183"/>
      <c r="BD66" s="183"/>
      <c r="BE66" s="183"/>
      <c r="BF66" s="183"/>
      <c r="BG66" s="183"/>
      <c r="BH66" s="183"/>
      <c r="BI66" s="183"/>
      <c r="BJ66" s="183"/>
      <c r="BK66" s="183"/>
      <c r="BL66" s="183"/>
      <c r="BM66" s="183"/>
      <c r="BN66" s="183"/>
      <c r="BO66" s="183"/>
      <c r="BP66" s="183"/>
      <c r="BQ66" s="183"/>
      <c r="BR66" s="183"/>
      <c r="BS66" s="183"/>
      <c r="BT66" s="183"/>
      <c r="BU66" s="183"/>
      <c r="BV66" s="183"/>
      <c r="BW66" s="183"/>
      <c r="BX66" s="186"/>
      <c r="BY66" s="186"/>
      <c r="BZ66" s="186"/>
      <c r="CA66" s="186"/>
      <c r="CB66" s="186"/>
      <c r="CC66" s="186"/>
      <c r="CD66" s="186"/>
      <c r="CE66" s="186"/>
      <c r="CF66" s="186"/>
      <c r="CG66" s="186"/>
      <c r="CH66" s="186"/>
    </row>
    <row r="67" spans="1:86" s="185" customFormat="1" ht="12" customHeight="1">
      <c r="A67" s="183"/>
      <c r="B67" s="183"/>
      <c r="C67" s="183"/>
      <c r="D67" s="183"/>
      <c r="E67" s="183"/>
      <c r="F67" s="183"/>
      <c r="G67" s="184"/>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183"/>
      <c r="AK67" s="183"/>
      <c r="AL67" s="183"/>
      <c r="AM67" s="183"/>
      <c r="AN67" s="183"/>
      <c r="AO67" s="183"/>
      <c r="AP67" s="183"/>
      <c r="AQ67" s="183"/>
      <c r="AR67" s="183"/>
      <c r="AS67" s="183"/>
      <c r="AT67" s="183"/>
      <c r="AU67" s="183"/>
      <c r="AV67" s="183"/>
      <c r="AW67" s="183"/>
      <c r="AX67" s="183"/>
      <c r="AY67" s="183"/>
      <c r="AZ67" s="183"/>
      <c r="BA67" s="183"/>
      <c r="BB67" s="183"/>
      <c r="BC67" s="183"/>
      <c r="BD67" s="183"/>
      <c r="BE67" s="183"/>
      <c r="BF67" s="183"/>
      <c r="BG67" s="183"/>
      <c r="BH67" s="183"/>
      <c r="BI67" s="183"/>
      <c r="BJ67" s="183"/>
      <c r="BK67" s="183"/>
      <c r="BL67" s="183"/>
      <c r="BM67" s="183"/>
      <c r="BN67" s="183"/>
      <c r="BO67" s="183"/>
      <c r="BP67" s="183"/>
      <c r="BQ67" s="183"/>
      <c r="BR67" s="183"/>
      <c r="BS67" s="183"/>
      <c r="BT67" s="183"/>
      <c r="BU67" s="183"/>
      <c r="BV67" s="183"/>
      <c r="BW67" s="183"/>
      <c r="BX67" s="186"/>
      <c r="BY67" s="186"/>
      <c r="BZ67" s="186"/>
      <c r="CA67" s="186"/>
      <c r="CB67" s="186"/>
      <c r="CC67" s="186"/>
      <c r="CD67" s="186"/>
      <c r="CE67" s="186"/>
      <c r="CF67" s="186"/>
      <c r="CG67" s="186"/>
      <c r="CH67" s="186"/>
    </row>
    <row r="68" spans="1:86" s="185" customFormat="1" ht="12" customHeight="1">
      <c r="A68" s="183"/>
      <c r="B68" s="183"/>
      <c r="C68" s="183"/>
      <c r="D68" s="183"/>
      <c r="E68" s="183"/>
      <c r="F68" s="183"/>
      <c r="G68" s="184"/>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L68" s="183"/>
      <c r="BM68" s="183"/>
      <c r="BN68" s="183"/>
      <c r="BO68" s="183"/>
      <c r="BP68" s="183"/>
      <c r="BQ68" s="183"/>
      <c r="BR68" s="183"/>
      <c r="BS68" s="183"/>
      <c r="BT68" s="183"/>
      <c r="BU68" s="183"/>
      <c r="BV68" s="183"/>
      <c r="BW68" s="183"/>
      <c r="BX68" s="186"/>
      <c r="BY68" s="186"/>
      <c r="BZ68" s="186"/>
      <c r="CA68" s="186"/>
      <c r="CB68" s="186"/>
      <c r="CC68" s="186"/>
      <c r="CD68" s="186"/>
      <c r="CE68" s="186"/>
      <c r="CF68" s="186"/>
      <c r="CG68" s="186"/>
      <c r="CH68" s="186"/>
    </row>
    <row r="69" spans="1:86" s="185" customFormat="1" ht="12" customHeight="1">
      <c r="A69" s="183"/>
      <c r="B69" s="183"/>
      <c r="C69" s="183"/>
      <c r="D69" s="183"/>
      <c r="E69" s="183"/>
      <c r="F69" s="183"/>
      <c r="G69" s="184"/>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c r="AO69" s="183"/>
      <c r="AP69" s="183"/>
      <c r="AQ69" s="183"/>
      <c r="AR69" s="183"/>
      <c r="AS69" s="183"/>
      <c r="AT69" s="183"/>
      <c r="AU69" s="183"/>
      <c r="AV69" s="183"/>
      <c r="AW69" s="183"/>
      <c r="AX69" s="183"/>
      <c r="AY69" s="183"/>
      <c r="AZ69" s="183"/>
      <c r="BA69" s="183"/>
      <c r="BB69" s="183"/>
      <c r="BC69" s="183"/>
      <c r="BD69" s="183"/>
      <c r="BE69" s="183"/>
      <c r="BF69" s="183"/>
      <c r="BG69" s="183"/>
      <c r="BH69" s="183"/>
      <c r="BI69" s="183"/>
      <c r="BJ69" s="183"/>
      <c r="BK69" s="183"/>
      <c r="BL69" s="183"/>
      <c r="BM69" s="183"/>
      <c r="BN69" s="183"/>
      <c r="BO69" s="183"/>
      <c r="BP69" s="183"/>
      <c r="BQ69" s="183"/>
      <c r="BR69" s="183"/>
      <c r="BS69" s="183"/>
      <c r="BT69" s="183"/>
      <c r="BU69" s="183"/>
      <c r="BV69" s="183"/>
      <c r="BW69" s="183"/>
      <c r="BX69" s="186"/>
      <c r="BY69" s="186"/>
      <c r="BZ69" s="186"/>
      <c r="CA69" s="186"/>
      <c r="CB69" s="186"/>
      <c r="CC69" s="186"/>
      <c r="CD69" s="186"/>
      <c r="CE69" s="186"/>
      <c r="CF69" s="186"/>
      <c r="CG69" s="186"/>
      <c r="CH69" s="186"/>
    </row>
    <row r="70" spans="1:86" s="185" customFormat="1" ht="12" customHeight="1">
      <c r="A70" s="183"/>
      <c r="B70" s="183"/>
      <c r="C70" s="183"/>
      <c r="D70" s="183"/>
      <c r="E70" s="183"/>
      <c r="F70" s="183"/>
      <c r="G70" s="184"/>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183"/>
      <c r="BA70" s="183"/>
      <c r="BB70" s="183"/>
      <c r="BC70" s="183"/>
      <c r="BD70" s="183"/>
      <c r="BE70" s="183"/>
      <c r="BF70" s="183"/>
      <c r="BG70" s="183"/>
      <c r="BH70" s="183"/>
      <c r="BI70" s="183"/>
      <c r="BJ70" s="183"/>
      <c r="BK70" s="183"/>
      <c r="BL70" s="183"/>
      <c r="BM70" s="183"/>
      <c r="BN70" s="183"/>
      <c r="BO70" s="183"/>
      <c r="BP70" s="183"/>
      <c r="BQ70" s="183"/>
      <c r="BR70" s="183"/>
      <c r="BS70" s="183"/>
      <c r="BT70" s="183"/>
      <c r="BU70" s="183"/>
      <c r="BV70" s="183"/>
      <c r="BW70" s="183"/>
      <c r="BX70" s="186"/>
      <c r="BY70" s="186"/>
      <c r="BZ70" s="186"/>
      <c r="CA70" s="186"/>
      <c r="CB70" s="186"/>
      <c r="CC70" s="186"/>
      <c r="CD70" s="186"/>
      <c r="CE70" s="186"/>
      <c r="CF70" s="186"/>
      <c r="CG70" s="186"/>
      <c r="CH70" s="186"/>
    </row>
    <row r="71" spans="1:86" s="185" customFormat="1" ht="12" customHeight="1">
      <c r="A71" s="183"/>
      <c r="B71" s="183"/>
      <c r="C71" s="183"/>
      <c r="D71" s="183"/>
      <c r="E71" s="183"/>
      <c r="F71" s="183"/>
      <c r="G71" s="184"/>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6"/>
      <c r="BY71" s="186"/>
      <c r="BZ71" s="186"/>
      <c r="CA71" s="186"/>
      <c r="CB71" s="186"/>
      <c r="CC71" s="186"/>
      <c r="CD71" s="186"/>
      <c r="CE71" s="186"/>
      <c r="CF71" s="186"/>
      <c r="CG71" s="186"/>
      <c r="CH71" s="186"/>
    </row>
    <row r="72" spans="1:86" s="185" customFormat="1" ht="12" customHeight="1">
      <c r="A72" s="183"/>
      <c r="B72" s="183"/>
      <c r="C72" s="183"/>
      <c r="D72" s="183"/>
      <c r="E72" s="183"/>
      <c r="F72" s="183"/>
      <c r="G72" s="184"/>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6"/>
      <c r="BY72" s="186"/>
      <c r="BZ72" s="186"/>
      <c r="CA72" s="186"/>
      <c r="CB72" s="186"/>
      <c r="CC72" s="186"/>
      <c r="CD72" s="186"/>
      <c r="CE72" s="186"/>
      <c r="CF72" s="186"/>
      <c r="CG72" s="186"/>
      <c r="CH72" s="186"/>
    </row>
    <row r="73" spans="1:86" s="185" customFormat="1" ht="12" customHeight="1">
      <c r="A73" s="183"/>
      <c r="B73" s="183"/>
      <c r="C73" s="183"/>
      <c r="D73" s="183"/>
      <c r="E73" s="183"/>
      <c r="F73" s="183"/>
      <c r="G73" s="184"/>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c r="AO73" s="183"/>
      <c r="AP73" s="183"/>
      <c r="AQ73" s="183"/>
      <c r="AR73" s="183"/>
      <c r="AS73" s="183"/>
      <c r="AT73" s="183"/>
      <c r="AU73" s="183"/>
      <c r="AV73" s="183"/>
      <c r="AW73" s="183"/>
      <c r="AX73" s="183"/>
      <c r="AY73" s="183"/>
      <c r="AZ73" s="183"/>
      <c r="BA73" s="183"/>
      <c r="BB73" s="183"/>
      <c r="BC73" s="183"/>
      <c r="BD73" s="183"/>
      <c r="BE73" s="183"/>
      <c r="BF73" s="183"/>
      <c r="BG73" s="183"/>
      <c r="BH73" s="183"/>
      <c r="BI73" s="183"/>
      <c r="BJ73" s="183"/>
      <c r="BK73" s="183"/>
      <c r="BL73" s="183"/>
      <c r="BM73" s="183"/>
      <c r="BN73" s="183"/>
      <c r="BO73" s="183"/>
      <c r="BP73" s="183"/>
      <c r="BQ73" s="183"/>
      <c r="BR73" s="183"/>
      <c r="BS73" s="183"/>
      <c r="BT73" s="183"/>
      <c r="BU73" s="183"/>
      <c r="BV73" s="183"/>
      <c r="BW73" s="183"/>
      <c r="BX73" s="186"/>
      <c r="BY73" s="186"/>
      <c r="BZ73" s="186"/>
      <c r="CA73" s="186"/>
      <c r="CB73" s="186"/>
      <c r="CC73" s="186"/>
      <c r="CD73" s="186"/>
      <c r="CE73" s="186"/>
      <c r="CF73" s="186"/>
      <c r="CG73" s="186"/>
      <c r="CH73" s="186"/>
    </row>
    <row r="74" spans="1:86" s="185" customFormat="1" ht="12" customHeight="1">
      <c r="A74" s="183"/>
      <c r="B74" s="183"/>
      <c r="C74" s="183"/>
      <c r="D74" s="183"/>
      <c r="E74" s="183"/>
      <c r="F74" s="183"/>
      <c r="G74" s="184"/>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183"/>
      <c r="AK74" s="183"/>
      <c r="AL74" s="183"/>
      <c r="AM74" s="183"/>
      <c r="AN74" s="183"/>
      <c r="AO74" s="183"/>
      <c r="AP74" s="183"/>
      <c r="AQ74" s="183"/>
      <c r="AR74" s="183"/>
      <c r="AS74" s="183"/>
      <c r="AT74" s="183"/>
      <c r="AU74" s="183"/>
      <c r="AV74" s="183"/>
      <c r="AW74" s="183"/>
      <c r="AX74" s="183"/>
      <c r="AY74" s="183"/>
      <c r="AZ74" s="183"/>
      <c r="BA74" s="183"/>
      <c r="BB74" s="183"/>
      <c r="BC74" s="183"/>
      <c r="BD74" s="183"/>
      <c r="BE74" s="183"/>
      <c r="BF74" s="183"/>
      <c r="BG74" s="183"/>
      <c r="BH74" s="183"/>
      <c r="BI74" s="183"/>
      <c r="BJ74" s="183"/>
      <c r="BK74" s="183"/>
      <c r="BL74" s="183"/>
      <c r="BM74" s="183"/>
      <c r="BN74" s="183"/>
      <c r="BO74" s="183"/>
      <c r="BP74" s="183"/>
      <c r="BQ74" s="183"/>
      <c r="BR74" s="183"/>
      <c r="BS74" s="183"/>
      <c r="BT74" s="183"/>
      <c r="BU74" s="183"/>
      <c r="BV74" s="183"/>
      <c r="BW74" s="183"/>
      <c r="BX74" s="186"/>
      <c r="BY74" s="186"/>
      <c r="BZ74" s="186"/>
      <c r="CA74" s="186"/>
      <c r="CB74" s="186"/>
      <c r="CC74" s="186"/>
      <c r="CD74" s="186"/>
      <c r="CE74" s="186"/>
      <c r="CF74" s="186"/>
      <c r="CG74" s="186"/>
      <c r="CH74" s="186"/>
    </row>
    <row r="75" spans="1:86" s="185" customFormat="1" ht="12" customHeight="1">
      <c r="A75" s="183"/>
      <c r="B75" s="183"/>
      <c r="C75" s="183"/>
      <c r="D75" s="183"/>
      <c r="E75" s="183"/>
      <c r="F75" s="183"/>
      <c r="G75" s="184"/>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183"/>
      <c r="AK75" s="183"/>
      <c r="AL75" s="183"/>
      <c r="AM75" s="183"/>
      <c r="AN75" s="183"/>
      <c r="AO75" s="183"/>
      <c r="AP75" s="183"/>
      <c r="AQ75" s="183"/>
      <c r="AR75" s="183"/>
      <c r="AS75" s="183"/>
      <c r="AT75" s="183"/>
      <c r="AU75" s="183"/>
      <c r="AV75" s="183"/>
      <c r="AW75" s="183"/>
      <c r="AX75" s="183"/>
      <c r="AY75" s="183"/>
      <c r="AZ75" s="183"/>
      <c r="BA75" s="183"/>
      <c r="BB75" s="183"/>
      <c r="BC75" s="183"/>
      <c r="BD75" s="183"/>
      <c r="BE75" s="183"/>
      <c r="BF75" s="183"/>
      <c r="BG75" s="183"/>
      <c r="BH75" s="183"/>
      <c r="BI75" s="183"/>
      <c r="BJ75" s="183"/>
      <c r="BK75" s="183"/>
      <c r="BL75" s="183"/>
      <c r="BM75" s="183"/>
      <c r="BN75" s="183"/>
      <c r="BO75" s="183"/>
      <c r="BP75" s="183"/>
      <c r="BQ75" s="183"/>
      <c r="BR75" s="183"/>
      <c r="BS75" s="183"/>
      <c r="BT75" s="183"/>
      <c r="BU75" s="183"/>
      <c r="BV75" s="183"/>
      <c r="BW75" s="183"/>
      <c r="BX75" s="186"/>
      <c r="BY75" s="186"/>
      <c r="BZ75" s="186"/>
      <c r="CA75" s="186"/>
      <c r="CB75" s="186"/>
      <c r="CC75" s="186"/>
      <c r="CD75" s="186"/>
      <c r="CE75" s="186"/>
      <c r="CF75" s="186"/>
      <c r="CG75" s="186"/>
      <c r="CH75" s="186"/>
    </row>
    <row r="76" spans="1:86" s="185" customFormat="1" ht="12" customHeight="1">
      <c r="A76" s="183"/>
      <c r="B76" s="183"/>
      <c r="C76" s="183"/>
      <c r="D76" s="183"/>
      <c r="E76" s="183"/>
      <c r="F76" s="183"/>
      <c r="G76" s="184"/>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183"/>
      <c r="AK76" s="183"/>
      <c r="AL76" s="183"/>
      <c r="AM76" s="183"/>
      <c r="AN76" s="183"/>
      <c r="AO76" s="183"/>
      <c r="AP76" s="183"/>
      <c r="AQ76" s="183"/>
      <c r="AR76" s="183"/>
      <c r="AS76" s="183"/>
      <c r="AT76" s="183"/>
      <c r="AU76" s="183"/>
      <c r="AV76" s="183"/>
      <c r="AW76" s="183"/>
      <c r="AX76" s="183"/>
      <c r="AY76" s="183"/>
      <c r="AZ76" s="183"/>
      <c r="BA76" s="183"/>
      <c r="BB76" s="183"/>
      <c r="BC76" s="183"/>
      <c r="BD76" s="183"/>
      <c r="BE76" s="183"/>
      <c r="BF76" s="183"/>
      <c r="BG76" s="183"/>
      <c r="BH76" s="183"/>
      <c r="BI76" s="183"/>
      <c r="BJ76" s="183"/>
      <c r="BK76" s="183"/>
      <c r="BL76" s="183"/>
      <c r="BM76" s="183"/>
      <c r="BN76" s="183"/>
      <c r="BO76" s="183"/>
      <c r="BP76" s="183"/>
      <c r="BQ76" s="183"/>
      <c r="BR76" s="183"/>
      <c r="BS76" s="183"/>
      <c r="BT76" s="183"/>
      <c r="BU76" s="183"/>
      <c r="BV76" s="183"/>
      <c r="BW76" s="183"/>
      <c r="BX76" s="186"/>
      <c r="BY76" s="186"/>
      <c r="BZ76" s="186"/>
      <c r="CA76" s="186"/>
      <c r="CB76" s="186"/>
      <c r="CC76" s="186"/>
      <c r="CD76" s="186"/>
      <c r="CE76" s="186"/>
      <c r="CF76" s="186"/>
      <c r="CG76" s="186"/>
      <c r="CH76" s="186"/>
    </row>
    <row r="77" spans="1:86" s="185" customFormat="1" ht="12" customHeight="1">
      <c r="A77" s="183"/>
      <c r="B77" s="183"/>
      <c r="C77" s="183"/>
      <c r="D77" s="183"/>
      <c r="E77" s="183"/>
      <c r="F77" s="183"/>
      <c r="G77" s="184"/>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183"/>
      <c r="AK77" s="183"/>
      <c r="AL77" s="183"/>
      <c r="AM77" s="183"/>
      <c r="AN77" s="183"/>
      <c r="AO77" s="183"/>
      <c r="AP77" s="183"/>
      <c r="AQ77" s="183"/>
      <c r="AR77" s="183"/>
      <c r="AS77" s="183"/>
      <c r="AT77" s="183"/>
      <c r="AU77" s="183"/>
      <c r="AV77" s="183"/>
      <c r="AW77" s="183"/>
      <c r="AX77" s="183"/>
      <c r="AY77" s="183"/>
      <c r="AZ77" s="183"/>
      <c r="BA77" s="183"/>
      <c r="BB77" s="183"/>
      <c r="BC77" s="183"/>
      <c r="BD77" s="183"/>
      <c r="BE77" s="183"/>
      <c r="BF77" s="183"/>
      <c r="BG77" s="183"/>
      <c r="BH77" s="183"/>
      <c r="BI77" s="183"/>
      <c r="BJ77" s="183"/>
      <c r="BK77" s="183"/>
      <c r="BL77" s="183"/>
      <c r="BM77" s="183"/>
      <c r="BN77" s="183"/>
      <c r="BO77" s="183"/>
      <c r="BP77" s="183"/>
      <c r="BQ77" s="183"/>
      <c r="BR77" s="183"/>
      <c r="BS77" s="183"/>
      <c r="BT77" s="183"/>
      <c r="BU77" s="183"/>
      <c r="BV77" s="183"/>
      <c r="BW77" s="183"/>
      <c r="BX77" s="186"/>
      <c r="BY77" s="186"/>
      <c r="BZ77" s="186"/>
      <c r="CA77" s="186"/>
      <c r="CB77" s="186"/>
      <c r="CC77" s="186"/>
      <c r="CD77" s="186"/>
      <c r="CE77" s="186"/>
      <c r="CF77" s="186"/>
      <c r="CG77" s="186"/>
      <c r="CH77" s="186"/>
    </row>
    <row r="78" spans="1:86" s="185" customFormat="1" ht="12" customHeight="1">
      <c r="A78" s="183"/>
      <c r="B78" s="183"/>
      <c r="C78" s="183"/>
      <c r="D78" s="183"/>
      <c r="E78" s="183"/>
      <c r="F78" s="183"/>
      <c r="G78" s="184"/>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183"/>
      <c r="AK78" s="183"/>
      <c r="AL78" s="183"/>
      <c r="AM78" s="183"/>
      <c r="AN78" s="183"/>
      <c r="AO78" s="183"/>
      <c r="AP78" s="183"/>
      <c r="AQ78" s="183"/>
      <c r="AR78" s="183"/>
      <c r="AS78" s="183"/>
      <c r="AT78" s="183"/>
      <c r="AU78" s="183"/>
      <c r="AV78" s="183"/>
      <c r="AW78" s="183"/>
      <c r="AX78" s="183"/>
      <c r="AY78" s="183"/>
      <c r="AZ78" s="183"/>
      <c r="BA78" s="183"/>
      <c r="BB78" s="183"/>
      <c r="BC78" s="183"/>
      <c r="BD78" s="183"/>
      <c r="BE78" s="183"/>
      <c r="BF78" s="183"/>
      <c r="BG78" s="183"/>
      <c r="BH78" s="183"/>
      <c r="BI78" s="183"/>
      <c r="BJ78" s="183"/>
      <c r="BK78" s="183"/>
      <c r="BL78" s="183"/>
      <c r="BM78" s="183"/>
      <c r="BN78" s="183"/>
      <c r="BO78" s="183"/>
      <c r="BP78" s="183"/>
      <c r="BQ78" s="183"/>
      <c r="BR78" s="183"/>
      <c r="BS78" s="183"/>
      <c r="BT78" s="183"/>
      <c r="BU78" s="183"/>
      <c r="BV78" s="183"/>
      <c r="BW78" s="183"/>
      <c r="BX78" s="186"/>
      <c r="BY78" s="186"/>
      <c r="BZ78" s="186"/>
      <c r="CA78" s="186"/>
      <c r="CB78" s="186"/>
      <c r="CC78" s="186"/>
      <c r="CD78" s="186"/>
      <c r="CE78" s="186"/>
      <c r="CF78" s="186"/>
      <c r="CG78" s="186"/>
      <c r="CH78" s="186"/>
    </row>
    <row r="79" spans="1:86" s="185" customFormat="1" ht="12" customHeight="1">
      <c r="A79" s="183"/>
      <c r="B79" s="183"/>
      <c r="C79" s="183"/>
      <c r="D79" s="183"/>
      <c r="E79" s="183"/>
      <c r="F79" s="183"/>
      <c r="G79" s="184"/>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183"/>
      <c r="AK79" s="183"/>
      <c r="AL79" s="183"/>
      <c r="AM79" s="183"/>
      <c r="AN79" s="183"/>
      <c r="AO79" s="183"/>
      <c r="AP79" s="183"/>
      <c r="AQ79" s="183"/>
      <c r="AR79" s="183"/>
      <c r="AS79" s="183"/>
      <c r="AT79" s="183"/>
      <c r="AU79" s="183"/>
      <c r="AV79" s="183"/>
      <c r="AW79" s="183"/>
      <c r="AX79" s="183"/>
      <c r="AY79" s="183"/>
      <c r="AZ79" s="183"/>
      <c r="BA79" s="183"/>
      <c r="BB79" s="183"/>
      <c r="BC79" s="183"/>
      <c r="BD79" s="183"/>
      <c r="BE79" s="183"/>
      <c r="BF79" s="183"/>
      <c r="BG79" s="183"/>
      <c r="BH79" s="183"/>
      <c r="BI79" s="183"/>
      <c r="BJ79" s="183"/>
      <c r="BK79" s="183"/>
      <c r="BL79" s="183"/>
      <c r="BM79" s="183"/>
      <c r="BN79" s="183"/>
      <c r="BO79" s="183"/>
      <c r="BP79" s="183"/>
      <c r="BQ79" s="183"/>
      <c r="BR79" s="183"/>
      <c r="BS79" s="183"/>
      <c r="BT79" s="183"/>
      <c r="BU79" s="183"/>
      <c r="BV79" s="183"/>
      <c r="BW79" s="183"/>
      <c r="BX79" s="186"/>
      <c r="BY79" s="186"/>
      <c r="BZ79" s="186"/>
      <c r="CA79" s="186"/>
      <c r="CB79" s="186"/>
      <c r="CC79" s="186"/>
      <c r="CD79" s="186"/>
      <c r="CE79" s="186"/>
      <c r="CF79" s="186"/>
      <c r="CG79" s="186"/>
      <c r="CH79" s="186"/>
    </row>
    <row r="80" spans="1:86" s="185" customFormat="1" ht="12" customHeight="1">
      <c r="A80" s="183"/>
      <c r="B80" s="183"/>
      <c r="C80" s="183"/>
      <c r="D80" s="183"/>
      <c r="E80" s="183"/>
      <c r="F80" s="183"/>
      <c r="G80" s="184"/>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c r="AG80" s="183"/>
      <c r="AH80" s="183"/>
      <c r="AI80" s="183"/>
      <c r="AJ80" s="183"/>
      <c r="AK80" s="183"/>
      <c r="AL80" s="183"/>
      <c r="AM80" s="183"/>
      <c r="AN80" s="183"/>
      <c r="AO80" s="183"/>
      <c r="AP80" s="183"/>
      <c r="AQ80" s="183"/>
      <c r="AR80" s="183"/>
      <c r="AS80" s="183"/>
      <c r="AT80" s="183"/>
      <c r="AU80" s="183"/>
      <c r="AV80" s="183"/>
      <c r="AW80" s="183"/>
      <c r="AX80" s="183"/>
      <c r="AY80" s="183"/>
      <c r="AZ80" s="183"/>
      <c r="BA80" s="183"/>
      <c r="BB80" s="183"/>
      <c r="BC80" s="183"/>
      <c r="BD80" s="183"/>
      <c r="BE80" s="183"/>
      <c r="BF80" s="183"/>
      <c r="BG80" s="183"/>
      <c r="BH80" s="183"/>
      <c r="BI80" s="183"/>
      <c r="BJ80" s="183"/>
      <c r="BK80" s="183"/>
      <c r="BL80" s="183"/>
      <c r="BM80" s="183"/>
      <c r="BN80" s="183"/>
      <c r="BO80" s="183"/>
      <c r="BP80" s="183"/>
      <c r="BQ80" s="183"/>
      <c r="BR80" s="183"/>
      <c r="BS80" s="183"/>
      <c r="BT80" s="183"/>
      <c r="BU80" s="183"/>
      <c r="BV80" s="183"/>
      <c r="BW80" s="183"/>
      <c r="BX80" s="186"/>
      <c r="BY80" s="186"/>
      <c r="BZ80" s="186"/>
      <c r="CA80" s="186"/>
      <c r="CB80" s="186"/>
      <c r="CC80" s="186"/>
      <c r="CD80" s="186"/>
      <c r="CE80" s="186"/>
      <c r="CF80" s="186"/>
      <c r="CG80" s="186"/>
      <c r="CH80" s="186"/>
    </row>
    <row r="81" spans="1:86" s="185" customFormat="1" ht="12" customHeight="1">
      <c r="A81" s="183"/>
      <c r="B81" s="183"/>
      <c r="C81" s="183"/>
      <c r="D81" s="183"/>
      <c r="E81" s="183"/>
      <c r="F81" s="183"/>
      <c r="G81" s="184"/>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183"/>
      <c r="AK81" s="183"/>
      <c r="AL81" s="183"/>
      <c r="AM81" s="183"/>
      <c r="AN81" s="183"/>
      <c r="AO81" s="183"/>
      <c r="AP81" s="183"/>
      <c r="AQ81" s="183"/>
      <c r="AR81" s="183"/>
      <c r="AS81" s="183"/>
      <c r="AT81" s="183"/>
      <c r="AU81" s="183"/>
      <c r="AV81" s="183"/>
      <c r="AW81" s="183"/>
      <c r="AX81" s="183"/>
      <c r="AY81" s="183"/>
      <c r="AZ81" s="183"/>
      <c r="BA81" s="183"/>
      <c r="BB81" s="183"/>
      <c r="BC81" s="183"/>
      <c r="BD81" s="183"/>
      <c r="BE81" s="183"/>
      <c r="BF81" s="183"/>
      <c r="BG81" s="183"/>
      <c r="BH81" s="183"/>
      <c r="BI81" s="183"/>
      <c r="BJ81" s="183"/>
      <c r="BK81" s="183"/>
      <c r="BL81" s="183"/>
      <c r="BM81" s="183"/>
      <c r="BN81" s="183"/>
      <c r="BO81" s="183"/>
      <c r="BP81" s="183"/>
      <c r="BQ81" s="183"/>
      <c r="BR81" s="183"/>
      <c r="BS81" s="183"/>
      <c r="BT81" s="183"/>
      <c r="BU81" s="183"/>
      <c r="BV81" s="183"/>
      <c r="BW81" s="183"/>
      <c r="BX81" s="186"/>
      <c r="BY81" s="186"/>
      <c r="BZ81" s="186"/>
      <c r="CA81" s="186"/>
      <c r="CB81" s="186"/>
      <c r="CC81" s="186"/>
      <c r="CD81" s="186"/>
      <c r="CE81" s="186"/>
      <c r="CF81" s="186"/>
      <c r="CG81" s="186"/>
      <c r="CH81" s="186"/>
    </row>
    <row r="82" spans="1:86" s="185" customFormat="1" ht="12" customHeight="1">
      <c r="A82" s="183"/>
      <c r="B82" s="183"/>
      <c r="C82" s="183"/>
      <c r="D82" s="183"/>
      <c r="E82" s="183"/>
      <c r="F82" s="183"/>
      <c r="G82" s="184"/>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c r="AG82" s="183"/>
      <c r="AH82" s="183"/>
      <c r="AI82" s="183"/>
      <c r="AJ82" s="183"/>
      <c r="AK82" s="183"/>
      <c r="AL82" s="183"/>
      <c r="AM82" s="183"/>
      <c r="AN82" s="183"/>
      <c r="AO82" s="183"/>
      <c r="AP82" s="183"/>
      <c r="AQ82" s="183"/>
      <c r="AR82" s="183"/>
      <c r="AS82" s="183"/>
      <c r="AT82" s="183"/>
      <c r="AU82" s="183"/>
      <c r="AV82" s="183"/>
      <c r="AW82" s="183"/>
      <c r="AX82" s="183"/>
      <c r="AY82" s="183"/>
      <c r="AZ82" s="183"/>
      <c r="BA82" s="183"/>
      <c r="BB82" s="183"/>
      <c r="BC82" s="183"/>
      <c r="BD82" s="183"/>
      <c r="BE82" s="183"/>
      <c r="BF82" s="183"/>
      <c r="BG82" s="183"/>
      <c r="BH82" s="183"/>
      <c r="BI82" s="183"/>
      <c r="BJ82" s="183"/>
      <c r="BK82" s="183"/>
      <c r="BL82" s="183"/>
      <c r="BM82" s="183"/>
      <c r="BN82" s="183"/>
      <c r="BO82" s="183"/>
      <c r="BP82" s="183"/>
      <c r="BQ82" s="183"/>
      <c r="BR82" s="183"/>
      <c r="BS82" s="183"/>
      <c r="BT82" s="183"/>
      <c r="BU82" s="183"/>
      <c r="BV82" s="183"/>
      <c r="BW82" s="183"/>
      <c r="BX82" s="186"/>
      <c r="BY82" s="186"/>
      <c r="BZ82" s="186"/>
      <c r="CA82" s="186"/>
      <c r="CB82" s="186"/>
      <c r="CC82" s="186"/>
      <c r="CD82" s="186"/>
      <c r="CE82" s="186"/>
      <c r="CF82" s="186"/>
      <c r="CG82" s="186"/>
      <c r="CH82" s="186"/>
    </row>
    <row r="83" spans="1:86" s="185" customFormat="1" ht="12" customHeight="1">
      <c r="A83" s="183"/>
      <c r="B83" s="183"/>
      <c r="C83" s="183"/>
      <c r="D83" s="183"/>
      <c r="E83" s="183"/>
      <c r="F83" s="183"/>
      <c r="G83" s="184"/>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183"/>
      <c r="AK83" s="183"/>
      <c r="AL83" s="183"/>
      <c r="AM83" s="183"/>
      <c r="AN83" s="183"/>
      <c r="AO83" s="183"/>
      <c r="AP83" s="183"/>
      <c r="AQ83" s="183"/>
      <c r="AR83" s="183"/>
      <c r="AS83" s="183"/>
      <c r="AT83" s="183"/>
      <c r="AU83" s="183"/>
      <c r="AV83" s="183"/>
      <c r="AW83" s="183"/>
      <c r="AX83" s="183"/>
      <c r="AY83" s="183"/>
      <c r="AZ83" s="183"/>
      <c r="BA83" s="183"/>
      <c r="BB83" s="183"/>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6"/>
      <c r="BY83" s="186"/>
      <c r="BZ83" s="186"/>
      <c r="CA83" s="186"/>
      <c r="CB83" s="186"/>
      <c r="CC83" s="186"/>
      <c r="CD83" s="186"/>
      <c r="CE83" s="186"/>
      <c r="CF83" s="186"/>
      <c r="CG83" s="186"/>
      <c r="CH83" s="186"/>
    </row>
    <row r="84" spans="1:86" s="185" customFormat="1" ht="12" customHeight="1">
      <c r="A84" s="183"/>
      <c r="B84" s="183"/>
      <c r="C84" s="183"/>
      <c r="D84" s="183"/>
      <c r="E84" s="183"/>
      <c r="F84" s="183"/>
      <c r="G84" s="184"/>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c r="AG84" s="183"/>
      <c r="AH84" s="183"/>
      <c r="AI84" s="183"/>
      <c r="AJ84" s="183"/>
      <c r="AK84" s="183"/>
      <c r="AL84" s="183"/>
      <c r="AM84" s="183"/>
      <c r="AN84" s="183"/>
      <c r="AO84" s="183"/>
      <c r="AP84" s="183"/>
      <c r="AQ84" s="183"/>
      <c r="AR84" s="183"/>
      <c r="AS84" s="183"/>
      <c r="AT84" s="183"/>
      <c r="AU84" s="183"/>
      <c r="AV84" s="183"/>
      <c r="AW84" s="183"/>
      <c r="AX84" s="183"/>
      <c r="AY84" s="183"/>
      <c r="AZ84" s="183"/>
      <c r="BA84" s="183"/>
      <c r="BB84" s="183"/>
      <c r="BC84" s="183"/>
      <c r="BD84" s="183"/>
      <c r="BE84" s="183"/>
      <c r="BF84" s="183"/>
      <c r="BG84" s="183"/>
      <c r="BH84" s="183"/>
      <c r="BI84" s="183"/>
      <c r="BJ84" s="183"/>
      <c r="BK84" s="183"/>
      <c r="BL84" s="183"/>
      <c r="BM84" s="183"/>
      <c r="BN84" s="183"/>
      <c r="BO84" s="183"/>
      <c r="BP84" s="183"/>
      <c r="BQ84" s="183"/>
      <c r="BR84" s="183"/>
      <c r="BS84" s="183"/>
      <c r="BT84" s="183"/>
      <c r="BU84" s="183"/>
      <c r="BV84" s="183"/>
      <c r="BW84" s="183"/>
      <c r="BX84" s="186"/>
      <c r="BY84" s="186"/>
      <c r="BZ84" s="186"/>
      <c r="CA84" s="186"/>
      <c r="CB84" s="186"/>
      <c r="CC84" s="186"/>
      <c r="CD84" s="186"/>
      <c r="CE84" s="186"/>
      <c r="CF84" s="186"/>
      <c r="CG84" s="186"/>
      <c r="CH84" s="186"/>
    </row>
    <row r="85" spans="1:86" s="185" customFormat="1" ht="12" customHeight="1">
      <c r="A85" s="183"/>
      <c r="B85" s="183"/>
      <c r="C85" s="183"/>
      <c r="D85" s="183"/>
      <c r="E85" s="183"/>
      <c r="F85" s="183"/>
      <c r="G85" s="184"/>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c r="AG85" s="183"/>
      <c r="AH85" s="183"/>
      <c r="AI85" s="183"/>
      <c r="AJ85" s="183"/>
      <c r="AK85" s="183"/>
      <c r="AL85" s="183"/>
      <c r="AM85" s="183"/>
      <c r="AN85" s="183"/>
      <c r="AO85" s="183"/>
      <c r="AP85" s="183"/>
      <c r="AQ85" s="183"/>
      <c r="AR85" s="183"/>
      <c r="AS85" s="183"/>
      <c r="AT85" s="183"/>
      <c r="AU85" s="183"/>
      <c r="AV85" s="183"/>
      <c r="AW85" s="183"/>
      <c r="AX85" s="183"/>
      <c r="AY85" s="183"/>
      <c r="AZ85" s="183"/>
      <c r="BA85" s="183"/>
      <c r="BB85" s="183"/>
      <c r="BC85" s="183"/>
      <c r="BD85" s="183"/>
      <c r="BE85" s="183"/>
      <c r="BF85" s="183"/>
      <c r="BG85" s="183"/>
      <c r="BH85" s="183"/>
      <c r="BI85" s="183"/>
      <c r="BJ85" s="183"/>
      <c r="BK85" s="183"/>
      <c r="BL85" s="183"/>
      <c r="BM85" s="183"/>
      <c r="BN85" s="183"/>
      <c r="BO85" s="183"/>
      <c r="BP85" s="183"/>
      <c r="BQ85" s="183"/>
      <c r="BR85" s="183"/>
      <c r="BS85" s="183"/>
      <c r="BT85" s="183"/>
      <c r="BU85" s="183"/>
      <c r="BV85" s="183"/>
      <c r="BW85" s="183"/>
      <c r="BX85" s="186"/>
      <c r="BY85" s="186"/>
      <c r="BZ85" s="186"/>
      <c r="CA85" s="186"/>
      <c r="CB85" s="186"/>
      <c r="CC85" s="186"/>
      <c r="CD85" s="186"/>
      <c r="CE85" s="186"/>
      <c r="CF85" s="186"/>
      <c r="CG85" s="186"/>
      <c r="CH85" s="186"/>
    </row>
    <row r="86" spans="1:86" s="185" customFormat="1" ht="12" customHeight="1">
      <c r="A86" s="183"/>
      <c r="B86" s="183"/>
      <c r="C86" s="183"/>
      <c r="D86" s="183"/>
      <c r="E86" s="183"/>
      <c r="F86" s="183"/>
      <c r="G86" s="184"/>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c r="AG86" s="183"/>
      <c r="AH86" s="183"/>
      <c r="AI86" s="183"/>
      <c r="AJ86" s="183"/>
      <c r="AK86" s="183"/>
      <c r="AL86" s="183"/>
      <c r="AM86" s="183"/>
      <c r="AN86" s="183"/>
      <c r="AO86" s="183"/>
      <c r="AP86" s="183"/>
      <c r="AQ86" s="183"/>
      <c r="AR86" s="183"/>
      <c r="AS86" s="183"/>
      <c r="AT86" s="183"/>
      <c r="AU86" s="183"/>
      <c r="AV86" s="183"/>
      <c r="AW86" s="183"/>
      <c r="AX86" s="183"/>
      <c r="AY86" s="183"/>
      <c r="AZ86" s="183"/>
      <c r="BA86" s="183"/>
      <c r="BB86" s="183"/>
      <c r="BC86" s="183"/>
      <c r="BD86" s="183"/>
      <c r="BE86" s="183"/>
      <c r="BF86" s="183"/>
      <c r="BG86" s="183"/>
      <c r="BH86" s="183"/>
      <c r="BI86" s="183"/>
      <c r="BJ86" s="183"/>
      <c r="BK86" s="183"/>
      <c r="BL86" s="183"/>
      <c r="BM86" s="183"/>
      <c r="BN86" s="183"/>
      <c r="BO86" s="183"/>
      <c r="BP86" s="183"/>
      <c r="BQ86" s="183"/>
      <c r="BR86" s="183"/>
      <c r="BS86" s="183"/>
      <c r="BT86" s="183"/>
      <c r="BU86" s="183"/>
      <c r="BV86" s="183"/>
      <c r="BW86" s="183"/>
      <c r="BX86" s="186"/>
      <c r="BY86" s="186"/>
      <c r="BZ86" s="186"/>
      <c r="CA86" s="186"/>
      <c r="CB86" s="186"/>
      <c r="CC86" s="186"/>
      <c r="CD86" s="186"/>
      <c r="CE86" s="186"/>
      <c r="CF86" s="186"/>
      <c r="CG86" s="186"/>
      <c r="CH86" s="186"/>
    </row>
    <row r="87" spans="1:86" s="185" customFormat="1" ht="12" customHeight="1">
      <c r="A87" s="183"/>
      <c r="B87" s="183"/>
      <c r="C87" s="183"/>
      <c r="D87" s="183"/>
      <c r="E87" s="183"/>
      <c r="F87" s="183"/>
      <c r="G87" s="184"/>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c r="AG87" s="183"/>
      <c r="AH87" s="183"/>
      <c r="AI87" s="183"/>
      <c r="AJ87" s="183"/>
      <c r="AK87" s="183"/>
      <c r="AL87" s="183"/>
      <c r="AM87" s="183"/>
      <c r="AN87" s="183"/>
      <c r="AO87" s="183"/>
      <c r="AP87" s="183"/>
      <c r="AQ87" s="183"/>
      <c r="AR87" s="183"/>
      <c r="AS87" s="183"/>
      <c r="AT87" s="183"/>
      <c r="AU87" s="183"/>
      <c r="AV87" s="183"/>
      <c r="AW87" s="183"/>
      <c r="AX87" s="183"/>
      <c r="AY87" s="183"/>
      <c r="AZ87" s="183"/>
      <c r="BA87" s="183"/>
      <c r="BB87" s="183"/>
      <c r="BC87" s="183"/>
      <c r="BD87" s="183"/>
      <c r="BE87" s="183"/>
      <c r="BF87" s="183"/>
      <c r="BG87" s="183"/>
      <c r="BH87" s="183"/>
      <c r="BI87" s="183"/>
      <c r="BJ87" s="183"/>
      <c r="BK87" s="183"/>
      <c r="BL87" s="183"/>
      <c r="BM87" s="183"/>
      <c r="BN87" s="183"/>
      <c r="BO87" s="183"/>
      <c r="BP87" s="183"/>
      <c r="BQ87" s="183"/>
      <c r="BR87" s="183"/>
      <c r="BS87" s="183"/>
      <c r="BT87" s="183"/>
      <c r="BU87" s="183"/>
      <c r="BV87" s="183"/>
      <c r="BW87" s="183"/>
      <c r="BX87" s="186"/>
      <c r="BY87" s="186"/>
      <c r="BZ87" s="186"/>
      <c r="CA87" s="186"/>
      <c r="CB87" s="186"/>
      <c r="CC87" s="186"/>
      <c r="CD87" s="186"/>
      <c r="CE87" s="186"/>
      <c r="CF87" s="186"/>
      <c r="CG87" s="186"/>
      <c r="CH87" s="186"/>
    </row>
    <row r="88" spans="1:86" s="185" customFormat="1" ht="12" customHeight="1">
      <c r="A88" s="183"/>
      <c r="B88" s="183"/>
      <c r="C88" s="183"/>
      <c r="D88" s="183"/>
      <c r="E88" s="183"/>
      <c r="F88" s="183"/>
      <c r="G88" s="184"/>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c r="AG88" s="183"/>
      <c r="AH88" s="183"/>
      <c r="AI88" s="183"/>
      <c r="AJ88" s="183"/>
      <c r="AK88" s="183"/>
      <c r="AL88" s="183"/>
      <c r="AM88" s="183"/>
      <c r="AN88" s="183"/>
      <c r="AO88" s="183"/>
      <c r="AP88" s="183"/>
      <c r="AQ88" s="183"/>
      <c r="AR88" s="183"/>
      <c r="AS88" s="183"/>
      <c r="AT88" s="183"/>
      <c r="AU88" s="183"/>
      <c r="AV88" s="183"/>
      <c r="AW88" s="183"/>
      <c r="AX88" s="183"/>
      <c r="AY88" s="183"/>
      <c r="AZ88" s="183"/>
      <c r="BA88" s="183"/>
      <c r="BB88" s="183"/>
      <c r="BC88" s="183"/>
      <c r="BD88" s="183"/>
      <c r="BE88" s="183"/>
      <c r="BF88" s="183"/>
      <c r="BG88" s="183"/>
      <c r="BH88" s="183"/>
      <c r="BI88" s="183"/>
      <c r="BJ88" s="183"/>
      <c r="BK88" s="183"/>
      <c r="BL88" s="183"/>
      <c r="BM88" s="183"/>
      <c r="BN88" s="183"/>
      <c r="BO88" s="183"/>
      <c r="BP88" s="183"/>
      <c r="BQ88" s="183"/>
      <c r="BR88" s="183"/>
      <c r="BS88" s="183"/>
      <c r="BT88" s="183"/>
      <c r="BU88" s="183"/>
      <c r="BV88" s="183"/>
      <c r="BW88" s="183"/>
      <c r="BX88" s="186"/>
      <c r="BY88" s="186"/>
      <c r="BZ88" s="186"/>
      <c r="CA88" s="186"/>
      <c r="CB88" s="186"/>
      <c r="CC88" s="186"/>
      <c r="CD88" s="186"/>
      <c r="CE88" s="186"/>
      <c r="CF88" s="186"/>
      <c r="CG88" s="186"/>
      <c r="CH88" s="186"/>
    </row>
    <row r="89" spans="1:86" s="185" customFormat="1" ht="12" customHeight="1">
      <c r="A89" s="183"/>
      <c r="B89" s="183"/>
      <c r="C89" s="183"/>
      <c r="D89" s="183"/>
      <c r="E89" s="183"/>
      <c r="F89" s="183"/>
      <c r="G89" s="184"/>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c r="AG89" s="183"/>
      <c r="AH89" s="183"/>
      <c r="AI89" s="183"/>
      <c r="AJ89" s="183"/>
      <c r="AK89" s="183"/>
      <c r="AL89" s="183"/>
      <c r="AM89" s="183"/>
      <c r="AN89" s="183"/>
      <c r="AO89" s="183"/>
      <c r="AP89" s="183"/>
      <c r="AQ89" s="183"/>
      <c r="AR89" s="183"/>
      <c r="AS89" s="183"/>
      <c r="AT89" s="183"/>
      <c r="AU89" s="183"/>
      <c r="AV89" s="183"/>
      <c r="AW89" s="183"/>
      <c r="AX89" s="183"/>
      <c r="AY89" s="183"/>
      <c r="AZ89" s="183"/>
      <c r="BA89" s="183"/>
      <c r="BB89" s="183"/>
      <c r="BC89" s="183"/>
      <c r="BD89" s="183"/>
      <c r="BE89" s="183"/>
      <c r="BF89" s="183"/>
      <c r="BG89" s="183"/>
      <c r="BH89" s="183"/>
      <c r="BI89" s="183"/>
      <c r="BJ89" s="183"/>
      <c r="BK89" s="183"/>
      <c r="BL89" s="183"/>
      <c r="BM89" s="183"/>
      <c r="BN89" s="183"/>
      <c r="BO89" s="183"/>
      <c r="BP89" s="183"/>
      <c r="BQ89" s="183"/>
      <c r="BR89" s="183"/>
      <c r="BS89" s="183"/>
      <c r="BT89" s="183"/>
      <c r="BU89" s="183"/>
      <c r="BV89" s="183"/>
      <c r="BW89" s="183"/>
      <c r="BX89" s="186"/>
      <c r="BY89" s="186"/>
      <c r="BZ89" s="186"/>
      <c r="CA89" s="186"/>
      <c r="CB89" s="186"/>
      <c r="CC89" s="186"/>
      <c r="CD89" s="186"/>
      <c r="CE89" s="186"/>
      <c r="CF89" s="186"/>
      <c r="CG89" s="186"/>
      <c r="CH89" s="186"/>
    </row>
    <row r="90" spans="1:86" s="185" customFormat="1" ht="12" customHeight="1">
      <c r="A90" s="183"/>
      <c r="B90" s="183"/>
      <c r="C90" s="183"/>
      <c r="D90" s="183"/>
      <c r="E90" s="183"/>
      <c r="F90" s="183"/>
      <c r="G90" s="184"/>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183"/>
      <c r="AK90" s="183"/>
      <c r="AL90" s="183"/>
      <c r="AM90" s="183"/>
      <c r="AN90" s="183"/>
      <c r="AO90" s="183"/>
      <c r="AP90" s="183"/>
      <c r="AQ90" s="183"/>
      <c r="AR90" s="183"/>
      <c r="AS90" s="183"/>
      <c r="AT90" s="183"/>
      <c r="AU90" s="183"/>
      <c r="AV90" s="183"/>
      <c r="AW90" s="183"/>
      <c r="AX90" s="183"/>
      <c r="AY90" s="183"/>
      <c r="AZ90" s="183"/>
      <c r="BA90" s="183"/>
      <c r="BB90" s="183"/>
      <c r="BC90" s="183"/>
      <c r="BD90" s="183"/>
      <c r="BE90" s="183"/>
      <c r="BF90" s="183"/>
      <c r="BG90" s="183"/>
      <c r="BH90" s="183"/>
      <c r="BI90" s="183"/>
      <c r="BJ90" s="183"/>
      <c r="BK90" s="183"/>
      <c r="BL90" s="183"/>
      <c r="BM90" s="183"/>
      <c r="BN90" s="183"/>
      <c r="BO90" s="183"/>
      <c r="BP90" s="183"/>
      <c r="BQ90" s="183"/>
      <c r="BR90" s="183"/>
      <c r="BS90" s="183"/>
      <c r="BT90" s="183"/>
      <c r="BU90" s="183"/>
      <c r="BV90" s="183"/>
      <c r="BW90" s="183"/>
      <c r="BX90" s="186"/>
      <c r="BY90" s="186"/>
      <c r="BZ90" s="186"/>
      <c r="CA90" s="186"/>
      <c r="CB90" s="186"/>
      <c r="CC90" s="186"/>
      <c r="CD90" s="186"/>
      <c r="CE90" s="186"/>
      <c r="CF90" s="186"/>
      <c r="CG90" s="186"/>
      <c r="CH90" s="186"/>
    </row>
    <row r="91" spans="1:86" s="185" customFormat="1" ht="12" customHeight="1">
      <c r="A91" s="183"/>
      <c r="B91" s="183"/>
      <c r="C91" s="183"/>
      <c r="D91" s="183"/>
      <c r="E91" s="183"/>
      <c r="F91" s="183"/>
      <c r="G91" s="184"/>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183"/>
      <c r="AK91" s="183"/>
      <c r="AL91" s="183"/>
      <c r="AM91" s="183"/>
      <c r="AN91" s="183"/>
      <c r="AO91" s="183"/>
      <c r="AP91" s="183"/>
      <c r="AQ91" s="183"/>
      <c r="AR91" s="183"/>
      <c r="AS91" s="183"/>
      <c r="AT91" s="183"/>
      <c r="AU91" s="183"/>
      <c r="AV91" s="183"/>
      <c r="AW91" s="183"/>
      <c r="AX91" s="183"/>
      <c r="AY91" s="183"/>
      <c r="AZ91" s="183"/>
      <c r="BA91" s="183"/>
      <c r="BB91" s="183"/>
      <c r="BC91" s="183"/>
      <c r="BD91" s="183"/>
      <c r="BE91" s="183"/>
      <c r="BF91" s="183"/>
      <c r="BG91" s="183"/>
      <c r="BH91" s="183"/>
      <c r="BI91" s="183"/>
      <c r="BJ91" s="183"/>
      <c r="BK91" s="183"/>
      <c r="BL91" s="183"/>
      <c r="BM91" s="183"/>
      <c r="BN91" s="183"/>
      <c r="BO91" s="183"/>
      <c r="BP91" s="183"/>
      <c r="BQ91" s="183"/>
      <c r="BR91" s="183"/>
      <c r="BS91" s="183"/>
      <c r="BT91" s="183"/>
      <c r="BU91" s="183"/>
      <c r="BV91" s="183"/>
      <c r="BW91" s="183"/>
      <c r="BX91" s="186"/>
      <c r="BY91" s="186"/>
      <c r="BZ91" s="186"/>
      <c r="CA91" s="186"/>
      <c r="CB91" s="186"/>
      <c r="CC91" s="186"/>
      <c r="CD91" s="186"/>
      <c r="CE91" s="186"/>
      <c r="CF91" s="186"/>
      <c r="CG91" s="186"/>
      <c r="CH91" s="186"/>
    </row>
    <row r="92" spans="1:86" s="185" customFormat="1" ht="12" customHeight="1">
      <c r="A92" s="183"/>
      <c r="B92" s="183"/>
      <c r="C92" s="183"/>
      <c r="D92" s="183"/>
      <c r="E92" s="183"/>
      <c r="F92" s="183"/>
      <c r="G92" s="184"/>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3"/>
      <c r="AV92" s="183"/>
      <c r="AW92" s="183"/>
      <c r="AX92" s="183"/>
      <c r="AY92" s="183"/>
      <c r="AZ92" s="183"/>
      <c r="BA92" s="183"/>
      <c r="BB92" s="183"/>
      <c r="BC92" s="183"/>
      <c r="BD92" s="183"/>
      <c r="BE92" s="183"/>
      <c r="BF92" s="183"/>
      <c r="BG92" s="183"/>
      <c r="BH92" s="183"/>
      <c r="BI92" s="183"/>
      <c r="BJ92" s="183"/>
      <c r="BK92" s="183"/>
      <c r="BL92" s="183"/>
      <c r="BM92" s="183"/>
      <c r="BN92" s="183"/>
      <c r="BO92" s="183"/>
      <c r="BP92" s="183"/>
      <c r="BQ92" s="183"/>
      <c r="BR92" s="183"/>
      <c r="BS92" s="183"/>
      <c r="BT92" s="183"/>
      <c r="BU92" s="183"/>
      <c r="BV92" s="183"/>
      <c r="BW92" s="183"/>
      <c r="BX92" s="186"/>
      <c r="BY92" s="186"/>
      <c r="BZ92" s="186"/>
      <c r="CA92" s="186"/>
      <c r="CB92" s="186"/>
      <c r="CC92" s="186"/>
      <c r="CD92" s="186"/>
      <c r="CE92" s="186"/>
      <c r="CF92" s="186"/>
      <c r="CG92" s="186"/>
      <c r="CH92" s="186"/>
    </row>
    <row r="93" spans="1:86" s="185" customFormat="1" ht="12" customHeight="1">
      <c r="A93" s="183"/>
      <c r="B93" s="183"/>
      <c r="C93" s="183"/>
      <c r="D93" s="183"/>
      <c r="E93" s="183"/>
      <c r="F93" s="183"/>
      <c r="G93" s="184"/>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6"/>
      <c r="BY93" s="186"/>
      <c r="BZ93" s="186"/>
      <c r="CA93" s="186"/>
      <c r="CB93" s="186"/>
      <c r="CC93" s="186"/>
      <c r="CD93" s="186"/>
      <c r="CE93" s="186"/>
      <c r="CF93" s="186"/>
      <c r="CG93" s="186"/>
      <c r="CH93" s="186"/>
    </row>
    <row r="94" spans="1:86" s="185" customFormat="1" ht="12" customHeight="1">
      <c r="A94" s="183"/>
      <c r="B94" s="183"/>
      <c r="C94" s="183"/>
      <c r="D94" s="183"/>
      <c r="E94" s="183"/>
      <c r="F94" s="183"/>
      <c r="G94" s="184"/>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6"/>
      <c r="BY94" s="186"/>
      <c r="BZ94" s="186"/>
      <c r="CA94" s="186"/>
      <c r="CB94" s="186"/>
      <c r="CC94" s="186"/>
      <c r="CD94" s="186"/>
      <c r="CE94" s="186"/>
      <c r="CF94" s="186"/>
      <c r="CG94" s="186"/>
      <c r="CH94" s="186"/>
    </row>
    <row r="95" spans="1:86" s="185" customFormat="1" ht="12" customHeight="1">
      <c r="A95" s="183"/>
      <c r="B95" s="183"/>
      <c r="C95" s="183"/>
      <c r="D95" s="183"/>
      <c r="E95" s="183"/>
      <c r="F95" s="183"/>
      <c r="G95" s="184"/>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183"/>
      <c r="AK95" s="183"/>
      <c r="AL95" s="183"/>
      <c r="AM95" s="183"/>
      <c r="AN95" s="183"/>
      <c r="AO95" s="183"/>
      <c r="AP95" s="183"/>
      <c r="AQ95" s="183"/>
      <c r="AR95" s="183"/>
      <c r="AS95" s="183"/>
      <c r="AT95" s="183"/>
      <c r="AU95" s="183"/>
      <c r="AV95" s="183"/>
      <c r="AW95" s="183"/>
      <c r="AX95" s="183"/>
      <c r="AY95" s="183"/>
      <c r="AZ95" s="183"/>
      <c r="BA95" s="183"/>
      <c r="BB95" s="183"/>
      <c r="BC95" s="183"/>
      <c r="BD95" s="183"/>
      <c r="BE95" s="183"/>
      <c r="BF95" s="183"/>
      <c r="BG95" s="183"/>
      <c r="BH95" s="183"/>
      <c r="BI95" s="183"/>
      <c r="BJ95" s="183"/>
      <c r="BK95" s="183"/>
      <c r="BL95" s="183"/>
      <c r="BM95" s="183"/>
      <c r="BN95" s="183"/>
      <c r="BO95" s="183"/>
      <c r="BP95" s="183"/>
      <c r="BQ95" s="183"/>
      <c r="BR95" s="183"/>
      <c r="BS95" s="183"/>
      <c r="BT95" s="183"/>
      <c r="BU95" s="183"/>
      <c r="BV95" s="183"/>
      <c r="BW95" s="183"/>
      <c r="BX95" s="186"/>
      <c r="BY95" s="186"/>
      <c r="BZ95" s="186"/>
      <c r="CA95" s="186"/>
      <c r="CB95" s="186"/>
      <c r="CC95" s="186"/>
      <c r="CD95" s="186"/>
      <c r="CE95" s="186"/>
      <c r="CF95" s="186"/>
      <c r="CG95" s="186"/>
      <c r="CH95" s="186"/>
    </row>
    <row r="96" spans="1:86" s="185" customFormat="1" ht="12" customHeight="1">
      <c r="A96" s="183"/>
      <c r="B96" s="183"/>
      <c r="C96" s="183"/>
      <c r="D96" s="183"/>
      <c r="E96" s="183"/>
      <c r="F96" s="183"/>
      <c r="G96" s="184"/>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183"/>
      <c r="AK96" s="183"/>
      <c r="AL96" s="183"/>
      <c r="AM96" s="183"/>
      <c r="AN96" s="183"/>
      <c r="AO96" s="183"/>
      <c r="AP96" s="183"/>
      <c r="AQ96" s="183"/>
      <c r="AR96" s="183"/>
      <c r="AS96" s="183"/>
      <c r="AT96" s="183"/>
      <c r="AU96" s="183"/>
      <c r="AV96" s="183"/>
      <c r="AW96" s="183"/>
      <c r="AX96" s="183"/>
      <c r="AY96" s="183"/>
      <c r="AZ96" s="183"/>
      <c r="BA96" s="183"/>
      <c r="BB96" s="183"/>
      <c r="BC96" s="183"/>
      <c r="BD96" s="183"/>
      <c r="BE96" s="183"/>
      <c r="BF96" s="183"/>
      <c r="BG96" s="183"/>
      <c r="BH96" s="183"/>
      <c r="BI96" s="183"/>
      <c r="BJ96" s="183"/>
      <c r="BK96" s="183"/>
      <c r="BL96" s="183"/>
      <c r="BM96" s="183"/>
      <c r="BN96" s="183"/>
      <c r="BO96" s="183"/>
      <c r="BP96" s="183"/>
      <c r="BQ96" s="183"/>
      <c r="BR96" s="183"/>
      <c r="BS96" s="183"/>
      <c r="BT96" s="183"/>
      <c r="BU96" s="183"/>
      <c r="BV96" s="183"/>
      <c r="BW96" s="183"/>
      <c r="BX96" s="186"/>
      <c r="BY96" s="186"/>
      <c r="BZ96" s="186"/>
      <c r="CA96" s="186"/>
      <c r="CB96" s="186"/>
      <c r="CC96" s="186"/>
      <c r="CD96" s="186"/>
      <c r="CE96" s="186"/>
      <c r="CF96" s="186"/>
      <c r="CG96" s="186"/>
      <c r="CH96" s="186"/>
    </row>
    <row r="97" spans="1:86" s="185" customFormat="1" ht="12" customHeight="1">
      <c r="A97" s="183"/>
      <c r="B97" s="183"/>
      <c r="C97" s="183"/>
      <c r="D97" s="183"/>
      <c r="E97" s="183"/>
      <c r="F97" s="183"/>
      <c r="G97" s="184"/>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183"/>
      <c r="AK97" s="183"/>
      <c r="AL97" s="183"/>
      <c r="AM97" s="183"/>
      <c r="AN97" s="183"/>
      <c r="AO97" s="183"/>
      <c r="AP97" s="183"/>
      <c r="AQ97" s="183"/>
      <c r="AR97" s="183"/>
      <c r="AS97" s="183"/>
      <c r="AT97" s="183"/>
      <c r="AU97" s="183"/>
      <c r="AV97" s="183"/>
      <c r="AW97" s="183"/>
      <c r="AX97" s="183"/>
      <c r="AY97" s="183"/>
      <c r="AZ97" s="183"/>
      <c r="BA97" s="183"/>
      <c r="BB97" s="183"/>
      <c r="BC97" s="183"/>
      <c r="BD97" s="183"/>
      <c r="BE97" s="183"/>
      <c r="BF97" s="183"/>
      <c r="BG97" s="183"/>
      <c r="BH97" s="183"/>
      <c r="BI97" s="183"/>
      <c r="BJ97" s="183"/>
      <c r="BK97" s="183"/>
      <c r="BL97" s="183"/>
      <c r="BM97" s="183"/>
      <c r="BN97" s="183"/>
      <c r="BO97" s="183"/>
      <c r="BP97" s="183"/>
      <c r="BQ97" s="183"/>
      <c r="BR97" s="183"/>
      <c r="BS97" s="183"/>
      <c r="BT97" s="183"/>
      <c r="BU97" s="183"/>
      <c r="BV97" s="183"/>
      <c r="BW97" s="183"/>
      <c r="BX97" s="186"/>
      <c r="BY97" s="186"/>
      <c r="BZ97" s="186"/>
      <c r="CA97" s="186"/>
      <c r="CB97" s="186"/>
      <c r="CC97" s="186"/>
      <c r="CD97" s="186"/>
      <c r="CE97" s="186"/>
      <c r="CF97" s="186"/>
      <c r="CG97" s="186"/>
      <c r="CH97" s="186"/>
    </row>
    <row r="98" spans="1:86" s="185" customFormat="1" ht="12" customHeight="1">
      <c r="A98" s="183"/>
      <c r="B98" s="183"/>
      <c r="C98" s="183"/>
      <c r="D98" s="183"/>
      <c r="E98" s="183"/>
      <c r="F98" s="183"/>
      <c r="G98" s="184"/>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183"/>
      <c r="AK98" s="183"/>
      <c r="AL98" s="183"/>
      <c r="AM98" s="183"/>
      <c r="AN98" s="183"/>
      <c r="AO98" s="183"/>
      <c r="AP98" s="183"/>
      <c r="AQ98" s="183"/>
      <c r="AR98" s="183"/>
      <c r="AS98" s="183"/>
      <c r="AT98" s="183"/>
      <c r="AU98" s="183"/>
      <c r="AV98" s="183"/>
      <c r="AW98" s="183"/>
      <c r="AX98" s="183"/>
      <c r="AY98" s="183"/>
      <c r="AZ98" s="183"/>
      <c r="BA98" s="183"/>
      <c r="BB98" s="183"/>
      <c r="BC98" s="183"/>
      <c r="BD98" s="183"/>
      <c r="BE98" s="183"/>
      <c r="BF98" s="183"/>
      <c r="BG98" s="183"/>
      <c r="BH98" s="183"/>
      <c r="BI98" s="183"/>
      <c r="BJ98" s="183"/>
      <c r="BK98" s="183"/>
      <c r="BL98" s="183"/>
      <c r="BM98" s="183"/>
      <c r="BN98" s="183"/>
      <c r="BO98" s="183"/>
      <c r="BP98" s="183"/>
      <c r="BQ98" s="183"/>
      <c r="BR98" s="183"/>
      <c r="BS98" s="183"/>
      <c r="BT98" s="183"/>
      <c r="BU98" s="183"/>
      <c r="BV98" s="183"/>
      <c r="BW98" s="183"/>
      <c r="BX98" s="186"/>
      <c r="BY98" s="186"/>
      <c r="BZ98" s="186"/>
      <c r="CA98" s="186"/>
      <c r="CB98" s="186"/>
      <c r="CC98" s="186"/>
      <c r="CD98" s="186"/>
      <c r="CE98" s="186"/>
      <c r="CF98" s="186"/>
      <c r="CG98" s="186"/>
      <c r="CH98" s="186"/>
    </row>
    <row r="99" spans="1:86" s="185" customFormat="1" ht="12" customHeight="1">
      <c r="A99" s="183"/>
      <c r="B99" s="183"/>
      <c r="C99" s="183"/>
      <c r="D99" s="183"/>
      <c r="E99" s="183"/>
      <c r="F99" s="183"/>
      <c r="G99" s="184"/>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183"/>
      <c r="AK99" s="183"/>
      <c r="AL99" s="183"/>
      <c r="AM99" s="183"/>
      <c r="AN99" s="183"/>
      <c r="AO99" s="183"/>
      <c r="AP99" s="183"/>
      <c r="AQ99" s="183"/>
      <c r="AR99" s="183"/>
      <c r="AS99" s="183"/>
      <c r="AT99" s="183"/>
      <c r="AU99" s="183"/>
      <c r="AV99" s="183"/>
      <c r="AW99" s="183"/>
      <c r="AX99" s="183"/>
      <c r="AY99" s="183"/>
      <c r="AZ99" s="183"/>
      <c r="BA99" s="183"/>
      <c r="BB99" s="183"/>
      <c r="BC99" s="183"/>
      <c r="BD99" s="183"/>
      <c r="BE99" s="183"/>
      <c r="BF99" s="183"/>
      <c r="BG99" s="183"/>
      <c r="BH99" s="183"/>
      <c r="BI99" s="183"/>
      <c r="BJ99" s="183"/>
      <c r="BK99" s="183"/>
      <c r="BL99" s="183"/>
      <c r="BM99" s="183"/>
      <c r="BN99" s="183"/>
      <c r="BO99" s="183"/>
      <c r="BP99" s="183"/>
      <c r="BQ99" s="183"/>
      <c r="BR99" s="183"/>
      <c r="BS99" s="183"/>
      <c r="BT99" s="183"/>
      <c r="BU99" s="183"/>
      <c r="BV99" s="183"/>
      <c r="BW99" s="183"/>
      <c r="BX99" s="186"/>
      <c r="BY99" s="186"/>
      <c r="BZ99" s="186"/>
      <c r="CA99" s="186"/>
      <c r="CB99" s="186"/>
      <c r="CC99" s="186"/>
      <c r="CD99" s="186"/>
      <c r="CE99" s="186"/>
      <c r="CF99" s="186"/>
      <c r="CG99" s="186"/>
      <c r="CH99" s="186"/>
    </row>
    <row r="100" spans="1:86" s="185" customFormat="1" ht="12" customHeight="1">
      <c r="A100" s="183"/>
      <c r="B100" s="183"/>
      <c r="C100" s="183"/>
      <c r="D100" s="183"/>
      <c r="E100" s="183"/>
      <c r="F100" s="183"/>
      <c r="G100" s="184"/>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183"/>
      <c r="AK100" s="183"/>
      <c r="AL100" s="183"/>
      <c r="AM100" s="183"/>
      <c r="AN100" s="183"/>
      <c r="AO100" s="183"/>
      <c r="AP100" s="183"/>
      <c r="AQ100" s="183"/>
      <c r="AR100" s="183"/>
      <c r="AS100" s="183"/>
      <c r="AT100" s="183"/>
      <c r="AU100" s="183"/>
      <c r="AV100" s="183"/>
      <c r="AW100" s="183"/>
      <c r="AX100" s="183"/>
      <c r="AY100" s="183"/>
      <c r="AZ100" s="183"/>
      <c r="BA100" s="183"/>
      <c r="BB100" s="183"/>
      <c r="BC100" s="183"/>
      <c r="BD100" s="183"/>
      <c r="BE100" s="183"/>
      <c r="BF100" s="183"/>
      <c r="BG100" s="183"/>
      <c r="BH100" s="183"/>
      <c r="BI100" s="183"/>
      <c r="BJ100" s="183"/>
      <c r="BK100" s="183"/>
      <c r="BL100" s="183"/>
      <c r="BM100" s="183"/>
      <c r="BN100" s="183"/>
      <c r="BO100" s="183"/>
      <c r="BP100" s="183"/>
      <c r="BQ100" s="183"/>
      <c r="BR100" s="183"/>
      <c r="BS100" s="183"/>
      <c r="BT100" s="183"/>
      <c r="BU100" s="183"/>
      <c r="BV100" s="183"/>
      <c r="BW100" s="183"/>
      <c r="BX100" s="186"/>
      <c r="BY100" s="186"/>
      <c r="BZ100" s="186"/>
      <c r="CA100" s="186"/>
      <c r="CB100" s="186"/>
      <c r="CC100" s="186"/>
      <c r="CD100" s="186"/>
      <c r="CE100" s="186"/>
      <c r="CF100" s="186"/>
      <c r="CG100" s="186"/>
      <c r="CH100" s="186"/>
    </row>
    <row r="101" spans="1:86" s="185" customFormat="1" ht="12" customHeight="1">
      <c r="A101" s="183"/>
      <c r="B101" s="183"/>
      <c r="C101" s="183"/>
      <c r="D101" s="183"/>
      <c r="E101" s="183"/>
      <c r="F101" s="183"/>
      <c r="G101" s="184"/>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183"/>
      <c r="AK101" s="183"/>
      <c r="AL101" s="183"/>
      <c r="AM101" s="183"/>
      <c r="AN101" s="183"/>
      <c r="AO101" s="183"/>
      <c r="AP101" s="183"/>
      <c r="AQ101" s="183"/>
      <c r="AR101" s="183"/>
      <c r="AS101" s="183"/>
      <c r="AT101" s="183"/>
      <c r="AU101" s="183"/>
      <c r="AV101" s="183"/>
      <c r="AW101" s="183"/>
      <c r="AX101" s="183"/>
      <c r="AY101" s="183"/>
      <c r="AZ101" s="183"/>
      <c r="BA101" s="183"/>
      <c r="BB101" s="183"/>
      <c r="BC101" s="183"/>
      <c r="BD101" s="183"/>
      <c r="BE101" s="183"/>
      <c r="BF101" s="183"/>
      <c r="BG101" s="183"/>
      <c r="BH101" s="183"/>
      <c r="BI101" s="183"/>
      <c r="BJ101" s="183"/>
      <c r="BK101" s="183"/>
      <c r="BL101" s="183"/>
      <c r="BM101" s="183"/>
      <c r="BN101" s="183"/>
      <c r="BO101" s="183"/>
      <c r="BP101" s="183"/>
      <c r="BQ101" s="183"/>
      <c r="BR101" s="183"/>
      <c r="BS101" s="183"/>
      <c r="BT101" s="183"/>
      <c r="BU101" s="183"/>
      <c r="BV101" s="183"/>
      <c r="BW101" s="183"/>
      <c r="BX101" s="186"/>
      <c r="BY101" s="186"/>
      <c r="BZ101" s="186"/>
      <c r="CA101" s="186"/>
      <c r="CB101" s="186"/>
      <c r="CC101" s="186"/>
      <c r="CD101" s="186"/>
      <c r="CE101" s="186"/>
      <c r="CF101" s="186"/>
      <c r="CG101" s="186"/>
      <c r="CH101" s="186"/>
    </row>
    <row r="102" spans="1:86" s="185" customFormat="1" ht="12" customHeight="1">
      <c r="A102" s="183"/>
      <c r="B102" s="183"/>
      <c r="C102" s="183"/>
      <c r="D102" s="183"/>
      <c r="E102" s="183"/>
      <c r="F102" s="183"/>
      <c r="G102" s="184"/>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3"/>
      <c r="AV102" s="183"/>
      <c r="AW102" s="183"/>
      <c r="AX102" s="183"/>
      <c r="AY102" s="183"/>
      <c r="AZ102" s="183"/>
      <c r="BA102" s="183"/>
      <c r="BB102" s="183"/>
      <c r="BC102" s="183"/>
      <c r="BD102" s="183"/>
      <c r="BE102" s="183"/>
      <c r="BF102" s="183"/>
      <c r="BG102" s="183"/>
      <c r="BH102" s="183"/>
      <c r="BI102" s="183"/>
      <c r="BJ102" s="183"/>
      <c r="BK102" s="183"/>
      <c r="BL102" s="183"/>
      <c r="BM102" s="183"/>
      <c r="BN102" s="183"/>
      <c r="BO102" s="183"/>
      <c r="BP102" s="183"/>
      <c r="BQ102" s="183"/>
      <c r="BR102" s="183"/>
      <c r="BS102" s="183"/>
      <c r="BT102" s="183"/>
      <c r="BU102" s="183"/>
      <c r="BV102" s="183"/>
      <c r="BW102" s="183"/>
      <c r="BX102" s="186"/>
      <c r="BY102" s="186"/>
      <c r="BZ102" s="186"/>
      <c r="CA102" s="186"/>
      <c r="CB102" s="186"/>
      <c r="CC102" s="186"/>
      <c r="CD102" s="186"/>
      <c r="CE102" s="186"/>
      <c r="CF102" s="186"/>
      <c r="CG102" s="186"/>
      <c r="CH102" s="186"/>
    </row>
    <row r="103" spans="1:86" s="185" customFormat="1" ht="12" customHeight="1">
      <c r="A103" s="183"/>
      <c r="B103" s="183"/>
      <c r="C103" s="183"/>
      <c r="D103" s="183"/>
      <c r="E103" s="183"/>
      <c r="F103" s="183"/>
      <c r="G103" s="184"/>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183"/>
      <c r="AK103" s="183"/>
      <c r="AL103" s="183"/>
      <c r="AM103" s="183"/>
      <c r="AN103" s="183"/>
      <c r="AO103" s="183"/>
      <c r="AP103" s="183"/>
      <c r="AQ103" s="183"/>
      <c r="AR103" s="183"/>
      <c r="AS103" s="183"/>
      <c r="AT103" s="183"/>
      <c r="AU103" s="183"/>
      <c r="AV103" s="183"/>
      <c r="AW103" s="183"/>
      <c r="AX103" s="183"/>
      <c r="AY103" s="183"/>
      <c r="AZ103" s="183"/>
      <c r="BA103" s="183"/>
      <c r="BB103" s="183"/>
      <c r="BC103" s="183"/>
      <c r="BD103" s="183"/>
      <c r="BE103" s="183"/>
      <c r="BF103" s="183"/>
      <c r="BG103" s="183"/>
      <c r="BH103" s="183"/>
      <c r="BI103" s="183"/>
      <c r="BJ103" s="183"/>
      <c r="BK103" s="183"/>
      <c r="BL103" s="183"/>
      <c r="BM103" s="183"/>
      <c r="BN103" s="183"/>
      <c r="BO103" s="183"/>
      <c r="BP103" s="183"/>
      <c r="BQ103" s="183"/>
      <c r="BR103" s="183"/>
      <c r="BS103" s="183"/>
      <c r="BT103" s="183"/>
      <c r="BU103" s="183"/>
      <c r="BV103" s="183"/>
      <c r="BW103" s="183"/>
      <c r="BX103" s="186"/>
      <c r="BY103" s="186"/>
      <c r="BZ103" s="186"/>
      <c r="CA103" s="186"/>
      <c r="CB103" s="186"/>
      <c r="CC103" s="186"/>
      <c r="CD103" s="186"/>
      <c r="CE103" s="186"/>
      <c r="CF103" s="186"/>
      <c r="CG103" s="186"/>
      <c r="CH103" s="186"/>
    </row>
    <row r="104" spans="1:86" s="185" customFormat="1" ht="12" customHeight="1">
      <c r="A104" s="183"/>
      <c r="B104" s="183"/>
      <c r="C104" s="183"/>
      <c r="D104" s="183"/>
      <c r="E104" s="183"/>
      <c r="F104" s="183"/>
      <c r="G104" s="184"/>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183"/>
      <c r="AK104" s="183"/>
      <c r="AL104" s="183"/>
      <c r="AM104" s="183"/>
      <c r="AN104" s="183"/>
      <c r="AO104" s="183"/>
      <c r="AP104" s="183"/>
      <c r="AQ104" s="183"/>
      <c r="AR104" s="183"/>
      <c r="AS104" s="183"/>
      <c r="AT104" s="183"/>
      <c r="AU104" s="183"/>
      <c r="AV104" s="183"/>
      <c r="AW104" s="183"/>
      <c r="AX104" s="183"/>
      <c r="AY104" s="183"/>
      <c r="AZ104" s="183"/>
      <c r="BA104" s="183"/>
      <c r="BB104" s="183"/>
      <c r="BC104" s="183"/>
      <c r="BD104" s="183"/>
      <c r="BE104" s="183"/>
      <c r="BF104" s="183"/>
      <c r="BG104" s="183"/>
      <c r="BH104" s="183"/>
      <c r="BI104" s="183"/>
      <c r="BJ104" s="183"/>
      <c r="BK104" s="183"/>
      <c r="BL104" s="183"/>
      <c r="BM104" s="183"/>
      <c r="BN104" s="183"/>
      <c r="BO104" s="183"/>
      <c r="BP104" s="183"/>
      <c r="BQ104" s="183"/>
      <c r="BR104" s="183"/>
      <c r="BS104" s="183"/>
      <c r="BT104" s="183"/>
      <c r="BU104" s="183"/>
      <c r="BV104" s="183"/>
      <c r="BW104" s="183"/>
      <c r="BX104" s="186"/>
      <c r="BY104" s="186"/>
      <c r="BZ104" s="186"/>
      <c r="CA104" s="186"/>
      <c r="CB104" s="186"/>
      <c r="CC104" s="186"/>
      <c r="CD104" s="186"/>
      <c r="CE104" s="186"/>
      <c r="CF104" s="186"/>
      <c r="CG104" s="186"/>
      <c r="CH104" s="186"/>
    </row>
    <row r="105" spans="1:86" s="185" customFormat="1" ht="12" customHeight="1">
      <c r="A105" s="183"/>
      <c r="B105" s="183"/>
      <c r="C105" s="183"/>
      <c r="D105" s="183"/>
      <c r="E105" s="183"/>
      <c r="F105" s="183"/>
      <c r="G105" s="184"/>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83"/>
      <c r="AU105" s="183"/>
      <c r="AV105" s="183"/>
      <c r="AW105" s="183"/>
      <c r="AX105" s="183"/>
      <c r="AY105" s="183"/>
      <c r="AZ105" s="183"/>
      <c r="BA105" s="183"/>
      <c r="BB105" s="183"/>
      <c r="BC105" s="183"/>
      <c r="BD105" s="183"/>
      <c r="BE105" s="183"/>
      <c r="BF105" s="183"/>
      <c r="BG105" s="183"/>
      <c r="BH105" s="183"/>
      <c r="BI105" s="183"/>
      <c r="BJ105" s="183"/>
      <c r="BK105" s="183"/>
      <c r="BL105" s="183"/>
      <c r="BM105" s="183"/>
      <c r="BN105" s="183"/>
      <c r="BO105" s="183"/>
      <c r="BP105" s="183"/>
      <c r="BQ105" s="183"/>
      <c r="BR105" s="183"/>
      <c r="BS105" s="183"/>
      <c r="BT105" s="183"/>
      <c r="BU105" s="183"/>
      <c r="BV105" s="183"/>
      <c r="BW105" s="183"/>
      <c r="BX105" s="186"/>
      <c r="BY105" s="186"/>
      <c r="BZ105" s="186"/>
      <c r="CA105" s="186"/>
      <c r="CB105" s="186"/>
      <c r="CC105" s="186"/>
      <c r="CD105" s="186"/>
      <c r="CE105" s="186"/>
      <c r="CF105" s="186"/>
      <c r="CG105" s="186"/>
      <c r="CH105" s="186"/>
    </row>
    <row r="106" spans="1:86" s="185" customFormat="1" ht="12" customHeight="1">
      <c r="A106" s="183"/>
      <c r="B106" s="183"/>
      <c r="C106" s="183"/>
      <c r="D106" s="183"/>
      <c r="E106" s="183"/>
      <c r="F106" s="183"/>
      <c r="G106" s="184"/>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183"/>
      <c r="AP106" s="183"/>
      <c r="AQ106" s="183"/>
      <c r="AR106" s="183"/>
      <c r="AS106" s="183"/>
      <c r="AT106" s="183"/>
      <c r="AU106" s="183"/>
      <c r="AV106" s="183"/>
      <c r="AW106" s="183"/>
      <c r="AX106" s="183"/>
      <c r="AY106" s="183"/>
      <c r="AZ106" s="183"/>
      <c r="BA106" s="183"/>
      <c r="BB106" s="183"/>
      <c r="BC106" s="183"/>
      <c r="BD106" s="183"/>
      <c r="BE106" s="183"/>
      <c r="BF106" s="183"/>
      <c r="BG106" s="183"/>
      <c r="BH106" s="183"/>
      <c r="BI106" s="183"/>
      <c r="BJ106" s="183"/>
      <c r="BK106" s="183"/>
      <c r="BL106" s="183"/>
      <c r="BM106" s="183"/>
      <c r="BN106" s="183"/>
      <c r="BO106" s="183"/>
      <c r="BP106" s="183"/>
      <c r="BQ106" s="183"/>
      <c r="BR106" s="183"/>
      <c r="BS106" s="183"/>
      <c r="BT106" s="183"/>
      <c r="BU106" s="183"/>
      <c r="BV106" s="183"/>
      <c r="BW106" s="183"/>
      <c r="BX106" s="186"/>
      <c r="BY106" s="186"/>
      <c r="BZ106" s="186"/>
      <c r="CA106" s="186"/>
      <c r="CB106" s="186"/>
      <c r="CC106" s="186"/>
      <c r="CD106" s="186"/>
      <c r="CE106" s="186"/>
      <c r="CF106" s="186"/>
      <c r="CG106" s="186"/>
      <c r="CH106" s="186"/>
    </row>
    <row r="107" spans="1:86" s="185" customFormat="1" ht="12" customHeight="1">
      <c r="A107" s="183"/>
      <c r="B107" s="183"/>
      <c r="C107" s="183"/>
      <c r="D107" s="183"/>
      <c r="E107" s="183"/>
      <c r="F107" s="183"/>
      <c r="G107" s="184"/>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183"/>
      <c r="AK107" s="183"/>
      <c r="AL107" s="183"/>
      <c r="AM107" s="183"/>
      <c r="AN107" s="183"/>
      <c r="AO107" s="183"/>
      <c r="AP107" s="183"/>
      <c r="AQ107" s="183"/>
      <c r="AR107" s="183"/>
      <c r="AS107" s="183"/>
      <c r="AT107" s="183"/>
      <c r="AU107" s="183"/>
      <c r="AV107" s="183"/>
      <c r="AW107" s="183"/>
      <c r="AX107" s="183"/>
      <c r="AY107" s="183"/>
      <c r="AZ107" s="183"/>
      <c r="BA107" s="183"/>
      <c r="BB107" s="183"/>
      <c r="BC107" s="183"/>
      <c r="BD107" s="183"/>
      <c r="BE107" s="183"/>
      <c r="BF107" s="183"/>
      <c r="BG107" s="183"/>
      <c r="BH107" s="183"/>
      <c r="BI107" s="183"/>
      <c r="BJ107" s="183"/>
      <c r="BK107" s="183"/>
      <c r="BL107" s="183"/>
      <c r="BM107" s="183"/>
      <c r="BN107" s="183"/>
      <c r="BO107" s="183"/>
      <c r="BP107" s="183"/>
      <c r="BQ107" s="183"/>
      <c r="BR107" s="183"/>
      <c r="BS107" s="183"/>
      <c r="BT107" s="183"/>
      <c r="BU107" s="183"/>
      <c r="BV107" s="183"/>
      <c r="BW107" s="183"/>
      <c r="BX107" s="186"/>
      <c r="BY107" s="186"/>
      <c r="BZ107" s="186"/>
      <c r="CA107" s="186"/>
      <c r="CB107" s="186"/>
      <c r="CC107" s="186"/>
      <c r="CD107" s="186"/>
      <c r="CE107" s="186"/>
      <c r="CF107" s="186"/>
      <c r="CG107" s="186"/>
      <c r="CH107" s="186"/>
    </row>
    <row r="108" spans="1:86" s="185" customFormat="1" ht="12" customHeight="1">
      <c r="A108" s="183"/>
      <c r="B108" s="183"/>
      <c r="C108" s="183"/>
      <c r="D108" s="183"/>
      <c r="E108" s="183"/>
      <c r="F108" s="183"/>
      <c r="G108" s="184"/>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183"/>
      <c r="AK108" s="183"/>
      <c r="AL108" s="183"/>
      <c r="AM108" s="183"/>
      <c r="AN108" s="183"/>
      <c r="AO108" s="183"/>
      <c r="AP108" s="183"/>
      <c r="AQ108" s="183"/>
      <c r="AR108" s="183"/>
      <c r="AS108" s="183"/>
      <c r="AT108" s="183"/>
      <c r="AU108" s="183"/>
      <c r="AV108" s="183"/>
      <c r="AW108" s="183"/>
      <c r="AX108" s="183"/>
      <c r="AY108" s="183"/>
      <c r="AZ108" s="183"/>
      <c r="BA108" s="183"/>
      <c r="BB108" s="183"/>
      <c r="BC108" s="183"/>
      <c r="BD108" s="183"/>
      <c r="BE108" s="183"/>
      <c r="BF108" s="183"/>
      <c r="BG108" s="183"/>
      <c r="BH108" s="183"/>
      <c r="BI108" s="183"/>
      <c r="BJ108" s="183"/>
      <c r="BK108" s="183"/>
      <c r="BL108" s="183"/>
      <c r="BM108" s="183"/>
      <c r="BN108" s="183"/>
      <c r="BO108" s="183"/>
      <c r="BP108" s="183"/>
      <c r="BQ108" s="183"/>
      <c r="BR108" s="183"/>
      <c r="BS108" s="183"/>
      <c r="BT108" s="183"/>
      <c r="BU108" s="183"/>
      <c r="BV108" s="183"/>
      <c r="BW108" s="183"/>
      <c r="BX108" s="186"/>
      <c r="BY108" s="186"/>
      <c r="BZ108" s="186"/>
      <c r="CA108" s="186"/>
      <c r="CB108" s="186"/>
      <c r="CC108" s="186"/>
      <c r="CD108" s="186"/>
      <c r="CE108" s="186"/>
      <c r="CF108" s="186"/>
      <c r="CG108" s="186"/>
      <c r="CH108" s="186"/>
    </row>
    <row r="109" spans="1:86" s="185" customFormat="1" ht="12" customHeight="1">
      <c r="A109" s="183"/>
      <c r="B109" s="183"/>
      <c r="C109" s="183"/>
      <c r="D109" s="183"/>
      <c r="E109" s="183"/>
      <c r="F109" s="183"/>
      <c r="G109" s="184"/>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183"/>
      <c r="AK109" s="183"/>
      <c r="AL109" s="183"/>
      <c r="AM109" s="183"/>
      <c r="AN109" s="183"/>
      <c r="AO109" s="183"/>
      <c r="AP109" s="183"/>
      <c r="AQ109" s="183"/>
      <c r="AR109" s="183"/>
      <c r="AS109" s="183"/>
      <c r="AT109" s="183"/>
      <c r="AU109" s="183"/>
      <c r="AV109" s="183"/>
      <c r="AW109" s="183"/>
      <c r="AX109" s="183"/>
      <c r="AY109" s="183"/>
      <c r="AZ109" s="183"/>
      <c r="BA109" s="183"/>
      <c r="BB109" s="183"/>
      <c r="BC109" s="183"/>
      <c r="BD109" s="183"/>
      <c r="BE109" s="183"/>
      <c r="BF109" s="183"/>
      <c r="BG109" s="183"/>
      <c r="BH109" s="183"/>
      <c r="BI109" s="183"/>
      <c r="BJ109" s="183"/>
      <c r="BK109" s="183"/>
      <c r="BL109" s="183"/>
      <c r="BM109" s="183"/>
      <c r="BN109" s="183"/>
      <c r="BO109" s="183"/>
      <c r="BP109" s="183"/>
      <c r="BQ109" s="183"/>
      <c r="BR109" s="183"/>
      <c r="BS109" s="183"/>
      <c r="BT109" s="183"/>
      <c r="BU109" s="183"/>
      <c r="BV109" s="183"/>
      <c r="BW109" s="183"/>
      <c r="BX109" s="186"/>
      <c r="BY109" s="186"/>
      <c r="BZ109" s="186"/>
      <c r="CA109" s="186"/>
      <c r="CB109" s="186"/>
      <c r="CC109" s="186"/>
      <c r="CD109" s="186"/>
      <c r="CE109" s="186"/>
      <c r="CF109" s="186"/>
      <c r="CG109" s="186"/>
      <c r="CH109" s="186"/>
    </row>
    <row r="110" spans="1:86" s="185" customFormat="1" ht="12" customHeight="1">
      <c r="A110" s="183"/>
      <c r="B110" s="183"/>
      <c r="C110" s="183"/>
      <c r="D110" s="183"/>
      <c r="E110" s="183"/>
      <c r="F110" s="183"/>
      <c r="G110" s="184"/>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183"/>
      <c r="AK110" s="183"/>
      <c r="AL110" s="183"/>
      <c r="AM110" s="183"/>
      <c r="AN110" s="183"/>
      <c r="AO110" s="183"/>
      <c r="AP110" s="183"/>
      <c r="AQ110" s="183"/>
      <c r="AR110" s="183"/>
      <c r="AS110" s="183"/>
      <c r="AT110" s="183"/>
      <c r="AU110" s="183"/>
      <c r="AV110" s="183"/>
      <c r="AW110" s="183"/>
      <c r="AX110" s="183"/>
      <c r="AY110" s="183"/>
      <c r="AZ110" s="183"/>
      <c r="BA110" s="183"/>
      <c r="BB110" s="183"/>
      <c r="BC110" s="183"/>
      <c r="BD110" s="183"/>
      <c r="BE110" s="183"/>
      <c r="BF110" s="183"/>
      <c r="BG110" s="183"/>
      <c r="BH110" s="183"/>
      <c r="BI110" s="183"/>
      <c r="BJ110" s="183"/>
      <c r="BK110" s="183"/>
      <c r="BL110" s="183"/>
      <c r="BM110" s="183"/>
      <c r="BN110" s="183"/>
      <c r="BO110" s="183"/>
      <c r="BP110" s="183"/>
      <c r="BQ110" s="183"/>
      <c r="BR110" s="183"/>
      <c r="BS110" s="183"/>
      <c r="BT110" s="183"/>
      <c r="BU110" s="183"/>
      <c r="BV110" s="183"/>
      <c r="BW110" s="183"/>
      <c r="BX110" s="186"/>
      <c r="BY110" s="186"/>
      <c r="BZ110" s="186"/>
      <c r="CA110" s="186"/>
      <c r="CB110" s="186"/>
      <c r="CC110" s="186"/>
      <c r="CD110" s="186"/>
      <c r="CE110" s="186"/>
      <c r="CF110" s="186"/>
      <c r="CG110" s="186"/>
      <c r="CH110" s="186"/>
    </row>
    <row r="111" spans="1:86" s="185" customFormat="1" ht="12" customHeight="1">
      <c r="A111" s="183"/>
      <c r="B111" s="183"/>
      <c r="C111" s="183"/>
      <c r="D111" s="183"/>
      <c r="E111" s="183"/>
      <c r="F111" s="183"/>
      <c r="G111" s="184"/>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183"/>
      <c r="AK111" s="183"/>
      <c r="AL111" s="183"/>
      <c r="AM111" s="183"/>
      <c r="AN111" s="183"/>
      <c r="AO111" s="183"/>
      <c r="AP111" s="183"/>
      <c r="AQ111" s="183"/>
      <c r="AR111" s="183"/>
      <c r="AS111" s="183"/>
      <c r="AT111" s="183"/>
      <c r="AU111" s="183"/>
      <c r="AV111" s="183"/>
      <c r="AW111" s="183"/>
      <c r="AX111" s="183"/>
      <c r="AY111" s="183"/>
      <c r="AZ111" s="183"/>
      <c r="BA111" s="183"/>
      <c r="BB111" s="183"/>
      <c r="BC111" s="183"/>
      <c r="BD111" s="183"/>
      <c r="BE111" s="183"/>
      <c r="BF111" s="183"/>
      <c r="BG111" s="183"/>
      <c r="BH111" s="183"/>
      <c r="BI111" s="183"/>
      <c r="BJ111" s="183"/>
      <c r="BK111" s="183"/>
      <c r="BL111" s="183"/>
      <c r="BM111" s="183"/>
      <c r="BN111" s="183"/>
      <c r="BO111" s="183"/>
      <c r="BP111" s="183"/>
      <c r="BQ111" s="183"/>
      <c r="BR111" s="183"/>
      <c r="BS111" s="183"/>
      <c r="BT111" s="183"/>
      <c r="BU111" s="183"/>
      <c r="BV111" s="183"/>
      <c r="BW111" s="183"/>
      <c r="BX111" s="186"/>
      <c r="BY111" s="186"/>
      <c r="BZ111" s="186"/>
      <c r="CA111" s="186"/>
      <c r="CB111" s="186"/>
      <c r="CC111" s="186"/>
      <c r="CD111" s="186"/>
      <c r="CE111" s="186"/>
      <c r="CF111" s="186"/>
      <c r="CG111" s="186"/>
      <c r="CH111" s="186"/>
    </row>
    <row r="112" spans="1:86" s="185" customFormat="1" ht="12" customHeight="1">
      <c r="A112" s="183"/>
      <c r="B112" s="183"/>
      <c r="C112" s="183"/>
      <c r="D112" s="183"/>
      <c r="E112" s="183"/>
      <c r="F112" s="183"/>
      <c r="G112" s="184"/>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183"/>
      <c r="AK112" s="183"/>
      <c r="AL112" s="183"/>
      <c r="AM112" s="183"/>
      <c r="AN112" s="183"/>
      <c r="AO112" s="183"/>
      <c r="AP112" s="183"/>
      <c r="AQ112" s="183"/>
      <c r="AR112" s="183"/>
      <c r="AS112" s="183"/>
      <c r="AT112" s="183"/>
      <c r="AU112" s="183"/>
      <c r="AV112" s="183"/>
      <c r="AW112" s="183"/>
      <c r="AX112" s="183"/>
      <c r="AY112" s="183"/>
      <c r="AZ112" s="183"/>
      <c r="BA112" s="183"/>
      <c r="BB112" s="183"/>
      <c r="BC112" s="183"/>
      <c r="BD112" s="183"/>
      <c r="BE112" s="183"/>
      <c r="BF112" s="183"/>
      <c r="BG112" s="183"/>
      <c r="BH112" s="183"/>
      <c r="BI112" s="183"/>
      <c r="BJ112" s="183"/>
      <c r="BK112" s="183"/>
      <c r="BL112" s="183"/>
      <c r="BM112" s="183"/>
      <c r="BN112" s="183"/>
      <c r="BO112" s="183"/>
      <c r="BP112" s="183"/>
      <c r="BQ112" s="183"/>
      <c r="BR112" s="183"/>
      <c r="BS112" s="183"/>
      <c r="BT112" s="183"/>
      <c r="BU112" s="183"/>
      <c r="BV112" s="183"/>
      <c r="BW112" s="183"/>
      <c r="BX112" s="186"/>
      <c r="BY112" s="186"/>
      <c r="BZ112" s="186"/>
      <c r="CA112" s="186"/>
      <c r="CB112" s="186"/>
      <c r="CC112" s="186"/>
      <c r="CD112" s="186"/>
      <c r="CE112" s="186"/>
      <c r="CF112" s="186"/>
      <c r="CG112" s="186"/>
      <c r="CH112" s="186"/>
    </row>
    <row r="113" spans="1:86" s="185" customFormat="1" ht="12" customHeight="1">
      <c r="A113" s="183"/>
      <c r="B113" s="183"/>
      <c r="C113" s="183"/>
      <c r="D113" s="183"/>
      <c r="E113" s="183"/>
      <c r="F113" s="183"/>
      <c r="G113" s="184"/>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183"/>
      <c r="AK113" s="183"/>
      <c r="AL113" s="183"/>
      <c r="AM113" s="183"/>
      <c r="AN113" s="183"/>
      <c r="AO113" s="183"/>
      <c r="AP113" s="183"/>
      <c r="AQ113" s="183"/>
      <c r="AR113" s="183"/>
      <c r="AS113" s="183"/>
      <c r="AT113" s="183"/>
      <c r="AU113" s="183"/>
      <c r="AV113" s="183"/>
      <c r="AW113" s="183"/>
      <c r="AX113" s="183"/>
      <c r="AY113" s="183"/>
      <c r="AZ113" s="183"/>
      <c r="BA113" s="183"/>
      <c r="BB113" s="183"/>
      <c r="BC113" s="183"/>
      <c r="BD113" s="183"/>
      <c r="BE113" s="183"/>
      <c r="BF113" s="183"/>
      <c r="BG113" s="183"/>
      <c r="BH113" s="183"/>
      <c r="BI113" s="183"/>
      <c r="BJ113" s="183"/>
      <c r="BK113" s="183"/>
      <c r="BL113" s="183"/>
      <c r="BM113" s="183"/>
      <c r="BN113" s="183"/>
      <c r="BO113" s="183"/>
      <c r="BP113" s="183"/>
      <c r="BQ113" s="183"/>
      <c r="BR113" s="183"/>
      <c r="BS113" s="183"/>
      <c r="BT113" s="183"/>
      <c r="BU113" s="183"/>
      <c r="BV113" s="183"/>
      <c r="BW113" s="183"/>
      <c r="BX113" s="186"/>
      <c r="BY113" s="186"/>
      <c r="BZ113" s="186"/>
      <c r="CA113" s="186"/>
      <c r="CB113" s="186"/>
      <c r="CC113" s="186"/>
      <c r="CD113" s="186"/>
      <c r="CE113" s="186"/>
      <c r="CF113" s="186"/>
      <c r="CG113" s="186"/>
      <c r="CH113" s="186"/>
    </row>
    <row r="114" spans="1:86" s="185" customFormat="1" ht="12" customHeight="1">
      <c r="A114" s="183"/>
      <c r="B114" s="183"/>
      <c r="C114" s="183"/>
      <c r="D114" s="183"/>
      <c r="E114" s="183"/>
      <c r="F114" s="183"/>
      <c r="G114" s="184"/>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3"/>
      <c r="AV114" s="183"/>
      <c r="AW114" s="183"/>
      <c r="AX114" s="183"/>
      <c r="AY114" s="183"/>
      <c r="AZ114" s="183"/>
      <c r="BA114" s="183"/>
      <c r="BB114" s="183"/>
      <c r="BC114" s="183"/>
      <c r="BD114" s="183"/>
      <c r="BE114" s="183"/>
      <c r="BF114" s="183"/>
      <c r="BG114" s="183"/>
      <c r="BH114" s="183"/>
      <c r="BI114" s="183"/>
      <c r="BJ114" s="183"/>
      <c r="BK114" s="183"/>
      <c r="BL114" s="183"/>
      <c r="BM114" s="183"/>
      <c r="BN114" s="183"/>
      <c r="BO114" s="183"/>
      <c r="BP114" s="183"/>
      <c r="BQ114" s="183"/>
      <c r="BR114" s="183"/>
      <c r="BS114" s="183"/>
      <c r="BT114" s="183"/>
      <c r="BU114" s="183"/>
      <c r="BV114" s="183"/>
      <c r="BW114" s="183"/>
      <c r="BX114" s="186"/>
      <c r="BY114" s="186"/>
      <c r="BZ114" s="186"/>
      <c r="CA114" s="186"/>
      <c r="CB114" s="186"/>
      <c r="CC114" s="186"/>
      <c r="CD114" s="186"/>
      <c r="CE114" s="186"/>
      <c r="CF114" s="186"/>
      <c r="CG114" s="186"/>
      <c r="CH114" s="186"/>
    </row>
    <row r="115" spans="1:86" s="185" customFormat="1" ht="12" customHeight="1">
      <c r="A115" s="183"/>
      <c r="B115" s="183"/>
      <c r="C115" s="183"/>
      <c r="D115" s="183"/>
      <c r="E115" s="183"/>
      <c r="F115" s="183"/>
      <c r="G115" s="184"/>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c r="BP115" s="183"/>
      <c r="BQ115" s="183"/>
      <c r="BR115" s="183"/>
      <c r="BS115" s="183"/>
      <c r="BT115" s="183"/>
      <c r="BU115" s="183"/>
      <c r="BV115" s="183"/>
      <c r="BW115" s="183"/>
      <c r="BX115" s="186"/>
      <c r="BY115" s="186"/>
      <c r="BZ115" s="186"/>
      <c r="CA115" s="186"/>
      <c r="CB115" s="186"/>
      <c r="CC115" s="186"/>
      <c r="CD115" s="186"/>
      <c r="CE115" s="186"/>
      <c r="CF115" s="186"/>
      <c r="CG115" s="186"/>
      <c r="CH115" s="186"/>
    </row>
    <row r="116" spans="1:86" s="185" customFormat="1" ht="12" customHeight="1">
      <c r="A116" s="183"/>
      <c r="B116" s="183"/>
      <c r="C116" s="183"/>
      <c r="D116" s="183"/>
      <c r="E116" s="183"/>
      <c r="F116" s="183"/>
      <c r="G116" s="184"/>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183"/>
      <c r="AK116" s="183"/>
      <c r="AL116" s="183"/>
      <c r="AM116" s="183"/>
      <c r="AN116" s="183"/>
      <c r="AO116" s="183"/>
      <c r="AP116" s="183"/>
      <c r="AQ116" s="183"/>
      <c r="AR116" s="183"/>
      <c r="AS116" s="183"/>
      <c r="AT116" s="183"/>
      <c r="AU116" s="183"/>
      <c r="AV116" s="183"/>
      <c r="AW116" s="183"/>
      <c r="AX116" s="183"/>
      <c r="AY116" s="183"/>
      <c r="AZ116" s="183"/>
      <c r="BA116" s="183"/>
      <c r="BB116" s="183"/>
      <c r="BC116" s="183"/>
      <c r="BD116" s="183"/>
      <c r="BE116" s="183"/>
      <c r="BF116" s="183"/>
      <c r="BG116" s="183"/>
      <c r="BH116" s="183"/>
      <c r="BI116" s="183"/>
      <c r="BJ116" s="183"/>
      <c r="BK116" s="183"/>
      <c r="BL116" s="183"/>
      <c r="BM116" s="183"/>
      <c r="BN116" s="183"/>
      <c r="BO116" s="183"/>
      <c r="BP116" s="183"/>
      <c r="BQ116" s="183"/>
      <c r="BR116" s="183"/>
      <c r="BS116" s="183"/>
      <c r="BT116" s="183"/>
      <c r="BU116" s="183"/>
      <c r="BV116" s="183"/>
      <c r="BW116" s="183"/>
      <c r="BX116" s="186"/>
      <c r="BY116" s="186"/>
      <c r="BZ116" s="186"/>
      <c r="CA116" s="186"/>
      <c r="CB116" s="186"/>
      <c r="CC116" s="186"/>
      <c r="CD116" s="186"/>
      <c r="CE116" s="186"/>
      <c r="CF116" s="186"/>
      <c r="CG116" s="186"/>
      <c r="CH116" s="186"/>
    </row>
    <row r="117" spans="1:86" s="185" customFormat="1" ht="12" customHeight="1">
      <c r="A117" s="183"/>
      <c r="B117" s="183"/>
      <c r="C117" s="183"/>
      <c r="D117" s="183"/>
      <c r="E117" s="183"/>
      <c r="F117" s="183"/>
      <c r="G117" s="184"/>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183"/>
      <c r="BI117" s="183"/>
      <c r="BJ117" s="183"/>
      <c r="BK117" s="183"/>
      <c r="BL117" s="183"/>
      <c r="BM117" s="183"/>
      <c r="BN117" s="183"/>
      <c r="BO117" s="183"/>
      <c r="BP117" s="183"/>
      <c r="BQ117" s="183"/>
      <c r="BR117" s="183"/>
      <c r="BS117" s="183"/>
      <c r="BT117" s="183"/>
      <c r="BU117" s="183"/>
      <c r="BV117" s="183"/>
      <c r="BW117" s="183"/>
      <c r="BX117" s="186"/>
      <c r="BY117" s="186"/>
      <c r="BZ117" s="186"/>
      <c r="CA117" s="186"/>
      <c r="CB117" s="186"/>
      <c r="CC117" s="186"/>
      <c r="CD117" s="186"/>
      <c r="CE117" s="186"/>
      <c r="CF117" s="186"/>
      <c r="CG117" s="186"/>
      <c r="CH117" s="186"/>
    </row>
    <row r="118" spans="1:86" s="185" customFormat="1" ht="12" customHeight="1">
      <c r="A118" s="183"/>
      <c r="B118" s="183"/>
      <c r="C118" s="183"/>
      <c r="D118" s="183"/>
      <c r="E118" s="183"/>
      <c r="F118" s="183"/>
      <c r="G118" s="184"/>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183"/>
      <c r="AK118" s="183"/>
      <c r="AL118" s="183"/>
      <c r="AM118" s="183"/>
      <c r="AN118" s="183"/>
      <c r="AO118" s="183"/>
      <c r="AP118" s="183"/>
      <c r="AQ118" s="183"/>
      <c r="AR118" s="183"/>
      <c r="AS118" s="183"/>
      <c r="AT118" s="183"/>
      <c r="AU118" s="183"/>
      <c r="AV118" s="183"/>
      <c r="AW118" s="183"/>
      <c r="AX118" s="183"/>
      <c r="AY118" s="183"/>
      <c r="AZ118" s="183"/>
      <c r="BA118" s="183"/>
      <c r="BB118" s="183"/>
      <c r="BC118" s="183"/>
      <c r="BD118" s="183"/>
      <c r="BE118" s="183"/>
      <c r="BF118" s="183"/>
      <c r="BG118" s="183"/>
      <c r="BH118" s="183"/>
      <c r="BI118" s="183"/>
      <c r="BJ118" s="183"/>
      <c r="BK118" s="183"/>
      <c r="BL118" s="183"/>
      <c r="BM118" s="183"/>
      <c r="BN118" s="183"/>
      <c r="BO118" s="183"/>
      <c r="BP118" s="183"/>
      <c r="BQ118" s="183"/>
      <c r="BR118" s="183"/>
      <c r="BS118" s="183"/>
      <c r="BT118" s="183"/>
      <c r="BU118" s="183"/>
      <c r="BV118" s="183"/>
      <c r="BW118" s="183"/>
      <c r="BX118" s="186"/>
      <c r="BY118" s="186"/>
      <c r="BZ118" s="186"/>
      <c r="CA118" s="186"/>
      <c r="CB118" s="186"/>
      <c r="CC118" s="186"/>
      <c r="CD118" s="186"/>
      <c r="CE118" s="186"/>
      <c r="CF118" s="186"/>
      <c r="CG118" s="186"/>
      <c r="CH118" s="186"/>
    </row>
    <row r="119" spans="1:86" s="185" customFormat="1" ht="12" customHeight="1">
      <c r="A119" s="183"/>
      <c r="B119" s="183"/>
      <c r="C119" s="183"/>
      <c r="D119" s="183"/>
      <c r="E119" s="183"/>
      <c r="F119" s="183"/>
      <c r="G119" s="184"/>
      <c r="H119" s="183"/>
      <c r="I119" s="183"/>
      <c r="J119" s="183"/>
      <c r="K119" s="183"/>
      <c r="L119" s="183"/>
      <c r="M119" s="18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c r="AI119" s="183"/>
      <c r="AJ119" s="183"/>
      <c r="AK119" s="183"/>
      <c r="AL119" s="183"/>
      <c r="AM119" s="183"/>
      <c r="AN119" s="183"/>
      <c r="AO119" s="183"/>
      <c r="AP119" s="183"/>
      <c r="AQ119" s="183"/>
      <c r="AR119" s="183"/>
      <c r="AS119" s="183"/>
      <c r="AT119" s="183"/>
      <c r="AU119" s="183"/>
      <c r="AV119" s="183"/>
      <c r="AW119" s="183"/>
      <c r="AX119" s="183"/>
      <c r="AY119" s="183"/>
      <c r="AZ119" s="183"/>
      <c r="BA119" s="183"/>
      <c r="BB119" s="183"/>
      <c r="BC119" s="183"/>
      <c r="BD119" s="183"/>
      <c r="BE119" s="183"/>
      <c r="BF119" s="183"/>
      <c r="BG119" s="183"/>
      <c r="BH119" s="183"/>
      <c r="BI119" s="183"/>
      <c r="BJ119" s="183"/>
      <c r="BK119" s="183"/>
      <c r="BL119" s="183"/>
      <c r="BM119" s="183"/>
      <c r="BN119" s="183"/>
      <c r="BO119" s="183"/>
      <c r="BP119" s="183"/>
      <c r="BQ119" s="183"/>
      <c r="BR119" s="183"/>
      <c r="BS119" s="183"/>
      <c r="BT119" s="183"/>
      <c r="BU119" s="183"/>
      <c r="BV119" s="183"/>
      <c r="BW119" s="183"/>
      <c r="BX119" s="186"/>
      <c r="BY119" s="186"/>
      <c r="BZ119" s="186"/>
      <c r="CA119" s="186"/>
      <c r="CB119" s="186"/>
      <c r="CC119" s="186"/>
      <c r="CD119" s="186"/>
      <c r="CE119" s="186"/>
      <c r="CF119" s="186"/>
      <c r="CG119" s="186"/>
      <c r="CH119" s="186"/>
    </row>
    <row r="120" spans="1:86" s="185" customFormat="1" ht="12" customHeight="1">
      <c r="A120" s="183"/>
      <c r="B120" s="183"/>
      <c r="C120" s="183"/>
      <c r="D120" s="183"/>
      <c r="E120" s="183"/>
      <c r="F120" s="183"/>
      <c r="G120" s="184"/>
      <c r="H120" s="183"/>
      <c r="I120" s="183"/>
      <c r="J120" s="183"/>
      <c r="K120" s="183"/>
      <c r="L120" s="183"/>
      <c r="M120" s="183"/>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c r="AI120" s="183"/>
      <c r="AJ120" s="183"/>
      <c r="AK120" s="183"/>
      <c r="AL120" s="183"/>
      <c r="AM120" s="183"/>
      <c r="AN120" s="183"/>
      <c r="AO120" s="183"/>
      <c r="AP120" s="183"/>
      <c r="AQ120" s="183"/>
      <c r="AR120" s="183"/>
      <c r="AS120" s="183"/>
      <c r="AT120" s="183"/>
      <c r="AU120" s="183"/>
      <c r="AV120" s="183"/>
      <c r="AW120" s="183"/>
      <c r="AX120" s="183"/>
      <c r="AY120" s="183"/>
      <c r="AZ120" s="183"/>
      <c r="BA120" s="183"/>
      <c r="BB120" s="183"/>
      <c r="BC120" s="183"/>
      <c r="BD120" s="183"/>
      <c r="BE120" s="183"/>
      <c r="BF120" s="183"/>
      <c r="BG120" s="183"/>
      <c r="BH120" s="183"/>
      <c r="BI120" s="183"/>
      <c r="BJ120" s="183"/>
      <c r="BK120" s="183"/>
      <c r="BL120" s="183"/>
      <c r="BM120" s="183"/>
      <c r="BN120" s="183"/>
      <c r="BO120" s="183"/>
      <c r="BP120" s="183"/>
      <c r="BQ120" s="183"/>
      <c r="BR120" s="183"/>
      <c r="BS120" s="183"/>
      <c r="BT120" s="183"/>
      <c r="BU120" s="183"/>
      <c r="BV120" s="183"/>
      <c r="BW120" s="183"/>
      <c r="BX120" s="186"/>
      <c r="BY120" s="186"/>
      <c r="BZ120" s="186"/>
      <c r="CA120" s="186"/>
      <c r="CB120" s="186"/>
      <c r="CC120" s="186"/>
      <c r="CD120" s="186"/>
      <c r="CE120" s="186"/>
      <c r="CF120" s="186"/>
      <c r="CG120" s="186"/>
      <c r="CH120" s="186"/>
    </row>
    <row r="121" spans="1:86" s="185" customFormat="1" ht="12" customHeight="1">
      <c r="A121" s="183"/>
      <c r="B121" s="183"/>
      <c r="C121" s="183"/>
      <c r="D121" s="183"/>
      <c r="E121" s="183"/>
      <c r="F121" s="183"/>
      <c r="G121" s="184"/>
      <c r="H121" s="183"/>
      <c r="I121" s="183"/>
      <c r="J121" s="183"/>
      <c r="K121" s="183"/>
      <c r="L121" s="183"/>
      <c r="M121" s="183"/>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c r="AI121" s="183"/>
      <c r="AJ121" s="183"/>
      <c r="AK121" s="183"/>
      <c r="AL121" s="183"/>
      <c r="AM121" s="183"/>
      <c r="AN121" s="183"/>
      <c r="AO121" s="183"/>
      <c r="AP121" s="183"/>
      <c r="AQ121" s="183"/>
      <c r="AR121" s="183"/>
      <c r="AS121" s="183"/>
      <c r="AT121" s="183"/>
      <c r="AU121" s="183"/>
      <c r="AV121" s="183"/>
      <c r="AW121" s="183"/>
      <c r="AX121" s="183"/>
      <c r="AY121" s="183"/>
      <c r="AZ121" s="183"/>
      <c r="BA121" s="183"/>
      <c r="BB121" s="183"/>
      <c r="BC121" s="183"/>
      <c r="BD121" s="183"/>
      <c r="BE121" s="183"/>
      <c r="BF121" s="183"/>
      <c r="BG121" s="183"/>
      <c r="BH121" s="183"/>
      <c r="BI121" s="183"/>
      <c r="BJ121" s="183"/>
      <c r="BK121" s="183"/>
      <c r="BL121" s="183"/>
      <c r="BM121" s="183"/>
      <c r="BN121" s="183"/>
      <c r="BO121" s="183"/>
      <c r="BP121" s="183"/>
      <c r="BQ121" s="183"/>
      <c r="BR121" s="183"/>
      <c r="BS121" s="183"/>
      <c r="BT121" s="183"/>
      <c r="BU121" s="183"/>
      <c r="BV121" s="183"/>
      <c r="BW121" s="183"/>
      <c r="BX121" s="186"/>
      <c r="BY121" s="186"/>
      <c r="BZ121" s="186"/>
      <c r="CA121" s="186"/>
      <c r="CB121" s="186"/>
      <c r="CC121" s="186"/>
      <c r="CD121" s="186"/>
      <c r="CE121" s="186"/>
      <c r="CF121" s="186"/>
      <c r="CG121" s="186"/>
      <c r="CH121" s="186"/>
    </row>
    <row r="122" spans="1:86" s="185" customFormat="1" ht="12" customHeight="1">
      <c r="A122" s="183"/>
      <c r="B122" s="183"/>
      <c r="C122" s="183"/>
      <c r="D122" s="183"/>
      <c r="E122" s="183"/>
      <c r="F122" s="183"/>
      <c r="G122" s="184"/>
      <c r="H122" s="183"/>
      <c r="I122" s="183"/>
      <c r="J122" s="183"/>
      <c r="K122" s="183"/>
      <c r="L122" s="183"/>
      <c r="M122" s="183"/>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c r="AI122" s="183"/>
      <c r="AJ122" s="183"/>
      <c r="AK122" s="183"/>
      <c r="AL122" s="183"/>
      <c r="AM122" s="183"/>
      <c r="AN122" s="183"/>
      <c r="AO122" s="183"/>
      <c r="AP122" s="183"/>
      <c r="AQ122" s="183"/>
      <c r="AR122" s="183"/>
      <c r="AS122" s="183"/>
      <c r="AT122" s="183"/>
      <c r="AU122" s="183"/>
      <c r="AV122" s="183"/>
      <c r="AW122" s="183"/>
      <c r="AX122" s="183"/>
      <c r="AY122" s="183"/>
      <c r="AZ122" s="183"/>
      <c r="BA122" s="183"/>
      <c r="BB122" s="183"/>
      <c r="BC122" s="183"/>
      <c r="BD122" s="183"/>
      <c r="BE122" s="183"/>
      <c r="BF122" s="183"/>
      <c r="BG122" s="183"/>
      <c r="BH122" s="183"/>
      <c r="BI122" s="183"/>
      <c r="BJ122" s="183"/>
      <c r="BK122" s="183"/>
      <c r="BL122" s="183"/>
      <c r="BM122" s="183"/>
      <c r="BN122" s="183"/>
      <c r="BO122" s="183"/>
      <c r="BP122" s="183"/>
      <c r="BQ122" s="183"/>
      <c r="BR122" s="183"/>
      <c r="BS122" s="183"/>
      <c r="BT122" s="183"/>
      <c r="BU122" s="183"/>
      <c r="BV122" s="183"/>
      <c r="BW122" s="183"/>
      <c r="BX122" s="186"/>
      <c r="BY122" s="186"/>
      <c r="BZ122" s="186"/>
      <c r="CA122" s="186"/>
      <c r="CB122" s="186"/>
      <c r="CC122" s="186"/>
      <c r="CD122" s="186"/>
      <c r="CE122" s="186"/>
      <c r="CF122" s="186"/>
      <c r="CG122" s="186"/>
      <c r="CH122" s="186"/>
    </row>
    <row r="123" spans="1:86" s="185" customFormat="1" ht="12" customHeight="1">
      <c r="A123" s="183"/>
      <c r="B123" s="183"/>
      <c r="C123" s="183"/>
      <c r="D123" s="183"/>
      <c r="E123" s="183"/>
      <c r="F123" s="183"/>
      <c r="G123" s="184"/>
      <c r="H123" s="183"/>
      <c r="I123" s="183"/>
      <c r="J123" s="183"/>
      <c r="K123" s="183"/>
      <c r="L123" s="183"/>
      <c r="M123" s="183"/>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c r="AI123" s="183"/>
      <c r="AJ123" s="183"/>
      <c r="AK123" s="183"/>
      <c r="AL123" s="183"/>
      <c r="AM123" s="183"/>
      <c r="AN123" s="183"/>
      <c r="AO123" s="183"/>
      <c r="AP123" s="183"/>
      <c r="AQ123" s="183"/>
      <c r="AR123" s="183"/>
      <c r="AS123" s="183"/>
      <c r="AT123" s="183"/>
      <c r="AU123" s="183"/>
      <c r="AV123" s="183"/>
      <c r="AW123" s="183"/>
      <c r="AX123" s="183"/>
      <c r="AY123" s="183"/>
      <c r="AZ123" s="183"/>
      <c r="BA123" s="183"/>
      <c r="BB123" s="183"/>
      <c r="BC123" s="183"/>
      <c r="BD123" s="183"/>
      <c r="BE123" s="183"/>
      <c r="BF123" s="183"/>
      <c r="BG123" s="183"/>
      <c r="BH123" s="183"/>
      <c r="BI123" s="183"/>
      <c r="BJ123" s="183"/>
      <c r="BK123" s="183"/>
      <c r="BL123" s="183"/>
      <c r="BM123" s="183"/>
      <c r="BN123" s="183"/>
      <c r="BO123" s="183"/>
      <c r="BP123" s="183"/>
      <c r="BQ123" s="183"/>
      <c r="BR123" s="183"/>
      <c r="BS123" s="183"/>
      <c r="BT123" s="183"/>
      <c r="BU123" s="183"/>
      <c r="BV123" s="183"/>
      <c r="BW123" s="183"/>
      <c r="BX123" s="186"/>
      <c r="BY123" s="186"/>
      <c r="BZ123" s="186"/>
      <c r="CA123" s="186"/>
      <c r="CB123" s="186"/>
      <c r="CC123" s="186"/>
      <c r="CD123" s="186"/>
      <c r="CE123" s="186"/>
      <c r="CF123" s="186"/>
      <c r="CG123" s="186"/>
      <c r="CH123" s="186"/>
    </row>
    <row r="124" spans="1:86" s="185" customFormat="1" ht="12" customHeight="1">
      <c r="A124" s="183"/>
      <c r="B124" s="183"/>
      <c r="C124" s="183"/>
      <c r="D124" s="183"/>
      <c r="E124" s="183"/>
      <c r="F124" s="183"/>
      <c r="G124" s="184"/>
      <c r="H124" s="183"/>
      <c r="I124" s="183"/>
      <c r="J124" s="183"/>
      <c r="K124" s="183"/>
      <c r="L124" s="183"/>
      <c r="M124" s="183"/>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c r="AI124" s="183"/>
      <c r="AJ124" s="183"/>
      <c r="AK124" s="183"/>
      <c r="AL124" s="183"/>
      <c r="AM124" s="183"/>
      <c r="AN124" s="183"/>
      <c r="AO124" s="183"/>
      <c r="AP124" s="183"/>
      <c r="AQ124" s="183"/>
      <c r="AR124" s="183"/>
      <c r="AS124" s="183"/>
      <c r="AT124" s="183"/>
      <c r="AU124" s="183"/>
      <c r="AV124" s="183"/>
      <c r="AW124" s="183"/>
      <c r="AX124" s="183"/>
      <c r="AY124" s="183"/>
      <c r="AZ124" s="183"/>
      <c r="BA124" s="183"/>
      <c r="BB124" s="183"/>
      <c r="BC124" s="183"/>
      <c r="BD124" s="183"/>
      <c r="BE124" s="183"/>
      <c r="BF124" s="183"/>
      <c r="BG124" s="183"/>
      <c r="BH124" s="183"/>
      <c r="BI124" s="183"/>
      <c r="BJ124" s="183"/>
      <c r="BK124" s="183"/>
      <c r="BL124" s="183"/>
      <c r="BM124" s="183"/>
      <c r="BN124" s="183"/>
      <c r="BO124" s="183"/>
      <c r="BP124" s="183"/>
      <c r="BQ124" s="183"/>
      <c r="BR124" s="183"/>
      <c r="BS124" s="183"/>
      <c r="BT124" s="183"/>
      <c r="BU124" s="183"/>
      <c r="BV124" s="183"/>
      <c r="BW124" s="183"/>
      <c r="BX124" s="186"/>
      <c r="BY124" s="186"/>
      <c r="BZ124" s="186"/>
      <c r="CA124" s="186"/>
      <c r="CB124" s="186"/>
      <c r="CC124" s="186"/>
      <c r="CD124" s="186"/>
      <c r="CE124" s="186"/>
      <c r="CF124" s="186"/>
      <c r="CG124" s="186"/>
      <c r="CH124" s="186"/>
    </row>
    <row r="125" spans="1:86" s="185" customFormat="1" ht="12" customHeight="1">
      <c r="A125" s="183"/>
      <c r="B125" s="183"/>
      <c r="C125" s="183"/>
      <c r="D125" s="183"/>
      <c r="E125" s="183"/>
      <c r="F125" s="183"/>
      <c r="G125" s="184"/>
      <c r="H125" s="183"/>
      <c r="I125" s="183"/>
      <c r="J125" s="183"/>
      <c r="K125" s="183"/>
      <c r="L125" s="183"/>
      <c r="M125" s="183"/>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c r="AI125" s="183"/>
      <c r="AJ125" s="183"/>
      <c r="AK125" s="183"/>
      <c r="AL125" s="183"/>
      <c r="AM125" s="183"/>
      <c r="AN125" s="183"/>
      <c r="AO125" s="183"/>
      <c r="AP125" s="183"/>
      <c r="AQ125" s="183"/>
      <c r="AR125" s="183"/>
      <c r="AS125" s="183"/>
      <c r="AT125" s="183"/>
      <c r="AU125" s="183"/>
      <c r="AV125" s="183"/>
      <c r="AW125" s="183"/>
      <c r="AX125" s="183"/>
      <c r="AY125" s="183"/>
      <c r="AZ125" s="183"/>
      <c r="BA125" s="183"/>
      <c r="BB125" s="183"/>
      <c r="BC125" s="183"/>
      <c r="BD125" s="183"/>
      <c r="BE125" s="183"/>
      <c r="BF125" s="183"/>
      <c r="BG125" s="183"/>
      <c r="BH125" s="183"/>
      <c r="BI125" s="183"/>
      <c r="BJ125" s="183"/>
      <c r="BK125" s="183"/>
      <c r="BL125" s="183"/>
      <c r="BM125" s="183"/>
      <c r="BN125" s="183"/>
      <c r="BO125" s="183"/>
      <c r="BP125" s="183"/>
      <c r="BQ125" s="183"/>
      <c r="BR125" s="183"/>
      <c r="BS125" s="183"/>
      <c r="BT125" s="183"/>
      <c r="BU125" s="183"/>
      <c r="BV125" s="183"/>
      <c r="BW125" s="183"/>
      <c r="BX125" s="186"/>
      <c r="BY125" s="186"/>
      <c r="BZ125" s="186"/>
      <c r="CA125" s="186"/>
      <c r="CB125" s="186"/>
      <c r="CC125" s="186"/>
      <c r="CD125" s="186"/>
      <c r="CE125" s="186"/>
      <c r="CF125" s="186"/>
      <c r="CG125" s="186"/>
      <c r="CH125" s="186"/>
    </row>
    <row r="126" spans="1:86" s="185" customFormat="1" ht="12" customHeight="1">
      <c r="A126" s="183"/>
      <c r="B126" s="183"/>
      <c r="C126" s="183"/>
      <c r="D126" s="183"/>
      <c r="E126" s="183"/>
      <c r="F126" s="183"/>
      <c r="G126" s="184"/>
      <c r="H126" s="183"/>
      <c r="I126" s="183"/>
      <c r="J126" s="183"/>
      <c r="K126" s="183"/>
      <c r="L126" s="183"/>
      <c r="M126" s="183"/>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c r="AI126" s="183"/>
      <c r="AJ126" s="183"/>
      <c r="AK126" s="183"/>
      <c r="AL126" s="183"/>
      <c r="AM126" s="183"/>
      <c r="AN126" s="183"/>
      <c r="AO126" s="183"/>
      <c r="AP126" s="183"/>
      <c r="AQ126" s="183"/>
      <c r="AR126" s="183"/>
      <c r="AS126" s="183"/>
      <c r="AT126" s="183"/>
      <c r="AU126" s="183"/>
      <c r="AV126" s="183"/>
      <c r="AW126" s="183"/>
      <c r="AX126" s="183"/>
      <c r="AY126" s="183"/>
      <c r="AZ126" s="183"/>
      <c r="BA126" s="183"/>
      <c r="BB126" s="183"/>
      <c r="BC126" s="183"/>
      <c r="BD126" s="183"/>
      <c r="BE126" s="183"/>
      <c r="BF126" s="183"/>
      <c r="BG126" s="183"/>
      <c r="BH126" s="183"/>
      <c r="BI126" s="183"/>
      <c r="BJ126" s="183"/>
      <c r="BK126" s="183"/>
      <c r="BL126" s="183"/>
      <c r="BM126" s="183"/>
      <c r="BN126" s="183"/>
      <c r="BO126" s="183"/>
      <c r="BP126" s="183"/>
      <c r="BQ126" s="183"/>
      <c r="BR126" s="183"/>
      <c r="BS126" s="183"/>
      <c r="BT126" s="183"/>
      <c r="BU126" s="183"/>
      <c r="BV126" s="183"/>
      <c r="BW126" s="183"/>
      <c r="BX126" s="186"/>
      <c r="BY126" s="186"/>
      <c r="BZ126" s="186"/>
      <c r="CA126" s="186"/>
      <c r="CB126" s="186"/>
      <c r="CC126" s="186"/>
      <c r="CD126" s="186"/>
      <c r="CE126" s="186"/>
      <c r="CF126" s="186"/>
      <c r="CG126" s="186"/>
      <c r="CH126" s="186"/>
    </row>
    <row r="127" spans="1:86" s="185" customFormat="1" ht="12" customHeight="1">
      <c r="A127" s="183"/>
      <c r="B127" s="183"/>
      <c r="C127" s="183"/>
      <c r="D127" s="183"/>
      <c r="E127" s="183"/>
      <c r="F127" s="183"/>
      <c r="G127" s="184"/>
      <c r="H127" s="183"/>
      <c r="I127" s="183"/>
      <c r="J127" s="183"/>
      <c r="K127" s="183"/>
      <c r="L127" s="183"/>
      <c r="M127" s="183"/>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c r="AI127" s="183"/>
      <c r="AJ127" s="183"/>
      <c r="AK127" s="183"/>
      <c r="AL127" s="183"/>
      <c r="AM127" s="183"/>
      <c r="AN127" s="183"/>
      <c r="AO127" s="183"/>
      <c r="AP127" s="183"/>
      <c r="AQ127" s="183"/>
      <c r="AR127" s="183"/>
      <c r="AS127" s="183"/>
      <c r="AT127" s="183"/>
      <c r="AU127" s="183"/>
      <c r="AV127" s="183"/>
      <c r="AW127" s="183"/>
      <c r="AX127" s="183"/>
      <c r="AY127" s="183"/>
      <c r="AZ127" s="183"/>
      <c r="BA127" s="183"/>
      <c r="BB127" s="183"/>
      <c r="BC127" s="183"/>
      <c r="BD127" s="183"/>
      <c r="BE127" s="183"/>
      <c r="BF127" s="183"/>
      <c r="BG127" s="183"/>
      <c r="BH127" s="183"/>
      <c r="BI127" s="183"/>
      <c r="BJ127" s="183"/>
      <c r="BK127" s="183"/>
      <c r="BL127" s="183"/>
      <c r="BM127" s="183"/>
      <c r="BN127" s="183"/>
      <c r="BO127" s="183"/>
      <c r="BP127" s="183"/>
      <c r="BQ127" s="183"/>
      <c r="BR127" s="183"/>
      <c r="BS127" s="183"/>
      <c r="BT127" s="183"/>
      <c r="BU127" s="183"/>
      <c r="BV127" s="183"/>
      <c r="BW127" s="183"/>
      <c r="BX127" s="186"/>
      <c r="BY127" s="186"/>
      <c r="BZ127" s="186"/>
      <c r="CA127" s="186"/>
      <c r="CB127" s="186"/>
      <c r="CC127" s="186"/>
      <c r="CD127" s="186"/>
      <c r="CE127" s="186"/>
      <c r="CF127" s="186"/>
      <c r="CG127" s="186"/>
      <c r="CH127" s="186"/>
    </row>
    <row r="128" spans="1:86" s="185" customFormat="1" ht="12" customHeight="1">
      <c r="A128" s="183"/>
      <c r="B128" s="183"/>
      <c r="C128" s="183"/>
      <c r="D128" s="183"/>
      <c r="E128" s="183"/>
      <c r="F128" s="183"/>
      <c r="G128" s="184"/>
      <c r="H128" s="183"/>
      <c r="I128" s="183"/>
      <c r="J128" s="183"/>
      <c r="K128" s="183"/>
      <c r="L128" s="183"/>
      <c r="M128" s="183"/>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c r="AI128" s="183"/>
      <c r="AJ128" s="183"/>
      <c r="AK128" s="183"/>
      <c r="AL128" s="183"/>
      <c r="AM128" s="183"/>
      <c r="AN128" s="183"/>
      <c r="AO128" s="183"/>
      <c r="AP128" s="183"/>
      <c r="AQ128" s="183"/>
      <c r="AR128" s="183"/>
      <c r="AS128" s="183"/>
      <c r="AT128" s="183"/>
      <c r="AU128" s="183"/>
      <c r="AV128" s="183"/>
      <c r="AW128" s="183"/>
      <c r="AX128" s="183"/>
      <c r="AY128" s="183"/>
      <c r="AZ128" s="183"/>
      <c r="BA128" s="183"/>
      <c r="BB128" s="183"/>
      <c r="BC128" s="183"/>
      <c r="BD128" s="183"/>
      <c r="BE128" s="183"/>
      <c r="BF128" s="183"/>
      <c r="BG128" s="183"/>
      <c r="BH128" s="183"/>
      <c r="BI128" s="183"/>
      <c r="BJ128" s="183"/>
      <c r="BK128" s="183"/>
      <c r="BL128" s="183"/>
      <c r="BM128" s="183"/>
      <c r="BN128" s="183"/>
      <c r="BO128" s="183"/>
      <c r="BP128" s="183"/>
      <c r="BQ128" s="183"/>
      <c r="BR128" s="183"/>
      <c r="BS128" s="183"/>
      <c r="BT128" s="183"/>
      <c r="BU128" s="183"/>
      <c r="BV128" s="183"/>
      <c r="BW128" s="183"/>
      <c r="BX128" s="186"/>
      <c r="BY128" s="186"/>
      <c r="BZ128" s="186"/>
      <c r="CA128" s="186"/>
      <c r="CB128" s="186"/>
      <c r="CC128" s="186"/>
      <c r="CD128" s="186"/>
      <c r="CE128" s="186"/>
      <c r="CF128" s="186"/>
      <c r="CG128" s="186"/>
      <c r="CH128" s="186"/>
    </row>
    <row r="129" spans="1:86" s="185" customFormat="1" ht="12" customHeight="1">
      <c r="A129" s="183"/>
      <c r="B129" s="183"/>
      <c r="C129" s="183"/>
      <c r="D129" s="183"/>
      <c r="E129" s="183"/>
      <c r="F129" s="183"/>
      <c r="G129" s="184"/>
      <c r="H129" s="183"/>
      <c r="I129" s="183"/>
      <c r="J129" s="183"/>
      <c r="K129" s="183"/>
      <c r="L129" s="183"/>
      <c r="M129" s="183"/>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c r="AI129" s="183"/>
      <c r="AJ129" s="183"/>
      <c r="AK129" s="183"/>
      <c r="AL129" s="183"/>
      <c r="AM129" s="183"/>
      <c r="AN129" s="183"/>
      <c r="AO129" s="183"/>
      <c r="AP129" s="183"/>
      <c r="AQ129" s="183"/>
      <c r="AR129" s="183"/>
      <c r="AS129" s="183"/>
      <c r="AT129" s="183"/>
      <c r="AU129" s="183"/>
      <c r="AV129" s="183"/>
      <c r="AW129" s="183"/>
      <c r="AX129" s="183"/>
      <c r="AY129" s="183"/>
      <c r="AZ129" s="183"/>
      <c r="BA129" s="183"/>
      <c r="BB129" s="183"/>
      <c r="BC129" s="183"/>
      <c r="BD129" s="183"/>
      <c r="BE129" s="183"/>
      <c r="BF129" s="183"/>
      <c r="BG129" s="183"/>
      <c r="BH129" s="183"/>
      <c r="BI129" s="183"/>
      <c r="BJ129" s="183"/>
      <c r="BK129" s="183"/>
      <c r="BL129" s="183"/>
      <c r="BM129" s="183"/>
      <c r="BN129" s="183"/>
      <c r="BO129" s="183"/>
      <c r="BP129" s="183"/>
      <c r="BQ129" s="183"/>
      <c r="BR129" s="183"/>
      <c r="BS129" s="183"/>
      <c r="BT129" s="183"/>
      <c r="BU129" s="183"/>
      <c r="BV129" s="183"/>
      <c r="BW129" s="183"/>
      <c r="BX129" s="186"/>
      <c r="BY129" s="186"/>
      <c r="BZ129" s="186"/>
      <c r="CA129" s="186"/>
      <c r="CB129" s="186"/>
      <c r="CC129" s="186"/>
      <c r="CD129" s="186"/>
      <c r="CE129" s="186"/>
      <c r="CF129" s="186"/>
      <c r="CG129" s="186"/>
      <c r="CH129" s="186"/>
    </row>
    <row r="130" spans="1:86" s="185" customFormat="1" ht="12" customHeight="1">
      <c r="A130" s="183"/>
      <c r="B130" s="183"/>
      <c r="C130" s="183"/>
      <c r="D130" s="183"/>
      <c r="E130" s="183"/>
      <c r="F130" s="183"/>
      <c r="G130" s="184"/>
      <c r="H130" s="183"/>
      <c r="I130" s="183"/>
      <c r="J130" s="183"/>
      <c r="K130" s="183"/>
      <c r="L130" s="183"/>
      <c r="M130" s="183"/>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c r="AI130" s="183"/>
      <c r="AJ130" s="183"/>
      <c r="AK130" s="183"/>
      <c r="AL130" s="183"/>
      <c r="AM130" s="183"/>
      <c r="AN130" s="183"/>
      <c r="AO130" s="183"/>
      <c r="AP130" s="183"/>
      <c r="AQ130" s="183"/>
      <c r="AR130" s="183"/>
      <c r="AS130" s="183"/>
      <c r="AT130" s="183"/>
      <c r="AU130" s="183"/>
      <c r="AV130" s="183"/>
      <c r="AW130" s="183"/>
      <c r="AX130" s="183"/>
      <c r="AY130" s="183"/>
      <c r="AZ130" s="183"/>
      <c r="BA130" s="183"/>
      <c r="BB130" s="183"/>
      <c r="BC130" s="183"/>
      <c r="BD130" s="183"/>
      <c r="BE130" s="183"/>
      <c r="BF130" s="183"/>
      <c r="BG130" s="183"/>
      <c r="BH130" s="183"/>
      <c r="BI130" s="183"/>
      <c r="BJ130" s="183"/>
      <c r="BK130" s="183"/>
      <c r="BL130" s="183"/>
      <c r="BM130" s="183"/>
      <c r="BN130" s="183"/>
      <c r="BO130" s="183"/>
      <c r="BP130" s="183"/>
      <c r="BQ130" s="183"/>
      <c r="BR130" s="183"/>
      <c r="BS130" s="183"/>
      <c r="BT130" s="183"/>
      <c r="BU130" s="183"/>
      <c r="BV130" s="183"/>
      <c r="BW130" s="183"/>
      <c r="BX130" s="186"/>
      <c r="BY130" s="186"/>
      <c r="BZ130" s="186"/>
      <c r="CA130" s="186"/>
      <c r="CB130" s="186"/>
      <c r="CC130" s="186"/>
      <c r="CD130" s="186"/>
      <c r="CE130" s="186"/>
      <c r="CF130" s="186"/>
      <c r="CG130" s="186"/>
      <c r="CH130" s="186"/>
    </row>
    <row r="131" spans="1:86" s="185" customFormat="1" ht="12" customHeight="1">
      <c r="A131" s="183"/>
      <c r="B131" s="183"/>
      <c r="C131" s="183"/>
      <c r="D131" s="183"/>
      <c r="E131" s="183"/>
      <c r="F131" s="183"/>
      <c r="G131" s="184"/>
      <c r="H131" s="183"/>
      <c r="I131" s="183"/>
      <c r="J131" s="183"/>
      <c r="K131" s="183"/>
      <c r="L131" s="183"/>
      <c r="M131" s="183"/>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c r="AI131" s="183"/>
      <c r="AJ131" s="183"/>
      <c r="AK131" s="183"/>
      <c r="AL131" s="183"/>
      <c r="AM131" s="183"/>
      <c r="AN131" s="183"/>
      <c r="AO131" s="183"/>
      <c r="AP131" s="183"/>
      <c r="AQ131" s="183"/>
      <c r="AR131" s="183"/>
      <c r="AS131" s="183"/>
      <c r="AT131" s="183"/>
      <c r="AU131" s="183"/>
      <c r="AV131" s="183"/>
      <c r="AW131" s="183"/>
      <c r="AX131" s="183"/>
      <c r="AY131" s="183"/>
      <c r="AZ131" s="183"/>
      <c r="BA131" s="183"/>
      <c r="BB131" s="183"/>
      <c r="BC131" s="183"/>
      <c r="BD131" s="183"/>
      <c r="BE131" s="183"/>
      <c r="BF131" s="183"/>
      <c r="BG131" s="183"/>
      <c r="BH131" s="183"/>
      <c r="BI131" s="183"/>
      <c r="BJ131" s="183"/>
      <c r="BK131" s="183"/>
      <c r="BL131" s="183"/>
      <c r="BM131" s="183"/>
      <c r="BN131" s="183"/>
      <c r="BO131" s="183"/>
      <c r="BP131" s="183"/>
      <c r="BQ131" s="183"/>
      <c r="BR131" s="183"/>
      <c r="BS131" s="183"/>
      <c r="BT131" s="183"/>
      <c r="BU131" s="183"/>
      <c r="BV131" s="183"/>
      <c r="BW131" s="183"/>
      <c r="BX131" s="186"/>
      <c r="BY131" s="186"/>
      <c r="BZ131" s="186"/>
      <c r="CA131" s="186"/>
      <c r="CB131" s="186"/>
      <c r="CC131" s="186"/>
      <c r="CD131" s="186"/>
      <c r="CE131" s="186"/>
      <c r="CF131" s="186"/>
      <c r="CG131" s="186"/>
      <c r="CH131" s="186"/>
    </row>
    <row r="132" spans="1:86" s="185" customFormat="1" ht="12" customHeight="1">
      <c r="A132" s="183"/>
      <c r="B132" s="183"/>
      <c r="C132" s="183"/>
      <c r="D132" s="183"/>
      <c r="E132" s="183"/>
      <c r="F132" s="183"/>
      <c r="G132" s="184"/>
      <c r="H132" s="183"/>
      <c r="I132" s="183"/>
      <c r="J132" s="183"/>
      <c r="K132" s="183"/>
      <c r="L132" s="183"/>
      <c r="M132" s="183"/>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c r="AI132" s="183"/>
      <c r="AJ132" s="183"/>
      <c r="AK132" s="183"/>
      <c r="AL132" s="183"/>
      <c r="AM132" s="183"/>
      <c r="AN132" s="183"/>
      <c r="AO132" s="183"/>
      <c r="AP132" s="183"/>
      <c r="AQ132" s="183"/>
      <c r="AR132" s="183"/>
      <c r="AS132" s="183"/>
      <c r="AT132" s="183"/>
      <c r="AU132" s="183"/>
      <c r="AV132" s="183"/>
      <c r="AW132" s="183"/>
      <c r="AX132" s="183"/>
      <c r="AY132" s="183"/>
      <c r="AZ132" s="183"/>
      <c r="BA132" s="183"/>
      <c r="BB132" s="183"/>
      <c r="BC132" s="183"/>
      <c r="BD132" s="183"/>
      <c r="BE132" s="183"/>
      <c r="BF132" s="183"/>
      <c r="BG132" s="183"/>
      <c r="BH132" s="183"/>
      <c r="BI132" s="183"/>
      <c r="BJ132" s="183"/>
      <c r="BK132" s="183"/>
      <c r="BL132" s="183"/>
      <c r="BM132" s="183"/>
      <c r="BN132" s="183"/>
      <c r="BO132" s="183"/>
      <c r="BP132" s="183"/>
      <c r="BQ132" s="183"/>
      <c r="BR132" s="183"/>
      <c r="BS132" s="183"/>
      <c r="BT132" s="183"/>
      <c r="BU132" s="183"/>
      <c r="BV132" s="183"/>
      <c r="BW132" s="183"/>
      <c r="BX132" s="186"/>
      <c r="BY132" s="186"/>
      <c r="BZ132" s="186"/>
      <c r="CA132" s="186"/>
      <c r="CB132" s="186"/>
      <c r="CC132" s="186"/>
      <c r="CD132" s="186"/>
      <c r="CE132" s="186"/>
      <c r="CF132" s="186"/>
      <c r="CG132" s="186"/>
      <c r="CH132" s="186"/>
    </row>
    <row r="133" spans="1:86" s="185" customFormat="1" ht="12" customHeight="1">
      <c r="A133" s="183"/>
      <c r="B133" s="183"/>
      <c r="C133" s="183"/>
      <c r="D133" s="183"/>
      <c r="E133" s="183"/>
      <c r="F133" s="183"/>
      <c r="G133" s="184"/>
      <c r="H133" s="183"/>
      <c r="I133" s="183"/>
      <c r="J133" s="183"/>
      <c r="K133" s="183"/>
      <c r="L133" s="183"/>
      <c r="M133" s="183"/>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c r="AI133" s="183"/>
      <c r="AJ133" s="183"/>
      <c r="AK133" s="183"/>
      <c r="AL133" s="183"/>
      <c r="AM133" s="183"/>
      <c r="AN133" s="183"/>
      <c r="AO133" s="183"/>
      <c r="AP133" s="183"/>
      <c r="AQ133" s="183"/>
      <c r="AR133" s="183"/>
      <c r="AS133" s="183"/>
      <c r="AT133" s="183"/>
      <c r="AU133" s="183"/>
      <c r="AV133" s="183"/>
      <c r="AW133" s="183"/>
      <c r="AX133" s="183"/>
      <c r="AY133" s="183"/>
      <c r="AZ133" s="183"/>
      <c r="BA133" s="183"/>
      <c r="BB133" s="183"/>
      <c r="BC133" s="183"/>
      <c r="BD133" s="183"/>
      <c r="BE133" s="183"/>
      <c r="BF133" s="183"/>
      <c r="BG133" s="183"/>
      <c r="BH133" s="183"/>
      <c r="BI133" s="183"/>
      <c r="BJ133" s="183"/>
      <c r="BK133" s="183"/>
      <c r="BL133" s="183"/>
      <c r="BM133" s="183"/>
      <c r="BN133" s="183"/>
      <c r="BO133" s="183"/>
      <c r="BP133" s="183"/>
      <c r="BQ133" s="183"/>
      <c r="BR133" s="183"/>
      <c r="BS133" s="183"/>
      <c r="BT133" s="183"/>
      <c r="BU133" s="183"/>
      <c r="BV133" s="183"/>
      <c r="BW133" s="183"/>
      <c r="BX133" s="186"/>
      <c r="BY133" s="186"/>
      <c r="BZ133" s="186"/>
      <c r="CA133" s="186"/>
      <c r="CB133" s="186"/>
      <c r="CC133" s="186"/>
      <c r="CD133" s="186"/>
      <c r="CE133" s="186"/>
      <c r="CF133" s="186"/>
      <c r="CG133" s="186"/>
      <c r="CH133" s="186"/>
    </row>
    <row r="134" spans="1:86" s="185" customFormat="1" ht="12" customHeight="1">
      <c r="A134" s="183"/>
      <c r="B134" s="183"/>
      <c r="C134" s="183"/>
      <c r="D134" s="183"/>
      <c r="E134" s="183"/>
      <c r="F134" s="183"/>
      <c r="G134" s="184"/>
      <c r="H134" s="183"/>
      <c r="I134" s="183"/>
      <c r="J134" s="183"/>
      <c r="K134" s="183"/>
      <c r="L134" s="183"/>
      <c r="M134" s="183"/>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c r="AI134" s="183"/>
      <c r="AJ134" s="183"/>
      <c r="AK134" s="183"/>
      <c r="AL134" s="183"/>
      <c r="AM134" s="183"/>
      <c r="AN134" s="183"/>
      <c r="AO134" s="183"/>
      <c r="AP134" s="183"/>
      <c r="AQ134" s="183"/>
      <c r="AR134" s="183"/>
      <c r="AS134" s="183"/>
      <c r="AT134" s="183"/>
      <c r="AU134" s="183"/>
      <c r="AV134" s="183"/>
      <c r="AW134" s="183"/>
      <c r="AX134" s="183"/>
      <c r="AY134" s="183"/>
      <c r="AZ134" s="183"/>
      <c r="BA134" s="183"/>
      <c r="BB134" s="183"/>
      <c r="BC134" s="183"/>
      <c r="BD134" s="183"/>
      <c r="BE134" s="183"/>
      <c r="BF134" s="183"/>
      <c r="BG134" s="183"/>
      <c r="BH134" s="183"/>
      <c r="BI134" s="183"/>
      <c r="BJ134" s="183"/>
      <c r="BK134" s="183"/>
      <c r="BL134" s="183"/>
      <c r="BM134" s="183"/>
      <c r="BN134" s="183"/>
      <c r="BO134" s="183"/>
      <c r="BP134" s="183"/>
      <c r="BQ134" s="183"/>
      <c r="BR134" s="183"/>
      <c r="BS134" s="183"/>
      <c r="BT134" s="183"/>
      <c r="BU134" s="183"/>
      <c r="BV134" s="183"/>
      <c r="BW134" s="183"/>
      <c r="BX134" s="186"/>
      <c r="BY134" s="186"/>
      <c r="BZ134" s="186"/>
      <c r="CA134" s="186"/>
      <c r="CB134" s="186"/>
      <c r="CC134" s="186"/>
      <c r="CD134" s="186"/>
      <c r="CE134" s="186"/>
      <c r="CF134" s="186"/>
      <c r="CG134" s="186"/>
      <c r="CH134" s="186"/>
    </row>
    <row r="135" spans="1:86" s="185" customFormat="1" ht="12" customHeight="1">
      <c r="A135" s="183"/>
      <c r="B135" s="183"/>
      <c r="C135" s="183"/>
      <c r="D135" s="183"/>
      <c r="E135" s="183"/>
      <c r="F135" s="183"/>
      <c r="G135" s="184"/>
      <c r="H135" s="183"/>
      <c r="I135" s="183"/>
      <c r="J135" s="183"/>
      <c r="K135" s="183"/>
      <c r="L135" s="183"/>
      <c r="M135" s="183"/>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c r="AI135" s="183"/>
      <c r="AJ135" s="183"/>
      <c r="AK135" s="183"/>
      <c r="AL135" s="183"/>
      <c r="AM135" s="183"/>
      <c r="AN135" s="183"/>
      <c r="AO135" s="183"/>
      <c r="AP135" s="183"/>
      <c r="AQ135" s="183"/>
      <c r="AR135" s="183"/>
      <c r="AS135" s="183"/>
      <c r="AT135" s="183"/>
      <c r="AU135" s="183"/>
      <c r="AV135" s="183"/>
      <c r="AW135" s="183"/>
      <c r="AX135" s="183"/>
      <c r="AY135" s="183"/>
      <c r="AZ135" s="183"/>
      <c r="BA135" s="183"/>
      <c r="BB135" s="183"/>
      <c r="BC135" s="183"/>
      <c r="BD135" s="183"/>
      <c r="BE135" s="183"/>
      <c r="BF135" s="183"/>
      <c r="BG135" s="183"/>
      <c r="BH135" s="183"/>
      <c r="BI135" s="183"/>
      <c r="BJ135" s="183"/>
      <c r="BK135" s="183"/>
      <c r="BL135" s="183"/>
      <c r="BM135" s="183"/>
      <c r="BN135" s="183"/>
      <c r="BO135" s="183"/>
      <c r="BP135" s="183"/>
      <c r="BQ135" s="183"/>
      <c r="BR135" s="183"/>
      <c r="BS135" s="183"/>
      <c r="BT135" s="183"/>
      <c r="BU135" s="183"/>
      <c r="BV135" s="183"/>
      <c r="BW135" s="183"/>
      <c r="BX135" s="186"/>
      <c r="BY135" s="186"/>
      <c r="BZ135" s="186"/>
      <c r="CA135" s="186"/>
      <c r="CB135" s="186"/>
      <c r="CC135" s="186"/>
      <c r="CD135" s="186"/>
      <c r="CE135" s="186"/>
      <c r="CF135" s="186"/>
      <c r="CG135" s="186"/>
      <c r="CH135" s="186"/>
    </row>
    <row r="136" spans="1:86" s="185" customFormat="1" ht="12" customHeight="1">
      <c r="A136" s="183"/>
      <c r="B136" s="183"/>
      <c r="C136" s="183"/>
      <c r="D136" s="183"/>
      <c r="E136" s="183"/>
      <c r="F136" s="183"/>
      <c r="G136" s="184"/>
      <c r="H136" s="183"/>
      <c r="I136" s="183"/>
      <c r="J136" s="183"/>
      <c r="K136" s="183"/>
      <c r="L136" s="183"/>
      <c r="M136" s="183"/>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c r="AI136" s="183"/>
      <c r="AJ136" s="183"/>
      <c r="AK136" s="183"/>
      <c r="AL136" s="183"/>
      <c r="AM136" s="183"/>
      <c r="AN136" s="183"/>
      <c r="AO136" s="183"/>
      <c r="AP136" s="183"/>
      <c r="AQ136" s="183"/>
      <c r="AR136" s="183"/>
      <c r="AS136" s="183"/>
      <c r="AT136" s="183"/>
      <c r="AU136" s="183"/>
      <c r="AV136" s="183"/>
      <c r="AW136" s="183"/>
      <c r="AX136" s="183"/>
      <c r="AY136" s="183"/>
      <c r="AZ136" s="183"/>
      <c r="BA136" s="183"/>
      <c r="BB136" s="183"/>
      <c r="BC136" s="183"/>
      <c r="BD136" s="183"/>
      <c r="BE136" s="183"/>
      <c r="BF136" s="183"/>
      <c r="BG136" s="183"/>
      <c r="BH136" s="183"/>
      <c r="BI136" s="183"/>
      <c r="BJ136" s="183"/>
      <c r="BK136" s="183"/>
      <c r="BL136" s="183"/>
      <c r="BM136" s="183"/>
      <c r="BN136" s="183"/>
      <c r="BO136" s="183"/>
      <c r="BP136" s="183"/>
      <c r="BQ136" s="183"/>
      <c r="BR136" s="183"/>
      <c r="BS136" s="183"/>
      <c r="BT136" s="183"/>
      <c r="BU136" s="183"/>
      <c r="BV136" s="183"/>
      <c r="BW136" s="183"/>
      <c r="BX136" s="186"/>
      <c r="BY136" s="186"/>
      <c r="BZ136" s="186"/>
      <c r="CA136" s="186"/>
      <c r="CB136" s="186"/>
      <c r="CC136" s="186"/>
      <c r="CD136" s="186"/>
      <c r="CE136" s="186"/>
      <c r="CF136" s="186"/>
      <c r="CG136" s="186"/>
      <c r="CH136" s="186"/>
    </row>
    <row r="137" spans="1:86" s="185" customFormat="1" ht="12" customHeight="1">
      <c r="A137" s="183"/>
      <c r="B137" s="183"/>
      <c r="C137" s="183"/>
      <c r="D137" s="183"/>
      <c r="E137" s="183"/>
      <c r="F137" s="183"/>
      <c r="G137" s="184"/>
      <c r="H137" s="183"/>
      <c r="I137" s="183"/>
      <c r="J137" s="183"/>
      <c r="K137" s="183"/>
      <c r="L137" s="183"/>
      <c r="M137" s="183"/>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c r="AI137" s="183"/>
      <c r="AJ137" s="183"/>
      <c r="AK137" s="183"/>
      <c r="AL137" s="183"/>
      <c r="AM137" s="183"/>
      <c r="AN137" s="183"/>
      <c r="AO137" s="183"/>
      <c r="AP137" s="183"/>
      <c r="AQ137" s="183"/>
      <c r="AR137" s="183"/>
      <c r="AS137" s="183"/>
      <c r="AT137" s="183"/>
      <c r="AU137" s="183"/>
      <c r="AV137" s="183"/>
      <c r="AW137" s="183"/>
      <c r="AX137" s="183"/>
      <c r="AY137" s="183"/>
      <c r="AZ137" s="183"/>
      <c r="BA137" s="183"/>
      <c r="BB137" s="183"/>
      <c r="BC137" s="183"/>
      <c r="BD137" s="183"/>
      <c r="BE137" s="183"/>
      <c r="BF137" s="183"/>
      <c r="BG137" s="183"/>
      <c r="BH137" s="183"/>
      <c r="BI137" s="183"/>
      <c r="BJ137" s="183"/>
      <c r="BK137" s="183"/>
      <c r="BL137" s="183"/>
      <c r="BM137" s="183"/>
      <c r="BN137" s="183"/>
      <c r="BO137" s="183"/>
      <c r="BP137" s="183"/>
      <c r="BQ137" s="183"/>
      <c r="BR137" s="183"/>
      <c r="BS137" s="183"/>
      <c r="BT137" s="183"/>
      <c r="BU137" s="183"/>
      <c r="BV137" s="183"/>
      <c r="BW137" s="183"/>
      <c r="BX137" s="186"/>
      <c r="BY137" s="186"/>
      <c r="BZ137" s="186"/>
      <c r="CA137" s="186"/>
      <c r="CB137" s="186"/>
      <c r="CC137" s="186"/>
      <c r="CD137" s="186"/>
      <c r="CE137" s="186"/>
      <c r="CF137" s="186"/>
      <c r="CG137" s="186"/>
      <c r="CH137" s="186"/>
    </row>
    <row r="138" spans="1:86" s="185" customFormat="1" ht="12" customHeight="1">
      <c r="A138" s="183"/>
      <c r="B138" s="183"/>
      <c r="C138" s="183"/>
      <c r="D138" s="183"/>
      <c r="E138" s="183"/>
      <c r="F138" s="183"/>
      <c r="G138" s="184"/>
      <c r="H138" s="183"/>
      <c r="I138" s="183"/>
      <c r="J138" s="183"/>
      <c r="K138" s="183"/>
      <c r="L138" s="183"/>
      <c r="M138" s="183"/>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c r="AI138" s="183"/>
      <c r="AJ138" s="183"/>
      <c r="AK138" s="183"/>
      <c r="AL138" s="183"/>
      <c r="AM138" s="183"/>
      <c r="AN138" s="183"/>
      <c r="AO138" s="183"/>
      <c r="AP138" s="183"/>
      <c r="AQ138" s="183"/>
      <c r="AR138" s="183"/>
      <c r="AS138" s="183"/>
      <c r="AT138" s="183"/>
      <c r="AU138" s="183"/>
      <c r="AV138" s="183"/>
      <c r="AW138" s="183"/>
      <c r="AX138" s="183"/>
      <c r="AY138" s="183"/>
      <c r="AZ138" s="183"/>
      <c r="BA138" s="183"/>
      <c r="BB138" s="183"/>
      <c r="BC138" s="183"/>
      <c r="BD138" s="183"/>
      <c r="BE138" s="183"/>
      <c r="BF138" s="183"/>
      <c r="BG138" s="183"/>
      <c r="BH138" s="183"/>
      <c r="BI138" s="183"/>
      <c r="BJ138" s="183"/>
      <c r="BK138" s="183"/>
      <c r="BL138" s="183"/>
      <c r="BM138" s="183"/>
      <c r="BN138" s="183"/>
      <c r="BO138" s="183"/>
      <c r="BP138" s="183"/>
      <c r="BQ138" s="183"/>
      <c r="BR138" s="183"/>
      <c r="BS138" s="183"/>
      <c r="BT138" s="183"/>
      <c r="BU138" s="183"/>
      <c r="BV138" s="183"/>
      <c r="BW138" s="183"/>
      <c r="BX138" s="186"/>
      <c r="BY138" s="186"/>
      <c r="BZ138" s="186"/>
      <c r="CA138" s="186"/>
      <c r="CB138" s="186"/>
      <c r="CC138" s="186"/>
      <c r="CD138" s="186"/>
      <c r="CE138" s="186"/>
      <c r="CF138" s="186"/>
      <c r="CG138" s="186"/>
      <c r="CH138" s="186"/>
    </row>
    <row r="139" spans="1:86" s="185" customFormat="1" ht="12" customHeight="1">
      <c r="A139" s="183"/>
      <c r="B139" s="183"/>
      <c r="C139" s="183"/>
      <c r="D139" s="183"/>
      <c r="E139" s="183"/>
      <c r="F139" s="183"/>
      <c r="G139" s="184"/>
      <c r="H139" s="183"/>
      <c r="I139" s="183"/>
      <c r="J139" s="183"/>
      <c r="K139" s="183"/>
      <c r="L139" s="183"/>
      <c r="M139" s="183"/>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c r="AI139" s="183"/>
      <c r="AJ139" s="183"/>
      <c r="AK139" s="183"/>
      <c r="AL139" s="183"/>
      <c r="AM139" s="183"/>
      <c r="AN139" s="183"/>
      <c r="AO139" s="183"/>
      <c r="AP139" s="183"/>
      <c r="AQ139" s="183"/>
      <c r="AR139" s="183"/>
      <c r="AS139" s="183"/>
      <c r="AT139" s="183"/>
      <c r="AU139" s="183"/>
      <c r="AV139" s="183"/>
      <c r="AW139" s="183"/>
      <c r="AX139" s="183"/>
      <c r="AY139" s="183"/>
      <c r="AZ139" s="183"/>
      <c r="BA139" s="183"/>
      <c r="BB139" s="183"/>
      <c r="BC139" s="183"/>
      <c r="BD139" s="183"/>
      <c r="BE139" s="183"/>
      <c r="BF139" s="183"/>
      <c r="BG139" s="183"/>
      <c r="BH139" s="183"/>
      <c r="BI139" s="183"/>
      <c r="BJ139" s="183"/>
      <c r="BK139" s="183"/>
      <c r="BL139" s="183"/>
      <c r="BM139" s="183"/>
      <c r="BN139" s="183"/>
      <c r="BO139" s="183"/>
      <c r="BP139" s="183"/>
      <c r="BQ139" s="183"/>
      <c r="BR139" s="183"/>
      <c r="BS139" s="183"/>
      <c r="BT139" s="183"/>
      <c r="BU139" s="183"/>
      <c r="BV139" s="183"/>
      <c r="BW139" s="183"/>
      <c r="BX139" s="186"/>
      <c r="BY139" s="186"/>
      <c r="BZ139" s="186"/>
      <c r="CA139" s="186"/>
      <c r="CB139" s="186"/>
      <c r="CC139" s="186"/>
      <c r="CD139" s="186"/>
      <c r="CE139" s="186"/>
      <c r="CF139" s="186"/>
      <c r="CG139" s="186"/>
      <c r="CH139" s="186"/>
    </row>
    <row r="140" spans="1:86" s="185" customFormat="1" ht="12" customHeight="1">
      <c r="A140" s="183"/>
      <c r="B140" s="183"/>
      <c r="C140" s="183"/>
      <c r="D140" s="183"/>
      <c r="E140" s="183"/>
      <c r="F140" s="183"/>
      <c r="G140" s="184"/>
      <c r="H140" s="183"/>
      <c r="I140" s="183"/>
      <c r="J140" s="183"/>
      <c r="K140" s="183"/>
      <c r="L140" s="183"/>
      <c r="M140" s="183"/>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c r="AI140" s="183"/>
      <c r="AJ140" s="183"/>
      <c r="AK140" s="183"/>
      <c r="AL140" s="183"/>
      <c r="AM140" s="183"/>
      <c r="AN140" s="183"/>
      <c r="AO140" s="183"/>
      <c r="AP140" s="183"/>
      <c r="AQ140" s="183"/>
      <c r="AR140" s="183"/>
      <c r="AS140" s="183"/>
      <c r="AT140" s="183"/>
      <c r="AU140" s="183"/>
      <c r="AV140" s="183"/>
      <c r="AW140" s="183"/>
      <c r="AX140" s="183"/>
      <c r="AY140" s="183"/>
      <c r="AZ140" s="183"/>
      <c r="BA140" s="183"/>
      <c r="BB140" s="183"/>
      <c r="BC140" s="183"/>
      <c r="BD140" s="183"/>
      <c r="BE140" s="183"/>
      <c r="BF140" s="183"/>
      <c r="BG140" s="183"/>
      <c r="BH140" s="183"/>
      <c r="BI140" s="183"/>
      <c r="BJ140" s="183"/>
      <c r="BK140" s="183"/>
      <c r="BL140" s="183"/>
      <c r="BM140" s="183"/>
      <c r="BN140" s="183"/>
      <c r="BO140" s="183"/>
      <c r="BP140" s="183"/>
      <c r="BQ140" s="183"/>
      <c r="BR140" s="183"/>
      <c r="BS140" s="183"/>
      <c r="BT140" s="183"/>
      <c r="BU140" s="183"/>
      <c r="BV140" s="183"/>
      <c r="BW140" s="183"/>
      <c r="BX140" s="186"/>
      <c r="BY140" s="186"/>
      <c r="BZ140" s="186"/>
      <c r="CA140" s="186"/>
      <c r="CB140" s="186"/>
      <c r="CC140" s="186"/>
      <c r="CD140" s="186"/>
      <c r="CE140" s="186"/>
      <c r="CF140" s="186"/>
      <c r="CG140" s="186"/>
      <c r="CH140" s="186"/>
    </row>
    <row r="141" spans="1:86" s="185" customFormat="1" ht="12" customHeight="1">
      <c r="A141" s="183"/>
      <c r="B141" s="183"/>
      <c r="C141" s="183"/>
      <c r="D141" s="183"/>
      <c r="E141" s="183"/>
      <c r="F141" s="183"/>
      <c r="G141" s="184"/>
      <c r="H141" s="183"/>
      <c r="I141" s="183"/>
      <c r="J141" s="183"/>
      <c r="K141" s="183"/>
      <c r="L141" s="183"/>
      <c r="M141" s="183"/>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c r="AI141" s="183"/>
      <c r="AJ141" s="183"/>
      <c r="AK141" s="183"/>
      <c r="AL141" s="183"/>
      <c r="AM141" s="183"/>
      <c r="AN141" s="183"/>
      <c r="AO141" s="183"/>
      <c r="AP141" s="183"/>
      <c r="AQ141" s="183"/>
      <c r="AR141" s="183"/>
      <c r="AS141" s="183"/>
      <c r="AT141" s="183"/>
      <c r="AU141" s="183"/>
      <c r="AV141" s="183"/>
      <c r="AW141" s="183"/>
      <c r="AX141" s="183"/>
      <c r="AY141" s="183"/>
      <c r="AZ141" s="183"/>
      <c r="BA141" s="183"/>
      <c r="BB141" s="183"/>
      <c r="BC141" s="183"/>
      <c r="BD141" s="183"/>
      <c r="BE141" s="183"/>
      <c r="BF141" s="183"/>
      <c r="BG141" s="183"/>
      <c r="BH141" s="183"/>
      <c r="BI141" s="183"/>
      <c r="BJ141" s="183"/>
      <c r="BK141" s="183"/>
      <c r="BL141" s="183"/>
      <c r="BM141" s="183"/>
      <c r="BN141" s="183"/>
      <c r="BO141" s="183"/>
      <c r="BP141" s="183"/>
      <c r="BQ141" s="183"/>
      <c r="BR141" s="183"/>
      <c r="BS141" s="183"/>
      <c r="BT141" s="183"/>
      <c r="BU141" s="183"/>
      <c r="BV141" s="183"/>
      <c r="BW141" s="183"/>
      <c r="BX141" s="186"/>
      <c r="BY141" s="186"/>
      <c r="BZ141" s="186"/>
      <c r="CA141" s="186"/>
      <c r="CB141" s="186"/>
      <c r="CC141" s="186"/>
      <c r="CD141" s="186"/>
      <c r="CE141" s="186"/>
      <c r="CF141" s="186"/>
      <c r="CG141" s="186"/>
      <c r="CH141" s="186"/>
    </row>
    <row r="142" spans="1:86" s="185" customFormat="1" ht="12" customHeight="1">
      <c r="A142" s="183"/>
      <c r="B142" s="183"/>
      <c r="C142" s="183"/>
      <c r="D142" s="183"/>
      <c r="E142" s="183"/>
      <c r="F142" s="183"/>
      <c r="G142" s="184"/>
      <c r="H142" s="183"/>
      <c r="I142" s="183"/>
      <c r="J142" s="183"/>
      <c r="K142" s="183"/>
      <c r="L142" s="183"/>
      <c r="M142" s="183"/>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c r="AI142" s="183"/>
      <c r="AJ142" s="183"/>
      <c r="AK142" s="183"/>
      <c r="AL142" s="183"/>
      <c r="AM142" s="183"/>
      <c r="AN142" s="183"/>
      <c r="AO142" s="183"/>
      <c r="AP142" s="183"/>
      <c r="AQ142" s="183"/>
      <c r="AR142" s="183"/>
      <c r="AS142" s="183"/>
      <c r="AT142" s="183"/>
      <c r="AU142" s="183"/>
      <c r="AV142" s="183"/>
      <c r="AW142" s="183"/>
      <c r="AX142" s="183"/>
      <c r="AY142" s="183"/>
      <c r="AZ142" s="183"/>
      <c r="BA142" s="183"/>
      <c r="BB142" s="183"/>
      <c r="BC142" s="183"/>
      <c r="BD142" s="183"/>
      <c r="BE142" s="183"/>
      <c r="BF142" s="183"/>
      <c r="BG142" s="183"/>
      <c r="BH142" s="183"/>
      <c r="BI142" s="183"/>
      <c r="BJ142" s="183"/>
      <c r="BK142" s="183"/>
      <c r="BL142" s="183"/>
      <c r="BM142" s="183"/>
      <c r="BN142" s="183"/>
      <c r="BO142" s="183"/>
      <c r="BP142" s="183"/>
      <c r="BQ142" s="183"/>
      <c r="BR142" s="183"/>
      <c r="BS142" s="183"/>
      <c r="BT142" s="183"/>
      <c r="BU142" s="183"/>
      <c r="BV142" s="183"/>
      <c r="BW142" s="183"/>
      <c r="BX142" s="186"/>
      <c r="BY142" s="186"/>
      <c r="BZ142" s="186"/>
      <c r="CA142" s="186"/>
      <c r="CB142" s="186"/>
      <c r="CC142" s="186"/>
      <c r="CD142" s="186"/>
      <c r="CE142" s="186"/>
      <c r="CF142" s="186"/>
      <c r="CG142" s="186"/>
      <c r="CH142" s="186"/>
    </row>
    <row r="143" spans="1:86" s="185" customFormat="1" ht="12" customHeight="1">
      <c r="A143" s="183"/>
      <c r="B143" s="183"/>
      <c r="C143" s="183"/>
      <c r="D143" s="183"/>
      <c r="E143" s="183"/>
      <c r="F143" s="183"/>
      <c r="G143" s="184"/>
      <c r="H143" s="183"/>
      <c r="I143" s="183"/>
      <c r="J143" s="183"/>
      <c r="K143" s="183"/>
      <c r="L143" s="183"/>
      <c r="M143" s="183"/>
      <c r="N143" s="183"/>
      <c r="O143" s="183"/>
      <c r="P143" s="183"/>
      <c r="Q143" s="183"/>
      <c r="R143" s="183"/>
      <c r="S143" s="183"/>
      <c r="T143" s="183"/>
      <c r="U143" s="183"/>
      <c r="V143" s="183"/>
      <c r="W143" s="183"/>
      <c r="X143" s="183"/>
      <c r="Y143" s="183"/>
      <c r="Z143" s="183"/>
      <c r="AA143" s="183"/>
      <c r="AB143" s="183"/>
      <c r="AC143" s="183"/>
      <c r="AD143" s="183"/>
      <c r="AE143" s="183"/>
      <c r="AF143" s="183"/>
      <c r="AG143" s="183"/>
      <c r="AH143" s="183"/>
      <c r="AI143" s="183"/>
      <c r="AJ143" s="183"/>
      <c r="AK143" s="183"/>
      <c r="AL143" s="183"/>
      <c r="AM143" s="183"/>
      <c r="AN143" s="183"/>
      <c r="AO143" s="183"/>
      <c r="AP143" s="183"/>
      <c r="AQ143" s="183"/>
      <c r="AR143" s="183"/>
      <c r="AS143" s="183"/>
      <c r="AT143" s="183"/>
      <c r="AU143" s="183"/>
      <c r="AV143" s="183"/>
      <c r="AW143" s="183"/>
      <c r="AX143" s="183"/>
      <c r="AY143" s="183"/>
      <c r="AZ143" s="183"/>
      <c r="BA143" s="183"/>
      <c r="BB143" s="183"/>
      <c r="BC143" s="183"/>
      <c r="BD143" s="183"/>
      <c r="BE143" s="183"/>
      <c r="BF143" s="183"/>
      <c r="BG143" s="183"/>
      <c r="BH143" s="183"/>
      <c r="BI143" s="183"/>
      <c r="BJ143" s="183"/>
      <c r="BK143" s="183"/>
      <c r="BL143" s="183"/>
      <c r="BM143" s="183"/>
      <c r="BN143" s="183"/>
      <c r="BO143" s="183"/>
      <c r="BP143" s="183"/>
      <c r="BQ143" s="183"/>
      <c r="BR143" s="183"/>
      <c r="BS143" s="183"/>
      <c r="BT143" s="183"/>
      <c r="BU143" s="183"/>
      <c r="BV143" s="183"/>
      <c r="BW143" s="183"/>
      <c r="BX143" s="186"/>
      <c r="BY143" s="186"/>
      <c r="BZ143" s="186"/>
      <c r="CA143" s="186"/>
      <c r="CB143" s="186"/>
      <c r="CC143" s="186"/>
      <c r="CD143" s="186"/>
      <c r="CE143" s="186"/>
      <c r="CF143" s="186"/>
      <c r="CG143" s="186"/>
      <c r="CH143" s="186"/>
    </row>
    <row r="144" spans="1:86" s="185" customFormat="1" ht="12" customHeight="1">
      <c r="A144" s="183"/>
      <c r="B144" s="183"/>
      <c r="C144" s="183"/>
      <c r="D144" s="183"/>
      <c r="E144" s="183"/>
      <c r="F144" s="183"/>
      <c r="G144" s="184"/>
      <c r="H144" s="183"/>
      <c r="I144" s="183"/>
      <c r="J144" s="183"/>
      <c r="K144" s="183"/>
      <c r="L144" s="183"/>
      <c r="M144" s="183"/>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c r="AI144" s="183"/>
      <c r="AJ144" s="183"/>
      <c r="AK144" s="183"/>
      <c r="AL144" s="183"/>
      <c r="AM144" s="183"/>
      <c r="AN144" s="183"/>
      <c r="AO144" s="183"/>
      <c r="AP144" s="183"/>
      <c r="AQ144" s="183"/>
      <c r="AR144" s="183"/>
      <c r="AS144" s="183"/>
      <c r="AT144" s="183"/>
      <c r="AU144" s="183"/>
      <c r="AV144" s="183"/>
      <c r="AW144" s="183"/>
      <c r="AX144" s="183"/>
      <c r="AY144" s="183"/>
      <c r="AZ144" s="183"/>
      <c r="BA144" s="183"/>
      <c r="BB144" s="183"/>
      <c r="BC144" s="183"/>
      <c r="BD144" s="183"/>
      <c r="BE144" s="183"/>
      <c r="BF144" s="183"/>
      <c r="BG144" s="183"/>
      <c r="BH144" s="183"/>
      <c r="BI144" s="183"/>
      <c r="BJ144" s="183"/>
      <c r="BK144" s="183"/>
      <c r="BL144" s="183"/>
      <c r="BM144" s="183"/>
      <c r="BN144" s="183"/>
      <c r="BO144" s="183"/>
      <c r="BP144" s="183"/>
      <c r="BQ144" s="183"/>
      <c r="BR144" s="183"/>
      <c r="BS144" s="183"/>
      <c r="BT144" s="183"/>
      <c r="BU144" s="183"/>
      <c r="BV144" s="183"/>
      <c r="BW144" s="183"/>
      <c r="BX144" s="186"/>
      <c r="BY144" s="186"/>
      <c r="BZ144" s="186"/>
      <c r="CA144" s="186"/>
      <c r="CB144" s="186"/>
      <c r="CC144" s="186"/>
      <c r="CD144" s="186"/>
      <c r="CE144" s="186"/>
      <c r="CF144" s="186"/>
      <c r="CG144" s="186"/>
      <c r="CH144" s="186"/>
    </row>
    <row r="145" spans="1:86" s="185" customFormat="1" ht="12" customHeight="1">
      <c r="A145" s="183"/>
      <c r="B145" s="183"/>
      <c r="C145" s="183"/>
      <c r="D145" s="183"/>
      <c r="E145" s="183"/>
      <c r="F145" s="183"/>
      <c r="G145" s="184"/>
      <c r="H145" s="183"/>
      <c r="I145" s="183"/>
      <c r="J145" s="183"/>
      <c r="K145" s="183"/>
      <c r="L145" s="183"/>
      <c r="M145" s="183"/>
      <c r="N145" s="183"/>
      <c r="O145" s="183"/>
      <c r="P145" s="183"/>
      <c r="Q145" s="183"/>
      <c r="R145" s="183"/>
      <c r="S145" s="183"/>
      <c r="T145" s="183"/>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183"/>
      <c r="AP145" s="183"/>
      <c r="AQ145" s="183"/>
      <c r="AR145" s="183"/>
      <c r="AS145" s="183"/>
      <c r="AT145" s="183"/>
      <c r="AU145" s="183"/>
      <c r="AV145" s="183"/>
      <c r="AW145" s="183"/>
      <c r="AX145" s="183"/>
      <c r="AY145" s="183"/>
      <c r="AZ145" s="183"/>
      <c r="BA145" s="183"/>
      <c r="BB145" s="183"/>
      <c r="BC145" s="183"/>
      <c r="BD145" s="183"/>
      <c r="BE145" s="183"/>
      <c r="BF145" s="183"/>
      <c r="BG145" s="183"/>
      <c r="BH145" s="183"/>
      <c r="BI145" s="183"/>
      <c r="BJ145" s="183"/>
      <c r="BK145" s="183"/>
      <c r="BL145" s="183"/>
      <c r="BM145" s="183"/>
      <c r="BN145" s="183"/>
      <c r="BO145" s="183"/>
      <c r="BP145" s="183"/>
      <c r="BQ145" s="183"/>
      <c r="BR145" s="183"/>
      <c r="BS145" s="183"/>
      <c r="BT145" s="183"/>
      <c r="BU145" s="183"/>
      <c r="BV145" s="183"/>
      <c r="BW145" s="183"/>
      <c r="BX145" s="186"/>
      <c r="BY145" s="186"/>
      <c r="BZ145" s="186"/>
      <c r="CA145" s="186"/>
      <c r="CB145" s="186"/>
      <c r="CC145" s="186"/>
      <c r="CD145" s="186"/>
      <c r="CE145" s="186"/>
      <c r="CF145" s="186"/>
      <c r="CG145" s="186"/>
      <c r="CH145" s="186"/>
    </row>
    <row r="146" spans="1:86" s="185" customFormat="1" ht="12" customHeight="1">
      <c r="A146" s="183"/>
      <c r="B146" s="183"/>
      <c r="C146" s="183"/>
      <c r="D146" s="183"/>
      <c r="E146" s="183"/>
      <c r="F146" s="183"/>
      <c r="G146" s="184"/>
      <c r="H146" s="183"/>
      <c r="I146" s="183"/>
      <c r="J146" s="183"/>
      <c r="K146" s="183"/>
      <c r="L146" s="183"/>
      <c r="M146" s="183"/>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c r="AI146" s="183"/>
      <c r="AJ146" s="183"/>
      <c r="AK146" s="183"/>
      <c r="AL146" s="183"/>
      <c r="AM146" s="183"/>
      <c r="AN146" s="183"/>
      <c r="AO146" s="183"/>
      <c r="AP146" s="183"/>
      <c r="AQ146" s="183"/>
      <c r="AR146" s="183"/>
      <c r="AS146" s="183"/>
      <c r="AT146" s="183"/>
      <c r="AU146" s="183"/>
      <c r="AV146" s="183"/>
      <c r="AW146" s="183"/>
      <c r="AX146" s="183"/>
      <c r="AY146" s="183"/>
      <c r="AZ146" s="183"/>
      <c r="BA146" s="183"/>
      <c r="BB146" s="183"/>
      <c r="BC146" s="183"/>
      <c r="BD146" s="183"/>
      <c r="BE146" s="183"/>
      <c r="BF146" s="183"/>
      <c r="BG146" s="183"/>
      <c r="BH146" s="183"/>
      <c r="BI146" s="183"/>
      <c r="BJ146" s="183"/>
      <c r="BK146" s="183"/>
      <c r="BL146" s="183"/>
      <c r="BM146" s="183"/>
      <c r="BN146" s="183"/>
      <c r="BO146" s="183"/>
      <c r="BP146" s="183"/>
      <c r="BQ146" s="183"/>
      <c r="BR146" s="183"/>
      <c r="BS146" s="183"/>
      <c r="BT146" s="183"/>
      <c r="BU146" s="183"/>
      <c r="BV146" s="183"/>
      <c r="BW146" s="183"/>
      <c r="BX146" s="186"/>
      <c r="BY146" s="186"/>
      <c r="BZ146" s="186"/>
      <c r="CA146" s="186"/>
      <c r="CB146" s="186"/>
      <c r="CC146" s="186"/>
      <c r="CD146" s="186"/>
      <c r="CE146" s="186"/>
      <c r="CF146" s="186"/>
      <c r="CG146" s="186"/>
      <c r="CH146" s="186"/>
    </row>
    <row r="147" spans="1:86" s="185" customFormat="1" ht="12" customHeight="1">
      <c r="A147" s="183"/>
      <c r="B147" s="183"/>
      <c r="C147" s="183"/>
      <c r="D147" s="183"/>
      <c r="E147" s="183"/>
      <c r="F147" s="183"/>
      <c r="G147" s="184"/>
      <c r="H147" s="183"/>
      <c r="I147" s="183"/>
      <c r="J147" s="183"/>
      <c r="K147" s="183"/>
      <c r="L147" s="183"/>
      <c r="M147" s="18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c r="BL147" s="183"/>
      <c r="BM147" s="183"/>
      <c r="BN147" s="183"/>
      <c r="BO147" s="183"/>
      <c r="BP147" s="183"/>
      <c r="BQ147" s="183"/>
      <c r="BR147" s="183"/>
      <c r="BS147" s="183"/>
      <c r="BT147" s="183"/>
      <c r="BU147" s="183"/>
      <c r="BV147" s="183"/>
      <c r="BW147" s="183"/>
      <c r="BX147" s="186"/>
      <c r="BY147" s="186"/>
      <c r="BZ147" s="186"/>
      <c r="CA147" s="186"/>
      <c r="CB147" s="186"/>
      <c r="CC147" s="186"/>
      <c r="CD147" s="186"/>
      <c r="CE147" s="186"/>
      <c r="CF147" s="186"/>
      <c r="CG147" s="186"/>
      <c r="CH147" s="186"/>
    </row>
    <row r="148" spans="1:86" s="185" customFormat="1" ht="12" customHeight="1">
      <c r="A148" s="183"/>
      <c r="B148" s="183"/>
      <c r="C148" s="183"/>
      <c r="D148" s="183"/>
      <c r="E148" s="183"/>
      <c r="F148" s="183"/>
      <c r="G148" s="184"/>
      <c r="H148" s="183"/>
      <c r="I148" s="183"/>
      <c r="J148" s="183"/>
      <c r="K148" s="183"/>
      <c r="L148" s="183"/>
      <c r="M148" s="183"/>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c r="BL148" s="183"/>
      <c r="BM148" s="183"/>
      <c r="BN148" s="183"/>
      <c r="BO148" s="183"/>
      <c r="BP148" s="183"/>
      <c r="BQ148" s="183"/>
      <c r="BR148" s="183"/>
      <c r="BS148" s="183"/>
      <c r="BT148" s="183"/>
      <c r="BU148" s="183"/>
      <c r="BV148" s="183"/>
      <c r="BW148" s="183"/>
      <c r="BX148" s="186"/>
      <c r="BY148" s="186"/>
      <c r="BZ148" s="186"/>
      <c r="CA148" s="186"/>
      <c r="CB148" s="186"/>
      <c r="CC148" s="186"/>
      <c r="CD148" s="186"/>
      <c r="CE148" s="186"/>
      <c r="CF148" s="186"/>
      <c r="CG148" s="186"/>
      <c r="CH148" s="186"/>
    </row>
    <row r="149" spans="1:86" s="185" customFormat="1" ht="12" customHeight="1">
      <c r="A149" s="183"/>
      <c r="B149" s="183"/>
      <c r="C149" s="183"/>
      <c r="D149" s="183"/>
      <c r="E149" s="183"/>
      <c r="F149" s="183"/>
      <c r="G149" s="184"/>
      <c r="H149" s="183"/>
      <c r="I149" s="183"/>
      <c r="J149" s="183"/>
      <c r="K149" s="183"/>
      <c r="L149" s="183"/>
      <c r="M149" s="18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c r="BL149" s="183"/>
      <c r="BM149" s="183"/>
      <c r="BN149" s="183"/>
      <c r="BO149" s="183"/>
      <c r="BP149" s="183"/>
      <c r="BQ149" s="183"/>
      <c r="BR149" s="183"/>
      <c r="BS149" s="183"/>
      <c r="BT149" s="183"/>
      <c r="BU149" s="183"/>
      <c r="BV149" s="183"/>
      <c r="BW149" s="183"/>
      <c r="BX149" s="186"/>
      <c r="BY149" s="186"/>
      <c r="BZ149" s="186"/>
      <c r="CA149" s="186"/>
      <c r="CB149" s="186"/>
      <c r="CC149" s="186"/>
      <c r="CD149" s="186"/>
      <c r="CE149" s="186"/>
      <c r="CF149" s="186"/>
      <c r="CG149" s="186"/>
      <c r="CH149" s="186"/>
    </row>
    <row r="150" spans="1:86" s="185" customFormat="1" ht="12" customHeight="1">
      <c r="A150" s="183"/>
      <c r="B150" s="183"/>
      <c r="C150" s="183"/>
      <c r="D150" s="183"/>
      <c r="E150" s="183"/>
      <c r="F150" s="183"/>
      <c r="G150" s="184"/>
      <c r="H150" s="183"/>
      <c r="I150" s="183"/>
      <c r="J150" s="183"/>
      <c r="K150" s="183"/>
      <c r="L150" s="183"/>
      <c r="M150" s="183"/>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c r="BL150" s="183"/>
      <c r="BM150" s="183"/>
      <c r="BN150" s="183"/>
      <c r="BO150" s="183"/>
      <c r="BP150" s="183"/>
      <c r="BQ150" s="183"/>
      <c r="BR150" s="183"/>
      <c r="BS150" s="183"/>
      <c r="BT150" s="183"/>
      <c r="BU150" s="183"/>
      <c r="BV150" s="183"/>
      <c r="BW150" s="183"/>
      <c r="BX150" s="186"/>
      <c r="BY150" s="186"/>
      <c r="BZ150" s="186"/>
      <c r="CA150" s="186"/>
      <c r="CB150" s="186"/>
      <c r="CC150" s="186"/>
      <c r="CD150" s="186"/>
      <c r="CE150" s="186"/>
      <c r="CF150" s="186"/>
      <c r="CG150" s="186"/>
      <c r="CH150" s="186"/>
    </row>
    <row r="151" spans="1:86" s="185" customFormat="1" ht="12" customHeight="1">
      <c r="A151" s="183"/>
      <c r="B151" s="183"/>
      <c r="C151" s="183"/>
      <c r="D151" s="183"/>
      <c r="E151" s="183"/>
      <c r="F151" s="183"/>
      <c r="G151" s="184"/>
      <c r="H151" s="183"/>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c r="BL151" s="183"/>
      <c r="BM151" s="183"/>
      <c r="BN151" s="183"/>
      <c r="BO151" s="183"/>
      <c r="BP151" s="183"/>
      <c r="BQ151" s="183"/>
      <c r="BR151" s="183"/>
      <c r="BS151" s="183"/>
      <c r="BT151" s="183"/>
      <c r="BU151" s="183"/>
      <c r="BV151" s="183"/>
      <c r="BW151" s="183"/>
      <c r="BX151" s="186"/>
      <c r="BY151" s="186"/>
      <c r="BZ151" s="186"/>
      <c r="CA151" s="186"/>
      <c r="CB151" s="186"/>
      <c r="CC151" s="186"/>
      <c r="CD151" s="186"/>
      <c r="CE151" s="186"/>
      <c r="CF151" s="186"/>
      <c r="CG151" s="186"/>
      <c r="CH151" s="186"/>
    </row>
    <row r="152" spans="1:86" s="185" customFormat="1" ht="12" customHeight="1">
      <c r="A152" s="183"/>
      <c r="B152" s="183"/>
      <c r="C152" s="183"/>
      <c r="D152" s="183"/>
      <c r="E152" s="183"/>
      <c r="F152" s="183"/>
      <c r="G152" s="184"/>
      <c r="H152" s="183"/>
      <c r="I152" s="183"/>
      <c r="J152" s="183"/>
      <c r="K152" s="183"/>
      <c r="L152" s="183"/>
      <c r="M152" s="183"/>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c r="BL152" s="183"/>
      <c r="BM152" s="183"/>
      <c r="BN152" s="183"/>
      <c r="BO152" s="183"/>
      <c r="BP152" s="183"/>
      <c r="BQ152" s="183"/>
      <c r="BR152" s="183"/>
      <c r="BS152" s="183"/>
      <c r="BT152" s="183"/>
      <c r="BU152" s="183"/>
      <c r="BV152" s="183"/>
      <c r="BW152" s="183"/>
      <c r="BX152" s="186"/>
      <c r="BY152" s="186"/>
      <c r="BZ152" s="186"/>
      <c r="CA152" s="186"/>
      <c r="CB152" s="186"/>
      <c r="CC152" s="186"/>
      <c r="CD152" s="186"/>
      <c r="CE152" s="186"/>
      <c r="CF152" s="186"/>
      <c r="CG152" s="186"/>
      <c r="CH152" s="186"/>
    </row>
    <row r="153" spans="1:86" s="185" customFormat="1" ht="12" customHeight="1">
      <c r="A153" s="183"/>
      <c r="B153" s="183"/>
      <c r="C153" s="183"/>
      <c r="D153" s="183"/>
      <c r="E153" s="183"/>
      <c r="F153" s="183"/>
      <c r="G153" s="184"/>
      <c r="H153" s="183"/>
      <c r="I153" s="183"/>
      <c r="J153" s="183"/>
      <c r="K153" s="183"/>
      <c r="L153" s="183"/>
      <c r="M153" s="183"/>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c r="BL153" s="183"/>
      <c r="BM153" s="183"/>
      <c r="BN153" s="183"/>
      <c r="BO153" s="183"/>
      <c r="BP153" s="183"/>
      <c r="BQ153" s="183"/>
      <c r="BR153" s="183"/>
      <c r="BS153" s="183"/>
      <c r="BT153" s="183"/>
      <c r="BU153" s="183"/>
      <c r="BV153" s="183"/>
      <c r="BW153" s="183"/>
      <c r="BX153" s="186"/>
      <c r="BY153" s="186"/>
      <c r="BZ153" s="186"/>
      <c r="CA153" s="186"/>
      <c r="CB153" s="186"/>
      <c r="CC153" s="186"/>
      <c r="CD153" s="186"/>
      <c r="CE153" s="186"/>
      <c r="CF153" s="186"/>
      <c r="CG153" s="186"/>
      <c r="CH153" s="186"/>
    </row>
    <row r="154" spans="1:86" s="185" customFormat="1" ht="12" customHeight="1">
      <c r="A154" s="183"/>
      <c r="B154" s="183"/>
      <c r="C154" s="183"/>
      <c r="D154" s="183"/>
      <c r="E154" s="183"/>
      <c r="F154" s="183"/>
      <c r="G154" s="184"/>
      <c r="H154" s="183"/>
      <c r="I154" s="183"/>
      <c r="J154" s="183"/>
      <c r="K154" s="183"/>
      <c r="L154" s="183"/>
      <c r="M154" s="183"/>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c r="AI154" s="183"/>
      <c r="AJ154" s="183"/>
      <c r="AK154" s="183"/>
      <c r="AL154" s="183"/>
      <c r="AM154" s="183"/>
      <c r="AN154" s="183"/>
      <c r="AO154" s="183"/>
      <c r="AP154" s="183"/>
      <c r="AQ154" s="183"/>
      <c r="AR154" s="183"/>
      <c r="AS154" s="183"/>
      <c r="AT154" s="183"/>
      <c r="AU154" s="183"/>
      <c r="AV154" s="183"/>
      <c r="AW154" s="183"/>
      <c r="AX154" s="183"/>
      <c r="AY154" s="183"/>
      <c r="AZ154" s="183"/>
      <c r="BA154" s="183"/>
      <c r="BB154" s="183"/>
      <c r="BC154" s="183"/>
      <c r="BD154" s="183"/>
      <c r="BE154" s="183"/>
      <c r="BF154" s="183"/>
      <c r="BG154" s="183"/>
      <c r="BH154" s="183"/>
      <c r="BI154" s="183"/>
      <c r="BJ154" s="183"/>
      <c r="BK154" s="183"/>
      <c r="BL154" s="183"/>
      <c r="BM154" s="183"/>
      <c r="BN154" s="183"/>
      <c r="BO154" s="183"/>
      <c r="BP154" s="183"/>
      <c r="BQ154" s="183"/>
      <c r="BR154" s="183"/>
      <c r="BS154" s="183"/>
      <c r="BT154" s="183"/>
      <c r="BU154" s="183"/>
      <c r="BV154" s="183"/>
      <c r="BW154" s="183"/>
      <c r="BX154" s="186"/>
      <c r="BY154" s="186"/>
      <c r="BZ154" s="186"/>
      <c r="CA154" s="186"/>
      <c r="CB154" s="186"/>
      <c r="CC154" s="186"/>
      <c r="CD154" s="186"/>
      <c r="CE154" s="186"/>
      <c r="CF154" s="186"/>
      <c r="CG154" s="186"/>
      <c r="CH154" s="186"/>
    </row>
    <row r="155" spans="1:86" s="185" customFormat="1" ht="12" customHeight="1">
      <c r="A155" s="183"/>
      <c r="B155" s="183"/>
      <c r="C155" s="183"/>
      <c r="D155" s="183"/>
      <c r="E155" s="183"/>
      <c r="F155" s="183"/>
      <c r="G155" s="184"/>
      <c r="H155" s="183"/>
      <c r="I155" s="183"/>
      <c r="J155" s="183"/>
      <c r="K155" s="183"/>
      <c r="L155" s="183"/>
      <c r="M155" s="183"/>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c r="AI155" s="183"/>
      <c r="AJ155" s="183"/>
      <c r="AK155" s="183"/>
      <c r="AL155" s="183"/>
      <c r="AM155" s="183"/>
      <c r="AN155" s="183"/>
      <c r="AO155" s="183"/>
      <c r="AP155" s="183"/>
      <c r="AQ155" s="183"/>
      <c r="AR155" s="183"/>
      <c r="AS155" s="183"/>
      <c r="AT155" s="183"/>
      <c r="AU155" s="183"/>
      <c r="AV155" s="183"/>
      <c r="AW155" s="183"/>
      <c r="AX155" s="183"/>
      <c r="AY155" s="183"/>
      <c r="AZ155" s="183"/>
      <c r="BA155" s="183"/>
      <c r="BB155" s="183"/>
      <c r="BC155" s="183"/>
      <c r="BD155" s="183"/>
      <c r="BE155" s="183"/>
      <c r="BF155" s="183"/>
      <c r="BG155" s="183"/>
      <c r="BH155" s="183"/>
      <c r="BI155" s="183"/>
      <c r="BJ155" s="183"/>
      <c r="BK155" s="183"/>
      <c r="BL155" s="183"/>
      <c r="BM155" s="183"/>
      <c r="BN155" s="183"/>
      <c r="BO155" s="183"/>
      <c r="BP155" s="183"/>
      <c r="BQ155" s="183"/>
      <c r="BR155" s="183"/>
      <c r="BS155" s="183"/>
      <c r="BT155" s="183"/>
      <c r="BU155" s="183"/>
      <c r="BV155" s="183"/>
      <c r="BW155" s="183"/>
      <c r="BX155" s="186"/>
      <c r="BY155" s="186"/>
      <c r="BZ155" s="186"/>
      <c r="CA155" s="186"/>
      <c r="CB155" s="186"/>
      <c r="CC155" s="186"/>
      <c r="CD155" s="186"/>
      <c r="CE155" s="186"/>
      <c r="CF155" s="186"/>
      <c r="CG155" s="186"/>
      <c r="CH155" s="186"/>
    </row>
    <row r="156" spans="1:86" s="185" customFormat="1" ht="12" customHeight="1">
      <c r="A156" s="183"/>
      <c r="B156" s="183"/>
      <c r="C156" s="183"/>
      <c r="D156" s="183"/>
      <c r="E156" s="183"/>
      <c r="F156" s="183"/>
      <c r="G156" s="184"/>
      <c r="H156" s="183"/>
      <c r="I156" s="183"/>
      <c r="J156" s="183"/>
      <c r="K156" s="183"/>
      <c r="L156" s="183"/>
      <c r="M156" s="183"/>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c r="AI156" s="183"/>
      <c r="AJ156" s="183"/>
      <c r="AK156" s="183"/>
      <c r="AL156" s="183"/>
      <c r="AM156" s="183"/>
      <c r="AN156" s="183"/>
      <c r="AO156" s="183"/>
      <c r="AP156" s="183"/>
      <c r="AQ156" s="183"/>
      <c r="AR156" s="183"/>
      <c r="AS156" s="183"/>
      <c r="AT156" s="183"/>
      <c r="AU156" s="183"/>
      <c r="AV156" s="183"/>
      <c r="AW156" s="183"/>
      <c r="AX156" s="183"/>
      <c r="AY156" s="183"/>
      <c r="AZ156" s="183"/>
      <c r="BA156" s="183"/>
      <c r="BB156" s="183"/>
      <c r="BC156" s="183"/>
      <c r="BD156" s="183"/>
      <c r="BE156" s="183"/>
      <c r="BF156" s="183"/>
      <c r="BG156" s="183"/>
      <c r="BH156" s="183"/>
      <c r="BI156" s="183"/>
      <c r="BJ156" s="183"/>
      <c r="BK156" s="183"/>
      <c r="BL156" s="183"/>
      <c r="BM156" s="183"/>
      <c r="BN156" s="183"/>
      <c r="BO156" s="183"/>
      <c r="BP156" s="183"/>
      <c r="BQ156" s="183"/>
      <c r="BR156" s="183"/>
      <c r="BS156" s="183"/>
      <c r="BT156" s="183"/>
      <c r="BU156" s="183"/>
      <c r="BV156" s="183"/>
      <c r="BW156" s="183"/>
      <c r="BX156" s="186"/>
      <c r="BY156" s="186"/>
      <c r="BZ156" s="186"/>
      <c r="CA156" s="186"/>
      <c r="CB156" s="186"/>
      <c r="CC156" s="186"/>
      <c r="CD156" s="186"/>
      <c r="CE156" s="186"/>
      <c r="CF156" s="186"/>
      <c r="CG156" s="186"/>
      <c r="CH156" s="186"/>
    </row>
    <row r="157" spans="1:86" s="185" customFormat="1" ht="12" customHeight="1">
      <c r="A157" s="183"/>
      <c r="B157" s="183"/>
      <c r="C157" s="183"/>
      <c r="D157" s="183"/>
      <c r="E157" s="183"/>
      <c r="F157" s="183"/>
      <c r="G157" s="184"/>
      <c r="H157" s="183"/>
      <c r="I157" s="183"/>
      <c r="J157" s="183"/>
      <c r="K157" s="183"/>
      <c r="L157" s="183"/>
      <c r="M157" s="183"/>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c r="AI157" s="183"/>
      <c r="AJ157" s="183"/>
      <c r="AK157" s="183"/>
      <c r="AL157" s="183"/>
      <c r="AM157" s="183"/>
      <c r="AN157" s="183"/>
      <c r="AO157" s="183"/>
      <c r="AP157" s="183"/>
      <c r="AQ157" s="183"/>
      <c r="AR157" s="183"/>
      <c r="AS157" s="183"/>
      <c r="AT157" s="183"/>
      <c r="AU157" s="183"/>
      <c r="AV157" s="183"/>
      <c r="AW157" s="183"/>
      <c r="AX157" s="183"/>
      <c r="AY157" s="183"/>
      <c r="AZ157" s="183"/>
      <c r="BA157" s="183"/>
      <c r="BB157" s="183"/>
      <c r="BC157" s="183"/>
      <c r="BD157" s="183"/>
      <c r="BE157" s="183"/>
      <c r="BF157" s="183"/>
      <c r="BG157" s="183"/>
      <c r="BH157" s="183"/>
      <c r="BI157" s="183"/>
      <c r="BJ157" s="183"/>
      <c r="BK157" s="183"/>
      <c r="BL157" s="183"/>
      <c r="BM157" s="183"/>
      <c r="BN157" s="183"/>
      <c r="BO157" s="183"/>
      <c r="BP157" s="183"/>
      <c r="BQ157" s="183"/>
      <c r="BR157" s="183"/>
      <c r="BS157" s="183"/>
      <c r="BT157" s="183"/>
      <c r="BU157" s="183"/>
      <c r="BV157" s="183"/>
      <c r="BW157" s="183"/>
      <c r="BX157" s="186"/>
      <c r="BY157" s="186"/>
      <c r="BZ157" s="186"/>
      <c r="CA157" s="186"/>
      <c r="CB157" s="186"/>
      <c r="CC157" s="186"/>
      <c r="CD157" s="186"/>
      <c r="CE157" s="186"/>
      <c r="CF157" s="186"/>
      <c r="CG157" s="186"/>
      <c r="CH157" s="186"/>
    </row>
    <row r="158" spans="1:86" s="185" customFormat="1" ht="12" customHeight="1">
      <c r="A158" s="183"/>
      <c r="B158" s="183"/>
      <c r="C158" s="183"/>
      <c r="D158" s="183"/>
      <c r="E158" s="183"/>
      <c r="F158" s="183"/>
      <c r="G158" s="184"/>
      <c r="H158" s="183"/>
      <c r="I158" s="183"/>
      <c r="J158" s="183"/>
      <c r="K158" s="183"/>
      <c r="L158" s="183"/>
      <c r="M158" s="183"/>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c r="AI158" s="183"/>
      <c r="AJ158" s="183"/>
      <c r="AK158" s="183"/>
      <c r="AL158" s="183"/>
      <c r="AM158" s="183"/>
      <c r="AN158" s="183"/>
      <c r="AO158" s="183"/>
      <c r="AP158" s="183"/>
      <c r="AQ158" s="183"/>
      <c r="AR158" s="183"/>
      <c r="AS158" s="183"/>
      <c r="AT158" s="183"/>
      <c r="AU158" s="183"/>
      <c r="AV158" s="183"/>
      <c r="AW158" s="183"/>
      <c r="AX158" s="183"/>
      <c r="AY158" s="183"/>
      <c r="AZ158" s="183"/>
      <c r="BA158" s="183"/>
      <c r="BB158" s="183"/>
      <c r="BC158" s="183"/>
      <c r="BD158" s="183"/>
      <c r="BE158" s="183"/>
      <c r="BF158" s="183"/>
      <c r="BG158" s="183"/>
      <c r="BH158" s="183"/>
      <c r="BI158" s="183"/>
      <c r="BJ158" s="183"/>
      <c r="BK158" s="183"/>
      <c r="BL158" s="183"/>
      <c r="BM158" s="183"/>
      <c r="BN158" s="183"/>
      <c r="BO158" s="183"/>
      <c r="BP158" s="183"/>
      <c r="BQ158" s="183"/>
      <c r="BR158" s="183"/>
      <c r="BS158" s="183"/>
      <c r="BT158" s="183"/>
      <c r="BU158" s="183"/>
      <c r="BV158" s="183"/>
      <c r="BW158" s="183"/>
      <c r="BX158" s="186"/>
      <c r="BY158" s="186"/>
      <c r="BZ158" s="186"/>
      <c r="CA158" s="186"/>
      <c r="CB158" s="186"/>
      <c r="CC158" s="186"/>
      <c r="CD158" s="186"/>
      <c r="CE158" s="186"/>
      <c r="CF158" s="186"/>
      <c r="CG158" s="186"/>
      <c r="CH158" s="186"/>
    </row>
    <row r="159" spans="1:86" s="185" customFormat="1" ht="12" customHeight="1">
      <c r="A159" s="183"/>
      <c r="B159" s="183"/>
      <c r="C159" s="183"/>
      <c r="D159" s="183"/>
      <c r="E159" s="183"/>
      <c r="F159" s="183"/>
      <c r="G159" s="184"/>
      <c r="H159" s="183"/>
      <c r="I159" s="183"/>
      <c r="J159" s="183"/>
      <c r="K159" s="183"/>
      <c r="L159" s="183"/>
      <c r="M159" s="183"/>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c r="AI159" s="183"/>
      <c r="AJ159" s="183"/>
      <c r="AK159" s="183"/>
      <c r="AL159" s="183"/>
      <c r="AM159" s="183"/>
      <c r="AN159" s="183"/>
      <c r="AO159" s="183"/>
      <c r="AP159" s="183"/>
      <c r="AQ159" s="183"/>
      <c r="AR159" s="183"/>
      <c r="AS159" s="183"/>
      <c r="AT159" s="183"/>
      <c r="AU159" s="183"/>
      <c r="AV159" s="183"/>
      <c r="AW159" s="183"/>
      <c r="AX159" s="183"/>
      <c r="AY159" s="183"/>
      <c r="AZ159" s="183"/>
      <c r="BA159" s="183"/>
      <c r="BB159" s="183"/>
      <c r="BC159" s="183"/>
      <c r="BD159" s="183"/>
      <c r="BE159" s="183"/>
      <c r="BF159" s="183"/>
      <c r="BG159" s="183"/>
      <c r="BH159" s="183"/>
      <c r="BI159" s="183"/>
      <c r="BJ159" s="183"/>
      <c r="BK159" s="183"/>
      <c r="BL159" s="183"/>
      <c r="BM159" s="183"/>
      <c r="BN159" s="183"/>
      <c r="BO159" s="183"/>
      <c r="BP159" s="183"/>
      <c r="BQ159" s="183"/>
      <c r="BR159" s="183"/>
      <c r="BS159" s="183"/>
      <c r="BT159" s="183"/>
      <c r="BU159" s="183"/>
      <c r="BV159" s="183"/>
      <c r="BW159" s="183"/>
      <c r="BX159" s="186"/>
      <c r="BY159" s="186"/>
      <c r="BZ159" s="186"/>
      <c r="CA159" s="186"/>
      <c r="CB159" s="186"/>
      <c r="CC159" s="186"/>
      <c r="CD159" s="186"/>
      <c r="CE159" s="186"/>
      <c r="CF159" s="186"/>
      <c r="CG159" s="186"/>
      <c r="CH159" s="186"/>
    </row>
    <row r="160" spans="1:86" s="185" customFormat="1" ht="12" customHeight="1">
      <c r="A160" s="183"/>
      <c r="B160" s="183"/>
      <c r="C160" s="183"/>
      <c r="D160" s="183"/>
      <c r="E160" s="183"/>
      <c r="F160" s="183"/>
      <c r="G160" s="184"/>
      <c r="H160" s="183"/>
      <c r="I160" s="183"/>
      <c r="J160" s="183"/>
      <c r="K160" s="183"/>
      <c r="L160" s="183"/>
      <c r="M160" s="183"/>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c r="AI160" s="183"/>
      <c r="AJ160" s="183"/>
      <c r="AK160" s="183"/>
      <c r="AL160" s="183"/>
      <c r="AM160" s="183"/>
      <c r="AN160" s="183"/>
      <c r="AO160" s="183"/>
      <c r="AP160" s="183"/>
      <c r="AQ160" s="183"/>
      <c r="AR160" s="183"/>
      <c r="AS160" s="183"/>
      <c r="AT160" s="183"/>
      <c r="AU160" s="183"/>
      <c r="AV160" s="183"/>
      <c r="AW160" s="183"/>
      <c r="AX160" s="183"/>
      <c r="AY160" s="183"/>
      <c r="AZ160" s="183"/>
      <c r="BA160" s="183"/>
      <c r="BB160" s="183"/>
      <c r="BC160" s="183"/>
      <c r="BD160" s="183"/>
      <c r="BE160" s="183"/>
      <c r="BF160" s="183"/>
      <c r="BG160" s="183"/>
      <c r="BH160" s="183"/>
      <c r="BI160" s="183"/>
      <c r="BJ160" s="183"/>
      <c r="BK160" s="183"/>
      <c r="BL160" s="183"/>
      <c r="BM160" s="183"/>
      <c r="BN160" s="183"/>
      <c r="BO160" s="183"/>
      <c r="BP160" s="183"/>
      <c r="BQ160" s="183"/>
      <c r="BR160" s="183"/>
      <c r="BS160" s="183"/>
      <c r="BT160" s="183"/>
      <c r="BU160" s="183"/>
      <c r="BV160" s="183"/>
      <c r="BW160" s="183"/>
      <c r="BX160" s="186"/>
      <c r="BY160" s="186"/>
      <c r="BZ160" s="186"/>
      <c r="CA160" s="186"/>
      <c r="CB160" s="186"/>
      <c r="CC160" s="186"/>
      <c r="CD160" s="186"/>
      <c r="CE160" s="186"/>
      <c r="CF160" s="186"/>
      <c r="CG160" s="186"/>
      <c r="CH160" s="186"/>
    </row>
    <row r="161" spans="1:86" s="185" customFormat="1" ht="12" customHeight="1">
      <c r="A161" s="183"/>
      <c r="B161" s="183"/>
      <c r="C161" s="183"/>
      <c r="D161" s="183"/>
      <c r="E161" s="183"/>
      <c r="F161" s="183"/>
      <c r="G161" s="184"/>
      <c r="H161" s="183"/>
      <c r="I161" s="183"/>
      <c r="J161" s="183"/>
      <c r="K161" s="183"/>
      <c r="L161" s="183"/>
      <c r="M161" s="183"/>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c r="AI161" s="183"/>
      <c r="AJ161" s="183"/>
      <c r="AK161" s="183"/>
      <c r="AL161" s="183"/>
      <c r="AM161" s="183"/>
      <c r="AN161" s="183"/>
      <c r="AO161" s="183"/>
      <c r="AP161" s="183"/>
      <c r="AQ161" s="183"/>
      <c r="AR161" s="183"/>
      <c r="AS161" s="183"/>
      <c r="AT161" s="183"/>
      <c r="AU161" s="183"/>
      <c r="AV161" s="183"/>
      <c r="AW161" s="183"/>
      <c r="AX161" s="183"/>
      <c r="AY161" s="183"/>
      <c r="AZ161" s="183"/>
      <c r="BA161" s="183"/>
      <c r="BB161" s="183"/>
      <c r="BC161" s="183"/>
      <c r="BD161" s="183"/>
      <c r="BE161" s="183"/>
      <c r="BF161" s="183"/>
      <c r="BG161" s="183"/>
      <c r="BH161" s="183"/>
      <c r="BI161" s="183"/>
      <c r="BJ161" s="183"/>
      <c r="BK161" s="183"/>
      <c r="BL161" s="183"/>
      <c r="BM161" s="183"/>
      <c r="BN161" s="183"/>
      <c r="BO161" s="183"/>
      <c r="BP161" s="183"/>
      <c r="BQ161" s="183"/>
      <c r="BR161" s="183"/>
      <c r="BS161" s="183"/>
      <c r="BT161" s="183"/>
      <c r="BU161" s="183"/>
      <c r="BV161" s="183"/>
      <c r="BW161" s="183"/>
      <c r="BX161" s="186"/>
      <c r="BY161" s="186"/>
      <c r="BZ161" s="186"/>
      <c r="CA161" s="186"/>
      <c r="CB161" s="186"/>
      <c r="CC161" s="186"/>
      <c r="CD161" s="186"/>
      <c r="CE161" s="186"/>
      <c r="CF161" s="186"/>
      <c r="CG161" s="186"/>
      <c r="CH161" s="186"/>
    </row>
    <row r="162" spans="1:86" s="185" customFormat="1" ht="12" customHeight="1">
      <c r="A162" s="183"/>
      <c r="B162" s="183"/>
      <c r="C162" s="183"/>
      <c r="D162" s="183"/>
      <c r="E162" s="183"/>
      <c r="F162" s="183"/>
      <c r="G162" s="184"/>
      <c r="H162" s="183"/>
      <c r="I162" s="183"/>
      <c r="J162" s="183"/>
      <c r="K162" s="183"/>
      <c r="L162" s="183"/>
      <c r="M162" s="183"/>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c r="AI162" s="183"/>
      <c r="AJ162" s="183"/>
      <c r="AK162" s="183"/>
      <c r="AL162" s="183"/>
      <c r="AM162" s="183"/>
      <c r="AN162" s="183"/>
      <c r="AO162" s="183"/>
      <c r="AP162" s="183"/>
      <c r="AQ162" s="183"/>
      <c r="AR162" s="183"/>
      <c r="AS162" s="183"/>
      <c r="AT162" s="183"/>
      <c r="AU162" s="183"/>
      <c r="AV162" s="183"/>
      <c r="AW162" s="183"/>
      <c r="AX162" s="183"/>
      <c r="AY162" s="183"/>
      <c r="AZ162" s="183"/>
      <c r="BA162" s="183"/>
      <c r="BB162" s="183"/>
      <c r="BC162" s="183"/>
      <c r="BD162" s="183"/>
      <c r="BE162" s="183"/>
      <c r="BF162" s="183"/>
      <c r="BG162" s="183"/>
      <c r="BH162" s="183"/>
      <c r="BI162" s="183"/>
      <c r="BJ162" s="183"/>
      <c r="BK162" s="183"/>
      <c r="BL162" s="183"/>
      <c r="BM162" s="183"/>
      <c r="BN162" s="183"/>
      <c r="BO162" s="183"/>
      <c r="BP162" s="183"/>
      <c r="BQ162" s="183"/>
      <c r="BR162" s="183"/>
      <c r="BS162" s="183"/>
      <c r="BT162" s="183"/>
      <c r="BU162" s="183"/>
      <c r="BV162" s="183"/>
      <c r="BW162" s="183"/>
      <c r="BX162" s="186"/>
      <c r="BY162" s="186"/>
      <c r="BZ162" s="186"/>
      <c r="CA162" s="186"/>
      <c r="CB162" s="186"/>
      <c r="CC162" s="186"/>
      <c r="CD162" s="186"/>
      <c r="CE162" s="186"/>
      <c r="CF162" s="186"/>
      <c r="CG162" s="186"/>
      <c r="CH162" s="186"/>
    </row>
    <row r="163" spans="1:86" s="185" customFormat="1" ht="12" customHeight="1">
      <c r="A163" s="183"/>
      <c r="B163" s="183"/>
      <c r="C163" s="183"/>
      <c r="D163" s="183"/>
      <c r="E163" s="183"/>
      <c r="F163" s="183"/>
      <c r="G163" s="184"/>
      <c r="H163" s="183"/>
      <c r="I163" s="183"/>
      <c r="J163" s="183"/>
      <c r="K163" s="183"/>
      <c r="L163" s="183"/>
      <c r="M163" s="183"/>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183"/>
      <c r="AK163" s="183"/>
      <c r="AL163" s="183"/>
      <c r="AM163" s="183"/>
      <c r="AN163" s="183"/>
      <c r="AO163" s="183"/>
      <c r="AP163" s="183"/>
      <c r="AQ163" s="183"/>
      <c r="AR163" s="183"/>
      <c r="AS163" s="183"/>
      <c r="AT163" s="183"/>
      <c r="AU163" s="183"/>
      <c r="AV163" s="183"/>
      <c r="AW163" s="183"/>
      <c r="AX163" s="183"/>
      <c r="AY163" s="183"/>
      <c r="AZ163" s="183"/>
      <c r="BA163" s="183"/>
      <c r="BB163" s="183"/>
      <c r="BC163" s="183"/>
      <c r="BD163" s="183"/>
      <c r="BE163" s="183"/>
      <c r="BF163" s="183"/>
      <c r="BG163" s="183"/>
      <c r="BH163" s="183"/>
      <c r="BI163" s="183"/>
      <c r="BJ163" s="183"/>
      <c r="BK163" s="183"/>
      <c r="BL163" s="183"/>
      <c r="BM163" s="183"/>
      <c r="BN163" s="183"/>
      <c r="BO163" s="183"/>
      <c r="BP163" s="183"/>
      <c r="BQ163" s="183"/>
      <c r="BR163" s="183"/>
      <c r="BS163" s="183"/>
      <c r="BT163" s="183"/>
      <c r="BU163" s="183"/>
      <c r="BV163" s="183"/>
      <c r="BW163" s="183"/>
      <c r="BX163" s="186"/>
      <c r="BY163" s="186"/>
      <c r="BZ163" s="186"/>
      <c r="CA163" s="186"/>
      <c r="CB163" s="186"/>
      <c r="CC163" s="186"/>
      <c r="CD163" s="186"/>
      <c r="CE163" s="186"/>
      <c r="CF163" s="186"/>
      <c r="CG163" s="186"/>
      <c r="CH163" s="186"/>
    </row>
    <row r="164" spans="1:86" s="185" customFormat="1" ht="12" customHeight="1">
      <c r="A164" s="183"/>
      <c r="B164" s="183"/>
      <c r="C164" s="183"/>
      <c r="D164" s="183"/>
      <c r="E164" s="183"/>
      <c r="F164" s="183"/>
      <c r="G164" s="184"/>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c r="AI164" s="183"/>
      <c r="AJ164" s="183"/>
      <c r="AK164" s="183"/>
      <c r="AL164" s="183"/>
      <c r="AM164" s="183"/>
      <c r="AN164" s="183"/>
      <c r="AO164" s="183"/>
      <c r="AP164" s="183"/>
      <c r="AQ164" s="183"/>
      <c r="AR164" s="183"/>
      <c r="AS164" s="183"/>
      <c r="AT164" s="183"/>
      <c r="AU164" s="183"/>
      <c r="AV164" s="183"/>
      <c r="AW164" s="183"/>
      <c r="AX164" s="183"/>
      <c r="AY164" s="183"/>
      <c r="AZ164" s="183"/>
      <c r="BA164" s="183"/>
      <c r="BB164" s="183"/>
      <c r="BC164" s="183"/>
      <c r="BD164" s="183"/>
      <c r="BE164" s="183"/>
      <c r="BF164" s="183"/>
      <c r="BG164" s="183"/>
      <c r="BH164" s="183"/>
      <c r="BI164" s="183"/>
      <c r="BJ164" s="183"/>
      <c r="BK164" s="183"/>
      <c r="BL164" s="183"/>
      <c r="BM164" s="183"/>
      <c r="BN164" s="183"/>
      <c r="BO164" s="183"/>
      <c r="BP164" s="183"/>
      <c r="BQ164" s="183"/>
      <c r="BR164" s="183"/>
      <c r="BS164" s="183"/>
      <c r="BT164" s="183"/>
      <c r="BU164" s="183"/>
      <c r="BV164" s="183"/>
      <c r="BW164" s="183"/>
      <c r="BX164" s="186"/>
      <c r="BY164" s="186"/>
      <c r="BZ164" s="186"/>
      <c r="CA164" s="186"/>
      <c r="CB164" s="186"/>
      <c r="CC164" s="186"/>
      <c r="CD164" s="186"/>
      <c r="CE164" s="186"/>
      <c r="CF164" s="186"/>
      <c r="CG164" s="186"/>
      <c r="CH164" s="186"/>
    </row>
    <row r="165" spans="1:86" s="185" customFormat="1" ht="12" customHeight="1">
      <c r="A165" s="183"/>
      <c r="B165" s="183"/>
      <c r="C165" s="183"/>
      <c r="D165" s="183"/>
      <c r="E165" s="183"/>
      <c r="F165" s="183"/>
      <c r="G165" s="184"/>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c r="AI165" s="183"/>
      <c r="AJ165" s="183"/>
      <c r="AK165" s="183"/>
      <c r="AL165" s="183"/>
      <c r="AM165" s="183"/>
      <c r="AN165" s="183"/>
      <c r="AO165" s="183"/>
      <c r="AP165" s="183"/>
      <c r="AQ165" s="183"/>
      <c r="AR165" s="183"/>
      <c r="AS165" s="183"/>
      <c r="AT165" s="183"/>
      <c r="AU165" s="183"/>
      <c r="AV165" s="183"/>
      <c r="AW165" s="183"/>
      <c r="AX165" s="183"/>
      <c r="AY165" s="183"/>
      <c r="AZ165" s="183"/>
      <c r="BA165" s="183"/>
      <c r="BB165" s="183"/>
      <c r="BC165" s="183"/>
      <c r="BD165" s="183"/>
      <c r="BE165" s="183"/>
      <c r="BF165" s="183"/>
      <c r="BG165" s="183"/>
      <c r="BH165" s="183"/>
      <c r="BI165" s="183"/>
      <c r="BJ165" s="183"/>
      <c r="BK165" s="183"/>
      <c r="BL165" s="183"/>
      <c r="BM165" s="183"/>
      <c r="BN165" s="183"/>
      <c r="BO165" s="183"/>
      <c r="BP165" s="183"/>
      <c r="BQ165" s="183"/>
      <c r="BR165" s="183"/>
      <c r="BS165" s="183"/>
      <c r="BT165" s="183"/>
      <c r="BU165" s="183"/>
      <c r="BV165" s="183"/>
      <c r="BW165" s="183"/>
      <c r="BX165" s="186"/>
      <c r="BY165" s="186"/>
      <c r="BZ165" s="186"/>
      <c r="CA165" s="186"/>
      <c r="CB165" s="186"/>
      <c r="CC165" s="186"/>
      <c r="CD165" s="186"/>
      <c r="CE165" s="186"/>
      <c r="CF165" s="186"/>
      <c r="CG165" s="186"/>
      <c r="CH165" s="186"/>
    </row>
    <row r="166" spans="1:86" s="185" customFormat="1" ht="12" customHeight="1">
      <c r="A166" s="183"/>
      <c r="B166" s="183"/>
      <c r="C166" s="183"/>
      <c r="D166" s="183"/>
      <c r="E166" s="183"/>
      <c r="F166" s="183"/>
      <c r="G166" s="184"/>
      <c r="H166" s="183"/>
      <c r="I166" s="183"/>
      <c r="J166" s="183"/>
      <c r="K166" s="183"/>
      <c r="L166" s="183"/>
      <c r="M166" s="183"/>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c r="AI166" s="183"/>
      <c r="AJ166" s="183"/>
      <c r="AK166" s="183"/>
      <c r="AL166" s="183"/>
      <c r="AM166" s="183"/>
      <c r="AN166" s="183"/>
      <c r="AO166" s="183"/>
      <c r="AP166" s="183"/>
      <c r="AQ166" s="183"/>
      <c r="AR166" s="183"/>
      <c r="AS166" s="183"/>
      <c r="AT166" s="183"/>
      <c r="AU166" s="183"/>
      <c r="AV166" s="183"/>
      <c r="AW166" s="183"/>
      <c r="AX166" s="183"/>
      <c r="AY166" s="183"/>
      <c r="AZ166" s="183"/>
      <c r="BA166" s="183"/>
      <c r="BB166" s="183"/>
      <c r="BC166" s="183"/>
      <c r="BD166" s="183"/>
      <c r="BE166" s="183"/>
      <c r="BF166" s="183"/>
      <c r="BG166" s="183"/>
      <c r="BH166" s="183"/>
      <c r="BI166" s="183"/>
      <c r="BJ166" s="183"/>
      <c r="BK166" s="183"/>
      <c r="BL166" s="183"/>
      <c r="BM166" s="183"/>
      <c r="BN166" s="183"/>
      <c r="BO166" s="183"/>
      <c r="BP166" s="183"/>
      <c r="BQ166" s="183"/>
      <c r="BR166" s="183"/>
      <c r="BS166" s="183"/>
      <c r="BT166" s="183"/>
      <c r="BU166" s="183"/>
      <c r="BV166" s="183"/>
      <c r="BW166" s="183"/>
      <c r="BX166" s="186"/>
      <c r="BY166" s="186"/>
      <c r="BZ166" s="186"/>
      <c r="CA166" s="186"/>
      <c r="CB166" s="186"/>
      <c r="CC166" s="186"/>
      <c r="CD166" s="186"/>
      <c r="CE166" s="186"/>
      <c r="CF166" s="186"/>
      <c r="CG166" s="186"/>
      <c r="CH166" s="186"/>
    </row>
    <row r="167" spans="1:86" s="185" customFormat="1" ht="12" customHeight="1">
      <c r="A167" s="183"/>
      <c r="B167" s="183"/>
      <c r="C167" s="183"/>
      <c r="D167" s="183"/>
      <c r="E167" s="183"/>
      <c r="F167" s="183"/>
      <c r="G167" s="184"/>
      <c r="H167" s="183"/>
      <c r="I167" s="183"/>
      <c r="J167" s="183"/>
      <c r="K167" s="183"/>
      <c r="L167" s="183"/>
      <c r="M167" s="183"/>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c r="AI167" s="183"/>
      <c r="AJ167" s="183"/>
      <c r="AK167" s="183"/>
      <c r="AL167" s="183"/>
      <c r="AM167" s="183"/>
      <c r="AN167" s="183"/>
      <c r="AO167" s="183"/>
      <c r="AP167" s="183"/>
      <c r="AQ167" s="183"/>
      <c r="AR167" s="183"/>
      <c r="AS167" s="183"/>
      <c r="AT167" s="183"/>
      <c r="AU167" s="183"/>
      <c r="AV167" s="183"/>
      <c r="AW167" s="183"/>
      <c r="AX167" s="183"/>
      <c r="AY167" s="183"/>
      <c r="AZ167" s="183"/>
      <c r="BA167" s="183"/>
      <c r="BB167" s="183"/>
      <c r="BC167" s="183"/>
      <c r="BD167" s="183"/>
      <c r="BE167" s="183"/>
      <c r="BF167" s="183"/>
      <c r="BG167" s="183"/>
      <c r="BH167" s="183"/>
      <c r="BI167" s="183"/>
      <c r="BJ167" s="183"/>
      <c r="BK167" s="183"/>
      <c r="BL167" s="183"/>
      <c r="BM167" s="183"/>
      <c r="BN167" s="183"/>
      <c r="BO167" s="183"/>
      <c r="BP167" s="183"/>
      <c r="BQ167" s="183"/>
      <c r="BR167" s="183"/>
      <c r="BS167" s="183"/>
      <c r="BT167" s="183"/>
      <c r="BU167" s="183"/>
      <c r="BV167" s="183"/>
      <c r="BW167" s="183"/>
      <c r="BX167" s="186"/>
      <c r="BY167" s="186"/>
      <c r="BZ167" s="186"/>
      <c r="CA167" s="186"/>
      <c r="CB167" s="186"/>
      <c r="CC167" s="186"/>
      <c r="CD167" s="186"/>
      <c r="CE167" s="186"/>
      <c r="CF167" s="186"/>
      <c r="CG167" s="186"/>
      <c r="CH167" s="186"/>
    </row>
    <row r="168" spans="1:86" s="185" customFormat="1" ht="12" customHeight="1">
      <c r="A168" s="183"/>
      <c r="B168" s="183"/>
      <c r="C168" s="183"/>
      <c r="D168" s="183"/>
      <c r="E168" s="183"/>
      <c r="F168" s="183"/>
      <c r="G168" s="184"/>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c r="AI168" s="183"/>
      <c r="AJ168" s="183"/>
      <c r="AK168" s="183"/>
      <c r="AL168" s="183"/>
      <c r="AM168" s="183"/>
      <c r="AN168" s="183"/>
      <c r="AO168" s="183"/>
      <c r="AP168" s="183"/>
      <c r="AQ168" s="183"/>
      <c r="AR168" s="183"/>
      <c r="AS168" s="183"/>
      <c r="AT168" s="183"/>
      <c r="AU168" s="183"/>
      <c r="AV168" s="183"/>
      <c r="AW168" s="183"/>
      <c r="AX168" s="183"/>
      <c r="AY168" s="183"/>
      <c r="AZ168" s="183"/>
      <c r="BA168" s="183"/>
      <c r="BB168" s="183"/>
      <c r="BC168" s="183"/>
      <c r="BD168" s="183"/>
      <c r="BE168" s="183"/>
      <c r="BF168" s="183"/>
      <c r="BG168" s="183"/>
      <c r="BH168" s="183"/>
      <c r="BI168" s="183"/>
      <c r="BJ168" s="183"/>
      <c r="BK168" s="183"/>
      <c r="BL168" s="183"/>
      <c r="BM168" s="183"/>
      <c r="BN168" s="183"/>
      <c r="BO168" s="183"/>
      <c r="BP168" s="183"/>
      <c r="BQ168" s="183"/>
      <c r="BR168" s="183"/>
      <c r="BS168" s="183"/>
      <c r="BT168" s="183"/>
      <c r="BU168" s="183"/>
      <c r="BV168" s="183"/>
      <c r="BW168" s="183"/>
      <c r="BX168" s="186"/>
      <c r="BY168" s="186"/>
      <c r="BZ168" s="186"/>
      <c r="CA168" s="186"/>
      <c r="CB168" s="186"/>
      <c r="CC168" s="186"/>
      <c r="CD168" s="186"/>
      <c r="CE168" s="186"/>
      <c r="CF168" s="186"/>
      <c r="CG168" s="186"/>
      <c r="CH168" s="186"/>
    </row>
    <row r="169" spans="1:86" s="185" customFormat="1" ht="12" customHeight="1">
      <c r="A169" s="183"/>
      <c r="B169" s="183"/>
      <c r="C169" s="183"/>
      <c r="D169" s="183"/>
      <c r="E169" s="183"/>
      <c r="F169" s="183"/>
      <c r="G169" s="184"/>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c r="AI169" s="183"/>
      <c r="AJ169" s="183"/>
      <c r="AK169" s="183"/>
      <c r="AL169" s="183"/>
      <c r="AM169" s="183"/>
      <c r="AN169" s="183"/>
      <c r="AO169" s="183"/>
      <c r="AP169" s="183"/>
      <c r="AQ169" s="183"/>
      <c r="AR169" s="183"/>
      <c r="AS169" s="183"/>
      <c r="AT169" s="183"/>
      <c r="AU169" s="183"/>
      <c r="AV169" s="183"/>
      <c r="AW169" s="183"/>
      <c r="AX169" s="183"/>
      <c r="AY169" s="183"/>
      <c r="AZ169" s="183"/>
      <c r="BA169" s="183"/>
      <c r="BB169" s="183"/>
      <c r="BC169" s="183"/>
      <c r="BD169" s="183"/>
      <c r="BE169" s="183"/>
      <c r="BF169" s="183"/>
      <c r="BG169" s="183"/>
      <c r="BH169" s="183"/>
      <c r="BI169" s="183"/>
      <c r="BJ169" s="183"/>
      <c r="BK169" s="183"/>
      <c r="BL169" s="183"/>
      <c r="BM169" s="183"/>
      <c r="BN169" s="183"/>
      <c r="BO169" s="183"/>
      <c r="BP169" s="183"/>
      <c r="BQ169" s="183"/>
      <c r="BR169" s="183"/>
      <c r="BS169" s="183"/>
      <c r="BT169" s="183"/>
      <c r="BU169" s="183"/>
      <c r="BV169" s="183"/>
      <c r="BW169" s="183"/>
      <c r="BX169" s="186"/>
      <c r="BY169" s="186"/>
      <c r="BZ169" s="186"/>
      <c r="CA169" s="186"/>
      <c r="CB169" s="186"/>
      <c r="CC169" s="186"/>
      <c r="CD169" s="186"/>
      <c r="CE169" s="186"/>
      <c r="CF169" s="186"/>
      <c r="CG169" s="186"/>
      <c r="CH169" s="186"/>
    </row>
    <row r="170" spans="1:86" s="185" customFormat="1" ht="12" customHeight="1">
      <c r="A170" s="183"/>
      <c r="B170" s="183"/>
      <c r="C170" s="183"/>
      <c r="D170" s="183"/>
      <c r="E170" s="183"/>
      <c r="F170" s="183"/>
      <c r="G170" s="184"/>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c r="AI170" s="183"/>
      <c r="AJ170" s="183"/>
      <c r="AK170" s="183"/>
      <c r="AL170" s="183"/>
      <c r="AM170" s="183"/>
      <c r="AN170" s="183"/>
      <c r="AO170" s="183"/>
      <c r="AP170" s="183"/>
      <c r="AQ170" s="183"/>
      <c r="AR170" s="183"/>
      <c r="AS170" s="183"/>
      <c r="AT170" s="183"/>
      <c r="AU170" s="183"/>
      <c r="AV170" s="183"/>
      <c r="AW170" s="183"/>
      <c r="AX170" s="183"/>
      <c r="AY170" s="183"/>
      <c r="AZ170" s="183"/>
      <c r="BA170" s="183"/>
      <c r="BB170" s="183"/>
      <c r="BC170" s="183"/>
      <c r="BD170" s="183"/>
      <c r="BE170" s="183"/>
      <c r="BF170" s="183"/>
      <c r="BG170" s="183"/>
      <c r="BH170" s="183"/>
      <c r="BI170" s="183"/>
      <c r="BJ170" s="183"/>
      <c r="BK170" s="183"/>
      <c r="BL170" s="183"/>
      <c r="BM170" s="183"/>
      <c r="BN170" s="183"/>
      <c r="BO170" s="183"/>
      <c r="BP170" s="183"/>
      <c r="BQ170" s="183"/>
      <c r="BR170" s="183"/>
      <c r="BS170" s="183"/>
      <c r="BT170" s="183"/>
      <c r="BU170" s="183"/>
      <c r="BV170" s="183"/>
      <c r="BW170" s="183"/>
      <c r="BX170" s="186"/>
      <c r="BY170" s="186"/>
      <c r="BZ170" s="186"/>
      <c r="CA170" s="186"/>
      <c r="CB170" s="186"/>
      <c r="CC170" s="186"/>
      <c r="CD170" s="186"/>
      <c r="CE170" s="186"/>
      <c r="CF170" s="186"/>
      <c r="CG170" s="186"/>
      <c r="CH170" s="186"/>
    </row>
    <row r="171" spans="1:86" s="185" customFormat="1" ht="12" customHeight="1">
      <c r="A171" s="183"/>
      <c r="B171" s="183"/>
      <c r="C171" s="183"/>
      <c r="D171" s="183"/>
      <c r="E171" s="183"/>
      <c r="F171" s="183"/>
      <c r="G171" s="184"/>
      <c r="H171" s="183"/>
      <c r="I171" s="183"/>
      <c r="J171" s="183"/>
      <c r="K171" s="183"/>
      <c r="L171" s="183"/>
      <c r="M171" s="183"/>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c r="AI171" s="183"/>
      <c r="AJ171" s="183"/>
      <c r="AK171" s="183"/>
      <c r="AL171" s="183"/>
      <c r="AM171" s="183"/>
      <c r="AN171" s="183"/>
      <c r="AO171" s="183"/>
      <c r="AP171" s="183"/>
      <c r="AQ171" s="183"/>
      <c r="AR171" s="183"/>
      <c r="AS171" s="183"/>
      <c r="AT171" s="183"/>
      <c r="AU171" s="183"/>
      <c r="AV171" s="183"/>
      <c r="AW171" s="183"/>
      <c r="AX171" s="183"/>
      <c r="AY171" s="183"/>
      <c r="AZ171" s="183"/>
      <c r="BA171" s="183"/>
      <c r="BB171" s="183"/>
      <c r="BC171" s="183"/>
      <c r="BD171" s="183"/>
      <c r="BE171" s="183"/>
      <c r="BF171" s="183"/>
      <c r="BG171" s="183"/>
      <c r="BH171" s="183"/>
      <c r="BI171" s="183"/>
      <c r="BJ171" s="183"/>
      <c r="BK171" s="183"/>
      <c r="BL171" s="183"/>
      <c r="BM171" s="183"/>
      <c r="BN171" s="183"/>
      <c r="BO171" s="183"/>
      <c r="BP171" s="183"/>
      <c r="BQ171" s="183"/>
      <c r="BR171" s="183"/>
      <c r="BS171" s="183"/>
      <c r="BT171" s="183"/>
      <c r="BU171" s="183"/>
      <c r="BV171" s="183"/>
      <c r="BW171" s="183"/>
      <c r="BX171" s="186"/>
      <c r="BY171" s="186"/>
      <c r="BZ171" s="186"/>
      <c r="CA171" s="186"/>
      <c r="CB171" s="186"/>
      <c r="CC171" s="186"/>
      <c r="CD171" s="186"/>
      <c r="CE171" s="186"/>
      <c r="CF171" s="186"/>
      <c r="CG171" s="186"/>
      <c r="CH171" s="186"/>
    </row>
    <row r="172" spans="1:86" s="185" customFormat="1" ht="12" customHeight="1">
      <c r="A172" s="183"/>
      <c r="B172" s="183"/>
      <c r="C172" s="183"/>
      <c r="D172" s="183"/>
      <c r="E172" s="183"/>
      <c r="F172" s="183"/>
      <c r="G172" s="184"/>
      <c r="H172" s="183"/>
      <c r="I172" s="183"/>
      <c r="J172" s="183"/>
      <c r="K172" s="183"/>
      <c r="L172" s="183"/>
      <c r="M172" s="183"/>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c r="AI172" s="183"/>
      <c r="AJ172" s="183"/>
      <c r="AK172" s="183"/>
      <c r="AL172" s="183"/>
      <c r="AM172" s="183"/>
      <c r="AN172" s="183"/>
      <c r="AO172" s="183"/>
      <c r="AP172" s="183"/>
      <c r="AQ172" s="183"/>
      <c r="AR172" s="183"/>
      <c r="AS172" s="183"/>
      <c r="AT172" s="183"/>
      <c r="AU172" s="183"/>
      <c r="AV172" s="183"/>
      <c r="AW172" s="183"/>
      <c r="AX172" s="183"/>
      <c r="AY172" s="183"/>
      <c r="AZ172" s="183"/>
      <c r="BA172" s="183"/>
      <c r="BB172" s="183"/>
      <c r="BC172" s="183"/>
      <c r="BD172" s="183"/>
      <c r="BE172" s="183"/>
      <c r="BF172" s="183"/>
      <c r="BG172" s="183"/>
      <c r="BH172" s="183"/>
      <c r="BI172" s="183"/>
      <c r="BJ172" s="183"/>
      <c r="BK172" s="183"/>
      <c r="BL172" s="183"/>
      <c r="BM172" s="183"/>
      <c r="BN172" s="183"/>
      <c r="BO172" s="183"/>
      <c r="BP172" s="183"/>
      <c r="BQ172" s="183"/>
      <c r="BR172" s="183"/>
      <c r="BS172" s="183"/>
      <c r="BT172" s="183"/>
      <c r="BU172" s="183"/>
      <c r="BV172" s="183"/>
      <c r="BW172" s="183"/>
      <c r="BX172" s="186"/>
      <c r="BY172" s="186"/>
      <c r="BZ172" s="186"/>
      <c r="CA172" s="186"/>
      <c r="CB172" s="186"/>
      <c r="CC172" s="186"/>
      <c r="CD172" s="186"/>
      <c r="CE172" s="186"/>
      <c r="CF172" s="186"/>
      <c r="CG172" s="186"/>
      <c r="CH172" s="186"/>
    </row>
    <row r="173" spans="1:86" s="185" customFormat="1" ht="12" customHeight="1">
      <c r="A173" s="183"/>
      <c r="B173" s="183"/>
      <c r="C173" s="183"/>
      <c r="D173" s="183"/>
      <c r="E173" s="183"/>
      <c r="F173" s="183"/>
      <c r="G173" s="184"/>
      <c r="H173" s="183"/>
      <c r="I173" s="183"/>
      <c r="J173" s="183"/>
      <c r="K173" s="183"/>
      <c r="L173" s="183"/>
      <c r="M173" s="183"/>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c r="AI173" s="183"/>
      <c r="AJ173" s="183"/>
      <c r="AK173" s="183"/>
      <c r="AL173" s="183"/>
      <c r="AM173" s="183"/>
      <c r="AN173" s="183"/>
      <c r="AO173" s="183"/>
      <c r="AP173" s="183"/>
      <c r="AQ173" s="183"/>
      <c r="AR173" s="183"/>
      <c r="AS173" s="183"/>
      <c r="AT173" s="183"/>
      <c r="AU173" s="183"/>
      <c r="AV173" s="183"/>
      <c r="AW173" s="183"/>
      <c r="AX173" s="183"/>
      <c r="AY173" s="183"/>
      <c r="AZ173" s="183"/>
      <c r="BA173" s="183"/>
      <c r="BB173" s="183"/>
      <c r="BC173" s="183"/>
      <c r="BD173" s="183"/>
      <c r="BE173" s="183"/>
      <c r="BF173" s="183"/>
      <c r="BG173" s="183"/>
      <c r="BH173" s="183"/>
      <c r="BI173" s="183"/>
      <c r="BJ173" s="183"/>
      <c r="BK173" s="183"/>
      <c r="BL173" s="183"/>
      <c r="BM173" s="183"/>
      <c r="BN173" s="183"/>
      <c r="BO173" s="183"/>
      <c r="BP173" s="183"/>
      <c r="BQ173" s="183"/>
      <c r="BR173" s="183"/>
      <c r="BS173" s="183"/>
      <c r="BT173" s="183"/>
      <c r="BU173" s="183"/>
      <c r="BV173" s="183"/>
      <c r="BW173" s="183"/>
      <c r="BX173" s="186"/>
      <c r="BY173" s="186"/>
      <c r="BZ173" s="186"/>
      <c r="CA173" s="186"/>
      <c r="CB173" s="186"/>
      <c r="CC173" s="186"/>
      <c r="CD173" s="186"/>
      <c r="CE173" s="186"/>
      <c r="CF173" s="186"/>
      <c r="CG173" s="186"/>
      <c r="CH173" s="186"/>
    </row>
    <row r="174" spans="1:86" s="185" customFormat="1" ht="12" customHeight="1">
      <c r="A174" s="183"/>
      <c r="B174" s="183"/>
      <c r="C174" s="183"/>
      <c r="D174" s="183"/>
      <c r="E174" s="183"/>
      <c r="F174" s="183"/>
      <c r="G174" s="184"/>
      <c r="H174" s="183"/>
      <c r="I174" s="183"/>
      <c r="J174" s="183"/>
      <c r="K174" s="183"/>
      <c r="L174" s="183"/>
      <c r="M174" s="183"/>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c r="AI174" s="183"/>
      <c r="AJ174" s="183"/>
      <c r="AK174" s="183"/>
      <c r="AL174" s="183"/>
      <c r="AM174" s="183"/>
      <c r="AN174" s="183"/>
      <c r="AO174" s="183"/>
      <c r="AP174" s="183"/>
      <c r="AQ174" s="183"/>
      <c r="AR174" s="183"/>
      <c r="AS174" s="183"/>
      <c r="AT174" s="183"/>
      <c r="AU174" s="183"/>
      <c r="AV174" s="183"/>
      <c r="AW174" s="183"/>
      <c r="AX174" s="183"/>
      <c r="AY174" s="183"/>
      <c r="AZ174" s="183"/>
      <c r="BA174" s="183"/>
      <c r="BB174" s="183"/>
      <c r="BC174" s="183"/>
      <c r="BD174" s="183"/>
      <c r="BE174" s="183"/>
      <c r="BF174" s="183"/>
      <c r="BG174" s="183"/>
      <c r="BH174" s="183"/>
      <c r="BI174" s="183"/>
      <c r="BJ174" s="183"/>
      <c r="BK174" s="183"/>
      <c r="BL174" s="183"/>
      <c r="BM174" s="183"/>
      <c r="BN174" s="183"/>
      <c r="BO174" s="183"/>
      <c r="BP174" s="183"/>
      <c r="BQ174" s="183"/>
      <c r="BR174" s="183"/>
      <c r="BS174" s="183"/>
      <c r="BT174" s="183"/>
      <c r="BU174" s="183"/>
      <c r="BV174" s="183"/>
      <c r="BW174" s="183"/>
      <c r="BX174" s="186"/>
      <c r="BY174" s="186"/>
      <c r="BZ174" s="186"/>
      <c r="CA174" s="186"/>
      <c r="CB174" s="186"/>
      <c r="CC174" s="186"/>
      <c r="CD174" s="186"/>
      <c r="CE174" s="186"/>
      <c r="CF174" s="186"/>
      <c r="CG174" s="186"/>
      <c r="CH174" s="186"/>
    </row>
    <row r="175" spans="1:86" s="185" customFormat="1" ht="12" customHeight="1">
      <c r="A175" s="183"/>
      <c r="B175" s="183"/>
      <c r="C175" s="183"/>
      <c r="D175" s="183"/>
      <c r="E175" s="183"/>
      <c r="F175" s="183"/>
      <c r="G175" s="184"/>
      <c r="H175" s="183"/>
      <c r="I175" s="183"/>
      <c r="J175" s="183"/>
      <c r="K175" s="183"/>
      <c r="L175" s="183"/>
      <c r="M175" s="183"/>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c r="AI175" s="183"/>
      <c r="AJ175" s="183"/>
      <c r="AK175" s="183"/>
      <c r="AL175" s="183"/>
      <c r="AM175" s="183"/>
      <c r="AN175" s="183"/>
      <c r="AO175" s="183"/>
      <c r="AP175" s="183"/>
      <c r="AQ175" s="183"/>
      <c r="AR175" s="183"/>
      <c r="AS175" s="183"/>
      <c r="AT175" s="183"/>
      <c r="AU175" s="183"/>
      <c r="AV175" s="183"/>
      <c r="AW175" s="183"/>
      <c r="AX175" s="183"/>
      <c r="AY175" s="183"/>
      <c r="AZ175" s="183"/>
      <c r="BA175" s="183"/>
      <c r="BB175" s="183"/>
      <c r="BC175" s="183"/>
      <c r="BD175" s="183"/>
      <c r="BE175" s="183"/>
      <c r="BF175" s="183"/>
      <c r="BG175" s="183"/>
      <c r="BH175" s="183"/>
      <c r="BI175" s="183"/>
      <c r="BJ175" s="183"/>
      <c r="BK175" s="183"/>
      <c r="BL175" s="183"/>
      <c r="BM175" s="183"/>
      <c r="BN175" s="183"/>
      <c r="BO175" s="183"/>
      <c r="BP175" s="183"/>
      <c r="BQ175" s="183"/>
      <c r="BR175" s="183"/>
      <c r="BS175" s="183"/>
      <c r="BT175" s="183"/>
      <c r="BU175" s="183"/>
      <c r="BV175" s="183"/>
      <c r="BW175" s="183"/>
      <c r="BX175" s="186"/>
      <c r="BY175" s="186"/>
      <c r="BZ175" s="186"/>
      <c r="CA175" s="186"/>
      <c r="CB175" s="186"/>
      <c r="CC175" s="186"/>
      <c r="CD175" s="186"/>
      <c r="CE175" s="186"/>
      <c r="CF175" s="186"/>
      <c r="CG175" s="186"/>
      <c r="CH175" s="186"/>
    </row>
    <row r="176" spans="1:86" s="185" customFormat="1" ht="12" customHeight="1">
      <c r="A176" s="183"/>
      <c r="B176" s="183"/>
      <c r="C176" s="183"/>
      <c r="D176" s="183"/>
      <c r="E176" s="183"/>
      <c r="F176" s="183"/>
      <c r="G176" s="184"/>
      <c r="H176" s="183"/>
      <c r="I176" s="183"/>
      <c r="J176" s="183"/>
      <c r="K176" s="183"/>
      <c r="L176" s="183"/>
      <c r="M176" s="183"/>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c r="AI176" s="183"/>
      <c r="AJ176" s="183"/>
      <c r="AK176" s="183"/>
      <c r="AL176" s="183"/>
      <c r="AM176" s="183"/>
      <c r="AN176" s="183"/>
      <c r="AO176" s="183"/>
      <c r="AP176" s="183"/>
      <c r="AQ176" s="183"/>
      <c r="AR176" s="183"/>
      <c r="AS176" s="183"/>
      <c r="AT176" s="183"/>
      <c r="AU176" s="183"/>
      <c r="AV176" s="183"/>
      <c r="AW176" s="183"/>
      <c r="AX176" s="183"/>
      <c r="AY176" s="183"/>
      <c r="AZ176" s="183"/>
      <c r="BA176" s="183"/>
      <c r="BB176" s="183"/>
      <c r="BC176" s="183"/>
      <c r="BD176" s="183"/>
      <c r="BE176" s="183"/>
      <c r="BF176" s="183"/>
      <c r="BG176" s="183"/>
      <c r="BH176" s="183"/>
      <c r="BI176" s="183"/>
      <c r="BJ176" s="183"/>
      <c r="BK176" s="183"/>
      <c r="BL176" s="183"/>
      <c r="BM176" s="183"/>
      <c r="BN176" s="183"/>
      <c r="BO176" s="183"/>
      <c r="BP176" s="183"/>
      <c r="BQ176" s="183"/>
      <c r="BR176" s="183"/>
      <c r="BS176" s="183"/>
      <c r="BT176" s="183"/>
      <c r="BU176" s="183"/>
      <c r="BV176" s="183"/>
      <c r="BW176" s="183"/>
      <c r="BX176" s="186"/>
      <c r="BY176" s="186"/>
      <c r="BZ176" s="186"/>
      <c r="CA176" s="186"/>
      <c r="CB176" s="186"/>
      <c r="CC176" s="186"/>
      <c r="CD176" s="186"/>
      <c r="CE176" s="186"/>
      <c r="CF176" s="186"/>
      <c r="CG176" s="186"/>
      <c r="CH176" s="186"/>
    </row>
    <row r="177" spans="1:86" s="185" customFormat="1" ht="12" customHeight="1">
      <c r="A177" s="183"/>
      <c r="B177" s="183"/>
      <c r="C177" s="183"/>
      <c r="D177" s="183"/>
      <c r="E177" s="183"/>
      <c r="F177" s="183"/>
      <c r="G177" s="184"/>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183"/>
      <c r="AK177" s="183"/>
      <c r="AL177" s="183"/>
      <c r="AM177" s="183"/>
      <c r="AN177" s="183"/>
      <c r="AO177" s="183"/>
      <c r="AP177" s="183"/>
      <c r="AQ177" s="183"/>
      <c r="AR177" s="183"/>
      <c r="AS177" s="183"/>
      <c r="AT177" s="183"/>
      <c r="AU177" s="183"/>
      <c r="AV177" s="183"/>
      <c r="AW177" s="183"/>
      <c r="AX177" s="183"/>
      <c r="AY177" s="183"/>
      <c r="AZ177" s="183"/>
      <c r="BA177" s="183"/>
      <c r="BB177" s="183"/>
      <c r="BC177" s="183"/>
      <c r="BD177" s="183"/>
      <c r="BE177" s="183"/>
      <c r="BF177" s="183"/>
      <c r="BG177" s="183"/>
      <c r="BH177" s="183"/>
      <c r="BI177" s="183"/>
      <c r="BJ177" s="183"/>
      <c r="BK177" s="183"/>
      <c r="BL177" s="183"/>
      <c r="BM177" s="183"/>
      <c r="BN177" s="183"/>
      <c r="BO177" s="183"/>
      <c r="BP177" s="183"/>
      <c r="BQ177" s="183"/>
      <c r="BR177" s="183"/>
      <c r="BS177" s="183"/>
      <c r="BT177" s="183"/>
      <c r="BU177" s="183"/>
      <c r="BV177" s="183"/>
      <c r="BW177" s="183"/>
      <c r="BX177" s="186"/>
      <c r="BY177" s="186"/>
      <c r="BZ177" s="186"/>
      <c r="CA177" s="186"/>
      <c r="CB177" s="186"/>
      <c r="CC177" s="186"/>
      <c r="CD177" s="186"/>
      <c r="CE177" s="186"/>
      <c r="CF177" s="186"/>
      <c r="CG177" s="186"/>
      <c r="CH177" s="186"/>
    </row>
    <row r="178" spans="1:86" s="185" customFormat="1" ht="12" customHeight="1">
      <c r="A178" s="183"/>
      <c r="B178" s="183"/>
      <c r="C178" s="183"/>
      <c r="D178" s="183"/>
      <c r="E178" s="183"/>
      <c r="F178" s="183"/>
      <c r="G178" s="184"/>
      <c r="H178" s="183"/>
      <c r="I178" s="183"/>
      <c r="J178" s="183"/>
      <c r="K178" s="183"/>
      <c r="L178" s="183"/>
      <c r="M178" s="183"/>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c r="AI178" s="183"/>
      <c r="AJ178" s="183"/>
      <c r="AK178" s="183"/>
      <c r="AL178" s="183"/>
      <c r="AM178" s="183"/>
      <c r="AN178" s="183"/>
      <c r="AO178" s="183"/>
      <c r="AP178" s="183"/>
      <c r="AQ178" s="183"/>
      <c r="AR178" s="183"/>
      <c r="AS178" s="183"/>
      <c r="AT178" s="183"/>
      <c r="AU178" s="183"/>
      <c r="AV178" s="183"/>
      <c r="AW178" s="183"/>
      <c r="AX178" s="183"/>
      <c r="AY178" s="183"/>
      <c r="AZ178" s="183"/>
      <c r="BA178" s="183"/>
      <c r="BB178" s="183"/>
      <c r="BC178" s="183"/>
      <c r="BD178" s="183"/>
      <c r="BE178" s="183"/>
      <c r="BF178" s="183"/>
      <c r="BG178" s="183"/>
      <c r="BH178" s="183"/>
      <c r="BI178" s="183"/>
      <c r="BJ178" s="183"/>
      <c r="BK178" s="183"/>
      <c r="BL178" s="183"/>
      <c r="BM178" s="183"/>
      <c r="BN178" s="183"/>
      <c r="BO178" s="183"/>
      <c r="BP178" s="183"/>
      <c r="BQ178" s="183"/>
      <c r="BR178" s="183"/>
      <c r="BS178" s="183"/>
      <c r="BT178" s="183"/>
      <c r="BU178" s="183"/>
      <c r="BV178" s="183"/>
      <c r="BW178" s="183"/>
      <c r="BX178" s="186"/>
      <c r="BY178" s="186"/>
      <c r="BZ178" s="186"/>
      <c r="CA178" s="186"/>
      <c r="CB178" s="186"/>
      <c r="CC178" s="186"/>
      <c r="CD178" s="186"/>
      <c r="CE178" s="186"/>
      <c r="CF178" s="186"/>
      <c r="CG178" s="186"/>
      <c r="CH178" s="186"/>
    </row>
    <row r="179" spans="1:86" s="185" customFormat="1" ht="12" customHeight="1">
      <c r="A179" s="183"/>
      <c r="B179" s="183"/>
      <c r="C179" s="183"/>
      <c r="D179" s="183"/>
      <c r="E179" s="183"/>
      <c r="F179" s="183"/>
      <c r="G179" s="184"/>
      <c r="H179" s="183"/>
      <c r="I179" s="183"/>
      <c r="J179" s="183"/>
      <c r="K179" s="183"/>
      <c r="L179" s="183"/>
      <c r="M179" s="183"/>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c r="AI179" s="183"/>
      <c r="AJ179" s="183"/>
      <c r="AK179" s="183"/>
      <c r="AL179" s="183"/>
      <c r="AM179" s="183"/>
      <c r="AN179" s="183"/>
      <c r="AO179" s="183"/>
      <c r="AP179" s="183"/>
      <c r="AQ179" s="183"/>
      <c r="AR179" s="183"/>
      <c r="AS179" s="183"/>
      <c r="AT179" s="183"/>
      <c r="AU179" s="183"/>
      <c r="AV179" s="183"/>
      <c r="AW179" s="183"/>
      <c r="AX179" s="183"/>
      <c r="AY179" s="183"/>
      <c r="AZ179" s="183"/>
      <c r="BA179" s="183"/>
      <c r="BB179" s="183"/>
      <c r="BC179" s="183"/>
      <c r="BD179" s="183"/>
      <c r="BE179" s="183"/>
      <c r="BF179" s="183"/>
      <c r="BG179" s="183"/>
      <c r="BH179" s="183"/>
      <c r="BI179" s="183"/>
      <c r="BJ179" s="183"/>
      <c r="BK179" s="183"/>
      <c r="BL179" s="183"/>
      <c r="BM179" s="183"/>
      <c r="BN179" s="183"/>
      <c r="BO179" s="183"/>
      <c r="BP179" s="183"/>
      <c r="BQ179" s="183"/>
      <c r="BR179" s="183"/>
      <c r="BS179" s="183"/>
      <c r="BT179" s="183"/>
      <c r="BU179" s="183"/>
      <c r="BV179" s="183"/>
      <c r="BW179" s="183"/>
      <c r="BX179" s="186"/>
      <c r="BY179" s="186"/>
      <c r="BZ179" s="186"/>
      <c r="CA179" s="186"/>
      <c r="CB179" s="186"/>
      <c r="CC179" s="186"/>
      <c r="CD179" s="186"/>
      <c r="CE179" s="186"/>
      <c r="CF179" s="186"/>
      <c r="CG179" s="186"/>
      <c r="CH179" s="186"/>
    </row>
    <row r="180" spans="1:86" s="185" customFormat="1" ht="12" customHeight="1">
      <c r="A180" s="183"/>
      <c r="B180" s="183"/>
      <c r="C180" s="183"/>
      <c r="D180" s="183"/>
      <c r="E180" s="183"/>
      <c r="F180" s="183"/>
      <c r="G180" s="184"/>
      <c r="H180" s="183"/>
      <c r="I180" s="183"/>
      <c r="J180" s="183"/>
      <c r="K180" s="183"/>
      <c r="L180" s="183"/>
      <c r="M180" s="183"/>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c r="AI180" s="183"/>
      <c r="AJ180" s="183"/>
      <c r="AK180" s="183"/>
      <c r="AL180" s="183"/>
      <c r="AM180" s="183"/>
      <c r="AN180" s="183"/>
      <c r="AO180" s="183"/>
      <c r="AP180" s="183"/>
      <c r="AQ180" s="183"/>
      <c r="AR180" s="183"/>
      <c r="AS180" s="183"/>
      <c r="AT180" s="183"/>
      <c r="AU180" s="183"/>
      <c r="AV180" s="183"/>
      <c r="AW180" s="183"/>
      <c r="AX180" s="183"/>
      <c r="AY180" s="183"/>
      <c r="AZ180" s="183"/>
      <c r="BA180" s="183"/>
      <c r="BB180" s="183"/>
      <c r="BC180" s="183"/>
      <c r="BD180" s="183"/>
      <c r="BE180" s="183"/>
      <c r="BF180" s="183"/>
      <c r="BG180" s="183"/>
      <c r="BH180" s="183"/>
      <c r="BI180" s="183"/>
      <c r="BJ180" s="183"/>
      <c r="BK180" s="183"/>
      <c r="BL180" s="183"/>
      <c r="BM180" s="183"/>
      <c r="BN180" s="183"/>
      <c r="BO180" s="183"/>
      <c r="BP180" s="183"/>
      <c r="BQ180" s="183"/>
      <c r="BR180" s="183"/>
      <c r="BS180" s="183"/>
      <c r="BT180" s="183"/>
      <c r="BU180" s="183"/>
      <c r="BV180" s="183"/>
      <c r="BW180" s="183"/>
      <c r="BX180" s="186"/>
      <c r="BY180" s="186"/>
      <c r="BZ180" s="186"/>
      <c r="CA180" s="186"/>
      <c r="CB180" s="186"/>
      <c r="CC180" s="186"/>
      <c r="CD180" s="186"/>
      <c r="CE180" s="186"/>
      <c r="CF180" s="186"/>
      <c r="CG180" s="186"/>
      <c r="CH180" s="186"/>
    </row>
    <row r="181" spans="1:86" s="185" customFormat="1" ht="12" customHeight="1">
      <c r="A181" s="183"/>
      <c r="B181" s="183"/>
      <c r="C181" s="183"/>
      <c r="D181" s="183"/>
      <c r="E181" s="183"/>
      <c r="F181" s="183"/>
      <c r="G181" s="184"/>
      <c r="H181" s="183"/>
      <c r="I181" s="183"/>
      <c r="J181" s="183"/>
      <c r="K181" s="183"/>
      <c r="L181" s="183"/>
      <c r="M181" s="183"/>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c r="AI181" s="183"/>
      <c r="AJ181" s="183"/>
      <c r="AK181" s="183"/>
      <c r="AL181" s="183"/>
      <c r="AM181" s="183"/>
      <c r="AN181" s="183"/>
      <c r="AO181" s="183"/>
      <c r="AP181" s="183"/>
      <c r="AQ181" s="183"/>
      <c r="AR181" s="183"/>
      <c r="AS181" s="183"/>
      <c r="AT181" s="183"/>
      <c r="AU181" s="183"/>
      <c r="AV181" s="183"/>
      <c r="AW181" s="183"/>
      <c r="AX181" s="183"/>
      <c r="AY181" s="183"/>
      <c r="AZ181" s="183"/>
      <c r="BA181" s="183"/>
      <c r="BB181" s="183"/>
      <c r="BC181" s="183"/>
      <c r="BD181" s="183"/>
      <c r="BE181" s="183"/>
      <c r="BF181" s="183"/>
      <c r="BG181" s="183"/>
      <c r="BH181" s="183"/>
      <c r="BI181" s="183"/>
      <c r="BJ181" s="183"/>
      <c r="BK181" s="183"/>
      <c r="BL181" s="183"/>
      <c r="BM181" s="183"/>
      <c r="BN181" s="183"/>
      <c r="BO181" s="183"/>
      <c r="BP181" s="183"/>
      <c r="BQ181" s="183"/>
      <c r="BR181" s="183"/>
      <c r="BS181" s="183"/>
      <c r="BT181" s="183"/>
      <c r="BU181" s="183"/>
      <c r="BV181" s="183"/>
      <c r="BW181" s="183"/>
      <c r="BX181" s="186"/>
      <c r="BY181" s="186"/>
      <c r="BZ181" s="186"/>
      <c r="CA181" s="186"/>
      <c r="CB181" s="186"/>
      <c r="CC181" s="186"/>
      <c r="CD181" s="186"/>
      <c r="CE181" s="186"/>
      <c r="CF181" s="186"/>
      <c r="CG181" s="186"/>
      <c r="CH181" s="186"/>
    </row>
    <row r="182" spans="1:86" s="185" customFormat="1" ht="12" customHeight="1">
      <c r="A182" s="183"/>
      <c r="B182" s="183"/>
      <c r="C182" s="183"/>
      <c r="D182" s="183"/>
      <c r="E182" s="183"/>
      <c r="F182" s="183"/>
      <c r="G182" s="184"/>
      <c r="H182" s="183"/>
      <c r="I182" s="183"/>
      <c r="J182" s="183"/>
      <c r="K182" s="183"/>
      <c r="L182" s="183"/>
      <c r="M182" s="183"/>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c r="AI182" s="183"/>
      <c r="AJ182" s="183"/>
      <c r="AK182" s="183"/>
      <c r="AL182" s="183"/>
      <c r="AM182" s="183"/>
      <c r="AN182" s="183"/>
      <c r="AO182" s="183"/>
      <c r="AP182" s="183"/>
      <c r="AQ182" s="183"/>
      <c r="AR182" s="183"/>
      <c r="AS182" s="183"/>
      <c r="AT182" s="183"/>
      <c r="AU182" s="183"/>
      <c r="AV182" s="183"/>
      <c r="AW182" s="183"/>
      <c r="AX182" s="183"/>
      <c r="AY182" s="183"/>
      <c r="AZ182" s="183"/>
      <c r="BA182" s="183"/>
      <c r="BB182" s="183"/>
      <c r="BC182" s="183"/>
      <c r="BD182" s="183"/>
      <c r="BE182" s="183"/>
      <c r="BF182" s="183"/>
      <c r="BG182" s="183"/>
      <c r="BH182" s="183"/>
      <c r="BI182" s="183"/>
      <c r="BJ182" s="183"/>
      <c r="BK182" s="183"/>
      <c r="BL182" s="183"/>
      <c r="BM182" s="183"/>
      <c r="BN182" s="183"/>
      <c r="BO182" s="183"/>
      <c r="BP182" s="183"/>
      <c r="BQ182" s="183"/>
      <c r="BR182" s="183"/>
      <c r="BS182" s="183"/>
      <c r="BT182" s="183"/>
      <c r="BU182" s="183"/>
      <c r="BV182" s="183"/>
      <c r="BW182" s="183"/>
      <c r="BX182" s="186"/>
      <c r="BY182" s="186"/>
      <c r="BZ182" s="186"/>
      <c r="CA182" s="186"/>
      <c r="CB182" s="186"/>
      <c r="CC182" s="186"/>
      <c r="CD182" s="186"/>
      <c r="CE182" s="186"/>
      <c r="CF182" s="186"/>
      <c r="CG182" s="186"/>
      <c r="CH182" s="186"/>
    </row>
    <row r="183" spans="1:86" s="185" customFormat="1" ht="12" customHeight="1">
      <c r="A183" s="183"/>
      <c r="B183" s="183"/>
      <c r="C183" s="183"/>
      <c r="D183" s="183"/>
      <c r="E183" s="183"/>
      <c r="F183" s="183"/>
      <c r="G183" s="184"/>
      <c r="H183" s="183"/>
      <c r="I183" s="183"/>
      <c r="J183" s="183"/>
      <c r="K183" s="183"/>
      <c r="L183" s="183"/>
      <c r="M183" s="183"/>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c r="AI183" s="183"/>
      <c r="AJ183" s="183"/>
      <c r="AK183" s="183"/>
      <c r="AL183" s="183"/>
      <c r="AM183" s="183"/>
      <c r="AN183" s="183"/>
      <c r="AO183" s="183"/>
      <c r="AP183" s="183"/>
      <c r="AQ183" s="183"/>
      <c r="AR183" s="183"/>
      <c r="AS183" s="183"/>
      <c r="AT183" s="183"/>
      <c r="AU183" s="183"/>
      <c r="AV183" s="183"/>
      <c r="AW183" s="183"/>
      <c r="AX183" s="183"/>
      <c r="AY183" s="183"/>
      <c r="AZ183" s="183"/>
      <c r="BA183" s="183"/>
      <c r="BB183" s="183"/>
      <c r="BC183" s="183"/>
      <c r="BD183" s="183"/>
      <c r="BE183" s="183"/>
      <c r="BF183" s="183"/>
      <c r="BG183" s="183"/>
      <c r="BH183" s="183"/>
      <c r="BI183" s="183"/>
      <c r="BJ183" s="183"/>
      <c r="BK183" s="183"/>
      <c r="BL183" s="183"/>
      <c r="BM183" s="183"/>
      <c r="BN183" s="183"/>
      <c r="BO183" s="183"/>
      <c r="BP183" s="183"/>
      <c r="BQ183" s="183"/>
      <c r="BR183" s="183"/>
      <c r="BS183" s="183"/>
      <c r="BT183" s="183"/>
      <c r="BU183" s="183"/>
      <c r="BV183" s="183"/>
      <c r="BW183" s="183"/>
      <c r="BX183" s="186"/>
      <c r="BY183" s="186"/>
      <c r="BZ183" s="186"/>
      <c r="CA183" s="186"/>
      <c r="CB183" s="186"/>
      <c r="CC183" s="186"/>
      <c r="CD183" s="186"/>
      <c r="CE183" s="186"/>
      <c r="CF183" s="186"/>
      <c r="CG183" s="186"/>
      <c r="CH183" s="186"/>
    </row>
    <row r="184" spans="1:86" s="185" customFormat="1" ht="12" customHeight="1">
      <c r="A184" s="183"/>
      <c r="B184" s="183"/>
      <c r="C184" s="183"/>
      <c r="D184" s="183"/>
      <c r="E184" s="183"/>
      <c r="F184" s="183"/>
      <c r="G184" s="184"/>
      <c r="H184" s="183"/>
      <c r="I184" s="183"/>
      <c r="J184" s="183"/>
      <c r="K184" s="183"/>
      <c r="L184" s="183"/>
      <c r="M184" s="183"/>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c r="AI184" s="183"/>
      <c r="AJ184" s="183"/>
      <c r="AK184" s="183"/>
      <c r="AL184" s="183"/>
      <c r="AM184" s="183"/>
      <c r="AN184" s="183"/>
      <c r="AO184" s="183"/>
      <c r="AP184" s="183"/>
      <c r="AQ184" s="183"/>
      <c r="AR184" s="183"/>
      <c r="AS184" s="183"/>
      <c r="AT184" s="183"/>
      <c r="AU184" s="183"/>
      <c r="AV184" s="183"/>
      <c r="AW184" s="183"/>
      <c r="AX184" s="183"/>
      <c r="AY184" s="183"/>
      <c r="AZ184" s="183"/>
      <c r="BA184" s="183"/>
      <c r="BB184" s="183"/>
      <c r="BC184" s="183"/>
      <c r="BD184" s="183"/>
      <c r="BE184" s="183"/>
      <c r="BF184" s="183"/>
      <c r="BG184" s="183"/>
      <c r="BH184" s="183"/>
      <c r="BI184" s="183"/>
      <c r="BJ184" s="183"/>
      <c r="BK184" s="183"/>
      <c r="BL184" s="183"/>
      <c r="BM184" s="183"/>
      <c r="BN184" s="183"/>
      <c r="BO184" s="183"/>
      <c r="BP184" s="183"/>
      <c r="BQ184" s="183"/>
      <c r="BR184" s="183"/>
      <c r="BS184" s="183"/>
      <c r="BT184" s="183"/>
      <c r="BU184" s="183"/>
      <c r="BV184" s="183"/>
      <c r="BW184" s="183"/>
      <c r="BX184" s="186"/>
      <c r="BY184" s="186"/>
      <c r="BZ184" s="186"/>
      <c r="CA184" s="186"/>
      <c r="CB184" s="186"/>
      <c r="CC184" s="186"/>
      <c r="CD184" s="186"/>
      <c r="CE184" s="186"/>
      <c r="CF184" s="186"/>
      <c r="CG184" s="186"/>
      <c r="CH184" s="186"/>
    </row>
    <row r="185" spans="1:86" s="185" customFormat="1" ht="12" customHeight="1">
      <c r="A185" s="183"/>
      <c r="B185" s="183"/>
      <c r="C185" s="183"/>
      <c r="D185" s="183"/>
      <c r="E185" s="183"/>
      <c r="F185" s="183"/>
      <c r="G185" s="184"/>
      <c r="H185" s="183"/>
      <c r="I185" s="183"/>
      <c r="J185" s="183"/>
      <c r="K185" s="183"/>
      <c r="L185" s="183"/>
      <c r="M185" s="183"/>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c r="AI185" s="183"/>
      <c r="AJ185" s="183"/>
      <c r="AK185" s="183"/>
      <c r="AL185" s="183"/>
      <c r="AM185" s="183"/>
      <c r="AN185" s="183"/>
      <c r="AO185" s="183"/>
      <c r="AP185" s="183"/>
      <c r="AQ185" s="183"/>
      <c r="AR185" s="183"/>
      <c r="AS185" s="183"/>
      <c r="AT185" s="183"/>
      <c r="AU185" s="183"/>
      <c r="AV185" s="183"/>
      <c r="AW185" s="183"/>
      <c r="AX185" s="183"/>
      <c r="AY185" s="183"/>
      <c r="AZ185" s="183"/>
      <c r="BA185" s="183"/>
      <c r="BB185" s="183"/>
      <c r="BC185" s="183"/>
      <c r="BD185" s="183"/>
      <c r="BE185" s="183"/>
      <c r="BF185" s="183"/>
      <c r="BG185" s="183"/>
      <c r="BH185" s="183"/>
      <c r="BI185" s="183"/>
      <c r="BJ185" s="183"/>
      <c r="BK185" s="183"/>
      <c r="BL185" s="183"/>
      <c r="BM185" s="183"/>
      <c r="BN185" s="183"/>
      <c r="BO185" s="183"/>
      <c r="BP185" s="183"/>
      <c r="BQ185" s="183"/>
      <c r="BR185" s="183"/>
      <c r="BS185" s="183"/>
      <c r="BT185" s="183"/>
      <c r="BU185" s="183"/>
      <c r="BV185" s="183"/>
      <c r="BW185" s="183"/>
      <c r="BX185" s="186"/>
      <c r="BY185" s="186"/>
      <c r="BZ185" s="186"/>
      <c r="CA185" s="186"/>
      <c r="CB185" s="186"/>
      <c r="CC185" s="186"/>
      <c r="CD185" s="186"/>
      <c r="CE185" s="186"/>
      <c r="CF185" s="186"/>
      <c r="CG185" s="186"/>
      <c r="CH185" s="186"/>
    </row>
    <row r="186" spans="1:86" s="185" customFormat="1" ht="12" customHeight="1">
      <c r="A186" s="183"/>
      <c r="B186" s="183"/>
      <c r="C186" s="183"/>
      <c r="D186" s="183"/>
      <c r="E186" s="183"/>
      <c r="F186" s="183"/>
      <c r="G186" s="184"/>
      <c r="H186" s="183"/>
      <c r="I186" s="183"/>
      <c r="J186" s="183"/>
      <c r="K186" s="183"/>
      <c r="L186" s="183"/>
      <c r="M186" s="183"/>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c r="AI186" s="183"/>
      <c r="AJ186" s="183"/>
      <c r="AK186" s="183"/>
      <c r="AL186" s="183"/>
      <c r="AM186" s="183"/>
      <c r="AN186" s="183"/>
      <c r="AO186" s="183"/>
      <c r="AP186" s="183"/>
      <c r="AQ186" s="183"/>
      <c r="AR186" s="183"/>
      <c r="AS186" s="183"/>
      <c r="AT186" s="183"/>
      <c r="AU186" s="183"/>
      <c r="AV186" s="183"/>
      <c r="AW186" s="183"/>
      <c r="AX186" s="183"/>
      <c r="AY186" s="183"/>
      <c r="AZ186" s="183"/>
      <c r="BA186" s="183"/>
      <c r="BB186" s="183"/>
      <c r="BC186" s="183"/>
      <c r="BD186" s="183"/>
      <c r="BE186" s="183"/>
      <c r="BF186" s="183"/>
      <c r="BG186" s="183"/>
      <c r="BH186" s="183"/>
      <c r="BI186" s="183"/>
      <c r="BJ186" s="183"/>
      <c r="BK186" s="183"/>
      <c r="BL186" s="183"/>
      <c r="BM186" s="183"/>
      <c r="BN186" s="183"/>
      <c r="BO186" s="183"/>
      <c r="BP186" s="183"/>
      <c r="BQ186" s="183"/>
      <c r="BR186" s="183"/>
      <c r="BS186" s="183"/>
      <c r="BT186" s="183"/>
      <c r="BU186" s="183"/>
      <c r="BV186" s="183"/>
      <c r="BW186" s="183"/>
      <c r="BX186" s="186"/>
      <c r="BY186" s="186"/>
      <c r="BZ186" s="186"/>
      <c r="CA186" s="186"/>
      <c r="CB186" s="186"/>
      <c r="CC186" s="186"/>
      <c r="CD186" s="186"/>
      <c r="CE186" s="186"/>
      <c r="CF186" s="186"/>
      <c r="CG186" s="186"/>
      <c r="CH186" s="186"/>
    </row>
    <row r="187" spans="1:86" s="185" customFormat="1" ht="12" customHeight="1">
      <c r="A187" s="183"/>
      <c r="B187" s="183"/>
      <c r="C187" s="183"/>
      <c r="D187" s="183"/>
      <c r="E187" s="183"/>
      <c r="F187" s="183"/>
      <c r="G187" s="184"/>
      <c r="H187" s="183"/>
      <c r="I187" s="183"/>
      <c r="J187" s="183"/>
      <c r="K187" s="183"/>
      <c r="L187" s="183"/>
      <c r="M187" s="183"/>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c r="AI187" s="183"/>
      <c r="AJ187" s="183"/>
      <c r="AK187" s="183"/>
      <c r="AL187" s="183"/>
      <c r="AM187" s="183"/>
      <c r="AN187" s="183"/>
      <c r="AO187" s="183"/>
      <c r="AP187" s="183"/>
      <c r="AQ187" s="183"/>
      <c r="AR187" s="183"/>
      <c r="AS187" s="183"/>
      <c r="AT187" s="183"/>
      <c r="AU187" s="183"/>
      <c r="AV187" s="183"/>
      <c r="AW187" s="183"/>
      <c r="AX187" s="183"/>
      <c r="AY187" s="183"/>
      <c r="AZ187" s="183"/>
      <c r="BA187" s="183"/>
      <c r="BB187" s="183"/>
      <c r="BC187" s="183"/>
      <c r="BD187" s="183"/>
      <c r="BE187" s="183"/>
      <c r="BF187" s="183"/>
      <c r="BG187" s="183"/>
      <c r="BH187" s="183"/>
      <c r="BI187" s="183"/>
      <c r="BJ187" s="183"/>
      <c r="BK187" s="183"/>
      <c r="BL187" s="183"/>
      <c r="BM187" s="183"/>
      <c r="BN187" s="183"/>
      <c r="BO187" s="183"/>
      <c r="BP187" s="183"/>
      <c r="BQ187" s="183"/>
      <c r="BR187" s="183"/>
      <c r="BS187" s="183"/>
      <c r="BT187" s="183"/>
      <c r="BU187" s="183"/>
      <c r="BV187" s="183"/>
      <c r="BW187" s="183"/>
      <c r="BX187" s="186"/>
      <c r="BY187" s="186"/>
      <c r="BZ187" s="186"/>
      <c r="CA187" s="186"/>
      <c r="CB187" s="186"/>
      <c r="CC187" s="186"/>
      <c r="CD187" s="186"/>
      <c r="CE187" s="186"/>
      <c r="CF187" s="186"/>
      <c r="CG187" s="186"/>
      <c r="CH187" s="186"/>
    </row>
    <row r="188" spans="1:86" s="185" customFormat="1" ht="12" customHeight="1">
      <c r="A188" s="183"/>
      <c r="B188" s="183"/>
      <c r="C188" s="183"/>
      <c r="D188" s="183"/>
      <c r="E188" s="183"/>
      <c r="F188" s="183"/>
      <c r="G188" s="184"/>
      <c r="H188" s="183"/>
      <c r="I188" s="183"/>
      <c r="J188" s="183"/>
      <c r="K188" s="183"/>
      <c r="L188" s="183"/>
      <c r="M188" s="183"/>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c r="AI188" s="183"/>
      <c r="AJ188" s="183"/>
      <c r="AK188" s="183"/>
      <c r="AL188" s="183"/>
      <c r="AM188" s="183"/>
      <c r="AN188" s="183"/>
      <c r="AO188" s="183"/>
      <c r="AP188" s="183"/>
      <c r="AQ188" s="183"/>
      <c r="AR188" s="183"/>
      <c r="AS188" s="183"/>
      <c r="AT188" s="183"/>
      <c r="AU188" s="183"/>
      <c r="AV188" s="183"/>
      <c r="AW188" s="183"/>
      <c r="AX188" s="183"/>
      <c r="AY188" s="183"/>
      <c r="AZ188" s="183"/>
      <c r="BA188" s="183"/>
      <c r="BB188" s="183"/>
      <c r="BC188" s="183"/>
      <c r="BD188" s="183"/>
      <c r="BE188" s="183"/>
      <c r="BF188" s="183"/>
      <c r="BG188" s="183"/>
      <c r="BH188" s="183"/>
      <c r="BI188" s="183"/>
      <c r="BJ188" s="183"/>
      <c r="BK188" s="183"/>
      <c r="BL188" s="183"/>
      <c r="BM188" s="183"/>
      <c r="BN188" s="183"/>
      <c r="BO188" s="183"/>
      <c r="BP188" s="183"/>
      <c r="BQ188" s="183"/>
      <c r="BR188" s="183"/>
      <c r="BS188" s="183"/>
      <c r="BT188" s="183"/>
      <c r="BU188" s="183"/>
      <c r="BV188" s="183"/>
      <c r="BW188" s="183"/>
      <c r="BX188" s="186"/>
      <c r="BY188" s="186"/>
      <c r="BZ188" s="186"/>
      <c r="CA188" s="186"/>
      <c r="CB188" s="186"/>
      <c r="CC188" s="186"/>
      <c r="CD188" s="186"/>
      <c r="CE188" s="186"/>
      <c r="CF188" s="186"/>
      <c r="CG188" s="186"/>
      <c r="CH188" s="186"/>
    </row>
    <row r="189" spans="1:86" s="185" customFormat="1" ht="12" customHeight="1">
      <c r="A189" s="183"/>
      <c r="B189" s="183"/>
      <c r="C189" s="183"/>
      <c r="D189" s="183"/>
      <c r="E189" s="183"/>
      <c r="F189" s="183"/>
      <c r="G189" s="184"/>
      <c r="H189" s="183"/>
      <c r="I189" s="183"/>
      <c r="J189" s="183"/>
      <c r="K189" s="183"/>
      <c r="L189" s="183"/>
      <c r="M189" s="183"/>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c r="AI189" s="183"/>
      <c r="AJ189" s="183"/>
      <c r="AK189" s="183"/>
      <c r="AL189" s="183"/>
      <c r="AM189" s="183"/>
      <c r="AN189" s="183"/>
      <c r="AO189" s="183"/>
      <c r="AP189" s="183"/>
      <c r="AQ189" s="183"/>
      <c r="AR189" s="183"/>
      <c r="AS189" s="183"/>
      <c r="AT189" s="183"/>
      <c r="AU189" s="183"/>
      <c r="AV189" s="183"/>
      <c r="AW189" s="183"/>
      <c r="AX189" s="183"/>
      <c r="AY189" s="183"/>
      <c r="AZ189" s="183"/>
      <c r="BA189" s="183"/>
      <c r="BB189" s="183"/>
      <c r="BC189" s="183"/>
      <c r="BD189" s="183"/>
      <c r="BE189" s="183"/>
      <c r="BF189" s="183"/>
      <c r="BG189" s="183"/>
      <c r="BH189" s="183"/>
      <c r="BI189" s="183"/>
      <c r="BJ189" s="183"/>
      <c r="BK189" s="183"/>
      <c r="BL189" s="183"/>
      <c r="BM189" s="183"/>
      <c r="BN189" s="183"/>
      <c r="BO189" s="183"/>
      <c r="BP189" s="183"/>
      <c r="BQ189" s="183"/>
      <c r="BR189" s="183"/>
      <c r="BS189" s="183"/>
      <c r="BT189" s="183"/>
      <c r="BU189" s="183"/>
      <c r="BV189" s="183"/>
      <c r="BW189" s="183"/>
      <c r="BX189" s="186"/>
      <c r="BY189" s="186"/>
      <c r="BZ189" s="186"/>
      <c r="CA189" s="186"/>
      <c r="CB189" s="186"/>
      <c r="CC189" s="186"/>
      <c r="CD189" s="186"/>
      <c r="CE189" s="186"/>
      <c r="CF189" s="186"/>
      <c r="CG189" s="186"/>
      <c r="CH189" s="186"/>
    </row>
    <row r="190" spans="1:86" s="185" customFormat="1" ht="12" customHeight="1">
      <c r="A190" s="183"/>
      <c r="B190" s="183"/>
      <c r="C190" s="183"/>
      <c r="D190" s="183"/>
      <c r="E190" s="183"/>
      <c r="F190" s="183"/>
      <c r="G190" s="184"/>
      <c r="H190" s="183"/>
      <c r="I190" s="183"/>
      <c r="J190" s="183"/>
      <c r="K190" s="183"/>
      <c r="L190" s="183"/>
      <c r="M190" s="183"/>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c r="AI190" s="183"/>
      <c r="AJ190" s="183"/>
      <c r="AK190" s="183"/>
      <c r="AL190" s="183"/>
      <c r="AM190" s="183"/>
      <c r="AN190" s="183"/>
      <c r="AO190" s="183"/>
      <c r="AP190" s="183"/>
      <c r="AQ190" s="183"/>
      <c r="AR190" s="183"/>
      <c r="AS190" s="183"/>
      <c r="AT190" s="183"/>
      <c r="AU190" s="183"/>
      <c r="AV190" s="183"/>
      <c r="AW190" s="183"/>
      <c r="AX190" s="183"/>
      <c r="AY190" s="183"/>
      <c r="AZ190" s="183"/>
      <c r="BA190" s="183"/>
      <c r="BB190" s="183"/>
      <c r="BC190" s="183"/>
      <c r="BD190" s="183"/>
      <c r="BE190" s="183"/>
      <c r="BF190" s="183"/>
      <c r="BG190" s="183"/>
      <c r="BH190" s="183"/>
      <c r="BI190" s="183"/>
      <c r="BJ190" s="183"/>
      <c r="BK190" s="183"/>
      <c r="BL190" s="183"/>
      <c r="BM190" s="183"/>
      <c r="BN190" s="183"/>
      <c r="BO190" s="183"/>
      <c r="BP190" s="183"/>
      <c r="BQ190" s="183"/>
      <c r="BR190" s="183"/>
      <c r="BS190" s="183"/>
      <c r="BT190" s="183"/>
      <c r="BU190" s="183"/>
      <c r="BV190" s="183"/>
      <c r="BW190" s="183"/>
      <c r="BX190" s="186"/>
      <c r="BY190" s="186"/>
      <c r="BZ190" s="186"/>
      <c r="CA190" s="186"/>
      <c r="CB190" s="186"/>
      <c r="CC190" s="186"/>
      <c r="CD190" s="186"/>
      <c r="CE190" s="186"/>
      <c r="CF190" s="186"/>
      <c r="CG190" s="186"/>
      <c r="CH190" s="186"/>
    </row>
    <row r="191" spans="1:86" s="185" customFormat="1" ht="12" customHeight="1">
      <c r="A191" s="183"/>
      <c r="B191" s="183"/>
      <c r="C191" s="183"/>
      <c r="D191" s="183"/>
      <c r="E191" s="183"/>
      <c r="F191" s="183"/>
      <c r="G191" s="184"/>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183"/>
      <c r="AK191" s="183"/>
      <c r="AL191" s="183"/>
      <c r="AM191" s="183"/>
      <c r="AN191" s="183"/>
      <c r="AO191" s="183"/>
      <c r="AP191" s="183"/>
      <c r="AQ191" s="183"/>
      <c r="AR191" s="183"/>
      <c r="AS191" s="183"/>
      <c r="AT191" s="183"/>
      <c r="AU191" s="183"/>
      <c r="AV191" s="183"/>
      <c r="AW191" s="183"/>
      <c r="AX191" s="183"/>
      <c r="AY191" s="183"/>
      <c r="AZ191" s="183"/>
      <c r="BA191" s="183"/>
      <c r="BB191" s="183"/>
      <c r="BC191" s="183"/>
      <c r="BD191" s="183"/>
      <c r="BE191" s="183"/>
      <c r="BF191" s="183"/>
      <c r="BG191" s="183"/>
      <c r="BH191" s="183"/>
      <c r="BI191" s="183"/>
      <c r="BJ191" s="183"/>
      <c r="BK191" s="183"/>
      <c r="BL191" s="183"/>
      <c r="BM191" s="183"/>
      <c r="BN191" s="183"/>
      <c r="BO191" s="183"/>
      <c r="BP191" s="183"/>
      <c r="BQ191" s="183"/>
      <c r="BR191" s="183"/>
      <c r="BS191" s="183"/>
      <c r="BT191" s="183"/>
      <c r="BU191" s="183"/>
      <c r="BV191" s="183"/>
      <c r="BW191" s="183"/>
      <c r="BX191" s="186"/>
      <c r="BY191" s="186"/>
      <c r="BZ191" s="186"/>
      <c r="CA191" s="186"/>
      <c r="CB191" s="186"/>
      <c r="CC191" s="186"/>
      <c r="CD191" s="186"/>
      <c r="CE191" s="186"/>
      <c r="CF191" s="186"/>
      <c r="CG191" s="186"/>
      <c r="CH191" s="186"/>
    </row>
    <row r="192" spans="1:86" s="185" customFormat="1" ht="12" customHeight="1">
      <c r="A192" s="183"/>
      <c r="B192" s="183"/>
      <c r="C192" s="183"/>
      <c r="D192" s="183"/>
      <c r="E192" s="183"/>
      <c r="F192" s="183"/>
      <c r="G192" s="184"/>
      <c r="H192" s="183"/>
      <c r="I192" s="183"/>
      <c r="J192" s="183"/>
      <c r="K192" s="183"/>
      <c r="L192" s="183"/>
      <c r="M192" s="183"/>
      <c r="N192" s="183"/>
      <c r="O192" s="183"/>
      <c r="P192" s="183"/>
      <c r="Q192" s="183"/>
      <c r="R192" s="183"/>
      <c r="S192" s="183"/>
      <c r="T192" s="183"/>
      <c r="U192" s="183"/>
      <c r="V192" s="183"/>
      <c r="W192" s="183"/>
      <c r="X192" s="183"/>
      <c r="Y192" s="183"/>
      <c r="Z192" s="183"/>
      <c r="AA192" s="183"/>
      <c r="AB192" s="183"/>
      <c r="AC192" s="183"/>
      <c r="AD192" s="183"/>
      <c r="AE192" s="183"/>
      <c r="AF192" s="183"/>
      <c r="AG192" s="183"/>
      <c r="AH192" s="183"/>
      <c r="AI192" s="183"/>
      <c r="AJ192" s="183"/>
      <c r="AK192" s="183"/>
      <c r="AL192" s="183"/>
      <c r="AM192" s="183"/>
      <c r="AN192" s="183"/>
      <c r="AO192" s="183"/>
      <c r="AP192" s="183"/>
      <c r="AQ192" s="183"/>
      <c r="AR192" s="183"/>
      <c r="AS192" s="183"/>
      <c r="AT192" s="183"/>
      <c r="AU192" s="183"/>
      <c r="AV192" s="183"/>
      <c r="AW192" s="183"/>
      <c r="AX192" s="183"/>
      <c r="AY192" s="183"/>
      <c r="AZ192" s="183"/>
      <c r="BA192" s="183"/>
      <c r="BB192" s="183"/>
      <c r="BC192" s="183"/>
      <c r="BD192" s="183"/>
      <c r="BE192" s="183"/>
      <c r="BF192" s="183"/>
      <c r="BG192" s="183"/>
      <c r="BH192" s="183"/>
      <c r="BI192" s="183"/>
      <c r="BJ192" s="183"/>
      <c r="BK192" s="183"/>
      <c r="BL192" s="183"/>
      <c r="BM192" s="183"/>
      <c r="BN192" s="183"/>
      <c r="BO192" s="183"/>
      <c r="BP192" s="183"/>
      <c r="BQ192" s="183"/>
      <c r="BR192" s="183"/>
      <c r="BS192" s="183"/>
      <c r="BT192" s="183"/>
      <c r="BU192" s="183"/>
      <c r="BV192" s="183"/>
      <c r="BW192" s="183"/>
      <c r="BX192" s="186"/>
      <c r="BY192" s="186"/>
      <c r="BZ192" s="186"/>
      <c r="CA192" s="186"/>
      <c r="CB192" s="186"/>
      <c r="CC192" s="186"/>
      <c r="CD192" s="186"/>
      <c r="CE192" s="186"/>
      <c r="CF192" s="186"/>
      <c r="CG192" s="186"/>
      <c r="CH192" s="186"/>
    </row>
    <row r="193" spans="1:86" s="185" customFormat="1" ht="12" customHeight="1">
      <c r="A193" s="183"/>
      <c r="B193" s="183"/>
      <c r="C193" s="183"/>
      <c r="D193" s="183"/>
      <c r="E193" s="183"/>
      <c r="F193" s="183"/>
      <c r="G193" s="184"/>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c r="AG193" s="183"/>
      <c r="AH193" s="183"/>
      <c r="AI193" s="183"/>
      <c r="AJ193" s="183"/>
      <c r="AK193" s="183"/>
      <c r="AL193" s="183"/>
      <c r="AM193" s="183"/>
      <c r="AN193" s="183"/>
      <c r="AO193" s="183"/>
      <c r="AP193" s="183"/>
      <c r="AQ193" s="183"/>
      <c r="AR193" s="183"/>
      <c r="AS193" s="183"/>
      <c r="AT193" s="183"/>
      <c r="AU193" s="183"/>
      <c r="AV193" s="183"/>
      <c r="AW193" s="183"/>
      <c r="AX193" s="183"/>
      <c r="AY193" s="183"/>
      <c r="AZ193" s="183"/>
      <c r="BA193" s="183"/>
      <c r="BB193" s="183"/>
      <c r="BC193" s="183"/>
      <c r="BD193" s="183"/>
      <c r="BE193" s="183"/>
      <c r="BF193" s="183"/>
      <c r="BG193" s="183"/>
      <c r="BH193" s="183"/>
      <c r="BI193" s="183"/>
      <c r="BJ193" s="183"/>
      <c r="BK193" s="183"/>
      <c r="BL193" s="183"/>
      <c r="BM193" s="183"/>
      <c r="BN193" s="183"/>
      <c r="BO193" s="183"/>
      <c r="BP193" s="183"/>
      <c r="BQ193" s="183"/>
      <c r="BR193" s="183"/>
      <c r="BS193" s="183"/>
      <c r="BT193" s="183"/>
      <c r="BU193" s="183"/>
      <c r="BV193" s="183"/>
      <c r="BW193" s="183"/>
      <c r="BX193" s="186"/>
      <c r="BY193" s="186"/>
      <c r="BZ193" s="186"/>
      <c r="CA193" s="186"/>
      <c r="CB193" s="186"/>
      <c r="CC193" s="186"/>
      <c r="CD193" s="186"/>
      <c r="CE193" s="186"/>
      <c r="CF193" s="186"/>
      <c r="CG193" s="186"/>
      <c r="CH193" s="186"/>
    </row>
    <row r="194" spans="1:86" s="185" customFormat="1" ht="12" customHeight="1">
      <c r="A194" s="183"/>
      <c r="B194" s="183"/>
      <c r="C194" s="183"/>
      <c r="D194" s="183"/>
      <c r="E194" s="183"/>
      <c r="F194" s="183"/>
      <c r="G194" s="184"/>
      <c r="H194" s="183"/>
      <c r="I194" s="183"/>
      <c r="J194" s="183"/>
      <c r="K194" s="183"/>
      <c r="L194" s="183"/>
      <c r="M194" s="183"/>
      <c r="N194" s="183"/>
      <c r="O194" s="183"/>
      <c r="P194" s="183"/>
      <c r="Q194" s="183"/>
      <c r="R194" s="183"/>
      <c r="S194" s="183"/>
      <c r="T194" s="183"/>
      <c r="U194" s="183"/>
      <c r="V194" s="183"/>
      <c r="W194" s="183"/>
      <c r="X194" s="183"/>
      <c r="Y194" s="183"/>
      <c r="Z194" s="183"/>
      <c r="AA194" s="183"/>
      <c r="AB194" s="183"/>
      <c r="AC194" s="183"/>
      <c r="AD194" s="183"/>
      <c r="AE194" s="183"/>
      <c r="AF194" s="183"/>
      <c r="AG194" s="183"/>
      <c r="AH194" s="183"/>
      <c r="AI194" s="183"/>
      <c r="AJ194" s="183"/>
      <c r="AK194" s="183"/>
      <c r="AL194" s="183"/>
      <c r="AM194" s="183"/>
      <c r="AN194" s="183"/>
      <c r="AO194" s="183"/>
      <c r="AP194" s="183"/>
      <c r="AQ194" s="183"/>
      <c r="AR194" s="183"/>
      <c r="AS194" s="183"/>
      <c r="AT194" s="183"/>
      <c r="AU194" s="183"/>
      <c r="AV194" s="183"/>
      <c r="AW194" s="183"/>
      <c r="AX194" s="183"/>
      <c r="AY194" s="183"/>
      <c r="AZ194" s="183"/>
      <c r="BA194" s="183"/>
      <c r="BB194" s="183"/>
      <c r="BC194" s="183"/>
      <c r="BD194" s="183"/>
      <c r="BE194" s="183"/>
      <c r="BF194" s="183"/>
      <c r="BG194" s="183"/>
      <c r="BH194" s="183"/>
      <c r="BI194" s="183"/>
      <c r="BJ194" s="183"/>
      <c r="BK194" s="183"/>
      <c r="BL194" s="183"/>
      <c r="BM194" s="183"/>
      <c r="BN194" s="183"/>
      <c r="BO194" s="183"/>
      <c r="BP194" s="183"/>
      <c r="BQ194" s="183"/>
      <c r="BR194" s="183"/>
      <c r="BS194" s="183"/>
      <c r="BT194" s="183"/>
      <c r="BU194" s="183"/>
      <c r="BV194" s="183"/>
      <c r="BW194" s="183"/>
      <c r="BX194" s="186"/>
      <c r="BY194" s="186"/>
      <c r="BZ194" s="186"/>
      <c r="CA194" s="186"/>
      <c r="CB194" s="186"/>
      <c r="CC194" s="186"/>
      <c r="CD194" s="186"/>
      <c r="CE194" s="186"/>
      <c r="CF194" s="186"/>
      <c r="CG194" s="186"/>
      <c r="CH194" s="186"/>
    </row>
    <row r="195" spans="1:86" s="185" customFormat="1" ht="12" customHeight="1">
      <c r="A195" s="183"/>
      <c r="B195" s="183"/>
      <c r="C195" s="183"/>
      <c r="D195" s="183"/>
      <c r="E195" s="183"/>
      <c r="F195" s="183"/>
      <c r="G195" s="184"/>
      <c r="H195" s="183"/>
      <c r="I195" s="183"/>
      <c r="J195" s="183"/>
      <c r="K195" s="183"/>
      <c r="L195" s="183"/>
      <c r="M195" s="183"/>
      <c r="N195" s="183"/>
      <c r="O195" s="183"/>
      <c r="P195" s="183"/>
      <c r="Q195" s="183"/>
      <c r="R195" s="183"/>
      <c r="S195" s="183"/>
      <c r="T195" s="183"/>
      <c r="U195" s="183"/>
      <c r="V195" s="183"/>
      <c r="W195" s="183"/>
      <c r="X195" s="183"/>
      <c r="Y195" s="183"/>
      <c r="Z195" s="183"/>
      <c r="AA195" s="183"/>
      <c r="AB195" s="183"/>
      <c r="AC195" s="183"/>
      <c r="AD195" s="183"/>
      <c r="AE195" s="183"/>
      <c r="AF195" s="183"/>
      <c r="AG195" s="183"/>
      <c r="AH195" s="183"/>
      <c r="AI195" s="183"/>
      <c r="AJ195" s="183"/>
      <c r="AK195" s="183"/>
      <c r="AL195" s="183"/>
      <c r="AM195" s="183"/>
      <c r="AN195" s="183"/>
      <c r="AO195" s="183"/>
      <c r="AP195" s="183"/>
      <c r="AQ195" s="183"/>
      <c r="AR195" s="183"/>
      <c r="AS195" s="183"/>
      <c r="AT195" s="183"/>
      <c r="AU195" s="183"/>
      <c r="AV195" s="183"/>
      <c r="AW195" s="183"/>
      <c r="AX195" s="183"/>
      <c r="AY195" s="183"/>
      <c r="AZ195" s="183"/>
      <c r="BA195" s="183"/>
      <c r="BB195" s="183"/>
      <c r="BC195" s="183"/>
      <c r="BD195" s="183"/>
      <c r="BE195" s="183"/>
      <c r="BF195" s="183"/>
      <c r="BG195" s="183"/>
      <c r="BH195" s="183"/>
      <c r="BI195" s="183"/>
      <c r="BJ195" s="183"/>
      <c r="BK195" s="183"/>
      <c r="BL195" s="183"/>
      <c r="BM195" s="183"/>
      <c r="BN195" s="183"/>
      <c r="BO195" s="183"/>
      <c r="BP195" s="183"/>
      <c r="BQ195" s="183"/>
      <c r="BR195" s="183"/>
      <c r="BS195" s="183"/>
      <c r="BT195" s="183"/>
      <c r="BU195" s="183"/>
      <c r="BV195" s="183"/>
      <c r="BW195" s="183"/>
      <c r="BX195" s="186"/>
      <c r="BY195" s="186"/>
      <c r="BZ195" s="186"/>
      <c r="CA195" s="186"/>
      <c r="CB195" s="186"/>
      <c r="CC195" s="186"/>
      <c r="CD195" s="186"/>
      <c r="CE195" s="186"/>
      <c r="CF195" s="186"/>
      <c r="CG195" s="186"/>
      <c r="CH195" s="186"/>
    </row>
    <row r="196" spans="1:86" s="185" customFormat="1" ht="12" customHeight="1">
      <c r="A196" s="183"/>
      <c r="B196" s="183"/>
      <c r="C196" s="183"/>
      <c r="D196" s="183"/>
      <c r="E196" s="183"/>
      <c r="F196" s="183"/>
      <c r="G196" s="184"/>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183"/>
      <c r="AK196" s="183"/>
      <c r="AL196" s="183"/>
      <c r="AM196" s="183"/>
      <c r="AN196" s="183"/>
      <c r="AO196" s="183"/>
      <c r="AP196" s="183"/>
      <c r="AQ196" s="183"/>
      <c r="AR196" s="183"/>
      <c r="AS196" s="183"/>
      <c r="AT196" s="183"/>
      <c r="AU196" s="183"/>
      <c r="AV196" s="183"/>
      <c r="AW196" s="183"/>
      <c r="AX196" s="183"/>
      <c r="AY196" s="183"/>
      <c r="AZ196" s="183"/>
      <c r="BA196" s="183"/>
      <c r="BB196" s="183"/>
      <c r="BC196" s="183"/>
      <c r="BD196" s="183"/>
      <c r="BE196" s="183"/>
      <c r="BF196" s="183"/>
      <c r="BG196" s="183"/>
      <c r="BH196" s="183"/>
      <c r="BI196" s="183"/>
      <c r="BJ196" s="183"/>
      <c r="BK196" s="183"/>
      <c r="BL196" s="183"/>
      <c r="BM196" s="183"/>
      <c r="BN196" s="183"/>
      <c r="BO196" s="183"/>
      <c r="BP196" s="183"/>
      <c r="BQ196" s="183"/>
      <c r="BR196" s="183"/>
      <c r="BS196" s="183"/>
      <c r="BT196" s="183"/>
      <c r="BU196" s="183"/>
      <c r="BV196" s="183"/>
      <c r="BW196" s="183"/>
      <c r="BX196" s="186"/>
      <c r="BY196" s="186"/>
      <c r="BZ196" s="186"/>
      <c r="CA196" s="186"/>
      <c r="CB196" s="186"/>
      <c r="CC196" s="186"/>
      <c r="CD196" s="186"/>
      <c r="CE196" s="186"/>
      <c r="CF196" s="186"/>
      <c r="CG196" s="186"/>
      <c r="CH196" s="186"/>
    </row>
    <row r="197" spans="1:86" s="185" customFormat="1" ht="12" customHeight="1">
      <c r="A197" s="183"/>
      <c r="B197" s="183"/>
      <c r="C197" s="183"/>
      <c r="D197" s="183"/>
      <c r="E197" s="183"/>
      <c r="F197" s="183"/>
      <c r="G197" s="184"/>
      <c r="H197" s="183"/>
      <c r="I197" s="183"/>
      <c r="J197" s="183"/>
      <c r="K197" s="183"/>
      <c r="L197" s="183"/>
      <c r="M197" s="183"/>
      <c r="N197" s="183"/>
      <c r="O197" s="183"/>
      <c r="P197" s="183"/>
      <c r="Q197" s="183"/>
      <c r="R197" s="183"/>
      <c r="S197" s="183"/>
      <c r="T197" s="183"/>
      <c r="U197" s="183"/>
      <c r="V197" s="183"/>
      <c r="W197" s="183"/>
      <c r="X197" s="183"/>
      <c r="Y197" s="183"/>
      <c r="Z197" s="183"/>
      <c r="AA197" s="183"/>
      <c r="AB197" s="183"/>
      <c r="AC197" s="183"/>
      <c r="AD197" s="183"/>
      <c r="AE197" s="183"/>
      <c r="AF197" s="183"/>
      <c r="AG197" s="183"/>
      <c r="AH197" s="183"/>
      <c r="AI197" s="183"/>
      <c r="AJ197" s="183"/>
      <c r="AK197" s="183"/>
      <c r="AL197" s="183"/>
      <c r="AM197" s="183"/>
      <c r="AN197" s="183"/>
      <c r="AO197" s="183"/>
      <c r="AP197" s="183"/>
      <c r="AQ197" s="183"/>
      <c r="AR197" s="183"/>
      <c r="AS197" s="183"/>
      <c r="AT197" s="183"/>
      <c r="AU197" s="183"/>
      <c r="AV197" s="183"/>
      <c r="AW197" s="183"/>
      <c r="AX197" s="183"/>
      <c r="AY197" s="183"/>
      <c r="AZ197" s="183"/>
      <c r="BA197" s="183"/>
      <c r="BB197" s="183"/>
      <c r="BC197" s="183"/>
      <c r="BD197" s="183"/>
      <c r="BE197" s="183"/>
      <c r="BF197" s="183"/>
      <c r="BG197" s="183"/>
      <c r="BH197" s="183"/>
      <c r="BI197" s="183"/>
      <c r="BJ197" s="183"/>
      <c r="BK197" s="183"/>
      <c r="BL197" s="183"/>
      <c r="BM197" s="183"/>
      <c r="BN197" s="183"/>
      <c r="BO197" s="183"/>
      <c r="BP197" s="183"/>
      <c r="BQ197" s="183"/>
      <c r="BR197" s="183"/>
      <c r="BS197" s="183"/>
      <c r="BT197" s="183"/>
      <c r="BU197" s="183"/>
      <c r="BV197" s="183"/>
      <c r="BW197" s="183"/>
      <c r="BX197" s="186"/>
      <c r="BY197" s="186"/>
      <c r="BZ197" s="186"/>
      <c r="CA197" s="186"/>
      <c r="CB197" s="186"/>
      <c r="CC197" s="186"/>
      <c r="CD197" s="186"/>
      <c r="CE197" s="186"/>
      <c r="CF197" s="186"/>
      <c r="CG197" s="186"/>
      <c r="CH197" s="186"/>
    </row>
    <row r="198" spans="1:86" s="185" customFormat="1" ht="12" customHeight="1">
      <c r="A198" s="183"/>
      <c r="B198" s="183"/>
      <c r="C198" s="183"/>
      <c r="D198" s="183"/>
      <c r="E198" s="183"/>
      <c r="F198" s="183"/>
      <c r="G198" s="184"/>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183"/>
      <c r="AK198" s="183"/>
      <c r="AL198" s="183"/>
      <c r="AM198" s="183"/>
      <c r="AN198" s="183"/>
      <c r="AO198" s="183"/>
      <c r="AP198" s="183"/>
      <c r="AQ198" s="183"/>
      <c r="AR198" s="183"/>
      <c r="AS198" s="183"/>
      <c r="AT198" s="183"/>
      <c r="AU198" s="183"/>
      <c r="AV198" s="183"/>
      <c r="AW198" s="183"/>
      <c r="AX198" s="183"/>
      <c r="AY198" s="183"/>
      <c r="AZ198" s="183"/>
      <c r="BA198" s="183"/>
      <c r="BB198" s="183"/>
      <c r="BC198" s="183"/>
      <c r="BD198" s="183"/>
      <c r="BE198" s="183"/>
      <c r="BF198" s="183"/>
      <c r="BG198" s="183"/>
      <c r="BH198" s="183"/>
      <c r="BI198" s="183"/>
      <c r="BJ198" s="183"/>
      <c r="BK198" s="183"/>
      <c r="BL198" s="183"/>
      <c r="BM198" s="183"/>
      <c r="BN198" s="183"/>
      <c r="BO198" s="183"/>
      <c r="BP198" s="183"/>
      <c r="BQ198" s="183"/>
      <c r="BR198" s="183"/>
      <c r="BS198" s="183"/>
      <c r="BT198" s="183"/>
      <c r="BU198" s="183"/>
      <c r="BV198" s="183"/>
      <c r="BW198" s="183"/>
      <c r="BX198" s="186"/>
      <c r="BY198" s="186"/>
      <c r="BZ198" s="186"/>
      <c r="CA198" s="186"/>
      <c r="CB198" s="186"/>
      <c r="CC198" s="186"/>
      <c r="CD198" s="186"/>
      <c r="CE198" s="186"/>
      <c r="CF198" s="186"/>
      <c r="CG198" s="186"/>
      <c r="CH198" s="186"/>
    </row>
    <row r="199" spans="1:86" s="185" customFormat="1" ht="12" customHeight="1">
      <c r="A199" s="183"/>
      <c r="B199" s="183"/>
      <c r="C199" s="183"/>
      <c r="D199" s="183"/>
      <c r="E199" s="183"/>
      <c r="F199" s="183"/>
      <c r="G199" s="184"/>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183"/>
      <c r="AK199" s="183"/>
      <c r="AL199" s="183"/>
      <c r="AM199" s="183"/>
      <c r="AN199" s="183"/>
      <c r="AO199" s="183"/>
      <c r="AP199" s="183"/>
      <c r="AQ199" s="183"/>
      <c r="AR199" s="183"/>
      <c r="AS199" s="183"/>
      <c r="AT199" s="183"/>
      <c r="AU199" s="183"/>
      <c r="AV199" s="183"/>
      <c r="AW199" s="183"/>
      <c r="AX199" s="183"/>
      <c r="AY199" s="183"/>
      <c r="AZ199" s="183"/>
      <c r="BA199" s="183"/>
      <c r="BB199" s="183"/>
      <c r="BC199" s="183"/>
      <c r="BD199" s="183"/>
      <c r="BE199" s="183"/>
      <c r="BF199" s="183"/>
      <c r="BG199" s="183"/>
      <c r="BH199" s="183"/>
      <c r="BI199" s="183"/>
      <c r="BJ199" s="183"/>
      <c r="BK199" s="183"/>
      <c r="BL199" s="183"/>
      <c r="BM199" s="183"/>
      <c r="BN199" s="183"/>
      <c r="BO199" s="183"/>
      <c r="BP199" s="183"/>
      <c r="BQ199" s="183"/>
      <c r="BR199" s="183"/>
      <c r="BS199" s="183"/>
      <c r="BT199" s="183"/>
      <c r="BU199" s="183"/>
      <c r="BV199" s="183"/>
      <c r="BW199" s="183"/>
      <c r="BX199" s="186"/>
      <c r="BY199" s="186"/>
      <c r="BZ199" s="186"/>
      <c r="CA199" s="186"/>
      <c r="CB199" s="186"/>
      <c r="CC199" s="186"/>
      <c r="CD199" s="186"/>
      <c r="CE199" s="186"/>
      <c r="CF199" s="186"/>
      <c r="CG199" s="186"/>
      <c r="CH199" s="186"/>
    </row>
    <row r="200" spans="1:86" s="185" customFormat="1" ht="12" customHeight="1">
      <c r="A200" s="183"/>
      <c r="B200" s="183"/>
      <c r="C200" s="183"/>
      <c r="D200" s="183"/>
      <c r="E200" s="183"/>
      <c r="F200" s="183"/>
      <c r="G200" s="184"/>
      <c r="H200" s="183"/>
      <c r="I200" s="183"/>
      <c r="J200" s="183"/>
      <c r="K200" s="183"/>
      <c r="L200" s="183"/>
      <c r="M200" s="183"/>
      <c r="N200" s="183"/>
      <c r="O200" s="183"/>
      <c r="P200" s="183"/>
      <c r="Q200" s="183"/>
      <c r="R200" s="183"/>
      <c r="S200" s="183"/>
      <c r="T200" s="183"/>
      <c r="U200" s="183"/>
      <c r="V200" s="183"/>
      <c r="W200" s="183"/>
      <c r="X200" s="183"/>
      <c r="Y200" s="183"/>
      <c r="Z200" s="183"/>
      <c r="AA200" s="183"/>
      <c r="AB200" s="183"/>
      <c r="AC200" s="183"/>
      <c r="AD200" s="183"/>
      <c r="AE200" s="183"/>
      <c r="AF200" s="183"/>
      <c r="AG200" s="183"/>
      <c r="AH200" s="183"/>
      <c r="AI200" s="183"/>
      <c r="AJ200" s="183"/>
      <c r="AK200" s="183"/>
      <c r="AL200" s="183"/>
      <c r="AM200" s="183"/>
      <c r="AN200" s="183"/>
      <c r="AO200" s="183"/>
      <c r="AP200" s="183"/>
      <c r="AQ200" s="183"/>
      <c r="AR200" s="183"/>
      <c r="AS200" s="183"/>
      <c r="AT200" s="183"/>
      <c r="AU200" s="183"/>
      <c r="AV200" s="183"/>
      <c r="AW200" s="183"/>
      <c r="AX200" s="183"/>
      <c r="AY200" s="183"/>
      <c r="AZ200" s="183"/>
      <c r="BA200" s="183"/>
      <c r="BB200" s="183"/>
      <c r="BC200" s="183"/>
      <c r="BD200" s="183"/>
      <c r="BE200" s="183"/>
      <c r="BF200" s="183"/>
      <c r="BG200" s="183"/>
      <c r="BH200" s="183"/>
      <c r="BI200" s="183"/>
      <c r="BJ200" s="183"/>
      <c r="BK200" s="183"/>
      <c r="BL200" s="183"/>
      <c r="BM200" s="183"/>
      <c r="BN200" s="183"/>
      <c r="BO200" s="183"/>
      <c r="BP200" s="183"/>
      <c r="BQ200" s="183"/>
      <c r="BR200" s="183"/>
      <c r="BS200" s="183"/>
      <c r="BT200" s="183"/>
      <c r="BU200" s="183"/>
      <c r="BV200" s="183"/>
      <c r="BW200" s="183"/>
      <c r="BX200" s="186"/>
      <c r="BY200" s="186"/>
      <c r="BZ200" s="186"/>
      <c r="CA200" s="186"/>
      <c r="CB200" s="186"/>
      <c r="CC200" s="186"/>
      <c r="CD200" s="186"/>
      <c r="CE200" s="186"/>
      <c r="CF200" s="186"/>
      <c r="CG200" s="186"/>
      <c r="CH200" s="186"/>
    </row>
    <row r="201" spans="1:86" s="185" customFormat="1" ht="12" customHeight="1">
      <c r="A201" s="183"/>
      <c r="B201" s="183"/>
      <c r="C201" s="183"/>
      <c r="D201" s="183"/>
      <c r="E201" s="183"/>
      <c r="F201" s="183"/>
      <c r="G201" s="184"/>
      <c r="H201" s="183"/>
      <c r="I201" s="183"/>
      <c r="J201" s="183"/>
      <c r="K201" s="183"/>
      <c r="L201" s="183"/>
      <c r="M201" s="183"/>
      <c r="N201" s="183"/>
      <c r="O201" s="183"/>
      <c r="P201" s="183"/>
      <c r="Q201" s="183"/>
      <c r="R201" s="183"/>
      <c r="S201" s="183"/>
      <c r="T201" s="183"/>
      <c r="U201" s="183"/>
      <c r="V201" s="183"/>
      <c r="W201" s="183"/>
      <c r="X201" s="183"/>
      <c r="Y201" s="183"/>
      <c r="Z201" s="183"/>
      <c r="AA201" s="183"/>
      <c r="AB201" s="183"/>
      <c r="AC201" s="183"/>
      <c r="AD201" s="183"/>
      <c r="AE201" s="183"/>
      <c r="AF201" s="183"/>
      <c r="AG201" s="183"/>
      <c r="AH201" s="183"/>
      <c r="AI201" s="183"/>
      <c r="AJ201" s="183"/>
      <c r="AK201" s="183"/>
      <c r="AL201" s="183"/>
      <c r="AM201" s="183"/>
      <c r="AN201" s="183"/>
      <c r="AO201" s="183"/>
      <c r="AP201" s="183"/>
      <c r="AQ201" s="183"/>
      <c r="AR201" s="183"/>
      <c r="AS201" s="183"/>
      <c r="AT201" s="183"/>
      <c r="AU201" s="183"/>
      <c r="AV201" s="183"/>
      <c r="AW201" s="183"/>
      <c r="AX201" s="183"/>
      <c r="AY201" s="183"/>
      <c r="AZ201" s="183"/>
      <c r="BA201" s="183"/>
      <c r="BB201" s="183"/>
      <c r="BC201" s="183"/>
      <c r="BD201" s="183"/>
      <c r="BE201" s="183"/>
      <c r="BF201" s="183"/>
      <c r="BG201" s="183"/>
      <c r="BH201" s="183"/>
      <c r="BI201" s="183"/>
      <c r="BJ201" s="183"/>
      <c r="BK201" s="183"/>
      <c r="BL201" s="183"/>
      <c r="BM201" s="183"/>
      <c r="BN201" s="183"/>
      <c r="BO201" s="183"/>
      <c r="BP201" s="183"/>
      <c r="BQ201" s="183"/>
      <c r="BR201" s="183"/>
      <c r="BS201" s="183"/>
      <c r="BT201" s="183"/>
      <c r="BU201" s="183"/>
      <c r="BV201" s="183"/>
      <c r="BW201" s="183"/>
      <c r="BX201" s="186"/>
      <c r="BY201" s="186"/>
      <c r="BZ201" s="186"/>
      <c r="CA201" s="186"/>
      <c r="CB201" s="186"/>
      <c r="CC201" s="186"/>
      <c r="CD201" s="186"/>
      <c r="CE201" s="186"/>
      <c r="CF201" s="186"/>
      <c r="CG201" s="186"/>
      <c r="CH201" s="186"/>
    </row>
    <row r="202" spans="1:86" s="185" customFormat="1" ht="12" customHeight="1">
      <c r="A202" s="183"/>
      <c r="B202" s="183"/>
      <c r="C202" s="183"/>
      <c r="D202" s="183"/>
      <c r="E202" s="183"/>
      <c r="F202" s="183"/>
      <c r="G202" s="184"/>
      <c r="H202" s="183"/>
      <c r="I202" s="183"/>
      <c r="J202" s="183"/>
      <c r="K202" s="183"/>
      <c r="L202" s="183"/>
      <c r="M202" s="183"/>
      <c r="N202" s="183"/>
      <c r="O202" s="183"/>
      <c r="P202" s="183"/>
      <c r="Q202" s="183"/>
      <c r="R202" s="183"/>
      <c r="S202" s="183"/>
      <c r="T202" s="183"/>
      <c r="U202" s="183"/>
      <c r="V202" s="183"/>
      <c r="W202" s="183"/>
      <c r="X202" s="183"/>
      <c r="Y202" s="183"/>
      <c r="Z202" s="183"/>
      <c r="AA202" s="183"/>
      <c r="AB202" s="183"/>
      <c r="AC202" s="183"/>
      <c r="AD202" s="183"/>
      <c r="AE202" s="183"/>
      <c r="AF202" s="183"/>
      <c r="AG202" s="183"/>
      <c r="AH202" s="183"/>
      <c r="AI202" s="183"/>
      <c r="AJ202" s="183"/>
      <c r="AK202" s="183"/>
      <c r="AL202" s="183"/>
      <c r="AM202" s="183"/>
      <c r="AN202" s="183"/>
      <c r="AO202" s="183"/>
      <c r="AP202" s="183"/>
      <c r="AQ202" s="183"/>
      <c r="AR202" s="183"/>
      <c r="AS202" s="183"/>
      <c r="AT202" s="183"/>
      <c r="AU202" s="183"/>
      <c r="AV202" s="183"/>
      <c r="AW202" s="183"/>
      <c r="AX202" s="183"/>
      <c r="AY202" s="183"/>
      <c r="AZ202" s="183"/>
      <c r="BA202" s="183"/>
      <c r="BB202" s="183"/>
      <c r="BC202" s="183"/>
      <c r="BD202" s="183"/>
      <c r="BE202" s="183"/>
      <c r="BF202" s="183"/>
      <c r="BG202" s="183"/>
      <c r="BH202" s="183"/>
      <c r="BI202" s="183"/>
      <c r="BJ202" s="183"/>
      <c r="BK202" s="183"/>
      <c r="BL202" s="183"/>
      <c r="BM202" s="183"/>
      <c r="BN202" s="183"/>
      <c r="BO202" s="183"/>
      <c r="BP202" s="183"/>
      <c r="BQ202" s="183"/>
      <c r="BR202" s="183"/>
      <c r="BS202" s="183"/>
      <c r="BT202" s="183"/>
      <c r="BU202" s="183"/>
      <c r="BV202" s="183"/>
      <c r="BW202" s="183"/>
      <c r="BX202" s="186"/>
      <c r="BY202" s="186"/>
      <c r="BZ202" s="186"/>
      <c r="CA202" s="186"/>
      <c r="CB202" s="186"/>
      <c r="CC202" s="186"/>
      <c r="CD202" s="186"/>
      <c r="CE202" s="186"/>
      <c r="CF202" s="186"/>
      <c r="CG202" s="186"/>
      <c r="CH202" s="186"/>
    </row>
    <row r="203" spans="1:86" s="185" customFormat="1" ht="12" customHeight="1">
      <c r="A203" s="183"/>
      <c r="B203" s="183"/>
      <c r="C203" s="183"/>
      <c r="D203" s="183"/>
      <c r="E203" s="183"/>
      <c r="F203" s="183"/>
      <c r="G203" s="184"/>
      <c r="H203" s="183"/>
      <c r="I203" s="183"/>
      <c r="J203" s="183"/>
      <c r="K203" s="183"/>
      <c r="L203" s="183"/>
      <c r="M203" s="183"/>
      <c r="N203" s="183"/>
      <c r="O203" s="183"/>
      <c r="P203" s="183"/>
      <c r="Q203" s="183"/>
      <c r="R203" s="183"/>
      <c r="S203" s="183"/>
      <c r="T203" s="183"/>
      <c r="U203" s="183"/>
      <c r="V203" s="183"/>
      <c r="W203" s="183"/>
      <c r="X203" s="183"/>
      <c r="Y203" s="183"/>
      <c r="Z203" s="183"/>
      <c r="AA203" s="183"/>
      <c r="AB203" s="183"/>
      <c r="AC203" s="183"/>
      <c r="AD203" s="183"/>
      <c r="AE203" s="183"/>
      <c r="AF203" s="183"/>
      <c r="AG203" s="183"/>
      <c r="AH203" s="183"/>
      <c r="AI203" s="183"/>
      <c r="AJ203" s="183"/>
      <c r="AK203" s="183"/>
      <c r="AL203" s="183"/>
      <c r="AM203" s="183"/>
      <c r="AN203" s="183"/>
      <c r="AO203" s="183"/>
      <c r="AP203" s="183"/>
      <c r="AQ203" s="183"/>
      <c r="AR203" s="183"/>
      <c r="AS203" s="183"/>
      <c r="AT203" s="183"/>
      <c r="AU203" s="183"/>
      <c r="AV203" s="183"/>
      <c r="AW203" s="183"/>
      <c r="AX203" s="183"/>
      <c r="AY203" s="183"/>
      <c r="AZ203" s="183"/>
      <c r="BA203" s="183"/>
      <c r="BB203" s="183"/>
      <c r="BC203" s="183"/>
      <c r="BD203" s="183"/>
      <c r="BE203" s="183"/>
      <c r="BF203" s="183"/>
      <c r="BG203" s="183"/>
      <c r="BH203" s="183"/>
      <c r="BI203" s="183"/>
      <c r="BJ203" s="183"/>
      <c r="BK203" s="183"/>
      <c r="BL203" s="183"/>
      <c r="BM203" s="183"/>
      <c r="BN203" s="183"/>
      <c r="BO203" s="183"/>
      <c r="BP203" s="183"/>
      <c r="BQ203" s="183"/>
      <c r="BR203" s="183"/>
      <c r="BS203" s="183"/>
      <c r="BT203" s="183"/>
      <c r="BU203" s="183"/>
      <c r="BV203" s="183"/>
      <c r="BW203" s="183"/>
      <c r="BX203" s="186"/>
      <c r="BY203" s="186"/>
      <c r="BZ203" s="186"/>
      <c r="CA203" s="186"/>
      <c r="CB203" s="186"/>
      <c r="CC203" s="186"/>
      <c r="CD203" s="186"/>
      <c r="CE203" s="186"/>
      <c r="CF203" s="186"/>
      <c r="CG203" s="186"/>
      <c r="CH203" s="186"/>
    </row>
    <row r="204" spans="1:86" s="185" customFormat="1" ht="12" customHeight="1">
      <c r="A204" s="183"/>
      <c r="B204" s="183"/>
      <c r="C204" s="183"/>
      <c r="D204" s="183"/>
      <c r="E204" s="183"/>
      <c r="F204" s="183"/>
      <c r="G204" s="184"/>
      <c r="H204" s="183"/>
      <c r="I204" s="183"/>
      <c r="J204" s="183"/>
      <c r="K204" s="183"/>
      <c r="L204" s="183"/>
      <c r="M204" s="183"/>
      <c r="N204" s="183"/>
      <c r="O204" s="183"/>
      <c r="P204" s="183"/>
      <c r="Q204" s="183"/>
      <c r="R204" s="183"/>
      <c r="S204" s="183"/>
      <c r="T204" s="183"/>
      <c r="U204" s="183"/>
      <c r="V204" s="183"/>
      <c r="W204" s="183"/>
      <c r="X204" s="183"/>
      <c r="Y204" s="183"/>
      <c r="Z204" s="183"/>
      <c r="AA204" s="183"/>
      <c r="AB204" s="183"/>
      <c r="AC204" s="183"/>
      <c r="AD204" s="183"/>
      <c r="AE204" s="183"/>
      <c r="AF204" s="183"/>
      <c r="AG204" s="183"/>
      <c r="AH204" s="183"/>
      <c r="AI204" s="183"/>
      <c r="AJ204" s="183"/>
      <c r="AK204" s="183"/>
      <c r="AL204" s="183"/>
      <c r="AM204" s="183"/>
      <c r="AN204" s="183"/>
      <c r="AO204" s="183"/>
      <c r="AP204" s="183"/>
      <c r="AQ204" s="183"/>
      <c r="AR204" s="183"/>
      <c r="AS204" s="183"/>
      <c r="AT204" s="183"/>
      <c r="AU204" s="183"/>
      <c r="AV204" s="183"/>
      <c r="AW204" s="183"/>
      <c r="AX204" s="183"/>
      <c r="AY204" s="183"/>
      <c r="AZ204" s="183"/>
      <c r="BA204" s="183"/>
      <c r="BB204" s="183"/>
      <c r="BC204" s="183"/>
      <c r="BD204" s="183"/>
      <c r="BE204" s="183"/>
      <c r="BF204" s="183"/>
      <c r="BG204" s="183"/>
      <c r="BH204" s="183"/>
      <c r="BI204" s="183"/>
      <c r="BJ204" s="183"/>
      <c r="BK204" s="183"/>
      <c r="BL204" s="183"/>
      <c r="BM204" s="183"/>
      <c r="BN204" s="183"/>
      <c r="BO204" s="183"/>
      <c r="BP204" s="183"/>
      <c r="BQ204" s="183"/>
      <c r="BR204" s="183"/>
      <c r="BS204" s="183"/>
      <c r="BT204" s="183"/>
      <c r="BU204" s="183"/>
      <c r="BV204" s="183"/>
      <c r="BW204" s="183"/>
      <c r="BX204" s="186"/>
      <c r="BY204" s="186"/>
      <c r="BZ204" s="186"/>
      <c r="CA204" s="186"/>
      <c r="CB204" s="186"/>
      <c r="CC204" s="186"/>
      <c r="CD204" s="186"/>
      <c r="CE204" s="186"/>
      <c r="CF204" s="186"/>
      <c r="CG204" s="186"/>
      <c r="CH204" s="186"/>
    </row>
    <row r="205" spans="1:86" s="185" customFormat="1" ht="12" customHeight="1">
      <c r="A205" s="183"/>
      <c r="B205" s="183"/>
      <c r="C205" s="183"/>
      <c r="D205" s="183"/>
      <c r="E205" s="183"/>
      <c r="F205" s="183"/>
      <c r="G205" s="184"/>
      <c r="H205" s="183"/>
      <c r="I205" s="183"/>
      <c r="J205" s="183"/>
      <c r="K205" s="183"/>
      <c r="L205" s="183"/>
      <c r="M205" s="183"/>
      <c r="N205" s="183"/>
      <c r="O205" s="183"/>
      <c r="P205" s="183"/>
      <c r="Q205" s="183"/>
      <c r="R205" s="183"/>
      <c r="S205" s="183"/>
      <c r="T205" s="183"/>
      <c r="U205" s="183"/>
      <c r="V205" s="183"/>
      <c r="W205" s="183"/>
      <c r="X205" s="183"/>
      <c r="Y205" s="183"/>
      <c r="Z205" s="183"/>
      <c r="AA205" s="183"/>
      <c r="AB205" s="183"/>
      <c r="AC205" s="183"/>
      <c r="AD205" s="183"/>
      <c r="AE205" s="183"/>
      <c r="AF205" s="183"/>
      <c r="AG205" s="183"/>
      <c r="AH205" s="183"/>
      <c r="AI205" s="183"/>
      <c r="AJ205" s="183"/>
      <c r="AK205" s="183"/>
      <c r="AL205" s="183"/>
      <c r="AM205" s="183"/>
      <c r="AN205" s="183"/>
      <c r="AO205" s="183"/>
      <c r="AP205" s="183"/>
      <c r="AQ205" s="183"/>
      <c r="AR205" s="183"/>
      <c r="AS205" s="183"/>
      <c r="AT205" s="183"/>
      <c r="AU205" s="183"/>
      <c r="AV205" s="183"/>
      <c r="AW205" s="183"/>
      <c r="AX205" s="183"/>
      <c r="AY205" s="183"/>
      <c r="AZ205" s="183"/>
      <c r="BA205" s="183"/>
      <c r="BB205" s="183"/>
      <c r="BC205" s="183"/>
      <c r="BD205" s="183"/>
      <c r="BE205" s="183"/>
      <c r="BF205" s="183"/>
      <c r="BG205" s="183"/>
      <c r="BH205" s="183"/>
      <c r="BI205" s="183"/>
      <c r="BJ205" s="183"/>
      <c r="BK205" s="183"/>
      <c r="BL205" s="183"/>
      <c r="BM205" s="183"/>
      <c r="BN205" s="183"/>
      <c r="BO205" s="183"/>
      <c r="BP205" s="183"/>
      <c r="BQ205" s="183"/>
      <c r="BR205" s="183"/>
      <c r="BS205" s="183"/>
      <c r="BT205" s="183"/>
      <c r="BU205" s="183"/>
      <c r="BV205" s="183"/>
      <c r="BW205" s="183"/>
      <c r="BX205" s="186"/>
      <c r="BY205" s="186"/>
      <c r="BZ205" s="186"/>
      <c r="CA205" s="186"/>
      <c r="CB205" s="186"/>
      <c r="CC205" s="186"/>
      <c r="CD205" s="186"/>
      <c r="CE205" s="186"/>
      <c r="CF205" s="186"/>
      <c r="CG205" s="186"/>
      <c r="CH205" s="186"/>
    </row>
    <row r="206" spans="1:86" s="185" customFormat="1" ht="12" customHeight="1">
      <c r="A206" s="183"/>
      <c r="B206" s="183"/>
      <c r="C206" s="183"/>
      <c r="D206" s="183"/>
      <c r="E206" s="183"/>
      <c r="F206" s="183"/>
      <c r="G206" s="184"/>
      <c r="H206" s="183"/>
      <c r="I206" s="183"/>
      <c r="J206" s="183"/>
      <c r="K206" s="183"/>
      <c r="L206" s="183"/>
      <c r="M206" s="183"/>
      <c r="N206" s="183"/>
      <c r="O206" s="183"/>
      <c r="P206" s="183"/>
      <c r="Q206" s="183"/>
      <c r="R206" s="183"/>
      <c r="S206" s="183"/>
      <c r="T206" s="183"/>
      <c r="U206" s="183"/>
      <c r="V206" s="183"/>
      <c r="W206" s="183"/>
      <c r="X206" s="183"/>
      <c r="Y206" s="183"/>
      <c r="Z206" s="183"/>
      <c r="AA206" s="183"/>
      <c r="AB206" s="183"/>
      <c r="AC206" s="183"/>
      <c r="AD206" s="183"/>
      <c r="AE206" s="183"/>
      <c r="AF206" s="183"/>
      <c r="AG206" s="183"/>
      <c r="AH206" s="183"/>
      <c r="AI206" s="183"/>
      <c r="AJ206" s="183"/>
      <c r="AK206" s="183"/>
      <c r="AL206" s="183"/>
      <c r="AM206" s="183"/>
      <c r="AN206" s="183"/>
      <c r="AO206" s="183"/>
      <c r="AP206" s="183"/>
      <c r="AQ206" s="183"/>
      <c r="AR206" s="183"/>
      <c r="AS206" s="183"/>
      <c r="AT206" s="183"/>
      <c r="AU206" s="183"/>
      <c r="AV206" s="183"/>
      <c r="AW206" s="183"/>
      <c r="AX206" s="183"/>
      <c r="AY206" s="183"/>
      <c r="AZ206" s="183"/>
      <c r="BA206" s="183"/>
      <c r="BB206" s="183"/>
      <c r="BC206" s="183"/>
      <c r="BD206" s="183"/>
      <c r="BE206" s="183"/>
      <c r="BF206" s="183"/>
      <c r="BG206" s="183"/>
      <c r="BH206" s="183"/>
      <c r="BI206" s="183"/>
      <c r="BJ206" s="183"/>
      <c r="BK206" s="183"/>
      <c r="BL206" s="183"/>
      <c r="BM206" s="183"/>
      <c r="BN206" s="183"/>
      <c r="BO206" s="183"/>
      <c r="BP206" s="183"/>
      <c r="BQ206" s="183"/>
      <c r="BR206" s="183"/>
      <c r="BS206" s="183"/>
      <c r="BT206" s="183"/>
      <c r="BU206" s="183"/>
      <c r="BV206" s="183"/>
      <c r="BW206" s="183"/>
      <c r="BX206" s="186"/>
      <c r="BY206" s="186"/>
      <c r="BZ206" s="186"/>
      <c r="CA206" s="186"/>
      <c r="CB206" s="186"/>
      <c r="CC206" s="186"/>
      <c r="CD206" s="186"/>
      <c r="CE206" s="186"/>
      <c r="CF206" s="186"/>
      <c r="CG206" s="186"/>
      <c r="CH206" s="186"/>
    </row>
    <row r="207" spans="1:86" s="185" customFormat="1" ht="12" customHeight="1">
      <c r="A207" s="183"/>
      <c r="B207" s="183"/>
      <c r="C207" s="183"/>
      <c r="D207" s="183"/>
      <c r="E207" s="183"/>
      <c r="F207" s="183"/>
      <c r="G207" s="184"/>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183"/>
      <c r="AK207" s="183"/>
      <c r="AL207" s="183"/>
      <c r="AM207" s="183"/>
      <c r="AN207" s="183"/>
      <c r="AO207" s="183"/>
      <c r="AP207" s="183"/>
      <c r="AQ207" s="183"/>
      <c r="AR207" s="183"/>
      <c r="AS207" s="183"/>
      <c r="AT207" s="183"/>
      <c r="AU207" s="183"/>
      <c r="AV207" s="183"/>
      <c r="AW207" s="183"/>
      <c r="AX207" s="183"/>
      <c r="AY207" s="183"/>
      <c r="AZ207" s="183"/>
      <c r="BA207" s="183"/>
      <c r="BB207" s="183"/>
      <c r="BC207" s="183"/>
      <c r="BD207" s="183"/>
      <c r="BE207" s="183"/>
      <c r="BF207" s="183"/>
      <c r="BG207" s="183"/>
      <c r="BH207" s="183"/>
      <c r="BI207" s="183"/>
      <c r="BJ207" s="183"/>
      <c r="BK207" s="183"/>
      <c r="BL207" s="183"/>
      <c r="BM207" s="183"/>
      <c r="BN207" s="183"/>
      <c r="BO207" s="183"/>
      <c r="BP207" s="183"/>
      <c r="BQ207" s="183"/>
      <c r="BR207" s="183"/>
      <c r="BS207" s="183"/>
      <c r="BT207" s="183"/>
      <c r="BU207" s="183"/>
      <c r="BV207" s="183"/>
      <c r="BW207" s="183"/>
      <c r="BX207" s="186"/>
      <c r="BY207" s="186"/>
      <c r="BZ207" s="186"/>
      <c r="CA207" s="186"/>
      <c r="CB207" s="186"/>
      <c r="CC207" s="186"/>
      <c r="CD207" s="186"/>
      <c r="CE207" s="186"/>
      <c r="CF207" s="186"/>
      <c r="CG207" s="186"/>
      <c r="CH207" s="186"/>
    </row>
    <row r="208" spans="1:86" s="185" customFormat="1" ht="12" customHeight="1">
      <c r="A208" s="183"/>
      <c r="B208" s="183"/>
      <c r="C208" s="183"/>
      <c r="D208" s="183"/>
      <c r="E208" s="183"/>
      <c r="F208" s="183"/>
      <c r="G208" s="184"/>
      <c r="H208" s="183"/>
      <c r="I208" s="183"/>
      <c r="J208" s="183"/>
      <c r="K208" s="183"/>
      <c r="L208" s="183"/>
      <c r="M208" s="183"/>
      <c r="N208" s="183"/>
      <c r="O208" s="183"/>
      <c r="P208" s="183"/>
      <c r="Q208" s="183"/>
      <c r="R208" s="183"/>
      <c r="S208" s="183"/>
      <c r="T208" s="183"/>
      <c r="U208" s="183"/>
      <c r="V208" s="183"/>
      <c r="W208" s="183"/>
      <c r="X208" s="183"/>
      <c r="Y208" s="183"/>
      <c r="Z208" s="183"/>
      <c r="AA208" s="183"/>
      <c r="AB208" s="183"/>
      <c r="AC208" s="183"/>
      <c r="AD208" s="183"/>
      <c r="AE208" s="183"/>
      <c r="AF208" s="183"/>
      <c r="AG208" s="183"/>
      <c r="AH208" s="183"/>
      <c r="AI208" s="183"/>
      <c r="AJ208" s="183"/>
      <c r="AK208" s="183"/>
      <c r="AL208" s="183"/>
      <c r="AM208" s="183"/>
      <c r="AN208" s="183"/>
      <c r="AO208" s="183"/>
      <c r="AP208" s="183"/>
      <c r="AQ208" s="183"/>
      <c r="AR208" s="183"/>
      <c r="AS208" s="183"/>
      <c r="AT208" s="183"/>
      <c r="AU208" s="183"/>
      <c r="AV208" s="183"/>
      <c r="AW208" s="183"/>
      <c r="AX208" s="183"/>
      <c r="AY208" s="183"/>
      <c r="AZ208" s="183"/>
      <c r="BA208" s="183"/>
      <c r="BB208" s="183"/>
      <c r="BC208" s="183"/>
      <c r="BD208" s="183"/>
      <c r="BE208" s="183"/>
      <c r="BF208" s="183"/>
      <c r="BG208" s="183"/>
      <c r="BH208" s="183"/>
      <c r="BI208" s="183"/>
      <c r="BJ208" s="183"/>
      <c r="BK208" s="183"/>
      <c r="BL208" s="183"/>
      <c r="BM208" s="183"/>
      <c r="BN208" s="183"/>
      <c r="BO208" s="183"/>
      <c r="BP208" s="183"/>
      <c r="BQ208" s="183"/>
      <c r="BR208" s="183"/>
      <c r="BS208" s="183"/>
      <c r="BT208" s="183"/>
      <c r="BU208" s="183"/>
      <c r="BV208" s="183"/>
      <c r="BW208" s="183"/>
      <c r="BX208" s="186"/>
      <c r="BY208" s="186"/>
      <c r="BZ208" s="186"/>
      <c r="CA208" s="186"/>
      <c r="CB208" s="186"/>
      <c r="CC208" s="186"/>
      <c r="CD208" s="186"/>
      <c r="CE208" s="186"/>
      <c r="CF208" s="186"/>
      <c r="CG208" s="186"/>
      <c r="CH208" s="186"/>
    </row>
    <row r="209" spans="1:86" s="185" customFormat="1" ht="12" customHeight="1">
      <c r="A209" s="183"/>
      <c r="B209" s="183"/>
      <c r="C209" s="183"/>
      <c r="D209" s="183"/>
      <c r="E209" s="183"/>
      <c r="F209" s="183"/>
      <c r="G209" s="184"/>
      <c r="H209" s="183"/>
      <c r="I209" s="183"/>
      <c r="J209" s="183"/>
      <c r="K209" s="183"/>
      <c r="L209" s="183"/>
      <c r="M209" s="183"/>
      <c r="N209" s="183"/>
      <c r="O209" s="183"/>
      <c r="P209" s="183"/>
      <c r="Q209" s="183"/>
      <c r="R209" s="183"/>
      <c r="S209" s="183"/>
      <c r="T209" s="183"/>
      <c r="U209" s="183"/>
      <c r="V209" s="183"/>
      <c r="W209" s="183"/>
      <c r="X209" s="183"/>
      <c r="Y209" s="183"/>
      <c r="Z209" s="183"/>
      <c r="AA209" s="183"/>
      <c r="AB209" s="183"/>
      <c r="AC209" s="183"/>
      <c r="AD209" s="183"/>
      <c r="AE209" s="183"/>
      <c r="AF209" s="183"/>
      <c r="AG209" s="183"/>
      <c r="AH209" s="183"/>
      <c r="AI209" s="183"/>
      <c r="AJ209" s="183"/>
      <c r="AK209" s="183"/>
      <c r="AL209" s="183"/>
      <c r="AM209" s="183"/>
      <c r="AN209" s="183"/>
      <c r="AO209" s="183"/>
      <c r="AP209" s="183"/>
      <c r="AQ209" s="183"/>
      <c r="AR209" s="183"/>
      <c r="AS209" s="183"/>
      <c r="AT209" s="183"/>
      <c r="AU209" s="183"/>
      <c r="AV209" s="183"/>
      <c r="AW209" s="183"/>
      <c r="AX209" s="183"/>
      <c r="AY209" s="183"/>
      <c r="AZ209" s="183"/>
      <c r="BA209" s="183"/>
      <c r="BB209" s="183"/>
      <c r="BC209" s="183"/>
      <c r="BD209" s="183"/>
      <c r="BE209" s="183"/>
      <c r="BF209" s="183"/>
      <c r="BG209" s="183"/>
      <c r="BH209" s="183"/>
      <c r="BI209" s="183"/>
      <c r="BJ209" s="183"/>
      <c r="BK209" s="183"/>
      <c r="BL209" s="183"/>
      <c r="BM209" s="183"/>
      <c r="BN209" s="183"/>
      <c r="BO209" s="183"/>
      <c r="BP209" s="183"/>
      <c r="BQ209" s="183"/>
      <c r="BR209" s="183"/>
      <c r="BS209" s="183"/>
      <c r="BT209" s="183"/>
      <c r="BU209" s="183"/>
      <c r="BV209" s="183"/>
      <c r="BW209" s="183"/>
      <c r="BX209" s="186"/>
      <c r="BY209" s="186"/>
      <c r="BZ209" s="186"/>
      <c r="CA209" s="186"/>
      <c r="CB209" s="186"/>
      <c r="CC209" s="186"/>
      <c r="CD209" s="186"/>
      <c r="CE209" s="186"/>
      <c r="CF209" s="186"/>
      <c r="CG209" s="186"/>
      <c r="CH209" s="186"/>
    </row>
    <row r="210" spans="1:86" s="185" customFormat="1" ht="12" customHeight="1">
      <c r="A210" s="183"/>
      <c r="B210" s="183"/>
      <c r="C210" s="183"/>
      <c r="D210" s="183"/>
      <c r="E210" s="183"/>
      <c r="F210" s="183"/>
      <c r="G210" s="184"/>
      <c r="H210" s="183"/>
      <c r="I210" s="183"/>
      <c r="J210" s="183"/>
      <c r="K210" s="183"/>
      <c r="L210" s="183"/>
      <c r="M210" s="183"/>
      <c r="N210" s="183"/>
      <c r="O210" s="183"/>
      <c r="P210" s="18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183"/>
      <c r="AP210" s="183"/>
      <c r="AQ210" s="183"/>
      <c r="AR210" s="183"/>
      <c r="AS210" s="183"/>
      <c r="AT210" s="183"/>
      <c r="AU210" s="183"/>
      <c r="AV210" s="183"/>
      <c r="AW210" s="183"/>
      <c r="AX210" s="183"/>
      <c r="AY210" s="183"/>
      <c r="AZ210" s="183"/>
      <c r="BA210" s="183"/>
      <c r="BB210" s="183"/>
      <c r="BC210" s="183"/>
      <c r="BD210" s="183"/>
      <c r="BE210" s="183"/>
      <c r="BF210" s="183"/>
      <c r="BG210" s="183"/>
      <c r="BH210" s="183"/>
      <c r="BI210" s="183"/>
      <c r="BJ210" s="183"/>
      <c r="BK210" s="183"/>
      <c r="BL210" s="183"/>
      <c r="BM210" s="183"/>
      <c r="BN210" s="183"/>
      <c r="BO210" s="183"/>
      <c r="BP210" s="183"/>
      <c r="BQ210" s="183"/>
      <c r="BR210" s="183"/>
      <c r="BS210" s="183"/>
      <c r="BT210" s="183"/>
      <c r="BU210" s="183"/>
      <c r="BV210" s="183"/>
      <c r="BW210" s="183"/>
      <c r="BX210" s="186"/>
      <c r="BY210" s="186"/>
      <c r="BZ210" s="186"/>
      <c r="CA210" s="186"/>
      <c r="CB210" s="186"/>
      <c r="CC210" s="186"/>
      <c r="CD210" s="186"/>
      <c r="CE210" s="186"/>
      <c r="CF210" s="186"/>
      <c r="CG210" s="186"/>
      <c r="CH210" s="186"/>
    </row>
    <row r="211" spans="1:86" s="185" customFormat="1" ht="12" customHeight="1">
      <c r="A211" s="183"/>
      <c r="B211" s="183"/>
      <c r="C211" s="183"/>
      <c r="D211" s="183"/>
      <c r="E211" s="183"/>
      <c r="F211" s="183"/>
      <c r="G211" s="184"/>
      <c r="H211" s="183"/>
      <c r="I211" s="183"/>
      <c r="J211" s="183"/>
      <c r="K211" s="183"/>
      <c r="L211" s="183"/>
      <c r="M211" s="183"/>
      <c r="N211" s="183"/>
      <c r="O211" s="183"/>
      <c r="P211" s="18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183"/>
      <c r="AP211" s="183"/>
      <c r="AQ211" s="183"/>
      <c r="AR211" s="183"/>
      <c r="AS211" s="183"/>
      <c r="AT211" s="183"/>
      <c r="AU211" s="183"/>
      <c r="AV211" s="183"/>
      <c r="AW211" s="183"/>
      <c r="AX211" s="183"/>
      <c r="AY211" s="183"/>
      <c r="AZ211" s="183"/>
      <c r="BA211" s="183"/>
      <c r="BB211" s="183"/>
      <c r="BC211" s="183"/>
      <c r="BD211" s="183"/>
      <c r="BE211" s="183"/>
      <c r="BF211" s="183"/>
      <c r="BG211" s="183"/>
      <c r="BH211" s="183"/>
      <c r="BI211" s="183"/>
      <c r="BJ211" s="183"/>
      <c r="BK211" s="183"/>
      <c r="BL211" s="183"/>
      <c r="BM211" s="183"/>
      <c r="BN211" s="183"/>
      <c r="BO211" s="183"/>
      <c r="BP211" s="183"/>
      <c r="BQ211" s="183"/>
      <c r="BR211" s="183"/>
      <c r="BS211" s="183"/>
      <c r="BT211" s="183"/>
      <c r="BU211" s="183"/>
      <c r="BV211" s="183"/>
      <c r="BW211" s="183"/>
      <c r="BX211" s="186"/>
      <c r="BY211" s="186"/>
      <c r="BZ211" s="186"/>
      <c r="CA211" s="186"/>
      <c r="CB211" s="186"/>
      <c r="CC211" s="186"/>
      <c r="CD211" s="186"/>
      <c r="CE211" s="186"/>
      <c r="CF211" s="186"/>
      <c r="CG211" s="186"/>
      <c r="CH211" s="186"/>
    </row>
    <row r="212" spans="1:86" s="185" customFormat="1" ht="12" customHeight="1">
      <c r="A212" s="183"/>
      <c r="B212" s="183"/>
      <c r="C212" s="183"/>
      <c r="D212" s="183"/>
      <c r="E212" s="183"/>
      <c r="F212" s="183"/>
      <c r="G212" s="184"/>
      <c r="H212" s="183"/>
      <c r="I212" s="183"/>
      <c r="J212" s="183"/>
      <c r="K212" s="183"/>
      <c r="L212" s="183"/>
      <c r="M212" s="183"/>
      <c r="N212" s="183"/>
      <c r="O212" s="183"/>
      <c r="P212" s="18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183"/>
      <c r="AP212" s="183"/>
      <c r="AQ212" s="183"/>
      <c r="AR212" s="183"/>
      <c r="AS212" s="183"/>
      <c r="AT212" s="183"/>
      <c r="AU212" s="183"/>
      <c r="AV212" s="183"/>
      <c r="AW212" s="183"/>
      <c r="AX212" s="183"/>
      <c r="AY212" s="183"/>
      <c r="AZ212" s="183"/>
      <c r="BA212" s="183"/>
      <c r="BB212" s="183"/>
      <c r="BC212" s="183"/>
      <c r="BD212" s="183"/>
      <c r="BE212" s="183"/>
      <c r="BF212" s="183"/>
      <c r="BG212" s="183"/>
      <c r="BH212" s="183"/>
      <c r="BI212" s="183"/>
      <c r="BJ212" s="183"/>
      <c r="BK212" s="183"/>
      <c r="BL212" s="183"/>
      <c r="BM212" s="183"/>
      <c r="BN212" s="183"/>
      <c r="BO212" s="183"/>
      <c r="BP212" s="183"/>
      <c r="BQ212" s="183"/>
      <c r="BR212" s="183"/>
      <c r="BS212" s="183"/>
      <c r="BT212" s="183"/>
      <c r="BU212" s="183"/>
      <c r="BV212" s="183"/>
      <c r="BW212" s="183"/>
      <c r="BX212" s="186"/>
      <c r="BY212" s="186"/>
      <c r="BZ212" s="186"/>
      <c r="CA212" s="186"/>
      <c r="CB212" s="186"/>
      <c r="CC212" s="186"/>
      <c r="CD212" s="186"/>
      <c r="CE212" s="186"/>
      <c r="CF212" s="186"/>
      <c r="CG212" s="186"/>
      <c r="CH212" s="186"/>
    </row>
    <row r="213" spans="1:86" s="185" customFormat="1" ht="12" customHeight="1">
      <c r="A213" s="183"/>
      <c r="B213" s="183"/>
      <c r="C213" s="183"/>
      <c r="D213" s="183"/>
      <c r="E213" s="183"/>
      <c r="F213" s="183"/>
      <c r="G213" s="184"/>
      <c r="H213" s="183"/>
      <c r="I213" s="183"/>
      <c r="J213" s="183"/>
      <c r="K213" s="183"/>
      <c r="L213" s="183"/>
      <c r="M213" s="183"/>
      <c r="N213" s="183"/>
      <c r="O213" s="183"/>
      <c r="P213" s="18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183"/>
      <c r="AP213" s="183"/>
      <c r="AQ213" s="183"/>
      <c r="AR213" s="183"/>
      <c r="AS213" s="183"/>
      <c r="AT213" s="183"/>
      <c r="AU213" s="183"/>
      <c r="AV213" s="183"/>
      <c r="AW213" s="183"/>
      <c r="AX213" s="183"/>
      <c r="AY213" s="183"/>
      <c r="AZ213" s="183"/>
      <c r="BA213" s="183"/>
      <c r="BB213" s="183"/>
      <c r="BC213" s="183"/>
      <c r="BD213" s="183"/>
      <c r="BE213" s="183"/>
      <c r="BF213" s="183"/>
      <c r="BG213" s="183"/>
      <c r="BH213" s="183"/>
      <c r="BI213" s="183"/>
      <c r="BJ213" s="183"/>
      <c r="BK213" s="183"/>
      <c r="BL213" s="183"/>
      <c r="BM213" s="183"/>
      <c r="BN213" s="183"/>
      <c r="BO213" s="183"/>
      <c r="BP213" s="183"/>
      <c r="BQ213" s="183"/>
      <c r="BR213" s="183"/>
      <c r="BS213" s="183"/>
      <c r="BT213" s="183"/>
      <c r="BU213" s="183"/>
      <c r="BV213" s="183"/>
      <c r="BW213" s="183"/>
      <c r="BX213" s="186"/>
      <c r="BY213" s="186"/>
      <c r="BZ213" s="186"/>
      <c r="CA213" s="186"/>
      <c r="CB213" s="186"/>
      <c r="CC213" s="186"/>
      <c r="CD213" s="186"/>
      <c r="CE213" s="186"/>
      <c r="CF213" s="186"/>
      <c r="CG213" s="186"/>
      <c r="CH213" s="186"/>
    </row>
    <row r="214" spans="1:86" s="185" customFormat="1" ht="12" customHeight="1">
      <c r="A214" s="183"/>
      <c r="B214" s="183"/>
      <c r="C214" s="183"/>
      <c r="D214" s="183"/>
      <c r="E214" s="183"/>
      <c r="F214" s="183"/>
      <c r="G214" s="184"/>
      <c r="H214" s="183"/>
      <c r="I214" s="183"/>
      <c r="J214" s="183"/>
      <c r="K214" s="183"/>
      <c r="L214" s="183"/>
      <c r="M214" s="183"/>
      <c r="N214" s="183"/>
      <c r="O214" s="183"/>
      <c r="P214" s="183"/>
      <c r="Q214" s="183"/>
      <c r="R214" s="183"/>
      <c r="S214" s="183"/>
      <c r="T214" s="183"/>
      <c r="U214" s="183"/>
      <c r="V214" s="183"/>
      <c r="W214" s="183"/>
      <c r="X214" s="183"/>
      <c r="Y214" s="183"/>
      <c r="Z214" s="183"/>
      <c r="AA214" s="183"/>
      <c r="AB214" s="183"/>
      <c r="AC214" s="183"/>
      <c r="AD214" s="183"/>
      <c r="AE214" s="183"/>
      <c r="AF214" s="183"/>
      <c r="AG214" s="183"/>
      <c r="AH214" s="183"/>
      <c r="AI214" s="183"/>
      <c r="AJ214" s="183"/>
      <c r="AK214" s="183"/>
      <c r="AL214" s="183"/>
      <c r="AM214" s="183"/>
      <c r="AN214" s="183"/>
      <c r="AO214" s="183"/>
      <c r="AP214" s="183"/>
      <c r="AQ214" s="183"/>
      <c r="AR214" s="183"/>
      <c r="AS214" s="183"/>
      <c r="AT214" s="183"/>
      <c r="AU214" s="183"/>
      <c r="AV214" s="183"/>
      <c r="AW214" s="183"/>
      <c r="AX214" s="183"/>
      <c r="AY214" s="183"/>
      <c r="AZ214" s="183"/>
      <c r="BA214" s="183"/>
      <c r="BB214" s="183"/>
      <c r="BC214" s="183"/>
      <c r="BD214" s="183"/>
      <c r="BE214" s="183"/>
      <c r="BF214" s="183"/>
      <c r="BG214" s="183"/>
      <c r="BH214" s="183"/>
      <c r="BI214" s="183"/>
      <c r="BJ214" s="183"/>
      <c r="BK214" s="183"/>
      <c r="BL214" s="183"/>
      <c r="BM214" s="183"/>
      <c r="BN214" s="183"/>
      <c r="BO214" s="183"/>
      <c r="BP214" s="183"/>
      <c r="BQ214" s="183"/>
      <c r="BR214" s="183"/>
      <c r="BS214" s="183"/>
      <c r="BT214" s="183"/>
      <c r="BU214" s="183"/>
      <c r="BV214" s="183"/>
      <c r="BW214" s="183"/>
      <c r="BX214" s="186"/>
      <c r="BY214" s="186"/>
      <c r="BZ214" s="186"/>
      <c r="CA214" s="186"/>
      <c r="CB214" s="186"/>
      <c r="CC214" s="186"/>
      <c r="CD214" s="186"/>
      <c r="CE214" s="186"/>
      <c r="CF214" s="186"/>
      <c r="CG214" s="186"/>
      <c r="CH214" s="186"/>
    </row>
    <row r="215" spans="1:86" s="185" customFormat="1" ht="12" customHeight="1">
      <c r="A215" s="183"/>
      <c r="B215" s="183"/>
      <c r="C215" s="183"/>
      <c r="D215" s="183"/>
      <c r="E215" s="183"/>
      <c r="F215" s="183"/>
      <c r="G215" s="184"/>
      <c r="H215" s="183"/>
      <c r="I215" s="183"/>
      <c r="J215" s="183"/>
      <c r="K215" s="183"/>
      <c r="L215" s="183"/>
      <c r="M215" s="183"/>
      <c r="N215" s="183"/>
      <c r="O215" s="183"/>
      <c r="P215" s="183"/>
      <c r="Q215" s="183"/>
      <c r="R215" s="183"/>
      <c r="S215" s="183"/>
      <c r="T215" s="183"/>
      <c r="U215" s="183"/>
      <c r="V215" s="183"/>
      <c r="W215" s="183"/>
      <c r="X215" s="183"/>
      <c r="Y215" s="183"/>
      <c r="Z215" s="183"/>
      <c r="AA215" s="183"/>
      <c r="AB215" s="183"/>
      <c r="AC215" s="183"/>
      <c r="AD215" s="183"/>
      <c r="AE215" s="183"/>
      <c r="AF215" s="183"/>
      <c r="AG215" s="183"/>
      <c r="AH215" s="183"/>
      <c r="AI215" s="183"/>
      <c r="AJ215" s="183"/>
      <c r="AK215" s="183"/>
      <c r="AL215" s="183"/>
      <c r="AM215" s="183"/>
      <c r="AN215" s="183"/>
      <c r="AO215" s="183"/>
      <c r="AP215" s="183"/>
      <c r="AQ215" s="183"/>
      <c r="AR215" s="183"/>
      <c r="AS215" s="183"/>
      <c r="AT215" s="183"/>
      <c r="AU215" s="183"/>
      <c r="AV215" s="183"/>
      <c r="AW215" s="183"/>
      <c r="AX215" s="183"/>
      <c r="AY215" s="183"/>
      <c r="AZ215" s="183"/>
      <c r="BA215" s="183"/>
      <c r="BB215" s="183"/>
      <c r="BC215" s="183"/>
      <c r="BD215" s="183"/>
      <c r="BE215" s="183"/>
      <c r="BF215" s="183"/>
      <c r="BG215" s="183"/>
      <c r="BH215" s="183"/>
      <c r="BI215" s="183"/>
      <c r="BJ215" s="183"/>
      <c r="BK215" s="183"/>
      <c r="BL215" s="183"/>
      <c r="BM215" s="183"/>
      <c r="BN215" s="183"/>
      <c r="BO215" s="183"/>
      <c r="BP215" s="183"/>
      <c r="BQ215" s="183"/>
      <c r="BR215" s="183"/>
      <c r="BS215" s="183"/>
      <c r="BT215" s="183"/>
      <c r="BU215" s="183"/>
      <c r="BV215" s="183"/>
      <c r="BW215" s="183"/>
      <c r="BX215" s="186"/>
      <c r="BY215" s="186"/>
      <c r="BZ215" s="186"/>
      <c r="CA215" s="186"/>
      <c r="CB215" s="186"/>
      <c r="CC215" s="186"/>
      <c r="CD215" s="186"/>
      <c r="CE215" s="186"/>
      <c r="CF215" s="186"/>
      <c r="CG215" s="186"/>
      <c r="CH215" s="186"/>
    </row>
    <row r="216" spans="1:86" s="185" customFormat="1" ht="12" customHeight="1">
      <c r="A216" s="183"/>
      <c r="B216" s="183"/>
      <c r="C216" s="183"/>
      <c r="D216" s="183"/>
      <c r="E216" s="183"/>
      <c r="F216" s="183"/>
      <c r="G216" s="184"/>
      <c r="H216" s="183"/>
      <c r="I216" s="183"/>
      <c r="J216" s="183"/>
      <c r="K216" s="183"/>
      <c r="L216" s="183"/>
      <c r="M216" s="183"/>
      <c r="N216" s="183"/>
      <c r="O216" s="183"/>
      <c r="P216" s="183"/>
      <c r="Q216" s="183"/>
      <c r="R216" s="183"/>
      <c r="S216" s="183"/>
      <c r="T216" s="183"/>
      <c r="U216" s="183"/>
      <c r="V216" s="183"/>
      <c r="W216" s="183"/>
      <c r="X216" s="183"/>
      <c r="Y216" s="183"/>
      <c r="Z216" s="183"/>
      <c r="AA216" s="183"/>
      <c r="AB216" s="183"/>
      <c r="AC216" s="183"/>
      <c r="AD216" s="183"/>
      <c r="AE216" s="183"/>
      <c r="AF216" s="183"/>
      <c r="AG216" s="183"/>
      <c r="AH216" s="183"/>
      <c r="AI216" s="183"/>
      <c r="AJ216" s="183"/>
      <c r="AK216" s="183"/>
      <c r="AL216" s="183"/>
      <c r="AM216" s="183"/>
      <c r="AN216" s="183"/>
      <c r="AO216" s="183"/>
      <c r="AP216" s="183"/>
      <c r="AQ216" s="183"/>
      <c r="AR216" s="183"/>
      <c r="AS216" s="183"/>
      <c r="AT216" s="183"/>
      <c r="AU216" s="183"/>
      <c r="AV216" s="183"/>
      <c r="AW216" s="183"/>
      <c r="AX216" s="183"/>
      <c r="AY216" s="183"/>
      <c r="AZ216" s="183"/>
      <c r="BA216" s="183"/>
      <c r="BB216" s="183"/>
      <c r="BC216" s="183"/>
      <c r="BD216" s="183"/>
      <c r="BE216" s="183"/>
      <c r="BF216" s="183"/>
      <c r="BG216" s="183"/>
      <c r="BH216" s="183"/>
      <c r="BI216" s="183"/>
      <c r="BJ216" s="183"/>
      <c r="BK216" s="183"/>
      <c r="BL216" s="183"/>
      <c r="BM216" s="183"/>
      <c r="BN216" s="183"/>
      <c r="BO216" s="183"/>
      <c r="BP216" s="183"/>
      <c r="BQ216" s="183"/>
      <c r="BR216" s="183"/>
      <c r="BS216" s="183"/>
      <c r="BT216" s="183"/>
      <c r="BU216" s="183"/>
      <c r="BV216" s="183"/>
      <c r="BW216" s="183"/>
      <c r="BX216" s="186"/>
      <c r="BY216" s="186"/>
      <c r="BZ216" s="186"/>
      <c r="CA216" s="186"/>
      <c r="CB216" s="186"/>
      <c r="CC216" s="186"/>
      <c r="CD216" s="186"/>
      <c r="CE216" s="186"/>
      <c r="CF216" s="186"/>
      <c r="CG216" s="186"/>
      <c r="CH216" s="186"/>
    </row>
    <row r="217" spans="1:86" s="185" customFormat="1" ht="12" customHeight="1">
      <c r="A217" s="183"/>
      <c r="B217" s="183"/>
      <c r="C217" s="183"/>
      <c r="D217" s="183"/>
      <c r="E217" s="183"/>
      <c r="F217" s="183"/>
      <c r="G217" s="184"/>
      <c r="H217" s="183"/>
      <c r="I217" s="183"/>
      <c r="J217" s="183"/>
      <c r="K217" s="183"/>
      <c r="L217" s="183"/>
      <c r="M217" s="183"/>
      <c r="N217" s="183"/>
      <c r="O217" s="183"/>
      <c r="P217" s="183"/>
      <c r="Q217" s="183"/>
      <c r="R217" s="183"/>
      <c r="S217" s="183"/>
      <c r="T217" s="183"/>
      <c r="U217" s="183"/>
      <c r="V217" s="183"/>
      <c r="W217" s="183"/>
      <c r="X217" s="183"/>
      <c r="Y217" s="183"/>
      <c r="Z217" s="183"/>
      <c r="AA217" s="183"/>
      <c r="AB217" s="183"/>
      <c r="AC217" s="183"/>
      <c r="AD217" s="183"/>
      <c r="AE217" s="183"/>
      <c r="AF217" s="183"/>
      <c r="AG217" s="183"/>
      <c r="AH217" s="183"/>
      <c r="AI217" s="183"/>
      <c r="AJ217" s="183"/>
      <c r="AK217" s="183"/>
      <c r="AL217" s="183"/>
      <c r="AM217" s="183"/>
      <c r="AN217" s="183"/>
      <c r="AO217" s="183"/>
      <c r="AP217" s="183"/>
      <c r="AQ217" s="183"/>
      <c r="AR217" s="183"/>
      <c r="AS217" s="183"/>
      <c r="AT217" s="183"/>
      <c r="AU217" s="183"/>
      <c r="AV217" s="183"/>
      <c r="AW217" s="183"/>
      <c r="AX217" s="183"/>
      <c r="AY217" s="183"/>
      <c r="AZ217" s="183"/>
      <c r="BA217" s="183"/>
      <c r="BB217" s="183"/>
      <c r="BC217" s="183"/>
      <c r="BD217" s="183"/>
      <c r="BE217" s="183"/>
      <c r="BF217" s="183"/>
      <c r="BG217" s="183"/>
      <c r="BH217" s="183"/>
      <c r="BI217" s="183"/>
      <c r="BJ217" s="183"/>
      <c r="BK217" s="183"/>
      <c r="BL217" s="183"/>
      <c r="BM217" s="183"/>
      <c r="BN217" s="183"/>
      <c r="BO217" s="183"/>
      <c r="BP217" s="183"/>
      <c r="BQ217" s="183"/>
      <c r="BR217" s="183"/>
      <c r="BS217" s="183"/>
      <c r="BT217" s="183"/>
      <c r="BU217" s="183"/>
      <c r="BV217" s="183"/>
      <c r="BW217" s="183"/>
      <c r="BX217" s="186"/>
      <c r="BY217" s="186"/>
      <c r="BZ217" s="186"/>
      <c r="CA217" s="186"/>
      <c r="CB217" s="186"/>
      <c r="CC217" s="186"/>
      <c r="CD217" s="186"/>
      <c r="CE217" s="186"/>
      <c r="CF217" s="186"/>
      <c r="CG217" s="186"/>
      <c r="CH217" s="186"/>
    </row>
    <row r="218" spans="1:86" s="185" customFormat="1" ht="12" customHeight="1">
      <c r="A218" s="183"/>
      <c r="B218" s="183"/>
      <c r="C218" s="183"/>
      <c r="D218" s="183"/>
      <c r="E218" s="183"/>
      <c r="F218" s="183"/>
      <c r="G218" s="184"/>
      <c r="H218" s="183"/>
      <c r="I218" s="183"/>
      <c r="J218" s="183"/>
      <c r="K218" s="183"/>
      <c r="L218" s="183"/>
      <c r="M218" s="183"/>
      <c r="N218" s="183"/>
      <c r="O218" s="183"/>
      <c r="P218" s="183"/>
      <c r="Q218" s="183"/>
      <c r="R218" s="183"/>
      <c r="S218" s="183"/>
      <c r="T218" s="183"/>
      <c r="U218" s="183"/>
      <c r="V218" s="183"/>
      <c r="W218" s="183"/>
      <c r="X218" s="183"/>
      <c r="Y218" s="183"/>
      <c r="Z218" s="183"/>
      <c r="AA218" s="183"/>
      <c r="AB218" s="183"/>
      <c r="AC218" s="183"/>
      <c r="AD218" s="183"/>
      <c r="AE218" s="183"/>
      <c r="AF218" s="183"/>
      <c r="AG218" s="183"/>
      <c r="AH218" s="183"/>
      <c r="AI218" s="183"/>
      <c r="AJ218" s="183"/>
      <c r="AK218" s="183"/>
      <c r="AL218" s="183"/>
      <c r="AM218" s="183"/>
      <c r="AN218" s="183"/>
      <c r="AO218" s="183"/>
      <c r="AP218" s="183"/>
      <c r="AQ218" s="183"/>
      <c r="AR218" s="183"/>
      <c r="AS218" s="183"/>
      <c r="AT218" s="183"/>
      <c r="AU218" s="183"/>
      <c r="AV218" s="183"/>
      <c r="AW218" s="183"/>
      <c r="AX218" s="183"/>
      <c r="AY218" s="183"/>
      <c r="AZ218" s="183"/>
      <c r="BA218" s="183"/>
      <c r="BB218" s="183"/>
      <c r="BC218" s="183"/>
      <c r="BD218" s="183"/>
      <c r="BE218" s="183"/>
      <c r="BF218" s="183"/>
      <c r="BG218" s="183"/>
      <c r="BH218" s="183"/>
      <c r="BI218" s="183"/>
      <c r="BJ218" s="183"/>
      <c r="BK218" s="183"/>
      <c r="BL218" s="183"/>
      <c r="BM218" s="183"/>
      <c r="BN218" s="183"/>
      <c r="BO218" s="183"/>
      <c r="BP218" s="183"/>
      <c r="BQ218" s="183"/>
      <c r="BR218" s="183"/>
      <c r="BS218" s="183"/>
      <c r="BT218" s="183"/>
      <c r="BU218" s="183"/>
      <c r="BV218" s="183"/>
      <c r="BW218" s="183"/>
      <c r="BX218" s="186"/>
      <c r="BY218" s="186"/>
      <c r="BZ218" s="186"/>
      <c r="CA218" s="186"/>
      <c r="CB218" s="186"/>
      <c r="CC218" s="186"/>
      <c r="CD218" s="186"/>
      <c r="CE218" s="186"/>
      <c r="CF218" s="186"/>
      <c r="CG218" s="186"/>
      <c r="CH218" s="186"/>
    </row>
    <row r="219" spans="1:86" s="185" customFormat="1" ht="12" customHeight="1">
      <c r="A219" s="183"/>
      <c r="B219" s="183"/>
      <c r="C219" s="183"/>
      <c r="D219" s="183"/>
      <c r="E219" s="183"/>
      <c r="F219" s="183"/>
      <c r="G219" s="184"/>
      <c r="H219" s="183"/>
      <c r="I219" s="183"/>
      <c r="J219" s="183"/>
      <c r="K219" s="183"/>
      <c r="L219" s="183"/>
      <c r="M219" s="183"/>
      <c r="N219" s="183"/>
      <c r="O219" s="183"/>
      <c r="P219" s="183"/>
      <c r="Q219" s="183"/>
      <c r="R219" s="183"/>
      <c r="S219" s="183"/>
      <c r="T219" s="183"/>
      <c r="U219" s="183"/>
      <c r="V219" s="183"/>
      <c r="W219" s="183"/>
      <c r="X219" s="183"/>
      <c r="Y219" s="183"/>
      <c r="Z219" s="183"/>
      <c r="AA219" s="183"/>
      <c r="AB219" s="183"/>
      <c r="AC219" s="183"/>
      <c r="AD219" s="183"/>
      <c r="AE219" s="183"/>
      <c r="AF219" s="183"/>
      <c r="AG219" s="183"/>
      <c r="AH219" s="183"/>
      <c r="AI219" s="183"/>
      <c r="AJ219" s="183"/>
      <c r="AK219" s="183"/>
      <c r="AL219" s="183"/>
      <c r="AM219" s="183"/>
      <c r="AN219" s="183"/>
      <c r="AO219" s="183"/>
      <c r="AP219" s="183"/>
      <c r="AQ219" s="183"/>
      <c r="AR219" s="183"/>
      <c r="AS219" s="183"/>
      <c r="AT219" s="183"/>
      <c r="AU219" s="183"/>
      <c r="AV219" s="183"/>
      <c r="AW219" s="183"/>
      <c r="AX219" s="183"/>
      <c r="AY219" s="183"/>
      <c r="AZ219" s="183"/>
      <c r="BA219" s="183"/>
      <c r="BB219" s="183"/>
      <c r="BC219" s="183"/>
      <c r="BD219" s="183"/>
      <c r="BE219" s="183"/>
      <c r="BF219" s="183"/>
      <c r="BG219" s="183"/>
      <c r="BH219" s="183"/>
      <c r="BI219" s="183"/>
      <c r="BJ219" s="183"/>
      <c r="BK219" s="183"/>
      <c r="BL219" s="183"/>
      <c r="BM219" s="183"/>
      <c r="BN219" s="183"/>
      <c r="BO219" s="183"/>
      <c r="BP219" s="183"/>
      <c r="BQ219" s="183"/>
      <c r="BR219" s="183"/>
      <c r="BS219" s="183"/>
      <c r="BT219" s="183"/>
      <c r="BU219" s="183"/>
      <c r="BV219" s="183"/>
      <c r="BW219" s="183"/>
      <c r="BX219" s="186"/>
      <c r="BY219" s="186"/>
      <c r="BZ219" s="186"/>
      <c r="CA219" s="186"/>
      <c r="CB219" s="186"/>
      <c r="CC219" s="186"/>
      <c r="CD219" s="186"/>
      <c r="CE219" s="186"/>
      <c r="CF219" s="186"/>
      <c r="CG219" s="186"/>
      <c r="CH219" s="186"/>
    </row>
    <row r="220" spans="1:86" s="185" customFormat="1" ht="12" customHeight="1">
      <c r="A220" s="183"/>
      <c r="B220" s="183"/>
      <c r="C220" s="183"/>
      <c r="D220" s="183"/>
      <c r="E220" s="183"/>
      <c r="F220" s="183"/>
      <c r="G220" s="184"/>
      <c r="H220" s="183"/>
      <c r="I220" s="183"/>
      <c r="J220" s="183"/>
      <c r="K220" s="183"/>
      <c r="L220" s="183"/>
      <c r="M220" s="183"/>
      <c r="N220" s="183"/>
      <c r="O220" s="183"/>
      <c r="P220" s="183"/>
      <c r="Q220" s="183"/>
      <c r="R220" s="183"/>
      <c r="S220" s="183"/>
      <c r="T220" s="183"/>
      <c r="U220" s="183"/>
      <c r="V220" s="183"/>
      <c r="W220" s="183"/>
      <c r="X220" s="183"/>
      <c r="Y220" s="183"/>
      <c r="Z220" s="183"/>
      <c r="AA220" s="183"/>
      <c r="AB220" s="183"/>
      <c r="AC220" s="183"/>
      <c r="AD220" s="183"/>
      <c r="AE220" s="183"/>
      <c r="AF220" s="183"/>
      <c r="AG220" s="183"/>
      <c r="AH220" s="183"/>
      <c r="AI220" s="183"/>
      <c r="AJ220" s="183"/>
      <c r="AK220" s="183"/>
      <c r="AL220" s="183"/>
      <c r="AM220" s="183"/>
      <c r="AN220" s="183"/>
      <c r="AO220" s="183"/>
      <c r="AP220" s="183"/>
      <c r="AQ220" s="183"/>
      <c r="AR220" s="183"/>
      <c r="AS220" s="183"/>
      <c r="AT220" s="183"/>
      <c r="AU220" s="183"/>
      <c r="AV220" s="183"/>
      <c r="AW220" s="183"/>
      <c r="AX220" s="183"/>
      <c r="AY220" s="183"/>
      <c r="AZ220" s="183"/>
      <c r="BA220" s="183"/>
      <c r="BB220" s="183"/>
      <c r="BC220" s="183"/>
      <c r="BD220" s="183"/>
      <c r="BE220" s="183"/>
      <c r="BF220" s="183"/>
      <c r="BG220" s="183"/>
      <c r="BH220" s="183"/>
      <c r="BI220" s="183"/>
      <c r="BJ220" s="183"/>
      <c r="BK220" s="183"/>
      <c r="BL220" s="183"/>
      <c r="BM220" s="183"/>
      <c r="BN220" s="183"/>
      <c r="BO220" s="183"/>
      <c r="BP220" s="183"/>
      <c r="BQ220" s="183"/>
      <c r="BR220" s="183"/>
      <c r="BS220" s="183"/>
      <c r="BT220" s="183"/>
      <c r="BU220" s="183"/>
      <c r="BV220" s="183"/>
      <c r="BW220" s="183"/>
      <c r="BX220" s="186"/>
      <c r="BY220" s="186"/>
      <c r="BZ220" s="186"/>
      <c r="CA220" s="186"/>
      <c r="CB220" s="186"/>
      <c r="CC220" s="186"/>
      <c r="CD220" s="186"/>
      <c r="CE220" s="186"/>
      <c r="CF220" s="186"/>
      <c r="CG220" s="186"/>
      <c r="CH220" s="186"/>
    </row>
    <row r="221" spans="1:86" s="185" customFormat="1" ht="12" customHeight="1">
      <c r="A221" s="183"/>
      <c r="B221" s="183"/>
      <c r="C221" s="183"/>
      <c r="D221" s="183"/>
      <c r="E221" s="183"/>
      <c r="F221" s="183"/>
      <c r="G221" s="184"/>
      <c r="H221" s="183"/>
      <c r="I221" s="183"/>
      <c r="J221" s="183"/>
      <c r="K221" s="183"/>
      <c r="L221" s="183"/>
      <c r="M221" s="183"/>
      <c r="N221" s="183"/>
      <c r="O221" s="183"/>
      <c r="P221" s="183"/>
      <c r="Q221" s="183"/>
      <c r="R221" s="183"/>
      <c r="S221" s="183"/>
      <c r="T221" s="183"/>
      <c r="U221" s="183"/>
      <c r="V221" s="183"/>
      <c r="W221" s="183"/>
      <c r="X221" s="183"/>
      <c r="Y221" s="183"/>
      <c r="Z221" s="183"/>
      <c r="AA221" s="183"/>
      <c r="AB221" s="183"/>
      <c r="AC221" s="183"/>
      <c r="AD221" s="183"/>
      <c r="AE221" s="183"/>
      <c r="AF221" s="183"/>
      <c r="AG221" s="183"/>
      <c r="AH221" s="183"/>
      <c r="AI221" s="183"/>
      <c r="AJ221" s="183"/>
      <c r="AK221" s="183"/>
      <c r="AL221" s="183"/>
      <c r="AM221" s="183"/>
      <c r="AN221" s="183"/>
      <c r="AO221" s="183"/>
      <c r="AP221" s="183"/>
      <c r="AQ221" s="183"/>
      <c r="AR221" s="183"/>
      <c r="AS221" s="183"/>
      <c r="AT221" s="183"/>
      <c r="AU221" s="183"/>
      <c r="AV221" s="183"/>
      <c r="AW221" s="183"/>
      <c r="AX221" s="183"/>
      <c r="AY221" s="183"/>
      <c r="AZ221" s="183"/>
      <c r="BA221" s="183"/>
      <c r="BB221" s="183"/>
      <c r="BC221" s="183"/>
      <c r="BD221" s="183"/>
      <c r="BE221" s="183"/>
      <c r="BF221" s="183"/>
      <c r="BG221" s="183"/>
      <c r="BH221" s="183"/>
      <c r="BI221" s="183"/>
      <c r="BJ221" s="183"/>
      <c r="BK221" s="183"/>
      <c r="BL221" s="183"/>
      <c r="BM221" s="183"/>
      <c r="BN221" s="183"/>
      <c r="BO221" s="183"/>
      <c r="BP221" s="183"/>
      <c r="BQ221" s="183"/>
      <c r="BR221" s="183"/>
      <c r="BS221" s="183"/>
      <c r="BT221" s="183"/>
      <c r="BU221" s="183"/>
      <c r="BV221" s="183"/>
      <c r="BW221" s="183"/>
      <c r="BX221" s="186"/>
      <c r="BY221" s="186"/>
      <c r="BZ221" s="186"/>
      <c r="CA221" s="186"/>
      <c r="CB221" s="186"/>
      <c r="CC221" s="186"/>
      <c r="CD221" s="186"/>
      <c r="CE221" s="186"/>
      <c r="CF221" s="186"/>
      <c r="CG221" s="186"/>
      <c r="CH221" s="186"/>
    </row>
    <row r="222" spans="1:86" s="185" customFormat="1" ht="12" customHeight="1">
      <c r="A222" s="183"/>
      <c r="B222" s="183"/>
      <c r="C222" s="183"/>
      <c r="D222" s="183"/>
      <c r="E222" s="183"/>
      <c r="F222" s="183"/>
      <c r="G222" s="184"/>
      <c r="H222" s="183"/>
      <c r="I222" s="183"/>
      <c r="J222" s="183"/>
      <c r="K222" s="183"/>
      <c r="L222" s="183"/>
      <c r="M222" s="183"/>
      <c r="N222" s="183"/>
      <c r="O222" s="183"/>
      <c r="P222" s="18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183"/>
      <c r="AP222" s="183"/>
      <c r="AQ222" s="183"/>
      <c r="AR222" s="183"/>
      <c r="AS222" s="183"/>
      <c r="AT222" s="183"/>
      <c r="AU222" s="183"/>
      <c r="AV222" s="183"/>
      <c r="AW222" s="183"/>
      <c r="AX222" s="183"/>
      <c r="AY222" s="183"/>
      <c r="AZ222" s="183"/>
      <c r="BA222" s="183"/>
      <c r="BB222" s="183"/>
      <c r="BC222" s="183"/>
      <c r="BD222" s="183"/>
      <c r="BE222" s="183"/>
      <c r="BF222" s="183"/>
      <c r="BG222" s="183"/>
      <c r="BH222" s="183"/>
      <c r="BI222" s="183"/>
      <c r="BJ222" s="183"/>
      <c r="BK222" s="183"/>
      <c r="BL222" s="183"/>
      <c r="BM222" s="183"/>
      <c r="BN222" s="183"/>
      <c r="BO222" s="183"/>
      <c r="BP222" s="183"/>
      <c r="BQ222" s="183"/>
      <c r="BR222" s="183"/>
      <c r="BS222" s="183"/>
      <c r="BT222" s="183"/>
      <c r="BU222" s="183"/>
      <c r="BV222" s="183"/>
      <c r="BW222" s="183"/>
      <c r="BX222" s="186"/>
      <c r="BY222" s="186"/>
      <c r="BZ222" s="186"/>
      <c r="CA222" s="186"/>
      <c r="CB222" s="186"/>
      <c r="CC222" s="186"/>
      <c r="CD222" s="186"/>
      <c r="CE222" s="186"/>
      <c r="CF222" s="186"/>
      <c r="CG222" s="186"/>
      <c r="CH222" s="186"/>
    </row>
    <row r="223" spans="1:86" s="185" customFormat="1" ht="12" customHeight="1">
      <c r="A223" s="183"/>
      <c r="B223" s="183"/>
      <c r="C223" s="183"/>
      <c r="D223" s="183"/>
      <c r="E223" s="183"/>
      <c r="F223" s="183"/>
      <c r="G223" s="184"/>
      <c r="H223" s="183"/>
      <c r="I223" s="183"/>
      <c r="J223" s="183"/>
      <c r="K223" s="183"/>
      <c r="L223" s="183"/>
      <c r="M223" s="183"/>
      <c r="N223" s="183"/>
      <c r="O223" s="183"/>
      <c r="P223" s="18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183"/>
      <c r="AP223" s="183"/>
      <c r="AQ223" s="183"/>
      <c r="AR223" s="183"/>
      <c r="AS223" s="183"/>
      <c r="AT223" s="183"/>
      <c r="AU223" s="183"/>
      <c r="AV223" s="183"/>
      <c r="AW223" s="183"/>
      <c r="AX223" s="183"/>
      <c r="AY223" s="183"/>
      <c r="AZ223" s="183"/>
      <c r="BA223" s="183"/>
      <c r="BB223" s="183"/>
      <c r="BC223" s="183"/>
      <c r="BD223" s="183"/>
      <c r="BE223" s="183"/>
      <c r="BF223" s="183"/>
      <c r="BG223" s="183"/>
      <c r="BH223" s="183"/>
      <c r="BI223" s="183"/>
      <c r="BJ223" s="183"/>
      <c r="BK223" s="183"/>
      <c r="BL223" s="183"/>
      <c r="BM223" s="183"/>
      <c r="BN223" s="183"/>
      <c r="BO223" s="183"/>
      <c r="BP223" s="183"/>
      <c r="BQ223" s="183"/>
      <c r="BR223" s="183"/>
      <c r="BS223" s="183"/>
      <c r="BT223" s="183"/>
      <c r="BU223" s="183"/>
      <c r="BV223" s="183"/>
      <c r="BW223" s="183"/>
      <c r="BX223" s="186"/>
      <c r="BY223" s="186"/>
      <c r="BZ223" s="186"/>
      <c r="CA223" s="186"/>
      <c r="CB223" s="186"/>
      <c r="CC223" s="186"/>
      <c r="CD223" s="186"/>
      <c r="CE223" s="186"/>
      <c r="CF223" s="186"/>
      <c r="CG223" s="186"/>
      <c r="CH223" s="186"/>
    </row>
    <row r="224" spans="1:86" s="185" customFormat="1" ht="12" customHeight="1">
      <c r="A224" s="183"/>
      <c r="B224" s="183"/>
      <c r="C224" s="183"/>
      <c r="D224" s="183"/>
      <c r="E224" s="183"/>
      <c r="F224" s="183"/>
      <c r="G224" s="184"/>
      <c r="H224" s="183"/>
      <c r="I224" s="183"/>
      <c r="J224" s="183"/>
      <c r="K224" s="183"/>
      <c r="L224" s="183"/>
      <c r="M224" s="183"/>
      <c r="N224" s="183"/>
      <c r="O224" s="183"/>
      <c r="P224" s="18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183"/>
      <c r="AP224" s="183"/>
      <c r="AQ224" s="183"/>
      <c r="AR224" s="183"/>
      <c r="AS224" s="183"/>
      <c r="AT224" s="183"/>
      <c r="AU224" s="183"/>
      <c r="AV224" s="183"/>
      <c r="AW224" s="183"/>
      <c r="AX224" s="183"/>
      <c r="AY224" s="183"/>
      <c r="AZ224" s="183"/>
      <c r="BA224" s="183"/>
      <c r="BB224" s="183"/>
      <c r="BC224" s="183"/>
      <c r="BD224" s="183"/>
      <c r="BE224" s="183"/>
      <c r="BF224" s="183"/>
      <c r="BG224" s="183"/>
      <c r="BH224" s="183"/>
      <c r="BI224" s="183"/>
      <c r="BJ224" s="183"/>
      <c r="BK224" s="183"/>
      <c r="BL224" s="183"/>
      <c r="BM224" s="183"/>
      <c r="BN224" s="183"/>
      <c r="BO224" s="183"/>
      <c r="BP224" s="183"/>
      <c r="BQ224" s="183"/>
      <c r="BR224" s="183"/>
      <c r="BS224" s="183"/>
      <c r="BT224" s="183"/>
      <c r="BU224" s="183"/>
      <c r="BV224" s="183"/>
      <c r="BW224" s="183"/>
      <c r="BX224" s="186"/>
      <c r="BY224" s="186"/>
      <c r="BZ224" s="186"/>
      <c r="CA224" s="186"/>
      <c r="CB224" s="186"/>
      <c r="CC224" s="186"/>
      <c r="CD224" s="186"/>
      <c r="CE224" s="186"/>
      <c r="CF224" s="186"/>
      <c r="CG224" s="186"/>
      <c r="CH224" s="186"/>
    </row>
    <row r="225" spans="1:86" s="185" customFormat="1" ht="12" customHeight="1">
      <c r="A225" s="183"/>
      <c r="B225" s="183"/>
      <c r="C225" s="183"/>
      <c r="D225" s="183"/>
      <c r="E225" s="183"/>
      <c r="F225" s="183"/>
      <c r="G225" s="184"/>
      <c r="H225" s="183"/>
      <c r="I225" s="183"/>
      <c r="J225" s="183"/>
      <c r="K225" s="183"/>
      <c r="L225" s="183"/>
      <c r="M225" s="183"/>
      <c r="N225" s="183"/>
      <c r="O225" s="183"/>
      <c r="P225" s="18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183"/>
      <c r="AP225" s="183"/>
      <c r="AQ225" s="183"/>
      <c r="AR225" s="183"/>
      <c r="AS225" s="183"/>
      <c r="AT225" s="183"/>
      <c r="AU225" s="183"/>
      <c r="AV225" s="183"/>
      <c r="AW225" s="183"/>
      <c r="AX225" s="183"/>
      <c r="AY225" s="183"/>
      <c r="AZ225" s="183"/>
      <c r="BA225" s="183"/>
      <c r="BB225" s="183"/>
      <c r="BC225" s="183"/>
      <c r="BD225" s="183"/>
      <c r="BE225" s="183"/>
      <c r="BF225" s="183"/>
      <c r="BG225" s="183"/>
      <c r="BH225" s="183"/>
      <c r="BI225" s="183"/>
      <c r="BJ225" s="183"/>
      <c r="BK225" s="183"/>
      <c r="BL225" s="183"/>
      <c r="BM225" s="183"/>
      <c r="BN225" s="183"/>
      <c r="BO225" s="183"/>
      <c r="BP225" s="183"/>
      <c r="BQ225" s="183"/>
      <c r="BR225" s="183"/>
      <c r="BS225" s="183"/>
      <c r="BT225" s="183"/>
      <c r="BU225" s="183"/>
      <c r="BV225" s="183"/>
      <c r="BW225" s="183"/>
      <c r="BX225" s="186"/>
      <c r="BY225" s="186"/>
      <c r="BZ225" s="186"/>
      <c r="CA225" s="186"/>
      <c r="CB225" s="186"/>
      <c r="CC225" s="186"/>
      <c r="CD225" s="186"/>
      <c r="CE225" s="186"/>
      <c r="CF225" s="186"/>
      <c r="CG225" s="186"/>
      <c r="CH225" s="186"/>
    </row>
    <row r="226" spans="1:86" s="185" customFormat="1" ht="12" customHeight="1">
      <c r="A226" s="183"/>
      <c r="B226" s="183"/>
      <c r="C226" s="183"/>
      <c r="D226" s="183"/>
      <c r="E226" s="183"/>
      <c r="F226" s="183"/>
      <c r="G226" s="184"/>
      <c r="H226" s="183"/>
      <c r="I226" s="183"/>
      <c r="J226" s="183"/>
      <c r="K226" s="183"/>
      <c r="L226" s="183"/>
      <c r="M226" s="183"/>
      <c r="N226" s="183"/>
      <c r="O226" s="183"/>
      <c r="P226" s="183"/>
      <c r="Q226" s="183"/>
      <c r="R226" s="183"/>
      <c r="S226" s="183"/>
      <c r="T226" s="183"/>
      <c r="U226" s="183"/>
      <c r="V226" s="183"/>
      <c r="W226" s="183"/>
      <c r="X226" s="183"/>
      <c r="Y226" s="183"/>
      <c r="Z226" s="183"/>
      <c r="AA226" s="183"/>
      <c r="AB226" s="183"/>
      <c r="AC226" s="183"/>
      <c r="AD226" s="183"/>
      <c r="AE226" s="183"/>
      <c r="AF226" s="183"/>
      <c r="AG226" s="183"/>
      <c r="AH226" s="183"/>
      <c r="AI226" s="183"/>
      <c r="AJ226" s="183"/>
      <c r="AK226" s="183"/>
      <c r="AL226" s="183"/>
      <c r="AM226" s="183"/>
      <c r="AN226" s="183"/>
      <c r="AO226" s="183"/>
      <c r="AP226" s="183"/>
      <c r="AQ226" s="183"/>
      <c r="AR226" s="183"/>
      <c r="AS226" s="183"/>
      <c r="AT226" s="183"/>
      <c r="AU226" s="183"/>
      <c r="AV226" s="183"/>
      <c r="AW226" s="183"/>
      <c r="AX226" s="183"/>
      <c r="AY226" s="183"/>
      <c r="AZ226" s="183"/>
      <c r="BA226" s="183"/>
      <c r="BB226" s="183"/>
      <c r="BC226" s="183"/>
      <c r="BD226" s="183"/>
      <c r="BE226" s="183"/>
      <c r="BF226" s="183"/>
      <c r="BG226" s="183"/>
      <c r="BH226" s="183"/>
      <c r="BI226" s="183"/>
      <c r="BJ226" s="183"/>
      <c r="BK226" s="183"/>
      <c r="BL226" s="183"/>
      <c r="BM226" s="183"/>
      <c r="BN226" s="183"/>
      <c r="BO226" s="183"/>
      <c r="BP226" s="183"/>
      <c r="BQ226" s="183"/>
      <c r="BR226" s="183"/>
      <c r="BS226" s="183"/>
      <c r="BT226" s="183"/>
      <c r="BU226" s="183"/>
      <c r="BV226" s="183"/>
      <c r="BW226" s="183"/>
      <c r="BX226" s="186"/>
      <c r="BY226" s="186"/>
      <c r="BZ226" s="186"/>
      <c r="CA226" s="186"/>
      <c r="CB226" s="186"/>
      <c r="CC226" s="186"/>
      <c r="CD226" s="186"/>
      <c r="CE226" s="186"/>
      <c r="CF226" s="186"/>
      <c r="CG226" s="186"/>
      <c r="CH226" s="186"/>
    </row>
    <row r="227" spans="1:86" s="185" customFormat="1" ht="12" customHeight="1">
      <c r="A227" s="183"/>
      <c r="B227" s="183"/>
      <c r="C227" s="183"/>
      <c r="D227" s="183"/>
      <c r="E227" s="183"/>
      <c r="F227" s="183"/>
      <c r="G227" s="184"/>
      <c r="H227" s="183"/>
      <c r="I227" s="183"/>
      <c r="J227" s="183"/>
      <c r="K227" s="183"/>
      <c r="L227" s="183"/>
      <c r="M227" s="183"/>
      <c r="N227" s="183"/>
      <c r="O227" s="183"/>
      <c r="P227" s="183"/>
      <c r="Q227" s="183"/>
      <c r="R227" s="183"/>
      <c r="S227" s="183"/>
      <c r="T227" s="183"/>
      <c r="U227" s="183"/>
      <c r="V227" s="183"/>
      <c r="W227" s="183"/>
      <c r="X227" s="183"/>
      <c r="Y227" s="183"/>
      <c r="Z227" s="183"/>
      <c r="AA227" s="183"/>
      <c r="AB227" s="183"/>
      <c r="AC227" s="183"/>
      <c r="AD227" s="183"/>
      <c r="AE227" s="183"/>
      <c r="AF227" s="183"/>
      <c r="AG227" s="183"/>
      <c r="AH227" s="183"/>
      <c r="AI227" s="183"/>
      <c r="AJ227" s="183"/>
      <c r="AK227" s="183"/>
      <c r="AL227" s="183"/>
      <c r="AM227" s="183"/>
      <c r="AN227" s="183"/>
      <c r="AO227" s="183"/>
      <c r="AP227" s="183"/>
      <c r="AQ227" s="183"/>
      <c r="AR227" s="183"/>
      <c r="AS227" s="183"/>
      <c r="AT227" s="183"/>
      <c r="AU227" s="183"/>
      <c r="AV227" s="183"/>
      <c r="AW227" s="183"/>
      <c r="AX227" s="183"/>
      <c r="AY227" s="183"/>
      <c r="AZ227" s="183"/>
      <c r="BA227" s="183"/>
      <c r="BB227" s="183"/>
      <c r="BC227" s="183"/>
      <c r="BD227" s="183"/>
      <c r="BE227" s="183"/>
      <c r="BF227" s="183"/>
      <c r="BG227" s="183"/>
      <c r="BH227" s="183"/>
      <c r="BI227" s="183"/>
      <c r="BJ227" s="183"/>
      <c r="BK227" s="183"/>
      <c r="BL227" s="183"/>
      <c r="BM227" s="183"/>
      <c r="BN227" s="183"/>
      <c r="BO227" s="183"/>
      <c r="BP227" s="183"/>
      <c r="BQ227" s="183"/>
      <c r="BR227" s="183"/>
      <c r="BS227" s="183"/>
      <c r="BT227" s="183"/>
      <c r="BU227" s="183"/>
      <c r="BV227" s="183"/>
      <c r="BW227" s="183"/>
      <c r="BX227" s="186"/>
      <c r="BY227" s="186"/>
      <c r="BZ227" s="186"/>
      <c r="CA227" s="186"/>
      <c r="CB227" s="186"/>
      <c r="CC227" s="186"/>
      <c r="CD227" s="186"/>
      <c r="CE227" s="186"/>
      <c r="CF227" s="186"/>
      <c r="CG227" s="186"/>
      <c r="CH227" s="186"/>
    </row>
    <row r="228" spans="1:86" s="185" customFormat="1" ht="12" customHeight="1">
      <c r="A228" s="183"/>
      <c r="B228" s="183"/>
      <c r="C228" s="183"/>
      <c r="D228" s="183"/>
      <c r="E228" s="183"/>
      <c r="F228" s="183"/>
      <c r="G228" s="184"/>
      <c r="H228" s="183"/>
      <c r="I228" s="183"/>
      <c r="J228" s="183"/>
      <c r="K228" s="183"/>
      <c r="L228" s="183"/>
      <c r="M228" s="183"/>
      <c r="N228" s="183"/>
      <c r="O228" s="183"/>
      <c r="P228" s="183"/>
      <c r="Q228" s="183"/>
      <c r="R228" s="183"/>
      <c r="S228" s="183"/>
      <c r="T228" s="183"/>
      <c r="U228" s="183"/>
      <c r="V228" s="183"/>
      <c r="W228" s="183"/>
      <c r="X228" s="183"/>
      <c r="Y228" s="183"/>
      <c r="Z228" s="183"/>
      <c r="AA228" s="183"/>
      <c r="AB228" s="183"/>
      <c r="AC228" s="183"/>
      <c r="AD228" s="183"/>
      <c r="AE228" s="183"/>
      <c r="AF228" s="183"/>
      <c r="AG228" s="183"/>
      <c r="AH228" s="183"/>
      <c r="AI228" s="183"/>
      <c r="AJ228" s="183"/>
      <c r="AK228" s="183"/>
      <c r="AL228" s="183"/>
      <c r="AM228" s="183"/>
      <c r="AN228" s="183"/>
      <c r="AO228" s="183"/>
      <c r="AP228" s="183"/>
      <c r="AQ228" s="183"/>
      <c r="AR228" s="183"/>
      <c r="AS228" s="183"/>
      <c r="AT228" s="183"/>
      <c r="AU228" s="183"/>
      <c r="AV228" s="183"/>
      <c r="AW228" s="183"/>
      <c r="AX228" s="183"/>
      <c r="AY228" s="183"/>
      <c r="AZ228" s="183"/>
      <c r="BA228" s="183"/>
      <c r="BB228" s="183"/>
      <c r="BC228" s="183"/>
      <c r="BD228" s="183"/>
      <c r="BE228" s="183"/>
      <c r="BF228" s="183"/>
      <c r="BG228" s="183"/>
      <c r="BH228" s="183"/>
      <c r="BI228" s="183"/>
      <c r="BJ228" s="183"/>
      <c r="BK228" s="183"/>
      <c r="BL228" s="183"/>
      <c r="BM228" s="183"/>
      <c r="BN228" s="183"/>
      <c r="BO228" s="183"/>
      <c r="BP228" s="183"/>
      <c r="BQ228" s="183"/>
      <c r="BR228" s="183"/>
      <c r="BS228" s="183"/>
      <c r="BT228" s="183"/>
      <c r="BU228" s="183"/>
      <c r="BV228" s="183"/>
      <c r="BW228" s="183"/>
      <c r="BX228" s="186"/>
      <c r="BY228" s="186"/>
      <c r="BZ228" s="186"/>
      <c r="CA228" s="186"/>
      <c r="CB228" s="186"/>
      <c r="CC228" s="186"/>
      <c r="CD228" s="186"/>
      <c r="CE228" s="186"/>
      <c r="CF228" s="186"/>
      <c r="CG228" s="186"/>
      <c r="CH228" s="186"/>
    </row>
    <row r="229" spans="1:86" s="185" customFormat="1" ht="12" customHeight="1">
      <c r="A229" s="183"/>
      <c r="B229" s="183"/>
      <c r="C229" s="183"/>
      <c r="D229" s="183"/>
      <c r="E229" s="183"/>
      <c r="F229" s="183"/>
      <c r="G229" s="184"/>
      <c r="H229" s="183"/>
      <c r="I229" s="183"/>
      <c r="J229" s="183"/>
      <c r="K229" s="183"/>
      <c r="L229" s="183"/>
      <c r="M229" s="183"/>
      <c r="N229" s="183"/>
      <c r="O229" s="183"/>
      <c r="P229" s="183"/>
      <c r="Q229" s="183"/>
      <c r="R229" s="183"/>
      <c r="S229" s="183"/>
      <c r="T229" s="183"/>
      <c r="U229" s="183"/>
      <c r="V229" s="183"/>
      <c r="W229" s="183"/>
      <c r="X229" s="183"/>
      <c r="Y229" s="183"/>
      <c r="Z229" s="183"/>
      <c r="AA229" s="183"/>
      <c r="AB229" s="183"/>
      <c r="AC229" s="183"/>
      <c r="AD229" s="183"/>
      <c r="AE229" s="183"/>
      <c r="AF229" s="183"/>
      <c r="AG229" s="183"/>
      <c r="AH229" s="183"/>
      <c r="AI229" s="183"/>
      <c r="AJ229" s="183"/>
      <c r="AK229" s="183"/>
      <c r="AL229" s="183"/>
      <c r="AM229" s="183"/>
      <c r="AN229" s="183"/>
      <c r="AO229" s="183"/>
      <c r="AP229" s="183"/>
      <c r="AQ229" s="183"/>
      <c r="AR229" s="183"/>
      <c r="AS229" s="183"/>
      <c r="AT229" s="183"/>
      <c r="AU229" s="183"/>
      <c r="AV229" s="183"/>
      <c r="AW229" s="183"/>
      <c r="AX229" s="183"/>
      <c r="AY229" s="183"/>
      <c r="AZ229" s="183"/>
      <c r="BA229" s="183"/>
      <c r="BB229" s="183"/>
      <c r="BC229" s="183"/>
      <c r="BD229" s="183"/>
      <c r="BE229" s="183"/>
      <c r="BF229" s="183"/>
      <c r="BG229" s="183"/>
      <c r="BH229" s="183"/>
      <c r="BI229" s="183"/>
      <c r="BJ229" s="183"/>
      <c r="BK229" s="183"/>
      <c r="BL229" s="183"/>
      <c r="BM229" s="183"/>
      <c r="BN229" s="183"/>
      <c r="BO229" s="183"/>
      <c r="BP229" s="183"/>
      <c r="BQ229" s="183"/>
      <c r="BR229" s="183"/>
      <c r="BS229" s="183"/>
      <c r="BT229" s="183"/>
      <c r="BU229" s="183"/>
      <c r="BV229" s="183"/>
      <c r="BW229" s="183"/>
      <c r="BX229" s="186"/>
      <c r="BY229" s="186"/>
      <c r="BZ229" s="186"/>
      <c r="CA229" s="186"/>
      <c r="CB229" s="186"/>
      <c r="CC229" s="186"/>
      <c r="CD229" s="186"/>
      <c r="CE229" s="186"/>
      <c r="CF229" s="186"/>
      <c r="CG229" s="186"/>
      <c r="CH229" s="186"/>
    </row>
    <row r="230" spans="1:86" s="185" customFormat="1" ht="12" customHeight="1">
      <c r="A230" s="183"/>
      <c r="B230" s="183"/>
      <c r="C230" s="183"/>
      <c r="D230" s="183"/>
      <c r="E230" s="183"/>
      <c r="F230" s="183"/>
      <c r="G230" s="184"/>
      <c r="H230" s="183"/>
      <c r="I230" s="183"/>
      <c r="J230" s="183"/>
      <c r="K230" s="183"/>
      <c r="L230" s="183"/>
      <c r="M230" s="183"/>
      <c r="N230" s="183"/>
      <c r="O230" s="183"/>
      <c r="P230" s="183"/>
      <c r="Q230" s="183"/>
      <c r="R230" s="183"/>
      <c r="S230" s="183"/>
      <c r="T230" s="183"/>
      <c r="U230" s="183"/>
      <c r="V230" s="183"/>
      <c r="W230" s="183"/>
      <c r="X230" s="183"/>
      <c r="Y230" s="183"/>
      <c r="Z230" s="183"/>
      <c r="AA230" s="183"/>
      <c r="AB230" s="183"/>
      <c r="AC230" s="183"/>
      <c r="AD230" s="183"/>
      <c r="AE230" s="183"/>
      <c r="AF230" s="183"/>
      <c r="AG230" s="183"/>
      <c r="AH230" s="183"/>
      <c r="AI230" s="183"/>
      <c r="AJ230" s="183"/>
      <c r="AK230" s="183"/>
      <c r="AL230" s="183"/>
      <c r="AM230" s="183"/>
      <c r="AN230" s="183"/>
      <c r="AO230" s="183"/>
      <c r="AP230" s="183"/>
      <c r="AQ230" s="183"/>
      <c r="AR230" s="183"/>
      <c r="AS230" s="183"/>
      <c r="AT230" s="183"/>
      <c r="AU230" s="183"/>
      <c r="AV230" s="183"/>
      <c r="AW230" s="183"/>
      <c r="AX230" s="183"/>
      <c r="AY230" s="183"/>
      <c r="AZ230" s="183"/>
      <c r="BA230" s="183"/>
      <c r="BB230" s="183"/>
      <c r="BC230" s="183"/>
      <c r="BD230" s="183"/>
      <c r="BE230" s="183"/>
      <c r="BF230" s="183"/>
      <c r="BG230" s="183"/>
      <c r="BH230" s="183"/>
      <c r="BI230" s="183"/>
      <c r="BJ230" s="183"/>
      <c r="BK230" s="183"/>
      <c r="BL230" s="183"/>
      <c r="BM230" s="183"/>
      <c r="BN230" s="183"/>
      <c r="BO230" s="183"/>
      <c r="BP230" s="183"/>
      <c r="BQ230" s="183"/>
      <c r="BR230" s="183"/>
      <c r="BS230" s="183"/>
      <c r="BT230" s="183"/>
      <c r="BU230" s="183"/>
      <c r="BV230" s="183"/>
      <c r="BW230" s="183"/>
      <c r="BX230" s="186"/>
      <c r="BY230" s="186"/>
      <c r="BZ230" s="186"/>
      <c r="CA230" s="186"/>
      <c r="CB230" s="186"/>
      <c r="CC230" s="186"/>
      <c r="CD230" s="186"/>
      <c r="CE230" s="186"/>
      <c r="CF230" s="186"/>
      <c r="CG230" s="186"/>
      <c r="CH230" s="186"/>
    </row>
    <row r="231" spans="1:86" s="185" customFormat="1" ht="12" customHeight="1">
      <c r="A231" s="183"/>
      <c r="B231" s="183"/>
      <c r="C231" s="183"/>
      <c r="D231" s="183"/>
      <c r="E231" s="183"/>
      <c r="F231" s="183"/>
      <c r="G231" s="184"/>
      <c r="H231" s="183"/>
      <c r="I231" s="183"/>
      <c r="J231" s="183"/>
      <c r="K231" s="183"/>
      <c r="L231" s="183"/>
      <c r="M231" s="183"/>
      <c r="N231" s="183"/>
      <c r="O231" s="183"/>
      <c r="P231" s="183"/>
      <c r="Q231" s="183"/>
      <c r="R231" s="183"/>
      <c r="S231" s="183"/>
      <c r="T231" s="183"/>
      <c r="U231" s="183"/>
      <c r="V231" s="183"/>
      <c r="W231" s="183"/>
      <c r="X231" s="183"/>
      <c r="Y231" s="183"/>
      <c r="Z231" s="183"/>
      <c r="AA231" s="183"/>
      <c r="AB231" s="183"/>
      <c r="AC231" s="183"/>
      <c r="AD231" s="183"/>
      <c r="AE231" s="183"/>
      <c r="AF231" s="183"/>
      <c r="AG231" s="183"/>
      <c r="AH231" s="183"/>
      <c r="AI231" s="183"/>
      <c r="AJ231" s="183"/>
      <c r="AK231" s="183"/>
      <c r="AL231" s="183"/>
      <c r="AM231" s="183"/>
      <c r="AN231" s="183"/>
      <c r="AO231" s="183"/>
      <c r="AP231" s="183"/>
      <c r="AQ231" s="183"/>
      <c r="AR231" s="183"/>
      <c r="AS231" s="183"/>
      <c r="AT231" s="183"/>
      <c r="AU231" s="183"/>
      <c r="AV231" s="183"/>
      <c r="AW231" s="183"/>
      <c r="AX231" s="183"/>
      <c r="AY231" s="183"/>
      <c r="AZ231" s="183"/>
      <c r="BA231" s="183"/>
      <c r="BB231" s="183"/>
      <c r="BC231" s="183"/>
      <c r="BD231" s="183"/>
      <c r="BE231" s="183"/>
      <c r="BF231" s="183"/>
      <c r="BG231" s="183"/>
      <c r="BH231" s="183"/>
      <c r="BI231" s="183"/>
      <c r="BJ231" s="183"/>
      <c r="BK231" s="183"/>
      <c r="BL231" s="183"/>
      <c r="BM231" s="183"/>
      <c r="BN231" s="183"/>
      <c r="BO231" s="183"/>
      <c r="BP231" s="183"/>
      <c r="BQ231" s="183"/>
      <c r="BR231" s="183"/>
      <c r="BS231" s="183"/>
      <c r="BT231" s="183"/>
      <c r="BU231" s="183"/>
      <c r="BV231" s="183"/>
      <c r="BW231" s="183"/>
      <c r="BX231" s="186"/>
      <c r="BY231" s="186"/>
      <c r="BZ231" s="186"/>
      <c r="CA231" s="186"/>
      <c r="CB231" s="186"/>
      <c r="CC231" s="186"/>
      <c r="CD231" s="186"/>
      <c r="CE231" s="186"/>
      <c r="CF231" s="186"/>
      <c r="CG231" s="186"/>
      <c r="CH231" s="186"/>
    </row>
    <row r="232" spans="1:86" s="185" customFormat="1" ht="12" customHeight="1">
      <c r="A232" s="183"/>
      <c r="B232" s="183"/>
      <c r="C232" s="183"/>
      <c r="D232" s="183"/>
      <c r="E232" s="183"/>
      <c r="F232" s="183"/>
      <c r="G232" s="184"/>
      <c r="H232" s="183"/>
      <c r="I232" s="183"/>
      <c r="J232" s="183"/>
      <c r="K232" s="183"/>
      <c r="L232" s="183"/>
      <c r="M232" s="183"/>
      <c r="N232" s="183"/>
      <c r="O232" s="183"/>
      <c r="P232" s="183"/>
      <c r="Q232" s="183"/>
      <c r="R232" s="183"/>
      <c r="S232" s="183"/>
      <c r="T232" s="183"/>
      <c r="U232" s="183"/>
      <c r="V232" s="183"/>
      <c r="W232" s="183"/>
      <c r="X232" s="183"/>
      <c r="Y232" s="183"/>
      <c r="Z232" s="183"/>
      <c r="AA232" s="183"/>
      <c r="AB232" s="183"/>
      <c r="AC232" s="183"/>
      <c r="AD232" s="183"/>
      <c r="AE232" s="183"/>
      <c r="AF232" s="183"/>
      <c r="AG232" s="183"/>
      <c r="AH232" s="183"/>
      <c r="AI232" s="183"/>
      <c r="AJ232" s="183"/>
      <c r="AK232" s="183"/>
      <c r="AL232" s="183"/>
      <c r="AM232" s="183"/>
      <c r="AN232" s="183"/>
      <c r="AO232" s="183"/>
      <c r="AP232" s="183"/>
      <c r="AQ232" s="183"/>
      <c r="AR232" s="183"/>
      <c r="AS232" s="183"/>
      <c r="AT232" s="183"/>
      <c r="AU232" s="183"/>
      <c r="AV232" s="183"/>
      <c r="AW232" s="183"/>
      <c r="AX232" s="183"/>
      <c r="AY232" s="183"/>
      <c r="AZ232" s="183"/>
      <c r="BA232" s="183"/>
      <c r="BB232" s="183"/>
      <c r="BC232" s="183"/>
      <c r="BD232" s="183"/>
      <c r="BE232" s="183"/>
      <c r="BF232" s="183"/>
      <c r="BG232" s="183"/>
      <c r="BH232" s="183"/>
      <c r="BI232" s="183"/>
      <c r="BJ232" s="183"/>
      <c r="BK232" s="183"/>
      <c r="BL232" s="183"/>
      <c r="BM232" s="183"/>
      <c r="BN232" s="183"/>
      <c r="BO232" s="183"/>
      <c r="BP232" s="183"/>
      <c r="BQ232" s="183"/>
      <c r="BR232" s="183"/>
      <c r="BS232" s="183"/>
      <c r="BT232" s="183"/>
      <c r="BU232" s="183"/>
      <c r="BV232" s="183"/>
      <c r="BW232" s="183"/>
      <c r="BX232" s="186"/>
      <c r="BY232" s="186"/>
      <c r="BZ232" s="186"/>
      <c r="CA232" s="186"/>
      <c r="CB232" s="186"/>
      <c r="CC232" s="186"/>
      <c r="CD232" s="186"/>
      <c r="CE232" s="186"/>
      <c r="CF232" s="186"/>
      <c r="CG232" s="186"/>
      <c r="CH232" s="186"/>
    </row>
    <row r="233" spans="1:86" s="185" customFormat="1" ht="12" customHeight="1">
      <c r="A233" s="183"/>
      <c r="B233" s="183"/>
      <c r="C233" s="183"/>
      <c r="D233" s="183"/>
      <c r="E233" s="183"/>
      <c r="F233" s="183"/>
      <c r="G233" s="184"/>
      <c r="H233" s="183"/>
      <c r="I233" s="183"/>
      <c r="J233" s="183"/>
      <c r="K233" s="183"/>
      <c r="L233" s="183"/>
      <c r="M233" s="183"/>
      <c r="N233" s="183"/>
      <c r="O233" s="183"/>
      <c r="P233" s="183"/>
      <c r="Q233" s="183"/>
      <c r="R233" s="183"/>
      <c r="S233" s="183"/>
      <c r="T233" s="183"/>
      <c r="U233" s="183"/>
      <c r="V233" s="183"/>
      <c r="W233" s="183"/>
      <c r="X233" s="183"/>
      <c r="Y233" s="183"/>
      <c r="Z233" s="183"/>
      <c r="AA233" s="183"/>
      <c r="AB233" s="183"/>
      <c r="AC233" s="183"/>
      <c r="AD233" s="183"/>
      <c r="AE233" s="183"/>
      <c r="AF233" s="183"/>
      <c r="AG233" s="183"/>
      <c r="AH233" s="183"/>
      <c r="AI233" s="183"/>
      <c r="AJ233" s="183"/>
      <c r="AK233" s="183"/>
      <c r="AL233" s="183"/>
      <c r="AM233" s="183"/>
      <c r="AN233" s="183"/>
      <c r="AO233" s="183"/>
      <c r="AP233" s="183"/>
      <c r="AQ233" s="183"/>
      <c r="AR233" s="183"/>
      <c r="AS233" s="183"/>
      <c r="AT233" s="183"/>
      <c r="AU233" s="183"/>
      <c r="AV233" s="183"/>
      <c r="AW233" s="183"/>
      <c r="AX233" s="183"/>
      <c r="AY233" s="183"/>
      <c r="AZ233" s="183"/>
      <c r="BA233" s="183"/>
      <c r="BB233" s="183"/>
      <c r="BC233" s="183"/>
      <c r="BD233" s="183"/>
      <c r="BE233" s="183"/>
      <c r="BF233" s="183"/>
      <c r="BG233" s="183"/>
      <c r="BH233" s="183"/>
      <c r="BI233" s="183"/>
      <c r="BJ233" s="183"/>
      <c r="BK233" s="183"/>
      <c r="BL233" s="183"/>
      <c r="BM233" s="183"/>
      <c r="BN233" s="183"/>
      <c r="BO233" s="183"/>
      <c r="BP233" s="183"/>
      <c r="BQ233" s="183"/>
      <c r="BR233" s="183"/>
      <c r="BS233" s="183"/>
      <c r="BT233" s="183"/>
      <c r="BU233" s="183"/>
      <c r="BV233" s="183"/>
      <c r="BW233" s="183"/>
      <c r="BX233" s="186"/>
      <c r="BY233" s="186"/>
      <c r="BZ233" s="186"/>
      <c r="CA233" s="186"/>
      <c r="CB233" s="186"/>
      <c r="CC233" s="186"/>
      <c r="CD233" s="186"/>
      <c r="CE233" s="186"/>
      <c r="CF233" s="186"/>
      <c r="CG233" s="186"/>
      <c r="CH233" s="186"/>
    </row>
    <row r="234" spans="1:86" s="185" customFormat="1" ht="12" customHeight="1">
      <c r="A234" s="183"/>
      <c r="B234" s="183"/>
      <c r="C234" s="183"/>
      <c r="D234" s="183"/>
      <c r="E234" s="183"/>
      <c r="F234" s="183"/>
      <c r="G234" s="184"/>
      <c r="H234" s="183"/>
      <c r="I234" s="183"/>
      <c r="J234" s="183"/>
      <c r="K234" s="183"/>
      <c r="L234" s="183"/>
      <c r="M234" s="183"/>
      <c r="N234" s="183"/>
      <c r="O234" s="183"/>
      <c r="P234" s="183"/>
      <c r="Q234" s="183"/>
      <c r="R234" s="183"/>
      <c r="S234" s="183"/>
      <c r="T234" s="183"/>
      <c r="U234" s="183"/>
      <c r="V234" s="183"/>
      <c r="W234" s="183"/>
      <c r="X234" s="183"/>
      <c r="Y234" s="183"/>
      <c r="Z234" s="183"/>
      <c r="AA234" s="183"/>
      <c r="AB234" s="183"/>
      <c r="AC234" s="183"/>
      <c r="AD234" s="183"/>
      <c r="AE234" s="183"/>
      <c r="AF234" s="183"/>
      <c r="AG234" s="183"/>
      <c r="AH234" s="183"/>
      <c r="AI234" s="183"/>
      <c r="AJ234" s="183"/>
      <c r="AK234" s="183"/>
      <c r="AL234" s="183"/>
      <c r="AM234" s="183"/>
      <c r="AN234" s="183"/>
      <c r="AO234" s="183"/>
      <c r="AP234" s="183"/>
      <c r="AQ234" s="183"/>
      <c r="AR234" s="183"/>
      <c r="AS234" s="183"/>
      <c r="AT234" s="183"/>
      <c r="AU234" s="183"/>
      <c r="AV234" s="183"/>
      <c r="AW234" s="183"/>
      <c r="AX234" s="183"/>
      <c r="AY234" s="183"/>
      <c r="AZ234" s="183"/>
      <c r="BA234" s="183"/>
      <c r="BB234" s="183"/>
      <c r="BC234" s="183"/>
      <c r="BD234" s="183"/>
      <c r="BE234" s="183"/>
      <c r="BF234" s="183"/>
      <c r="BG234" s="183"/>
      <c r="BH234" s="183"/>
      <c r="BI234" s="183"/>
      <c r="BJ234" s="183"/>
      <c r="BK234" s="183"/>
      <c r="BL234" s="183"/>
      <c r="BM234" s="183"/>
      <c r="BN234" s="183"/>
      <c r="BO234" s="183"/>
      <c r="BP234" s="183"/>
      <c r="BQ234" s="183"/>
      <c r="BR234" s="183"/>
      <c r="BS234" s="183"/>
      <c r="BT234" s="183"/>
      <c r="BU234" s="183"/>
      <c r="BV234" s="183"/>
      <c r="BW234" s="183"/>
      <c r="BX234" s="186"/>
      <c r="BY234" s="186"/>
      <c r="BZ234" s="186"/>
      <c r="CA234" s="186"/>
      <c r="CB234" s="186"/>
      <c r="CC234" s="186"/>
      <c r="CD234" s="186"/>
      <c r="CE234" s="186"/>
      <c r="CF234" s="186"/>
      <c r="CG234" s="186"/>
      <c r="CH234" s="186"/>
    </row>
    <row r="235" spans="1:86" s="185" customFormat="1" ht="12" customHeight="1">
      <c r="A235" s="183"/>
      <c r="B235" s="183"/>
      <c r="C235" s="183"/>
      <c r="D235" s="183"/>
      <c r="E235" s="183"/>
      <c r="F235" s="183"/>
      <c r="G235" s="184"/>
      <c r="H235" s="183"/>
      <c r="I235" s="183"/>
      <c r="J235" s="183"/>
      <c r="K235" s="183"/>
      <c r="L235" s="183"/>
      <c r="M235" s="183"/>
      <c r="N235" s="183"/>
      <c r="O235" s="183"/>
      <c r="P235" s="183"/>
      <c r="Q235" s="183"/>
      <c r="R235" s="183"/>
      <c r="S235" s="183"/>
      <c r="T235" s="183"/>
      <c r="U235" s="183"/>
      <c r="V235" s="183"/>
      <c r="W235" s="183"/>
      <c r="X235" s="183"/>
      <c r="Y235" s="183"/>
      <c r="Z235" s="183"/>
      <c r="AA235" s="183"/>
      <c r="AB235" s="183"/>
      <c r="AC235" s="183"/>
      <c r="AD235" s="183"/>
      <c r="AE235" s="183"/>
      <c r="AF235" s="183"/>
      <c r="AG235" s="183"/>
      <c r="AH235" s="183"/>
      <c r="AI235" s="183"/>
      <c r="AJ235" s="183"/>
      <c r="AK235" s="183"/>
      <c r="AL235" s="183"/>
      <c r="AM235" s="183"/>
      <c r="AN235" s="183"/>
      <c r="AO235" s="183"/>
      <c r="AP235" s="183"/>
      <c r="AQ235" s="183"/>
      <c r="AR235" s="183"/>
      <c r="AS235" s="183"/>
      <c r="AT235" s="183"/>
      <c r="AU235" s="183"/>
      <c r="AV235" s="183"/>
      <c r="AW235" s="183"/>
      <c r="AX235" s="183"/>
      <c r="AY235" s="183"/>
      <c r="AZ235" s="183"/>
      <c r="BA235" s="183"/>
      <c r="BB235" s="183"/>
      <c r="BC235" s="183"/>
      <c r="BD235" s="183"/>
      <c r="BE235" s="183"/>
      <c r="BF235" s="183"/>
      <c r="BG235" s="183"/>
      <c r="BH235" s="183"/>
      <c r="BI235" s="183"/>
      <c r="BJ235" s="183"/>
      <c r="BK235" s="183"/>
      <c r="BL235" s="183"/>
      <c r="BM235" s="183"/>
      <c r="BN235" s="183"/>
      <c r="BO235" s="183"/>
      <c r="BP235" s="183"/>
      <c r="BQ235" s="183"/>
      <c r="BR235" s="183"/>
      <c r="BS235" s="183"/>
      <c r="BT235" s="183"/>
      <c r="BU235" s="183"/>
      <c r="BV235" s="183"/>
      <c r="BW235" s="183"/>
      <c r="BX235" s="186"/>
      <c r="BY235" s="186"/>
      <c r="BZ235" s="186"/>
      <c r="CA235" s="186"/>
      <c r="CB235" s="186"/>
      <c r="CC235" s="186"/>
      <c r="CD235" s="186"/>
      <c r="CE235" s="186"/>
      <c r="CF235" s="186"/>
      <c r="CG235" s="186"/>
      <c r="CH235" s="186"/>
    </row>
    <row r="236" spans="1:86" s="185" customFormat="1" ht="12" customHeight="1">
      <c r="A236" s="183"/>
      <c r="B236" s="183"/>
      <c r="C236" s="183"/>
      <c r="D236" s="183"/>
      <c r="E236" s="183"/>
      <c r="F236" s="183"/>
      <c r="G236" s="184"/>
      <c r="H236" s="183"/>
      <c r="I236" s="183"/>
      <c r="J236" s="183"/>
      <c r="K236" s="183"/>
      <c r="L236" s="183"/>
      <c r="M236" s="183"/>
      <c r="N236" s="183"/>
      <c r="O236" s="183"/>
      <c r="P236" s="183"/>
      <c r="Q236" s="183"/>
      <c r="R236" s="183"/>
      <c r="S236" s="183"/>
      <c r="T236" s="183"/>
      <c r="U236" s="183"/>
      <c r="V236" s="183"/>
      <c r="W236" s="183"/>
      <c r="X236" s="183"/>
      <c r="Y236" s="183"/>
      <c r="Z236" s="183"/>
      <c r="AA236" s="183"/>
      <c r="AB236" s="183"/>
      <c r="AC236" s="183"/>
      <c r="AD236" s="183"/>
      <c r="AE236" s="183"/>
      <c r="AF236" s="183"/>
      <c r="AG236" s="183"/>
      <c r="AH236" s="183"/>
      <c r="AI236" s="183"/>
      <c r="AJ236" s="183"/>
      <c r="AK236" s="183"/>
      <c r="AL236" s="183"/>
      <c r="AM236" s="183"/>
      <c r="AN236" s="183"/>
      <c r="AO236" s="183"/>
      <c r="AP236" s="183"/>
      <c r="AQ236" s="183"/>
      <c r="AR236" s="183"/>
      <c r="AS236" s="183"/>
      <c r="AT236" s="183"/>
      <c r="AU236" s="183"/>
      <c r="AV236" s="183"/>
      <c r="AW236" s="183"/>
      <c r="AX236" s="183"/>
      <c r="AY236" s="183"/>
      <c r="AZ236" s="183"/>
      <c r="BA236" s="183"/>
      <c r="BB236" s="183"/>
      <c r="BC236" s="183"/>
      <c r="BD236" s="183"/>
      <c r="BE236" s="183"/>
      <c r="BF236" s="183"/>
      <c r="BG236" s="183"/>
      <c r="BH236" s="183"/>
      <c r="BI236" s="183"/>
      <c r="BJ236" s="183"/>
      <c r="BK236" s="183"/>
      <c r="BL236" s="183"/>
      <c r="BM236" s="183"/>
      <c r="BN236" s="183"/>
      <c r="BO236" s="183"/>
      <c r="BP236" s="183"/>
      <c r="BQ236" s="183"/>
      <c r="BR236" s="183"/>
      <c r="BS236" s="183"/>
      <c r="BT236" s="183"/>
      <c r="BU236" s="183"/>
      <c r="BV236" s="183"/>
      <c r="BW236" s="183"/>
      <c r="BX236" s="186"/>
      <c r="BY236" s="186"/>
      <c r="BZ236" s="186"/>
      <c r="CA236" s="186"/>
      <c r="CB236" s="186"/>
      <c r="CC236" s="186"/>
      <c r="CD236" s="186"/>
      <c r="CE236" s="186"/>
      <c r="CF236" s="186"/>
      <c r="CG236" s="186"/>
      <c r="CH236" s="186"/>
    </row>
    <row r="237" spans="1:86" s="185" customFormat="1" ht="12" customHeight="1">
      <c r="A237" s="183"/>
      <c r="B237" s="183"/>
      <c r="C237" s="183"/>
      <c r="D237" s="183"/>
      <c r="E237" s="183"/>
      <c r="F237" s="183"/>
      <c r="G237" s="184"/>
      <c r="H237" s="183"/>
      <c r="I237" s="183"/>
      <c r="J237" s="183"/>
      <c r="K237" s="183"/>
      <c r="L237" s="183"/>
      <c r="M237" s="183"/>
      <c r="N237" s="183"/>
      <c r="O237" s="183"/>
      <c r="P237" s="183"/>
      <c r="Q237" s="183"/>
      <c r="R237" s="183"/>
      <c r="S237" s="183"/>
      <c r="T237" s="183"/>
      <c r="U237" s="183"/>
      <c r="V237" s="183"/>
      <c r="W237" s="183"/>
      <c r="X237" s="183"/>
      <c r="Y237" s="183"/>
      <c r="Z237" s="183"/>
      <c r="AA237" s="183"/>
      <c r="AB237" s="183"/>
      <c r="AC237" s="183"/>
      <c r="AD237" s="183"/>
      <c r="AE237" s="183"/>
      <c r="AF237" s="183"/>
      <c r="AG237" s="183"/>
      <c r="AH237" s="183"/>
      <c r="AI237" s="183"/>
      <c r="AJ237" s="183"/>
      <c r="AK237" s="183"/>
      <c r="AL237" s="183"/>
      <c r="AM237" s="183"/>
      <c r="AN237" s="183"/>
      <c r="AO237" s="183"/>
      <c r="AP237" s="183"/>
      <c r="AQ237" s="183"/>
      <c r="AR237" s="183"/>
      <c r="AS237" s="183"/>
      <c r="AT237" s="183"/>
      <c r="AU237" s="183"/>
      <c r="AV237" s="183"/>
      <c r="AW237" s="183"/>
      <c r="AX237" s="183"/>
      <c r="AY237" s="183"/>
      <c r="AZ237" s="183"/>
      <c r="BA237" s="183"/>
      <c r="BB237" s="183"/>
      <c r="BC237" s="183"/>
      <c r="BD237" s="183"/>
      <c r="BE237" s="183"/>
      <c r="BF237" s="183"/>
      <c r="BG237" s="183"/>
      <c r="BH237" s="183"/>
      <c r="BI237" s="183"/>
      <c r="BJ237" s="183"/>
      <c r="BK237" s="183"/>
      <c r="BL237" s="183"/>
      <c r="BM237" s="183"/>
      <c r="BN237" s="183"/>
      <c r="BO237" s="183"/>
      <c r="BP237" s="183"/>
      <c r="BQ237" s="183"/>
      <c r="BR237" s="183"/>
      <c r="BS237" s="183"/>
      <c r="BT237" s="183"/>
      <c r="BU237" s="183"/>
      <c r="BV237" s="183"/>
      <c r="BW237" s="183"/>
      <c r="BX237" s="186"/>
      <c r="BY237" s="186"/>
      <c r="BZ237" s="186"/>
      <c r="CA237" s="186"/>
      <c r="CB237" s="186"/>
      <c r="CC237" s="186"/>
      <c r="CD237" s="186"/>
      <c r="CE237" s="186"/>
      <c r="CF237" s="186"/>
      <c r="CG237" s="186"/>
      <c r="CH237" s="186"/>
    </row>
    <row r="238" spans="1:86" s="185" customFormat="1" ht="12" customHeight="1">
      <c r="A238" s="183"/>
      <c r="B238" s="183"/>
      <c r="C238" s="183"/>
      <c r="D238" s="183"/>
      <c r="E238" s="183"/>
      <c r="F238" s="183"/>
      <c r="G238" s="184"/>
      <c r="H238" s="183"/>
      <c r="I238" s="183"/>
      <c r="J238" s="183"/>
      <c r="K238" s="183"/>
      <c r="L238" s="183"/>
      <c r="M238" s="183"/>
      <c r="N238" s="183"/>
      <c r="O238" s="183"/>
      <c r="P238" s="183"/>
      <c r="Q238" s="183"/>
      <c r="R238" s="183"/>
      <c r="S238" s="183"/>
      <c r="T238" s="183"/>
      <c r="U238" s="183"/>
      <c r="V238" s="183"/>
      <c r="W238" s="183"/>
      <c r="X238" s="183"/>
      <c r="Y238" s="183"/>
      <c r="Z238" s="183"/>
      <c r="AA238" s="183"/>
      <c r="AB238" s="183"/>
      <c r="AC238" s="183"/>
      <c r="AD238" s="183"/>
      <c r="AE238" s="183"/>
      <c r="AF238" s="183"/>
      <c r="AG238" s="183"/>
      <c r="AH238" s="183"/>
      <c r="AI238" s="183"/>
      <c r="AJ238" s="183"/>
      <c r="AK238" s="183"/>
      <c r="AL238" s="183"/>
      <c r="AM238" s="183"/>
      <c r="AN238" s="183"/>
      <c r="AO238" s="183"/>
      <c r="AP238" s="183"/>
      <c r="AQ238" s="183"/>
      <c r="AR238" s="183"/>
      <c r="AS238" s="183"/>
      <c r="AT238" s="183"/>
      <c r="AU238" s="183"/>
      <c r="AV238" s="183"/>
      <c r="AW238" s="183"/>
      <c r="AX238" s="183"/>
      <c r="AY238" s="183"/>
      <c r="AZ238" s="183"/>
      <c r="BA238" s="183"/>
      <c r="BB238" s="183"/>
      <c r="BC238" s="183"/>
      <c r="BD238" s="183"/>
      <c r="BE238" s="183"/>
      <c r="BF238" s="183"/>
      <c r="BG238" s="183"/>
      <c r="BH238" s="183"/>
      <c r="BI238" s="183"/>
      <c r="BJ238" s="183"/>
      <c r="BK238" s="183"/>
      <c r="BL238" s="183"/>
      <c r="BM238" s="183"/>
      <c r="BN238" s="183"/>
      <c r="BO238" s="183"/>
      <c r="BP238" s="183"/>
      <c r="BQ238" s="183"/>
      <c r="BR238" s="183"/>
      <c r="BS238" s="183"/>
      <c r="BT238" s="183"/>
      <c r="BU238" s="183"/>
      <c r="BV238" s="183"/>
      <c r="BW238" s="183"/>
      <c r="BX238" s="186"/>
      <c r="BY238" s="186"/>
      <c r="BZ238" s="186"/>
      <c r="CA238" s="186"/>
      <c r="CB238" s="186"/>
      <c r="CC238" s="186"/>
      <c r="CD238" s="186"/>
      <c r="CE238" s="186"/>
      <c r="CF238" s="186"/>
      <c r="CG238" s="186"/>
      <c r="CH238" s="186"/>
    </row>
    <row r="239" spans="1:86" s="185" customFormat="1" ht="12" customHeight="1">
      <c r="A239" s="183"/>
      <c r="B239" s="183"/>
      <c r="C239" s="183"/>
      <c r="D239" s="183"/>
      <c r="E239" s="183"/>
      <c r="F239" s="183"/>
      <c r="G239" s="184"/>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183"/>
      <c r="AK239" s="183"/>
      <c r="AL239" s="183"/>
      <c r="AM239" s="183"/>
      <c r="AN239" s="183"/>
      <c r="AO239" s="183"/>
      <c r="AP239" s="183"/>
      <c r="AQ239" s="183"/>
      <c r="AR239" s="183"/>
      <c r="AS239" s="183"/>
      <c r="AT239" s="183"/>
      <c r="AU239" s="183"/>
      <c r="AV239" s="183"/>
      <c r="AW239" s="183"/>
      <c r="AX239" s="183"/>
      <c r="AY239" s="183"/>
      <c r="AZ239" s="183"/>
      <c r="BA239" s="183"/>
      <c r="BB239" s="183"/>
      <c r="BC239" s="183"/>
      <c r="BD239" s="183"/>
      <c r="BE239" s="183"/>
      <c r="BF239" s="183"/>
      <c r="BG239" s="183"/>
      <c r="BH239" s="183"/>
      <c r="BI239" s="183"/>
      <c r="BJ239" s="183"/>
      <c r="BK239" s="183"/>
      <c r="BL239" s="183"/>
      <c r="BM239" s="183"/>
      <c r="BN239" s="183"/>
      <c r="BO239" s="183"/>
      <c r="BP239" s="183"/>
      <c r="BQ239" s="183"/>
      <c r="BR239" s="183"/>
      <c r="BS239" s="183"/>
      <c r="BT239" s="183"/>
      <c r="BU239" s="183"/>
      <c r="BV239" s="183"/>
      <c r="BW239" s="183"/>
      <c r="BX239" s="186"/>
      <c r="BY239" s="186"/>
      <c r="BZ239" s="186"/>
      <c r="CA239" s="186"/>
      <c r="CB239" s="186"/>
      <c r="CC239" s="186"/>
      <c r="CD239" s="186"/>
      <c r="CE239" s="186"/>
      <c r="CF239" s="186"/>
      <c r="CG239" s="186"/>
      <c r="CH239" s="186"/>
    </row>
    <row r="240" spans="1:86" s="185" customFormat="1" ht="12" customHeight="1">
      <c r="A240" s="183"/>
      <c r="B240" s="183"/>
      <c r="C240" s="183"/>
      <c r="D240" s="183"/>
      <c r="E240" s="183"/>
      <c r="F240" s="183"/>
      <c r="G240" s="184"/>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183"/>
      <c r="AK240" s="183"/>
      <c r="AL240" s="183"/>
      <c r="AM240" s="183"/>
      <c r="AN240" s="183"/>
      <c r="AO240" s="183"/>
      <c r="AP240" s="183"/>
      <c r="AQ240" s="183"/>
      <c r="AR240" s="183"/>
      <c r="AS240" s="183"/>
      <c r="AT240" s="183"/>
      <c r="AU240" s="183"/>
      <c r="AV240" s="183"/>
      <c r="AW240" s="183"/>
      <c r="AX240" s="183"/>
      <c r="AY240" s="183"/>
      <c r="AZ240" s="183"/>
      <c r="BA240" s="183"/>
      <c r="BB240" s="183"/>
      <c r="BC240" s="183"/>
      <c r="BD240" s="183"/>
      <c r="BE240" s="183"/>
      <c r="BF240" s="183"/>
      <c r="BG240" s="183"/>
      <c r="BH240" s="183"/>
      <c r="BI240" s="183"/>
      <c r="BJ240" s="183"/>
      <c r="BK240" s="183"/>
      <c r="BL240" s="183"/>
      <c r="BM240" s="183"/>
      <c r="BN240" s="183"/>
      <c r="BO240" s="183"/>
      <c r="BP240" s="183"/>
      <c r="BQ240" s="183"/>
      <c r="BR240" s="183"/>
      <c r="BS240" s="183"/>
      <c r="BT240" s="183"/>
      <c r="BU240" s="183"/>
      <c r="BV240" s="183"/>
      <c r="BW240" s="183"/>
      <c r="BX240" s="186"/>
      <c r="BY240" s="186"/>
      <c r="BZ240" s="186"/>
      <c r="CA240" s="186"/>
      <c r="CB240" s="186"/>
      <c r="CC240" s="186"/>
      <c r="CD240" s="186"/>
      <c r="CE240" s="186"/>
      <c r="CF240" s="186"/>
      <c r="CG240" s="186"/>
      <c r="CH240" s="186"/>
    </row>
    <row r="241" spans="1:86" s="185" customFormat="1" ht="12" customHeight="1">
      <c r="A241" s="183"/>
      <c r="B241" s="183"/>
      <c r="C241" s="183"/>
      <c r="D241" s="183"/>
      <c r="E241" s="183"/>
      <c r="F241" s="183"/>
      <c r="G241" s="184"/>
      <c r="H241" s="183"/>
      <c r="I241" s="183"/>
      <c r="J241" s="183"/>
      <c r="K241" s="183"/>
      <c r="L241" s="183"/>
      <c r="M241" s="183"/>
      <c r="N241" s="183"/>
      <c r="O241" s="183"/>
      <c r="P241" s="183"/>
      <c r="Q241" s="183"/>
      <c r="R241" s="183"/>
      <c r="S241" s="183"/>
      <c r="T241" s="183"/>
      <c r="U241" s="183"/>
      <c r="V241" s="183"/>
      <c r="W241" s="183"/>
      <c r="X241" s="183"/>
      <c r="Y241" s="183"/>
      <c r="Z241" s="183"/>
      <c r="AA241" s="183"/>
      <c r="AB241" s="183"/>
      <c r="AC241" s="183"/>
      <c r="AD241" s="183"/>
      <c r="AE241" s="183"/>
      <c r="AF241" s="183"/>
      <c r="AG241" s="183"/>
      <c r="AH241" s="183"/>
      <c r="AI241" s="183"/>
      <c r="AJ241" s="183"/>
      <c r="AK241" s="183"/>
      <c r="AL241" s="183"/>
      <c r="AM241" s="183"/>
      <c r="AN241" s="183"/>
      <c r="AO241" s="183"/>
      <c r="AP241" s="183"/>
      <c r="AQ241" s="183"/>
      <c r="AR241" s="183"/>
      <c r="AS241" s="183"/>
      <c r="AT241" s="183"/>
      <c r="AU241" s="183"/>
      <c r="AV241" s="183"/>
      <c r="AW241" s="183"/>
      <c r="AX241" s="183"/>
      <c r="AY241" s="183"/>
      <c r="AZ241" s="183"/>
      <c r="BA241" s="183"/>
      <c r="BB241" s="183"/>
      <c r="BC241" s="183"/>
      <c r="BD241" s="183"/>
      <c r="BE241" s="183"/>
      <c r="BF241" s="183"/>
      <c r="BG241" s="183"/>
      <c r="BH241" s="183"/>
      <c r="BI241" s="183"/>
      <c r="BJ241" s="183"/>
      <c r="BK241" s="183"/>
      <c r="BL241" s="183"/>
      <c r="BM241" s="183"/>
      <c r="BN241" s="183"/>
      <c r="BO241" s="183"/>
      <c r="BP241" s="183"/>
      <c r="BQ241" s="183"/>
      <c r="BR241" s="183"/>
      <c r="BS241" s="183"/>
      <c r="BT241" s="183"/>
      <c r="BU241" s="183"/>
      <c r="BV241" s="183"/>
      <c r="BW241" s="183"/>
      <c r="BX241" s="186"/>
      <c r="BY241" s="186"/>
      <c r="BZ241" s="186"/>
      <c r="CA241" s="186"/>
      <c r="CB241" s="186"/>
      <c r="CC241" s="186"/>
      <c r="CD241" s="186"/>
      <c r="CE241" s="186"/>
      <c r="CF241" s="186"/>
      <c r="CG241" s="186"/>
      <c r="CH241" s="186"/>
    </row>
    <row r="242" spans="1:86" s="185" customFormat="1" ht="12" customHeight="1">
      <c r="A242" s="183"/>
      <c r="B242" s="183"/>
      <c r="C242" s="183"/>
      <c r="D242" s="183"/>
      <c r="E242" s="183"/>
      <c r="F242" s="183"/>
      <c r="G242" s="184"/>
      <c r="H242" s="183"/>
      <c r="I242" s="183"/>
      <c r="J242" s="183"/>
      <c r="K242" s="183"/>
      <c r="L242" s="183"/>
      <c r="M242" s="183"/>
      <c r="N242" s="183"/>
      <c r="O242" s="183"/>
      <c r="P242" s="183"/>
      <c r="Q242" s="183"/>
      <c r="R242" s="183"/>
      <c r="S242" s="183"/>
      <c r="T242" s="183"/>
      <c r="U242" s="183"/>
      <c r="V242" s="183"/>
      <c r="W242" s="183"/>
      <c r="X242" s="183"/>
      <c r="Y242" s="183"/>
      <c r="Z242" s="183"/>
      <c r="AA242" s="183"/>
      <c r="AB242" s="183"/>
      <c r="AC242" s="183"/>
      <c r="AD242" s="183"/>
      <c r="AE242" s="183"/>
      <c r="AF242" s="183"/>
      <c r="AG242" s="183"/>
      <c r="AH242" s="183"/>
      <c r="AI242" s="183"/>
      <c r="AJ242" s="183"/>
      <c r="AK242" s="183"/>
      <c r="AL242" s="183"/>
      <c r="AM242" s="183"/>
      <c r="AN242" s="183"/>
      <c r="AO242" s="183"/>
      <c r="AP242" s="183"/>
      <c r="AQ242" s="183"/>
      <c r="AR242" s="183"/>
      <c r="AS242" s="183"/>
      <c r="AT242" s="183"/>
      <c r="AU242" s="183"/>
      <c r="AV242" s="183"/>
      <c r="AW242" s="183"/>
      <c r="AX242" s="183"/>
      <c r="AY242" s="183"/>
      <c r="AZ242" s="183"/>
      <c r="BA242" s="183"/>
      <c r="BB242" s="183"/>
      <c r="BC242" s="183"/>
      <c r="BD242" s="183"/>
      <c r="BE242" s="183"/>
      <c r="BF242" s="183"/>
      <c r="BG242" s="183"/>
      <c r="BH242" s="183"/>
      <c r="BI242" s="183"/>
      <c r="BJ242" s="183"/>
      <c r="BK242" s="183"/>
      <c r="BL242" s="183"/>
      <c r="BM242" s="183"/>
      <c r="BN242" s="183"/>
      <c r="BO242" s="183"/>
      <c r="BP242" s="183"/>
      <c r="BQ242" s="183"/>
      <c r="BR242" s="183"/>
      <c r="BS242" s="183"/>
      <c r="BT242" s="183"/>
      <c r="BU242" s="183"/>
      <c r="BV242" s="183"/>
      <c r="BW242" s="183"/>
      <c r="BX242" s="186"/>
      <c r="BY242" s="186"/>
      <c r="BZ242" s="186"/>
      <c r="CA242" s="186"/>
      <c r="CB242" s="186"/>
      <c r="CC242" s="186"/>
      <c r="CD242" s="186"/>
      <c r="CE242" s="186"/>
      <c r="CF242" s="186"/>
      <c r="CG242" s="186"/>
      <c r="CH242" s="186"/>
    </row>
    <row r="243" spans="1:86" s="185" customFormat="1" ht="12" customHeight="1">
      <c r="A243" s="183"/>
      <c r="B243" s="183"/>
      <c r="C243" s="183"/>
      <c r="D243" s="183"/>
      <c r="E243" s="183"/>
      <c r="F243" s="183"/>
      <c r="G243" s="184"/>
      <c r="H243" s="183"/>
      <c r="I243" s="183"/>
      <c r="J243" s="183"/>
      <c r="K243" s="183"/>
      <c r="L243" s="183"/>
      <c r="M243" s="183"/>
      <c r="N243" s="183"/>
      <c r="O243" s="183"/>
      <c r="P243" s="183"/>
      <c r="Q243" s="183"/>
      <c r="R243" s="183"/>
      <c r="S243" s="183"/>
      <c r="T243" s="183"/>
      <c r="U243" s="183"/>
      <c r="V243" s="183"/>
      <c r="W243" s="183"/>
      <c r="X243" s="183"/>
      <c r="Y243" s="183"/>
      <c r="Z243" s="183"/>
      <c r="AA243" s="183"/>
      <c r="AB243" s="183"/>
      <c r="AC243" s="183"/>
      <c r="AD243" s="183"/>
      <c r="AE243" s="183"/>
      <c r="AF243" s="183"/>
      <c r="AG243" s="183"/>
      <c r="AH243" s="183"/>
      <c r="AI243" s="183"/>
      <c r="AJ243" s="183"/>
      <c r="AK243" s="183"/>
      <c r="AL243" s="183"/>
      <c r="AM243" s="183"/>
      <c r="AN243" s="183"/>
      <c r="AO243" s="183"/>
      <c r="AP243" s="183"/>
      <c r="AQ243" s="183"/>
      <c r="AR243" s="183"/>
      <c r="AS243" s="183"/>
      <c r="AT243" s="183"/>
      <c r="AU243" s="183"/>
      <c r="AV243" s="183"/>
      <c r="AW243" s="183"/>
      <c r="AX243" s="183"/>
      <c r="AY243" s="183"/>
      <c r="AZ243" s="183"/>
      <c r="BA243" s="183"/>
      <c r="BB243" s="183"/>
      <c r="BC243" s="183"/>
      <c r="BD243" s="183"/>
      <c r="BE243" s="183"/>
      <c r="BF243" s="183"/>
      <c r="BG243" s="183"/>
      <c r="BH243" s="183"/>
      <c r="BI243" s="183"/>
      <c r="BJ243" s="183"/>
      <c r="BK243" s="183"/>
      <c r="BL243" s="183"/>
      <c r="BM243" s="183"/>
      <c r="BN243" s="183"/>
      <c r="BO243" s="183"/>
      <c r="BP243" s="183"/>
      <c r="BQ243" s="183"/>
      <c r="BR243" s="183"/>
      <c r="BS243" s="183"/>
      <c r="BT243" s="183"/>
      <c r="BU243" s="183"/>
      <c r="BV243" s="183"/>
      <c r="BW243" s="183"/>
      <c r="BX243" s="186"/>
      <c r="BY243" s="186"/>
      <c r="BZ243" s="186"/>
      <c r="CA243" s="186"/>
      <c r="CB243" s="186"/>
      <c r="CC243" s="186"/>
      <c r="CD243" s="186"/>
      <c r="CE243" s="186"/>
      <c r="CF243" s="186"/>
      <c r="CG243" s="186"/>
      <c r="CH243" s="186"/>
    </row>
    <row r="244" spans="1:86" s="185" customFormat="1" ht="12" customHeight="1">
      <c r="A244" s="183"/>
      <c r="B244" s="183"/>
      <c r="C244" s="183"/>
      <c r="D244" s="183"/>
      <c r="E244" s="183"/>
      <c r="F244" s="183"/>
      <c r="G244" s="184"/>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3"/>
      <c r="BN244" s="183"/>
      <c r="BO244" s="183"/>
      <c r="BP244" s="183"/>
      <c r="BQ244" s="183"/>
      <c r="BR244" s="183"/>
      <c r="BS244" s="183"/>
      <c r="BT244" s="183"/>
      <c r="BU244" s="183"/>
      <c r="BV244" s="183"/>
      <c r="BW244" s="183"/>
      <c r="BX244" s="186"/>
      <c r="BY244" s="186"/>
      <c r="BZ244" s="186"/>
      <c r="CA244" s="186"/>
      <c r="CB244" s="186"/>
      <c r="CC244" s="186"/>
      <c r="CD244" s="186"/>
      <c r="CE244" s="186"/>
      <c r="CF244" s="186"/>
      <c r="CG244" s="186"/>
      <c r="CH244" s="186"/>
    </row>
    <row r="245" spans="1:86" s="185" customFormat="1" ht="12" customHeight="1">
      <c r="A245" s="183"/>
      <c r="B245" s="183"/>
      <c r="C245" s="183"/>
      <c r="D245" s="183"/>
      <c r="E245" s="183"/>
      <c r="F245" s="183"/>
      <c r="G245" s="184"/>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3"/>
      <c r="BN245" s="183"/>
      <c r="BO245" s="183"/>
      <c r="BP245" s="183"/>
      <c r="BQ245" s="183"/>
      <c r="BR245" s="183"/>
      <c r="BS245" s="183"/>
      <c r="BT245" s="183"/>
      <c r="BU245" s="183"/>
      <c r="BV245" s="183"/>
      <c r="BW245" s="183"/>
      <c r="BX245" s="186"/>
      <c r="BY245" s="186"/>
      <c r="BZ245" s="186"/>
      <c r="CA245" s="186"/>
      <c r="CB245" s="186"/>
      <c r="CC245" s="186"/>
      <c r="CD245" s="186"/>
      <c r="CE245" s="186"/>
      <c r="CF245" s="186"/>
      <c r="CG245" s="186"/>
      <c r="CH245" s="186"/>
    </row>
    <row r="246" spans="1:86" s="185" customFormat="1" ht="12" customHeight="1">
      <c r="A246" s="183"/>
      <c r="B246" s="183"/>
      <c r="C246" s="183"/>
      <c r="D246" s="183"/>
      <c r="E246" s="183"/>
      <c r="F246" s="183"/>
      <c r="G246" s="184"/>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3"/>
      <c r="BN246" s="183"/>
      <c r="BO246" s="183"/>
      <c r="BP246" s="183"/>
      <c r="BQ246" s="183"/>
      <c r="BR246" s="183"/>
      <c r="BS246" s="183"/>
      <c r="BT246" s="183"/>
      <c r="BU246" s="183"/>
      <c r="BV246" s="183"/>
      <c r="BW246" s="183"/>
      <c r="BX246" s="186"/>
      <c r="BY246" s="186"/>
      <c r="BZ246" s="186"/>
      <c r="CA246" s="186"/>
      <c r="CB246" s="186"/>
      <c r="CC246" s="186"/>
      <c r="CD246" s="186"/>
      <c r="CE246" s="186"/>
      <c r="CF246" s="186"/>
      <c r="CG246" s="186"/>
      <c r="CH246" s="186"/>
    </row>
    <row r="247" spans="1:86" s="185" customFormat="1" ht="12" customHeight="1">
      <c r="A247" s="183"/>
      <c r="B247" s="183"/>
      <c r="C247" s="183"/>
      <c r="D247" s="183"/>
      <c r="E247" s="183"/>
      <c r="F247" s="183"/>
      <c r="G247" s="184"/>
      <c r="H247" s="183"/>
      <c r="I247" s="183"/>
      <c r="J247" s="183"/>
      <c r="K247" s="183"/>
      <c r="L247" s="183"/>
      <c r="M247" s="183"/>
      <c r="N247" s="183"/>
      <c r="O247" s="183"/>
      <c r="P247" s="183"/>
      <c r="Q247" s="183"/>
      <c r="R247" s="183"/>
      <c r="S247" s="183"/>
      <c r="T247" s="183"/>
      <c r="U247" s="183"/>
      <c r="V247" s="183"/>
      <c r="W247" s="183"/>
      <c r="X247" s="183"/>
      <c r="Y247" s="183"/>
      <c r="Z247" s="183"/>
      <c r="AA247" s="183"/>
      <c r="AB247" s="183"/>
      <c r="AC247" s="183"/>
      <c r="AD247" s="183"/>
      <c r="AE247" s="183"/>
      <c r="AF247" s="183"/>
      <c r="AG247" s="183"/>
      <c r="AH247" s="183"/>
      <c r="AI247" s="183"/>
      <c r="AJ247" s="183"/>
      <c r="AK247" s="183"/>
      <c r="AL247" s="183"/>
      <c r="AM247" s="183"/>
      <c r="AN247" s="183"/>
      <c r="AO247" s="183"/>
      <c r="AP247" s="183"/>
      <c r="AQ247" s="183"/>
      <c r="AR247" s="183"/>
      <c r="AS247" s="183"/>
      <c r="AT247" s="183"/>
      <c r="AU247" s="183"/>
      <c r="AV247" s="183"/>
      <c r="AW247" s="183"/>
      <c r="AX247" s="183"/>
      <c r="AY247" s="183"/>
      <c r="AZ247" s="183"/>
      <c r="BA247" s="183"/>
      <c r="BB247" s="183"/>
      <c r="BC247" s="183"/>
      <c r="BD247" s="183"/>
      <c r="BE247" s="183"/>
      <c r="BF247" s="183"/>
      <c r="BG247" s="183"/>
      <c r="BH247" s="183"/>
      <c r="BI247" s="183"/>
      <c r="BJ247" s="183"/>
      <c r="BK247" s="183"/>
      <c r="BL247" s="183"/>
      <c r="BM247" s="183"/>
      <c r="BN247" s="183"/>
      <c r="BO247" s="183"/>
      <c r="BP247" s="183"/>
      <c r="BQ247" s="183"/>
      <c r="BR247" s="183"/>
      <c r="BS247" s="183"/>
      <c r="BT247" s="183"/>
      <c r="BU247" s="183"/>
      <c r="BV247" s="183"/>
      <c r="BW247" s="183"/>
      <c r="BX247" s="186"/>
      <c r="BY247" s="186"/>
      <c r="BZ247" s="186"/>
      <c r="CA247" s="186"/>
      <c r="CB247" s="186"/>
      <c r="CC247" s="186"/>
      <c r="CD247" s="186"/>
      <c r="CE247" s="186"/>
      <c r="CF247" s="186"/>
      <c r="CG247" s="186"/>
      <c r="CH247" s="186"/>
    </row>
    <row r="248" spans="1:86" s="185" customFormat="1" ht="12" customHeight="1">
      <c r="A248" s="183"/>
      <c r="B248" s="183"/>
      <c r="C248" s="183"/>
      <c r="D248" s="183"/>
      <c r="E248" s="183"/>
      <c r="F248" s="183"/>
      <c r="G248" s="184"/>
      <c r="H248" s="183"/>
      <c r="I248" s="183"/>
      <c r="J248" s="183"/>
      <c r="K248" s="183"/>
      <c r="L248" s="183"/>
      <c r="M248" s="183"/>
      <c r="N248" s="183"/>
      <c r="O248" s="183"/>
      <c r="P248" s="183"/>
      <c r="Q248" s="183"/>
      <c r="R248" s="183"/>
      <c r="S248" s="183"/>
      <c r="T248" s="183"/>
      <c r="U248" s="183"/>
      <c r="V248" s="183"/>
      <c r="W248" s="183"/>
      <c r="X248" s="183"/>
      <c r="Y248" s="183"/>
      <c r="Z248" s="183"/>
      <c r="AA248" s="183"/>
      <c r="AB248" s="183"/>
      <c r="AC248" s="183"/>
      <c r="AD248" s="183"/>
      <c r="AE248" s="183"/>
      <c r="AF248" s="183"/>
      <c r="AG248" s="183"/>
      <c r="AH248" s="183"/>
      <c r="AI248" s="183"/>
      <c r="AJ248" s="183"/>
      <c r="AK248" s="183"/>
      <c r="AL248" s="183"/>
      <c r="AM248" s="183"/>
      <c r="AN248" s="183"/>
      <c r="AO248" s="183"/>
      <c r="AP248" s="183"/>
      <c r="AQ248" s="183"/>
      <c r="AR248" s="183"/>
      <c r="AS248" s="183"/>
      <c r="AT248" s="183"/>
      <c r="AU248" s="183"/>
      <c r="AV248" s="183"/>
      <c r="AW248" s="183"/>
      <c r="AX248" s="183"/>
      <c r="AY248" s="183"/>
      <c r="AZ248" s="183"/>
      <c r="BA248" s="183"/>
      <c r="BB248" s="183"/>
      <c r="BC248" s="183"/>
      <c r="BD248" s="183"/>
      <c r="BE248" s="183"/>
      <c r="BF248" s="183"/>
      <c r="BG248" s="183"/>
      <c r="BH248" s="183"/>
      <c r="BI248" s="183"/>
      <c r="BJ248" s="183"/>
      <c r="BK248" s="183"/>
      <c r="BL248" s="183"/>
      <c r="BM248" s="183"/>
      <c r="BN248" s="183"/>
      <c r="BO248" s="183"/>
      <c r="BP248" s="183"/>
      <c r="BQ248" s="183"/>
      <c r="BR248" s="183"/>
      <c r="BS248" s="183"/>
      <c r="BT248" s="183"/>
      <c r="BU248" s="183"/>
      <c r="BV248" s="183"/>
      <c r="BW248" s="183"/>
      <c r="BX248" s="186"/>
      <c r="BY248" s="186"/>
      <c r="BZ248" s="186"/>
      <c r="CA248" s="186"/>
      <c r="CB248" s="186"/>
      <c r="CC248" s="186"/>
      <c r="CD248" s="186"/>
      <c r="CE248" s="186"/>
      <c r="CF248" s="186"/>
      <c r="CG248" s="186"/>
      <c r="CH248" s="186"/>
    </row>
    <row r="249" spans="1:86" s="185" customFormat="1" ht="12" customHeight="1">
      <c r="A249" s="183"/>
      <c r="B249" s="183"/>
      <c r="C249" s="183"/>
      <c r="D249" s="183"/>
      <c r="E249" s="183"/>
      <c r="F249" s="183"/>
      <c r="G249" s="184"/>
      <c r="H249" s="183"/>
      <c r="I249" s="183"/>
      <c r="J249" s="183"/>
      <c r="K249" s="183"/>
      <c r="L249" s="183"/>
      <c r="M249" s="183"/>
      <c r="N249" s="183"/>
      <c r="O249" s="183"/>
      <c r="P249" s="183"/>
      <c r="Q249" s="183"/>
      <c r="R249" s="183"/>
      <c r="S249" s="183"/>
      <c r="T249" s="183"/>
      <c r="U249" s="183"/>
      <c r="V249" s="183"/>
      <c r="W249" s="183"/>
      <c r="X249" s="183"/>
      <c r="Y249" s="183"/>
      <c r="Z249" s="183"/>
      <c r="AA249" s="183"/>
      <c r="AB249" s="183"/>
      <c r="AC249" s="183"/>
      <c r="AD249" s="183"/>
      <c r="AE249" s="183"/>
      <c r="AF249" s="183"/>
      <c r="AG249" s="183"/>
      <c r="AH249" s="183"/>
      <c r="AI249" s="183"/>
      <c r="AJ249" s="183"/>
      <c r="AK249" s="183"/>
      <c r="AL249" s="183"/>
      <c r="AM249" s="183"/>
      <c r="AN249" s="183"/>
      <c r="AO249" s="183"/>
      <c r="AP249" s="183"/>
      <c r="AQ249" s="183"/>
      <c r="AR249" s="183"/>
      <c r="AS249" s="183"/>
      <c r="AT249" s="183"/>
      <c r="AU249" s="183"/>
      <c r="AV249" s="183"/>
      <c r="AW249" s="183"/>
      <c r="AX249" s="183"/>
      <c r="AY249" s="183"/>
      <c r="AZ249" s="183"/>
      <c r="BA249" s="183"/>
      <c r="BB249" s="183"/>
      <c r="BC249" s="183"/>
      <c r="BD249" s="183"/>
      <c r="BE249" s="183"/>
      <c r="BF249" s="183"/>
      <c r="BG249" s="183"/>
      <c r="BH249" s="183"/>
      <c r="BI249" s="183"/>
      <c r="BJ249" s="183"/>
      <c r="BK249" s="183"/>
      <c r="BL249" s="183"/>
      <c r="BM249" s="183"/>
      <c r="BN249" s="183"/>
      <c r="BO249" s="183"/>
      <c r="BP249" s="183"/>
      <c r="BQ249" s="183"/>
      <c r="BR249" s="183"/>
      <c r="BS249" s="183"/>
      <c r="BT249" s="183"/>
      <c r="BU249" s="183"/>
      <c r="BV249" s="183"/>
      <c r="BW249" s="183"/>
      <c r="BX249" s="186"/>
      <c r="BY249" s="186"/>
      <c r="BZ249" s="186"/>
      <c r="CA249" s="186"/>
      <c r="CB249" s="186"/>
      <c r="CC249" s="186"/>
      <c r="CD249" s="186"/>
      <c r="CE249" s="186"/>
      <c r="CF249" s="186"/>
      <c r="CG249" s="186"/>
      <c r="CH249" s="186"/>
    </row>
    <row r="250" spans="1:86" s="185" customFormat="1" ht="12" customHeight="1">
      <c r="A250" s="183"/>
      <c r="B250" s="183"/>
      <c r="C250" s="183"/>
      <c r="D250" s="183"/>
      <c r="E250" s="183"/>
      <c r="F250" s="183"/>
      <c r="G250" s="184"/>
      <c r="H250" s="183"/>
      <c r="I250" s="183"/>
      <c r="J250" s="183"/>
      <c r="K250" s="183"/>
      <c r="L250" s="183"/>
      <c r="M250" s="183"/>
      <c r="N250" s="183"/>
      <c r="O250" s="183"/>
      <c r="P250" s="183"/>
      <c r="Q250" s="183"/>
      <c r="R250" s="183"/>
      <c r="S250" s="183"/>
      <c r="T250" s="183"/>
      <c r="U250" s="183"/>
      <c r="V250" s="183"/>
      <c r="W250" s="183"/>
      <c r="X250" s="183"/>
      <c r="Y250" s="183"/>
      <c r="Z250" s="183"/>
      <c r="AA250" s="183"/>
      <c r="AB250" s="183"/>
      <c r="AC250" s="183"/>
      <c r="AD250" s="183"/>
      <c r="AE250" s="183"/>
      <c r="AF250" s="183"/>
      <c r="AG250" s="183"/>
      <c r="AH250" s="183"/>
      <c r="AI250" s="183"/>
      <c r="AJ250" s="183"/>
      <c r="AK250" s="183"/>
      <c r="AL250" s="183"/>
      <c r="AM250" s="183"/>
      <c r="AN250" s="183"/>
      <c r="AO250" s="183"/>
      <c r="AP250" s="183"/>
      <c r="AQ250" s="183"/>
      <c r="AR250" s="183"/>
      <c r="AS250" s="183"/>
      <c r="AT250" s="183"/>
      <c r="AU250" s="183"/>
      <c r="AV250" s="183"/>
      <c r="AW250" s="183"/>
      <c r="AX250" s="183"/>
      <c r="AY250" s="183"/>
      <c r="AZ250" s="183"/>
      <c r="BA250" s="183"/>
      <c r="BB250" s="183"/>
      <c r="BC250" s="183"/>
      <c r="BD250" s="183"/>
      <c r="BE250" s="183"/>
      <c r="BF250" s="183"/>
      <c r="BG250" s="183"/>
      <c r="BH250" s="183"/>
      <c r="BI250" s="183"/>
      <c r="BJ250" s="183"/>
      <c r="BK250" s="183"/>
      <c r="BL250" s="183"/>
      <c r="BM250" s="183"/>
      <c r="BN250" s="183"/>
      <c r="BO250" s="183"/>
      <c r="BP250" s="183"/>
      <c r="BQ250" s="183"/>
      <c r="BR250" s="183"/>
      <c r="BS250" s="183"/>
      <c r="BT250" s="183"/>
      <c r="BU250" s="183"/>
      <c r="BV250" s="183"/>
      <c r="BW250" s="183"/>
      <c r="BX250" s="186"/>
      <c r="BY250" s="186"/>
      <c r="BZ250" s="186"/>
      <c r="CA250" s="186"/>
      <c r="CB250" s="186"/>
      <c r="CC250" s="186"/>
      <c r="CD250" s="186"/>
      <c r="CE250" s="186"/>
      <c r="CF250" s="186"/>
      <c r="CG250" s="186"/>
      <c r="CH250" s="186"/>
    </row>
    <row r="251" spans="1:86" s="185" customFormat="1" ht="12" customHeight="1">
      <c r="A251" s="183"/>
      <c r="B251" s="183"/>
      <c r="C251" s="183"/>
      <c r="D251" s="183"/>
      <c r="E251" s="183"/>
      <c r="F251" s="183"/>
      <c r="G251" s="184"/>
      <c r="H251" s="183"/>
      <c r="I251" s="183"/>
      <c r="J251" s="183"/>
      <c r="K251" s="183"/>
      <c r="L251" s="183"/>
      <c r="M251" s="183"/>
      <c r="N251" s="183"/>
      <c r="O251" s="183"/>
      <c r="P251" s="183"/>
      <c r="Q251" s="183"/>
      <c r="R251" s="183"/>
      <c r="S251" s="183"/>
      <c r="T251" s="183"/>
      <c r="U251" s="183"/>
      <c r="V251" s="183"/>
      <c r="W251" s="183"/>
      <c r="X251" s="183"/>
      <c r="Y251" s="183"/>
      <c r="Z251" s="183"/>
      <c r="AA251" s="183"/>
      <c r="AB251" s="183"/>
      <c r="AC251" s="183"/>
      <c r="AD251" s="183"/>
      <c r="AE251" s="183"/>
      <c r="AF251" s="183"/>
      <c r="AG251" s="183"/>
      <c r="AH251" s="183"/>
      <c r="AI251" s="183"/>
      <c r="AJ251" s="183"/>
      <c r="AK251" s="183"/>
      <c r="AL251" s="183"/>
      <c r="AM251" s="183"/>
      <c r="AN251" s="183"/>
      <c r="AO251" s="183"/>
      <c r="AP251" s="183"/>
      <c r="AQ251" s="183"/>
      <c r="AR251" s="183"/>
      <c r="AS251" s="183"/>
      <c r="AT251" s="183"/>
      <c r="AU251" s="183"/>
      <c r="AV251" s="183"/>
      <c r="AW251" s="183"/>
      <c r="AX251" s="183"/>
      <c r="AY251" s="183"/>
      <c r="AZ251" s="183"/>
      <c r="BA251" s="183"/>
      <c r="BB251" s="183"/>
      <c r="BC251" s="183"/>
      <c r="BD251" s="183"/>
      <c r="BE251" s="183"/>
      <c r="BF251" s="183"/>
      <c r="BG251" s="183"/>
      <c r="BH251" s="183"/>
      <c r="BI251" s="183"/>
      <c r="BJ251" s="183"/>
      <c r="BK251" s="183"/>
      <c r="BL251" s="183"/>
      <c r="BM251" s="183"/>
      <c r="BN251" s="183"/>
      <c r="BO251" s="183"/>
      <c r="BP251" s="183"/>
      <c r="BQ251" s="183"/>
      <c r="BR251" s="183"/>
      <c r="BS251" s="183"/>
      <c r="BT251" s="183"/>
      <c r="BU251" s="183"/>
      <c r="BV251" s="183"/>
      <c r="BW251" s="183"/>
      <c r="BX251" s="186"/>
      <c r="BY251" s="186"/>
      <c r="BZ251" s="186"/>
      <c r="CA251" s="186"/>
      <c r="CB251" s="186"/>
      <c r="CC251" s="186"/>
      <c r="CD251" s="186"/>
      <c r="CE251" s="186"/>
      <c r="CF251" s="186"/>
      <c r="CG251" s="186"/>
      <c r="CH251" s="186"/>
    </row>
    <row r="252" spans="1:86" s="185" customFormat="1" ht="12" customHeight="1">
      <c r="A252" s="183"/>
      <c r="B252" s="183"/>
      <c r="C252" s="183"/>
      <c r="D252" s="183"/>
      <c r="E252" s="183"/>
      <c r="F252" s="183"/>
      <c r="G252" s="184"/>
      <c r="H252" s="183"/>
      <c r="I252" s="183"/>
      <c r="J252" s="183"/>
      <c r="K252" s="183"/>
      <c r="L252" s="183"/>
      <c r="M252" s="183"/>
      <c r="N252" s="183"/>
      <c r="O252" s="183"/>
      <c r="P252" s="183"/>
      <c r="Q252" s="183"/>
      <c r="R252" s="183"/>
      <c r="S252" s="183"/>
      <c r="T252" s="183"/>
      <c r="U252" s="183"/>
      <c r="V252" s="183"/>
      <c r="W252" s="183"/>
      <c r="X252" s="183"/>
      <c r="Y252" s="183"/>
      <c r="Z252" s="183"/>
      <c r="AA252" s="183"/>
      <c r="AB252" s="183"/>
      <c r="AC252" s="183"/>
      <c r="AD252" s="183"/>
      <c r="AE252" s="183"/>
      <c r="AF252" s="183"/>
      <c r="AG252" s="183"/>
      <c r="AH252" s="183"/>
      <c r="AI252" s="183"/>
      <c r="AJ252" s="183"/>
      <c r="AK252" s="183"/>
      <c r="AL252" s="183"/>
      <c r="AM252" s="183"/>
      <c r="AN252" s="183"/>
      <c r="AO252" s="183"/>
      <c r="AP252" s="183"/>
      <c r="AQ252" s="183"/>
      <c r="AR252" s="183"/>
      <c r="AS252" s="183"/>
      <c r="AT252" s="183"/>
      <c r="AU252" s="183"/>
      <c r="AV252" s="183"/>
      <c r="AW252" s="183"/>
      <c r="AX252" s="183"/>
      <c r="AY252" s="183"/>
      <c r="AZ252" s="183"/>
      <c r="BA252" s="183"/>
      <c r="BB252" s="183"/>
      <c r="BC252" s="183"/>
      <c r="BD252" s="183"/>
      <c r="BE252" s="183"/>
      <c r="BF252" s="183"/>
      <c r="BG252" s="183"/>
      <c r="BH252" s="183"/>
      <c r="BI252" s="183"/>
      <c r="BJ252" s="183"/>
      <c r="BK252" s="183"/>
      <c r="BL252" s="183"/>
      <c r="BM252" s="183"/>
      <c r="BN252" s="183"/>
      <c r="BO252" s="183"/>
      <c r="BP252" s="183"/>
      <c r="BQ252" s="183"/>
      <c r="BR252" s="183"/>
      <c r="BS252" s="183"/>
      <c r="BT252" s="183"/>
      <c r="BU252" s="183"/>
      <c r="BV252" s="183"/>
      <c r="BW252" s="183"/>
      <c r="BX252" s="186"/>
      <c r="BY252" s="186"/>
      <c r="BZ252" s="186"/>
      <c r="CA252" s="186"/>
      <c r="CB252" s="186"/>
      <c r="CC252" s="186"/>
      <c r="CD252" s="186"/>
      <c r="CE252" s="186"/>
      <c r="CF252" s="186"/>
      <c r="CG252" s="186"/>
      <c r="CH252" s="186"/>
    </row>
    <row r="253" spans="1:86" s="185" customFormat="1" ht="12" customHeight="1">
      <c r="A253" s="183"/>
      <c r="B253" s="183"/>
      <c r="C253" s="183"/>
      <c r="D253" s="183"/>
      <c r="E253" s="183"/>
      <c r="F253" s="183"/>
      <c r="G253" s="184"/>
      <c r="H253" s="183"/>
      <c r="I253" s="183"/>
      <c r="J253" s="183"/>
      <c r="K253" s="183"/>
      <c r="L253" s="183"/>
      <c r="M253" s="183"/>
      <c r="N253" s="183"/>
      <c r="O253" s="183"/>
      <c r="P253" s="183"/>
      <c r="Q253" s="183"/>
      <c r="R253" s="183"/>
      <c r="S253" s="183"/>
      <c r="T253" s="183"/>
      <c r="U253" s="183"/>
      <c r="V253" s="183"/>
      <c r="W253" s="183"/>
      <c r="X253" s="183"/>
      <c r="Y253" s="183"/>
      <c r="Z253" s="183"/>
      <c r="AA253" s="183"/>
      <c r="AB253" s="183"/>
      <c r="AC253" s="183"/>
      <c r="AD253" s="183"/>
      <c r="AE253" s="183"/>
      <c r="AF253" s="183"/>
      <c r="AG253" s="183"/>
      <c r="AH253" s="183"/>
      <c r="AI253" s="183"/>
      <c r="AJ253" s="183"/>
      <c r="AK253" s="183"/>
      <c r="AL253" s="183"/>
      <c r="AM253" s="183"/>
      <c r="AN253" s="183"/>
      <c r="AO253" s="183"/>
      <c r="AP253" s="183"/>
      <c r="AQ253" s="183"/>
      <c r="AR253" s="183"/>
      <c r="AS253" s="183"/>
      <c r="AT253" s="183"/>
      <c r="AU253" s="183"/>
      <c r="AV253" s="183"/>
      <c r="AW253" s="183"/>
      <c r="AX253" s="183"/>
      <c r="AY253" s="183"/>
      <c r="AZ253" s="183"/>
      <c r="BA253" s="183"/>
      <c r="BB253" s="183"/>
      <c r="BC253" s="183"/>
      <c r="BD253" s="183"/>
      <c r="BE253" s="183"/>
      <c r="BF253" s="183"/>
      <c r="BG253" s="183"/>
      <c r="BH253" s="183"/>
      <c r="BI253" s="183"/>
      <c r="BJ253" s="183"/>
      <c r="BK253" s="183"/>
      <c r="BL253" s="183"/>
      <c r="BM253" s="183"/>
      <c r="BN253" s="183"/>
      <c r="BO253" s="183"/>
      <c r="BP253" s="183"/>
      <c r="BQ253" s="183"/>
      <c r="BR253" s="183"/>
      <c r="BS253" s="183"/>
      <c r="BT253" s="183"/>
      <c r="BU253" s="183"/>
      <c r="BV253" s="183"/>
      <c r="BW253" s="183"/>
      <c r="BX253" s="186"/>
      <c r="BY253" s="186"/>
      <c r="BZ253" s="186"/>
      <c r="CA253" s="186"/>
      <c r="CB253" s="186"/>
      <c r="CC253" s="186"/>
      <c r="CD253" s="186"/>
      <c r="CE253" s="186"/>
      <c r="CF253" s="186"/>
      <c r="CG253" s="186"/>
      <c r="CH253" s="186"/>
    </row>
    <row r="254" spans="1:86" s="185" customFormat="1" ht="12" customHeight="1">
      <c r="A254" s="183"/>
      <c r="B254" s="183"/>
      <c r="C254" s="183"/>
      <c r="D254" s="183"/>
      <c r="E254" s="183"/>
      <c r="F254" s="183"/>
      <c r="G254" s="184"/>
      <c r="H254" s="183"/>
      <c r="I254" s="183"/>
      <c r="J254" s="183"/>
      <c r="K254" s="183"/>
      <c r="L254" s="183"/>
      <c r="M254" s="183"/>
      <c r="N254" s="183"/>
      <c r="O254" s="183"/>
      <c r="P254" s="183"/>
      <c r="Q254" s="183"/>
      <c r="R254" s="183"/>
      <c r="S254" s="183"/>
      <c r="T254" s="183"/>
      <c r="U254" s="183"/>
      <c r="V254" s="183"/>
      <c r="W254" s="183"/>
      <c r="X254" s="183"/>
      <c r="Y254" s="183"/>
      <c r="Z254" s="183"/>
      <c r="AA254" s="183"/>
      <c r="AB254" s="183"/>
      <c r="AC254" s="183"/>
      <c r="AD254" s="183"/>
      <c r="AE254" s="183"/>
      <c r="AF254" s="183"/>
      <c r="AG254" s="183"/>
      <c r="AH254" s="183"/>
      <c r="AI254" s="183"/>
      <c r="AJ254" s="183"/>
      <c r="AK254" s="183"/>
      <c r="AL254" s="183"/>
      <c r="AM254" s="183"/>
      <c r="AN254" s="183"/>
      <c r="AO254" s="183"/>
      <c r="AP254" s="183"/>
      <c r="AQ254" s="183"/>
      <c r="AR254" s="183"/>
      <c r="AS254" s="183"/>
      <c r="AT254" s="183"/>
      <c r="AU254" s="183"/>
      <c r="AV254" s="183"/>
      <c r="AW254" s="183"/>
      <c r="AX254" s="183"/>
      <c r="AY254" s="183"/>
      <c r="AZ254" s="183"/>
      <c r="BA254" s="183"/>
      <c r="BB254" s="183"/>
      <c r="BC254" s="183"/>
      <c r="BD254" s="183"/>
      <c r="BE254" s="183"/>
      <c r="BF254" s="183"/>
      <c r="BG254" s="183"/>
      <c r="BH254" s="183"/>
      <c r="BI254" s="183"/>
      <c r="BJ254" s="183"/>
      <c r="BK254" s="183"/>
      <c r="BL254" s="183"/>
      <c r="BM254" s="183"/>
      <c r="BN254" s="183"/>
      <c r="BO254" s="183"/>
      <c r="BP254" s="183"/>
      <c r="BQ254" s="183"/>
      <c r="BR254" s="183"/>
      <c r="BS254" s="183"/>
      <c r="BT254" s="183"/>
      <c r="BU254" s="183"/>
      <c r="BV254" s="183"/>
      <c r="BW254" s="183"/>
      <c r="BX254" s="186"/>
      <c r="BY254" s="186"/>
      <c r="BZ254" s="186"/>
      <c r="CA254" s="186"/>
      <c r="CB254" s="186"/>
      <c r="CC254" s="186"/>
      <c r="CD254" s="186"/>
      <c r="CE254" s="186"/>
      <c r="CF254" s="186"/>
      <c r="CG254" s="186"/>
      <c r="CH254" s="186"/>
    </row>
    <row r="255" spans="1:86" s="185" customFormat="1" ht="12" customHeight="1">
      <c r="A255" s="183"/>
      <c r="B255" s="183"/>
      <c r="C255" s="183"/>
      <c r="D255" s="183"/>
      <c r="E255" s="183"/>
      <c r="F255" s="183"/>
      <c r="G255" s="184"/>
      <c r="H255" s="183"/>
      <c r="I255" s="183"/>
      <c r="J255" s="183"/>
      <c r="K255" s="183"/>
      <c r="L255" s="183"/>
      <c r="M255" s="183"/>
      <c r="N255" s="183"/>
      <c r="O255" s="183"/>
      <c r="P255" s="183"/>
      <c r="Q255" s="183"/>
      <c r="R255" s="183"/>
      <c r="S255" s="183"/>
      <c r="T255" s="183"/>
      <c r="U255" s="183"/>
      <c r="V255" s="183"/>
      <c r="W255" s="183"/>
      <c r="X255" s="183"/>
      <c r="Y255" s="183"/>
      <c r="Z255" s="183"/>
      <c r="AA255" s="183"/>
      <c r="AB255" s="183"/>
      <c r="AC255" s="183"/>
      <c r="AD255" s="183"/>
      <c r="AE255" s="183"/>
      <c r="AF255" s="183"/>
      <c r="AG255" s="183"/>
      <c r="AH255" s="183"/>
      <c r="AI255" s="183"/>
      <c r="AJ255" s="183"/>
      <c r="AK255" s="183"/>
      <c r="AL255" s="183"/>
      <c r="AM255" s="183"/>
      <c r="AN255" s="183"/>
      <c r="AO255" s="183"/>
      <c r="AP255" s="183"/>
      <c r="AQ255" s="183"/>
      <c r="AR255" s="183"/>
      <c r="AS255" s="183"/>
      <c r="AT255" s="183"/>
      <c r="AU255" s="183"/>
      <c r="AV255" s="183"/>
      <c r="AW255" s="183"/>
      <c r="AX255" s="183"/>
      <c r="AY255" s="183"/>
      <c r="AZ255" s="183"/>
      <c r="BA255" s="183"/>
      <c r="BB255" s="183"/>
      <c r="BC255" s="183"/>
      <c r="BD255" s="183"/>
      <c r="BE255" s="183"/>
      <c r="BF255" s="183"/>
      <c r="BG255" s="183"/>
      <c r="BH255" s="183"/>
      <c r="BI255" s="183"/>
      <c r="BJ255" s="183"/>
      <c r="BK255" s="183"/>
      <c r="BL255" s="183"/>
      <c r="BM255" s="183"/>
      <c r="BN255" s="183"/>
      <c r="BO255" s="183"/>
      <c r="BP255" s="183"/>
      <c r="BQ255" s="183"/>
      <c r="BR255" s="183"/>
      <c r="BS255" s="183"/>
      <c r="BT255" s="183"/>
      <c r="BU255" s="183"/>
      <c r="BV255" s="183"/>
      <c r="BW255" s="183"/>
      <c r="BX255" s="186"/>
      <c r="BY255" s="186"/>
      <c r="BZ255" s="186"/>
      <c r="CA255" s="186"/>
      <c r="CB255" s="186"/>
      <c r="CC255" s="186"/>
      <c r="CD255" s="186"/>
      <c r="CE255" s="186"/>
      <c r="CF255" s="186"/>
      <c r="CG255" s="186"/>
      <c r="CH255" s="186"/>
    </row>
    <row r="256" spans="1:86" s="185" customFormat="1" ht="12" customHeight="1">
      <c r="A256" s="183"/>
      <c r="B256" s="183"/>
      <c r="C256" s="183"/>
      <c r="D256" s="183"/>
      <c r="E256" s="183"/>
      <c r="F256" s="183"/>
      <c r="G256" s="184"/>
      <c r="H256" s="183"/>
      <c r="I256" s="183"/>
      <c r="J256" s="183"/>
      <c r="K256" s="183"/>
      <c r="L256" s="183"/>
      <c r="M256" s="183"/>
      <c r="N256" s="183"/>
      <c r="O256" s="183"/>
      <c r="P256" s="183"/>
      <c r="Q256" s="183"/>
      <c r="R256" s="183"/>
      <c r="S256" s="183"/>
      <c r="T256" s="183"/>
      <c r="U256" s="183"/>
      <c r="V256" s="183"/>
      <c r="W256" s="183"/>
      <c r="X256" s="183"/>
      <c r="Y256" s="183"/>
      <c r="Z256" s="183"/>
      <c r="AA256" s="183"/>
      <c r="AB256" s="183"/>
      <c r="AC256" s="183"/>
      <c r="AD256" s="183"/>
      <c r="AE256" s="183"/>
      <c r="AF256" s="183"/>
      <c r="AG256" s="183"/>
      <c r="AH256" s="183"/>
      <c r="AI256" s="183"/>
      <c r="AJ256" s="183"/>
      <c r="AK256" s="183"/>
      <c r="AL256" s="183"/>
      <c r="AM256" s="183"/>
      <c r="AN256" s="183"/>
      <c r="AO256" s="183"/>
      <c r="AP256" s="183"/>
      <c r="AQ256" s="183"/>
      <c r="AR256" s="183"/>
      <c r="AS256" s="183"/>
      <c r="AT256" s="183"/>
      <c r="AU256" s="183"/>
      <c r="AV256" s="183"/>
      <c r="AW256" s="183"/>
      <c r="AX256" s="183"/>
      <c r="AY256" s="183"/>
      <c r="AZ256" s="183"/>
      <c r="BA256" s="183"/>
      <c r="BB256" s="183"/>
      <c r="BC256" s="183"/>
      <c r="BD256" s="183"/>
      <c r="BE256" s="183"/>
      <c r="BF256" s="183"/>
      <c r="BG256" s="183"/>
      <c r="BH256" s="183"/>
      <c r="BI256" s="183"/>
      <c r="BJ256" s="183"/>
      <c r="BK256" s="183"/>
      <c r="BL256" s="183"/>
      <c r="BM256" s="183"/>
      <c r="BN256" s="183"/>
      <c r="BO256" s="183"/>
      <c r="BP256" s="183"/>
      <c r="BQ256" s="183"/>
      <c r="BR256" s="183"/>
      <c r="BS256" s="183"/>
      <c r="BT256" s="183"/>
      <c r="BU256" s="183"/>
      <c r="BV256" s="183"/>
      <c r="BW256" s="183"/>
      <c r="BX256" s="186"/>
      <c r="BY256" s="186"/>
      <c r="BZ256" s="186"/>
      <c r="CA256" s="186"/>
      <c r="CB256" s="186"/>
      <c r="CC256" s="186"/>
      <c r="CD256" s="186"/>
      <c r="CE256" s="186"/>
      <c r="CF256" s="186"/>
      <c r="CG256" s="186"/>
      <c r="CH256" s="186"/>
    </row>
    <row r="257" spans="1:86" s="185" customFormat="1" ht="12" customHeight="1">
      <c r="A257" s="183"/>
      <c r="B257" s="183"/>
      <c r="C257" s="183"/>
      <c r="D257" s="183"/>
      <c r="E257" s="183"/>
      <c r="F257" s="183"/>
      <c r="G257" s="184"/>
      <c r="H257" s="183"/>
      <c r="I257" s="183"/>
      <c r="J257" s="183"/>
      <c r="K257" s="183"/>
      <c r="L257" s="183"/>
      <c r="M257" s="183"/>
      <c r="N257" s="183"/>
      <c r="O257" s="183"/>
      <c r="P257" s="183"/>
      <c r="Q257" s="183"/>
      <c r="R257" s="183"/>
      <c r="S257" s="183"/>
      <c r="T257" s="183"/>
      <c r="U257" s="183"/>
      <c r="V257" s="183"/>
      <c r="W257" s="183"/>
      <c r="X257" s="183"/>
      <c r="Y257" s="183"/>
      <c r="Z257" s="183"/>
      <c r="AA257" s="183"/>
      <c r="AB257" s="183"/>
      <c r="AC257" s="183"/>
      <c r="AD257" s="183"/>
      <c r="AE257" s="183"/>
      <c r="AF257" s="183"/>
      <c r="AG257" s="183"/>
      <c r="AH257" s="183"/>
      <c r="AI257" s="183"/>
      <c r="AJ257" s="183"/>
      <c r="AK257" s="183"/>
      <c r="AL257" s="183"/>
      <c r="AM257" s="183"/>
      <c r="AN257" s="183"/>
      <c r="AO257" s="183"/>
      <c r="AP257" s="183"/>
      <c r="AQ257" s="183"/>
      <c r="AR257" s="183"/>
      <c r="AS257" s="183"/>
      <c r="AT257" s="183"/>
      <c r="AU257" s="183"/>
      <c r="AV257" s="183"/>
      <c r="AW257" s="183"/>
      <c r="AX257" s="183"/>
      <c r="AY257" s="183"/>
      <c r="AZ257" s="183"/>
      <c r="BA257" s="183"/>
      <c r="BB257" s="183"/>
      <c r="BC257" s="183"/>
      <c r="BD257" s="183"/>
      <c r="BE257" s="183"/>
      <c r="BF257" s="183"/>
      <c r="BG257" s="183"/>
      <c r="BH257" s="183"/>
      <c r="BI257" s="183"/>
      <c r="BJ257" s="183"/>
      <c r="BK257" s="183"/>
      <c r="BL257" s="183"/>
      <c r="BM257" s="183"/>
      <c r="BN257" s="183"/>
      <c r="BO257" s="183"/>
      <c r="BP257" s="183"/>
      <c r="BQ257" s="183"/>
      <c r="BR257" s="183"/>
      <c r="BS257" s="183"/>
      <c r="BT257" s="183"/>
      <c r="BU257" s="183"/>
      <c r="BV257" s="183"/>
      <c r="BW257" s="183"/>
      <c r="BX257" s="186"/>
      <c r="BY257" s="186"/>
      <c r="BZ257" s="186"/>
      <c r="CA257" s="186"/>
      <c r="CB257" s="186"/>
      <c r="CC257" s="186"/>
      <c r="CD257" s="186"/>
      <c r="CE257" s="186"/>
      <c r="CF257" s="186"/>
      <c r="CG257" s="186"/>
      <c r="CH257" s="186"/>
    </row>
    <row r="258" spans="1:86" s="185" customFormat="1" ht="12" customHeight="1">
      <c r="A258" s="183"/>
      <c r="B258" s="183"/>
      <c r="C258" s="183"/>
      <c r="D258" s="183"/>
      <c r="E258" s="183"/>
      <c r="F258" s="183"/>
      <c r="G258" s="184"/>
      <c r="H258" s="183"/>
      <c r="I258" s="183"/>
      <c r="J258" s="183"/>
      <c r="K258" s="183"/>
      <c r="L258" s="183"/>
      <c r="M258" s="183"/>
      <c r="N258" s="183"/>
      <c r="O258" s="183"/>
      <c r="P258" s="183"/>
      <c r="Q258" s="183"/>
      <c r="R258" s="183"/>
      <c r="S258" s="183"/>
      <c r="T258" s="183"/>
      <c r="U258" s="183"/>
      <c r="V258" s="183"/>
      <c r="W258" s="183"/>
      <c r="X258" s="183"/>
      <c r="Y258" s="183"/>
      <c r="Z258" s="183"/>
      <c r="AA258" s="183"/>
      <c r="AB258" s="183"/>
      <c r="AC258" s="183"/>
      <c r="AD258" s="183"/>
      <c r="AE258" s="183"/>
      <c r="AF258" s="183"/>
      <c r="AG258" s="183"/>
      <c r="AH258" s="183"/>
      <c r="AI258" s="183"/>
      <c r="AJ258" s="183"/>
      <c r="AK258" s="183"/>
      <c r="AL258" s="183"/>
      <c r="AM258" s="183"/>
      <c r="AN258" s="183"/>
      <c r="AO258" s="183"/>
      <c r="AP258" s="183"/>
      <c r="AQ258" s="183"/>
      <c r="AR258" s="183"/>
      <c r="AS258" s="183"/>
      <c r="AT258" s="183"/>
      <c r="AU258" s="183"/>
      <c r="AV258" s="183"/>
      <c r="AW258" s="183"/>
      <c r="AX258" s="183"/>
      <c r="AY258" s="183"/>
      <c r="AZ258" s="183"/>
      <c r="BA258" s="183"/>
      <c r="BB258" s="183"/>
      <c r="BC258" s="183"/>
      <c r="BD258" s="183"/>
      <c r="BE258" s="183"/>
      <c r="BF258" s="183"/>
      <c r="BG258" s="183"/>
      <c r="BH258" s="183"/>
      <c r="BI258" s="183"/>
      <c r="BJ258" s="183"/>
      <c r="BK258" s="183"/>
      <c r="BL258" s="183"/>
      <c r="BM258" s="183"/>
      <c r="BN258" s="183"/>
      <c r="BO258" s="183"/>
      <c r="BP258" s="183"/>
      <c r="BQ258" s="183"/>
      <c r="BR258" s="183"/>
      <c r="BS258" s="183"/>
      <c r="BT258" s="183"/>
      <c r="BU258" s="183"/>
      <c r="BV258" s="183"/>
      <c r="BW258" s="183"/>
      <c r="BX258" s="186"/>
      <c r="BY258" s="186"/>
      <c r="BZ258" s="186"/>
      <c r="CA258" s="186"/>
      <c r="CB258" s="186"/>
      <c r="CC258" s="186"/>
      <c r="CD258" s="186"/>
      <c r="CE258" s="186"/>
      <c r="CF258" s="186"/>
      <c r="CG258" s="186"/>
      <c r="CH258" s="186"/>
    </row>
    <row r="259" spans="1:86" s="185" customFormat="1" ht="12" customHeight="1">
      <c r="A259" s="183"/>
      <c r="B259" s="183"/>
      <c r="C259" s="183"/>
      <c r="D259" s="183"/>
      <c r="E259" s="183"/>
      <c r="F259" s="183"/>
      <c r="G259" s="184"/>
      <c r="H259" s="183"/>
      <c r="I259" s="183"/>
      <c r="J259" s="183"/>
      <c r="K259" s="183"/>
      <c r="L259" s="183"/>
      <c r="M259" s="183"/>
      <c r="N259" s="183"/>
      <c r="O259" s="183"/>
      <c r="P259" s="183"/>
      <c r="Q259" s="183"/>
      <c r="R259" s="183"/>
      <c r="S259" s="183"/>
      <c r="T259" s="183"/>
      <c r="U259" s="183"/>
      <c r="V259" s="183"/>
      <c r="W259" s="183"/>
      <c r="X259" s="183"/>
      <c r="Y259" s="183"/>
      <c r="Z259" s="183"/>
      <c r="AA259" s="183"/>
      <c r="AB259" s="183"/>
      <c r="AC259" s="183"/>
      <c r="AD259" s="183"/>
      <c r="AE259" s="183"/>
      <c r="AF259" s="183"/>
      <c r="AG259" s="183"/>
      <c r="AH259" s="183"/>
      <c r="AI259" s="183"/>
      <c r="AJ259" s="183"/>
      <c r="AK259" s="183"/>
      <c r="AL259" s="183"/>
      <c r="AM259" s="183"/>
      <c r="AN259" s="183"/>
      <c r="AO259" s="183"/>
      <c r="AP259" s="183"/>
      <c r="AQ259" s="183"/>
      <c r="AR259" s="183"/>
      <c r="AS259" s="183"/>
      <c r="AT259" s="183"/>
      <c r="AU259" s="183"/>
      <c r="AV259" s="183"/>
      <c r="AW259" s="183"/>
      <c r="AX259" s="183"/>
      <c r="AY259" s="183"/>
      <c r="AZ259" s="183"/>
      <c r="BA259" s="183"/>
      <c r="BB259" s="183"/>
      <c r="BC259" s="183"/>
      <c r="BD259" s="183"/>
      <c r="BE259" s="183"/>
      <c r="BF259" s="183"/>
      <c r="BG259" s="183"/>
      <c r="BH259" s="183"/>
      <c r="BI259" s="183"/>
      <c r="BJ259" s="183"/>
      <c r="BK259" s="183"/>
      <c r="BL259" s="183"/>
      <c r="BM259" s="183"/>
      <c r="BN259" s="183"/>
      <c r="BO259" s="183"/>
      <c r="BP259" s="183"/>
      <c r="BQ259" s="183"/>
      <c r="BR259" s="183"/>
      <c r="BS259" s="183"/>
      <c r="BT259" s="183"/>
      <c r="BU259" s="183"/>
      <c r="BV259" s="183"/>
      <c r="BW259" s="183"/>
      <c r="BX259" s="186"/>
      <c r="BY259" s="186"/>
      <c r="BZ259" s="186"/>
      <c r="CA259" s="186"/>
      <c r="CB259" s="186"/>
      <c r="CC259" s="186"/>
      <c r="CD259" s="186"/>
      <c r="CE259" s="186"/>
      <c r="CF259" s="186"/>
      <c r="CG259" s="186"/>
      <c r="CH259" s="186"/>
    </row>
    <row r="260" spans="1:86" s="185" customFormat="1" ht="12" customHeight="1">
      <c r="A260" s="183"/>
      <c r="B260" s="183"/>
      <c r="C260" s="183"/>
      <c r="D260" s="183"/>
      <c r="E260" s="183"/>
      <c r="F260" s="183"/>
      <c r="G260" s="184"/>
      <c r="H260" s="183"/>
      <c r="I260" s="183"/>
      <c r="J260" s="183"/>
      <c r="K260" s="183"/>
      <c r="L260" s="183"/>
      <c r="M260" s="183"/>
      <c r="N260" s="183"/>
      <c r="O260" s="183"/>
      <c r="P260" s="183"/>
      <c r="Q260" s="183"/>
      <c r="R260" s="183"/>
      <c r="S260" s="183"/>
      <c r="T260" s="183"/>
      <c r="U260" s="183"/>
      <c r="V260" s="183"/>
      <c r="W260" s="183"/>
      <c r="X260" s="183"/>
      <c r="Y260" s="183"/>
      <c r="Z260" s="183"/>
      <c r="AA260" s="183"/>
      <c r="AB260" s="183"/>
      <c r="AC260" s="183"/>
      <c r="AD260" s="183"/>
      <c r="AE260" s="183"/>
      <c r="AF260" s="183"/>
      <c r="AG260" s="183"/>
      <c r="AH260" s="183"/>
      <c r="AI260" s="183"/>
      <c r="AJ260" s="183"/>
      <c r="AK260" s="183"/>
      <c r="AL260" s="183"/>
      <c r="AM260" s="183"/>
      <c r="AN260" s="183"/>
      <c r="AO260" s="183"/>
      <c r="AP260" s="183"/>
      <c r="AQ260" s="183"/>
      <c r="AR260" s="183"/>
      <c r="AS260" s="183"/>
      <c r="AT260" s="183"/>
      <c r="AU260" s="183"/>
      <c r="AV260" s="183"/>
      <c r="AW260" s="183"/>
      <c r="AX260" s="183"/>
      <c r="AY260" s="183"/>
      <c r="AZ260" s="183"/>
      <c r="BA260" s="183"/>
      <c r="BB260" s="183"/>
      <c r="BC260" s="183"/>
      <c r="BD260" s="183"/>
      <c r="BE260" s="183"/>
      <c r="BF260" s="183"/>
      <c r="BG260" s="183"/>
      <c r="BH260" s="183"/>
      <c r="BI260" s="183"/>
      <c r="BJ260" s="183"/>
      <c r="BK260" s="183"/>
      <c r="BL260" s="183"/>
      <c r="BM260" s="183"/>
      <c r="BN260" s="183"/>
      <c r="BO260" s="183"/>
      <c r="BP260" s="183"/>
      <c r="BQ260" s="183"/>
      <c r="BR260" s="183"/>
      <c r="BS260" s="183"/>
      <c r="BT260" s="183"/>
      <c r="BU260" s="183"/>
      <c r="BV260" s="183"/>
      <c r="BW260" s="183"/>
      <c r="BX260" s="186"/>
      <c r="BY260" s="186"/>
      <c r="BZ260" s="186"/>
      <c r="CA260" s="186"/>
      <c r="CB260" s="186"/>
      <c r="CC260" s="186"/>
      <c r="CD260" s="186"/>
      <c r="CE260" s="186"/>
      <c r="CF260" s="186"/>
      <c r="CG260" s="186"/>
      <c r="CH260" s="186"/>
    </row>
    <row r="261" spans="1:86" s="185" customFormat="1" ht="12" customHeight="1">
      <c r="A261" s="183"/>
      <c r="B261" s="183"/>
      <c r="C261" s="183"/>
      <c r="D261" s="183"/>
      <c r="E261" s="183"/>
      <c r="F261" s="183"/>
      <c r="G261" s="184"/>
      <c r="H261" s="183"/>
      <c r="I261" s="183"/>
      <c r="J261" s="183"/>
      <c r="K261" s="183"/>
      <c r="L261" s="183"/>
      <c r="M261" s="183"/>
      <c r="N261" s="183"/>
      <c r="O261" s="183"/>
      <c r="P261" s="183"/>
      <c r="Q261" s="183"/>
      <c r="R261" s="183"/>
      <c r="S261" s="183"/>
      <c r="T261" s="183"/>
      <c r="U261" s="183"/>
      <c r="V261" s="183"/>
      <c r="W261" s="183"/>
      <c r="X261" s="183"/>
      <c r="Y261" s="183"/>
      <c r="Z261" s="183"/>
      <c r="AA261" s="183"/>
      <c r="AB261" s="183"/>
      <c r="AC261" s="183"/>
      <c r="AD261" s="183"/>
      <c r="AE261" s="183"/>
      <c r="AF261" s="183"/>
      <c r="AG261" s="183"/>
      <c r="AH261" s="183"/>
      <c r="AI261" s="183"/>
      <c r="AJ261" s="183"/>
      <c r="AK261" s="183"/>
      <c r="AL261" s="183"/>
      <c r="AM261" s="183"/>
      <c r="AN261" s="183"/>
      <c r="AO261" s="183"/>
      <c r="AP261" s="183"/>
      <c r="AQ261" s="183"/>
      <c r="AR261" s="183"/>
      <c r="AS261" s="183"/>
      <c r="AT261" s="183"/>
      <c r="AU261" s="183"/>
      <c r="AV261" s="183"/>
      <c r="AW261" s="183"/>
      <c r="AX261" s="183"/>
      <c r="AY261" s="183"/>
      <c r="AZ261" s="183"/>
      <c r="BA261" s="183"/>
      <c r="BB261" s="183"/>
      <c r="BC261" s="183"/>
      <c r="BD261" s="183"/>
      <c r="BE261" s="183"/>
      <c r="BF261" s="183"/>
      <c r="BG261" s="183"/>
      <c r="BH261" s="183"/>
      <c r="BI261" s="183"/>
      <c r="BJ261" s="183"/>
      <c r="BK261" s="183"/>
      <c r="BL261" s="183"/>
      <c r="BM261" s="183"/>
      <c r="BN261" s="183"/>
      <c r="BO261" s="183"/>
      <c r="BP261" s="183"/>
      <c r="BQ261" s="183"/>
      <c r="BR261" s="183"/>
      <c r="BS261" s="183"/>
      <c r="BT261" s="183"/>
      <c r="BU261" s="183"/>
      <c r="BV261" s="183"/>
      <c r="BW261" s="183"/>
      <c r="BX261" s="186"/>
      <c r="BY261" s="186"/>
      <c r="BZ261" s="186"/>
      <c r="CA261" s="186"/>
      <c r="CB261" s="186"/>
      <c r="CC261" s="186"/>
      <c r="CD261" s="186"/>
      <c r="CE261" s="186"/>
      <c r="CF261" s="186"/>
      <c r="CG261" s="186"/>
      <c r="CH261" s="186"/>
    </row>
    <row r="262" spans="1:86" s="185" customFormat="1" ht="12" customHeight="1">
      <c r="A262" s="183"/>
      <c r="B262" s="183"/>
      <c r="C262" s="183"/>
      <c r="D262" s="183"/>
      <c r="E262" s="183"/>
      <c r="F262" s="183"/>
      <c r="G262" s="184"/>
      <c r="H262" s="183"/>
      <c r="I262" s="183"/>
      <c r="J262" s="183"/>
      <c r="K262" s="183"/>
      <c r="L262" s="183"/>
      <c r="M262" s="183"/>
      <c r="N262" s="183"/>
      <c r="O262" s="183"/>
      <c r="P262" s="183"/>
      <c r="Q262" s="183"/>
      <c r="R262" s="183"/>
      <c r="S262" s="183"/>
      <c r="T262" s="183"/>
      <c r="U262" s="183"/>
      <c r="V262" s="183"/>
      <c r="W262" s="183"/>
      <c r="X262" s="183"/>
      <c r="Y262" s="183"/>
      <c r="Z262" s="183"/>
      <c r="AA262" s="183"/>
      <c r="AB262" s="183"/>
      <c r="AC262" s="183"/>
      <c r="AD262" s="183"/>
      <c r="AE262" s="183"/>
      <c r="AF262" s="183"/>
      <c r="AG262" s="183"/>
      <c r="AH262" s="183"/>
      <c r="AI262" s="183"/>
      <c r="AJ262" s="183"/>
      <c r="AK262" s="183"/>
      <c r="AL262" s="183"/>
      <c r="AM262" s="183"/>
      <c r="AN262" s="183"/>
      <c r="AO262" s="183"/>
      <c r="AP262" s="183"/>
      <c r="AQ262" s="183"/>
      <c r="AR262" s="183"/>
      <c r="AS262" s="183"/>
      <c r="AT262" s="183"/>
      <c r="AU262" s="183"/>
      <c r="AV262" s="183"/>
      <c r="AW262" s="183"/>
      <c r="AX262" s="183"/>
      <c r="AY262" s="183"/>
      <c r="AZ262" s="183"/>
      <c r="BA262" s="183"/>
      <c r="BB262" s="183"/>
      <c r="BC262" s="183"/>
      <c r="BD262" s="183"/>
      <c r="BE262" s="183"/>
      <c r="BF262" s="183"/>
      <c r="BG262" s="183"/>
      <c r="BH262" s="183"/>
      <c r="BI262" s="183"/>
      <c r="BJ262" s="183"/>
      <c r="BK262" s="183"/>
      <c r="BL262" s="183"/>
      <c r="BM262" s="183"/>
      <c r="BN262" s="183"/>
      <c r="BO262" s="183"/>
      <c r="BP262" s="183"/>
      <c r="BQ262" s="183"/>
      <c r="BR262" s="183"/>
      <c r="BS262" s="183"/>
      <c r="BT262" s="183"/>
      <c r="BU262" s="183"/>
      <c r="BV262" s="183"/>
      <c r="BW262" s="183"/>
      <c r="BX262" s="186"/>
      <c r="BY262" s="186"/>
      <c r="BZ262" s="186"/>
      <c r="CA262" s="186"/>
      <c r="CB262" s="186"/>
      <c r="CC262" s="186"/>
      <c r="CD262" s="186"/>
      <c r="CE262" s="186"/>
      <c r="CF262" s="186"/>
      <c r="CG262" s="186"/>
      <c r="CH262" s="186"/>
    </row>
    <row r="263" spans="1:86" s="185" customFormat="1" ht="12" customHeight="1">
      <c r="A263" s="183"/>
      <c r="B263" s="183"/>
      <c r="C263" s="183"/>
      <c r="D263" s="183"/>
      <c r="E263" s="183"/>
      <c r="F263" s="183"/>
      <c r="G263" s="184"/>
      <c r="H263" s="183"/>
      <c r="I263" s="183"/>
      <c r="J263" s="183"/>
      <c r="K263" s="183"/>
      <c r="L263" s="183"/>
      <c r="M263" s="183"/>
      <c r="N263" s="183"/>
      <c r="O263" s="183"/>
      <c r="P263" s="183"/>
      <c r="Q263" s="183"/>
      <c r="R263" s="183"/>
      <c r="S263" s="183"/>
      <c r="T263" s="183"/>
      <c r="U263" s="183"/>
      <c r="V263" s="183"/>
      <c r="W263" s="183"/>
      <c r="X263" s="183"/>
      <c r="Y263" s="183"/>
      <c r="Z263" s="183"/>
      <c r="AA263" s="183"/>
      <c r="AB263" s="183"/>
      <c r="AC263" s="183"/>
      <c r="AD263" s="183"/>
      <c r="AE263" s="183"/>
      <c r="AF263" s="183"/>
      <c r="AG263" s="183"/>
      <c r="AH263" s="183"/>
      <c r="AI263" s="183"/>
      <c r="AJ263" s="183"/>
      <c r="AK263" s="183"/>
      <c r="AL263" s="183"/>
      <c r="AM263" s="183"/>
      <c r="AN263" s="183"/>
      <c r="AO263" s="183"/>
      <c r="AP263" s="183"/>
      <c r="AQ263" s="183"/>
      <c r="AR263" s="183"/>
      <c r="AS263" s="183"/>
      <c r="AT263" s="183"/>
      <c r="AU263" s="183"/>
      <c r="AV263" s="183"/>
      <c r="AW263" s="183"/>
      <c r="AX263" s="183"/>
      <c r="AY263" s="183"/>
      <c r="AZ263" s="183"/>
      <c r="BA263" s="183"/>
      <c r="BB263" s="183"/>
      <c r="BC263" s="183"/>
      <c r="BD263" s="183"/>
      <c r="BE263" s="183"/>
      <c r="BF263" s="183"/>
      <c r="BG263" s="183"/>
      <c r="BH263" s="183"/>
      <c r="BI263" s="183"/>
      <c r="BJ263" s="183"/>
      <c r="BK263" s="183"/>
      <c r="BL263" s="183"/>
      <c r="BM263" s="183"/>
      <c r="BN263" s="183"/>
      <c r="BO263" s="183"/>
      <c r="BP263" s="183"/>
      <c r="BQ263" s="183"/>
      <c r="BR263" s="183"/>
      <c r="BS263" s="183"/>
      <c r="BT263" s="183"/>
      <c r="BU263" s="183"/>
      <c r="BV263" s="183"/>
      <c r="BW263" s="183"/>
      <c r="BX263" s="186"/>
      <c r="BY263" s="186"/>
      <c r="BZ263" s="186"/>
      <c r="CA263" s="186"/>
      <c r="CB263" s="186"/>
      <c r="CC263" s="186"/>
      <c r="CD263" s="186"/>
      <c r="CE263" s="186"/>
      <c r="CF263" s="186"/>
      <c r="CG263" s="186"/>
      <c r="CH263" s="186"/>
    </row>
    <row r="264" spans="1:86" s="185" customFormat="1" ht="12" customHeight="1">
      <c r="A264" s="183"/>
      <c r="B264" s="183"/>
      <c r="C264" s="183"/>
      <c r="D264" s="183"/>
      <c r="E264" s="183"/>
      <c r="F264" s="183"/>
      <c r="G264" s="184"/>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183"/>
      <c r="AF264" s="183"/>
      <c r="AG264" s="183"/>
      <c r="AH264" s="183"/>
      <c r="AI264" s="183"/>
      <c r="AJ264" s="183"/>
      <c r="AK264" s="183"/>
      <c r="AL264" s="183"/>
      <c r="AM264" s="183"/>
      <c r="AN264" s="183"/>
      <c r="AO264" s="183"/>
      <c r="AP264" s="183"/>
      <c r="AQ264" s="183"/>
      <c r="AR264" s="183"/>
      <c r="AS264" s="183"/>
      <c r="AT264" s="183"/>
      <c r="AU264" s="183"/>
      <c r="AV264" s="183"/>
      <c r="AW264" s="183"/>
      <c r="AX264" s="183"/>
      <c r="AY264" s="183"/>
      <c r="AZ264" s="183"/>
      <c r="BA264" s="183"/>
      <c r="BB264" s="183"/>
      <c r="BC264" s="183"/>
      <c r="BD264" s="183"/>
      <c r="BE264" s="183"/>
      <c r="BF264" s="183"/>
      <c r="BG264" s="183"/>
      <c r="BH264" s="183"/>
      <c r="BI264" s="183"/>
      <c r="BJ264" s="183"/>
      <c r="BK264" s="183"/>
      <c r="BL264" s="183"/>
      <c r="BM264" s="183"/>
      <c r="BN264" s="183"/>
      <c r="BO264" s="183"/>
      <c r="BP264" s="183"/>
      <c r="BQ264" s="183"/>
      <c r="BR264" s="183"/>
      <c r="BS264" s="183"/>
      <c r="BT264" s="183"/>
      <c r="BU264" s="183"/>
      <c r="BV264" s="183"/>
      <c r="BW264" s="183"/>
      <c r="BX264" s="186"/>
      <c r="BY264" s="186"/>
      <c r="BZ264" s="186"/>
      <c r="CA264" s="186"/>
      <c r="CB264" s="186"/>
      <c r="CC264" s="186"/>
      <c r="CD264" s="186"/>
      <c r="CE264" s="186"/>
      <c r="CF264" s="186"/>
      <c r="CG264" s="186"/>
      <c r="CH264" s="186"/>
    </row>
    <row r="265" spans="1:86" s="185" customFormat="1" ht="12" customHeight="1">
      <c r="A265" s="183"/>
      <c r="B265" s="183"/>
      <c r="C265" s="183"/>
      <c r="D265" s="183"/>
      <c r="E265" s="183"/>
      <c r="F265" s="183"/>
      <c r="G265" s="184"/>
      <c r="H265" s="183"/>
      <c r="I265" s="183"/>
      <c r="J265" s="183"/>
      <c r="K265" s="183"/>
      <c r="L265" s="183"/>
      <c r="M265" s="183"/>
      <c r="N265" s="183"/>
      <c r="O265" s="183"/>
      <c r="P265" s="183"/>
      <c r="Q265" s="183"/>
      <c r="R265" s="183"/>
      <c r="S265" s="183"/>
      <c r="T265" s="183"/>
      <c r="U265" s="183"/>
      <c r="V265" s="183"/>
      <c r="W265" s="183"/>
      <c r="X265" s="183"/>
      <c r="Y265" s="183"/>
      <c r="Z265" s="183"/>
      <c r="AA265" s="183"/>
      <c r="AB265" s="183"/>
      <c r="AC265" s="183"/>
      <c r="AD265" s="183"/>
      <c r="AE265" s="183"/>
      <c r="AF265" s="183"/>
      <c r="AG265" s="183"/>
      <c r="AH265" s="183"/>
      <c r="AI265" s="183"/>
      <c r="AJ265" s="183"/>
      <c r="AK265" s="183"/>
      <c r="AL265" s="183"/>
      <c r="AM265" s="183"/>
      <c r="AN265" s="183"/>
      <c r="AO265" s="183"/>
      <c r="AP265" s="183"/>
      <c r="AQ265" s="183"/>
      <c r="AR265" s="183"/>
      <c r="AS265" s="183"/>
      <c r="AT265" s="183"/>
      <c r="AU265" s="183"/>
      <c r="AV265" s="183"/>
      <c r="AW265" s="183"/>
      <c r="AX265" s="183"/>
      <c r="AY265" s="183"/>
      <c r="AZ265" s="183"/>
      <c r="BA265" s="183"/>
      <c r="BB265" s="183"/>
      <c r="BC265" s="183"/>
      <c r="BD265" s="183"/>
      <c r="BE265" s="183"/>
      <c r="BF265" s="183"/>
      <c r="BG265" s="183"/>
      <c r="BH265" s="183"/>
      <c r="BI265" s="183"/>
      <c r="BJ265" s="183"/>
      <c r="BK265" s="183"/>
      <c r="BL265" s="183"/>
      <c r="BM265" s="183"/>
      <c r="BN265" s="183"/>
      <c r="BO265" s="183"/>
      <c r="BP265" s="183"/>
      <c r="BQ265" s="183"/>
      <c r="BR265" s="183"/>
      <c r="BS265" s="183"/>
      <c r="BT265" s="183"/>
      <c r="BU265" s="183"/>
      <c r="BV265" s="183"/>
      <c r="BW265" s="183"/>
      <c r="BX265" s="186"/>
      <c r="BY265" s="186"/>
      <c r="BZ265" s="186"/>
      <c r="CA265" s="186"/>
      <c r="CB265" s="186"/>
      <c r="CC265" s="186"/>
      <c r="CD265" s="186"/>
      <c r="CE265" s="186"/>
      <c r="CF265" s="186"/>
      <c r="CG265" s="186"/>
      <c r="CH265" s="186"/>
    </row>
    <row r="266" spans="1:86" s="185" customFormat="1" ht="12" customHeight="1">
      <c r="A266" s="183"/>
      <c r="B266" s="183"/>
      <c r="C266" s="183"/>
      <c r="D266" s="183"/>
      <c r="E266" s="183"/>
      <c r="F266" s="183"/>
      <c r="G266" s="184"/>
      <c r="H266" s="183"/>
      <c r="I266" s="183"/>
      <c r="J266" s="183"/>
      <c r="K266" s="183"/>
      <c r="L266" s="183"/>
      <c r="M266" s="183"/>
      <c r="N266" s="183"/>
      <c r="O266" s="183"/>
      <c r="P266" s="183"/>
      <c r="Q266" s="183"/>
      <c r="R266" s="183"/>
      <c r="S266" s="183"/>
      <c r="T266" s="183"/>
      <c r="U266" s="183"/>
      <c r="V266" s="183"/>
      <c r="W266" s="183"/>
      <c r="X266" s="183"/>
      <c r="Y266" s="183"/>
      <c r="Z266" s="183"/>
      <c r="AA266" s="183"/>
      <c r="AB266" s="183"/>
      <c r="AC266" s="183"/>
      <c r="AD266" s="183"/>
      <c r="AE266" s="183"/>
      <c r="AF266" s="183"/>
      <c r="AG266" s="183"/>
      <c r="AH266" s="183"/>
      <c r="AI266" s="183"/>
      <c r="AJ266" s="183"/>
      <c r="AK266" s="183"/>
      <c r="AL266" s="183"/>
      <c r="AM266" s="183"/>
      <c r="AN266" s="183"/>
      <c r="AO266" s="183"/>
      <c r="AP266" s="183"/>
      <c r="AQ266" s="183"/>
      <c r="AR266" s="183"/>
      <c r="AS266" s="183"/>
      <c r="AT266" s="183"/>
      <c r="AU266" s="183"/>
      <c r="AV266" s="183"/>
      <c r="AW266" s="183"/>
      <c r="AX266" s="183"/>
      <c r="AY266" s="183"/>
      <c r="AZ266" s="183"/>
      <c r="BA266" s="183"/>
      <c r="BB266" s="183"/>
      <c r="BC266" s="183"/>
      <c r="BD266" s="183"/>
      <c r="BE266" s="183"/>
      <c r="BF266" s="183"/>
      <c r="BG266" s="183"/>
      <c r="BH266" s="183"/>
      <c r="BI266" s="183"/>
      <c r="BJ266" s="183"/>
      <c r="BK266" s="183"/>
      <c r="BL266" s="183"/>
      <c r="BM266" s="183"/>
      <c r="BN266" s="183"/>
      <c r="BO266" s="183"/>
      <c r="BP266" s="183"/>
      <c r="BQ266" s="183"/>
      <c r="BR266" s="183"/>
      <c r="BS266" s="183"/>
      <c r="BT266" s="183"/>
      <c r="BU266" s="183"/>
      <c r="BV266" s="183"/>
      <c r="BW266" s="183"/>
      <c r="BX266" s="186"/>
      <c r="BY266" s="186"/>
      <c r="BZ266" s="186"/>
      <c r="CA266" s="186"/>
      <c r="CB266" s="186"/>
      <c r="CC266" s="186"/>
      <c r="CD266" s="186"/>
      <c r="CE266" s="186"/>
      <c r="CF266" s="186"/>
      <c r="CG266" s="186"/>
      <c r="CH266" s="186"/>
    </row>
    <row r="267" spans="1:86" s="185" customFormat="1" ht="12" customHeight="1">
      <c r="A267" s="183"/>
      <c r="B267" s="183"/>
      <c r="C267" s="183"/>
      <c r="D267" s="183"/>
      <c r="E267" s="183"/>
      <c r="F267" s="183"/>
      <c r="G267" s="184"/>
      <c r="H267" s="183"/>
      <c r="I267" s="183"/>
      <c r="J267" s="183"/>
      <c r="K267" s="183"/>
      <c r="L267" s="183"/>
      <c r="M267" s="183"/>
      <c r="N267" s="183"/>
      <c r="O267" s="183"/>
      <c r="P267" s="183"/>
      <c r="Q267" s="183"/>
      <c r="R267" s="183"/>
      <c r="S267" s="183"/>
      <c r="T267" s="183"/>
      <c r="U267" s="183"/>
      <c r="V267" s="183"/>
      <c r="W267" s="183"/>
      <c r="X267" s="183"/>
      <c r="Y267" s="183"/>
      <c r="Z267" s="183"/>
      <c r="AA267" s="183"/>
      <c r="AB267" s="183"/>
      <c r="AC267" s="183"/>
      <c r="AD267" s="183"/>
      <c r="AE267" s="183"/>
      <c r="AF267" s="183"/>
      <c r="AG267" s="183"/>
      <c r="AH267" s="183"/>
      <c r="AI267" s="183"/>
      <c r="AJ267" s="183"/>
      <c r="AK267" s="183"/>
      <c r="AL267" s="183"/>
      <c r="AM267" s="183"/>
      <c r="AN267" s="183"/>
      <c r="AO267" s="183"/>
      <c r="AP267" s="183"/>
      <c r="AQ267" s="183"/>
      <c r="AR267" s="183"/>
      <c r="AS267" s="183"/>
      <c r="AT267" s="183"/>
      <c r="AU267" s="183"/>
      <c r="AV267" s="183"/>
      <c r="AW267" s="183"/>
      <c r="AX267" s="183"/>
      <c r="AY267" s="183"/>
      <c r="AZ267" s="183"/>
      <c r="BA267" s="183"/>
      <c r="BB267" s="183"/>
      <c r="BC267" s="183"/>
      <c r="BD267" s="183"/>
      <c r="BE267" s="183"/>
      <c r="BF267" s="183"/>
      <c r="BG267" s="183"/>
      <c r="BH267" s="183"/>
      <c r="BI267" s="183"/>
      <c r="BJ267" s="183"/>
      <c r="BK267" s="183"/>
      <c r="BL267" s="183"/>
      <c r="BM267" s="183"/>
      <c r="BN267" s="183"/>
      <c r="BO267" s="183"/>
      <c r="BP267" s="183"/>
      <c r="BQ267" s="183"/>
      <c r="BR267" s="183"/>
      <c r="BS267" s="183"/>
      <c r="BT267" s="183"/>
      <c r="BU267" s="183"/>
      <c r="BV267" s="183"/>
      <c r="BW267" s="183"/>
      <c r="BX267" s="186"/>
      <c r="BY267" s="186"/>
      <c r="BZ267" s="186"/>
      <c r="CA267" s="186"/>
      <c r="CB267" s="186"/>
      <c r="CC267" s="186"/>
      <c r="CD267" s="186"/>
      <c r="CE267" s="186"/>
      <c r="CF267" s="186"/>
      <c r="CG267" s="186"/>
      <c r="CH267" s="186"/>
    </row>
    <row r="268" spans="1:86" s="185" customFormat="1" ht="12" customHeight="1">
      <c r="A268" s="183"/>
      <c r="B268" s="183"/>
      <c r="C268" s="183"/>
      <c r="D268" s="183"/>
      <c r="E268" s="183"/>
      <c r="F268" s="183"/>
      <c r="G268" s="184"/>
      <c r="H268" s="183"/>
      <c r="I268" s="183"/>
      <c r="J268" s="183"/>
      <c r="K268" s="183"/>
      <c r="L268" s="183"/>
      <c r="M268" s="183"/>
      <c r="N268" s="183"/>
      <c r="O268" s="183"/>
      <c r="P268" s="183"/>
      <c r="Q268" s="183"/>
      <c r="R268" s="183"/>
      <c r="S268" s="183"/>
      <c r="T268" s="183"/>
      <c r="U268" s="183"/>
      <c r="V268" s="183"/>
      <c r="W268" s="183"/>
      <c r="X268" s="183"/>
      <c r="Y268" s="183"/>
      <c r="Z268" s="183"/>
      <c r="AA268" s="183"/>
      <c r="AB268" s="183"/>
      <c r="AC268" s="183"/>
      <c r="AD268" s="183"/>
      <c r="AE268" s="183"/>
      <c r="AF268" s="183"/>
      <c r="AG268" s="183"/>
      <c r="AH268" s="183"/>
      <c r="AI268" s="183"/>
      <c r="AJ268" s="183"/>
      <c r="AK268" s="183"/>
      <c r="AL268" s="183"/>
      <c r="AM268" s="183"/>
      <c r="AN268" s="183"/>
      <c r="AO268" s="183"/>
      <c r="AP268" s="183"/>
      <c r="AQ268" s="183"/>
      <c r="AR268" s="183"/>
      <c r="AS268" s="183"/>
      <c r="AT268" s="183"/>
      <c r="AU268" s="183"/>
      <c r="AV268" s="183"/>
      <c r="AW268" s="183"/>
      <c r="AX268" s="183"/>
      <c r="AY268" s="183"/>
      <c r="AZ268" s="183"/>
      <c r="BA268" s="183"/>
      <c r="BB268" s="183"/>
      <c r="BC268" s="183"/>
      <c r="BD268" s="183"/>
      <c r="BE268" s="183"/>
      <c r="BF268" s="183"/>
      <c r="BG268" s="183"/>
      <c r="BH268" s="183"/>
      <c r="BI268" s="183"/>
      <c r="BJ268" s="183"/>
      <c r="BK268" s="183"/>
      <c r="BL268" s="183"/>
      <c r="BM268" s="183"/>
      <c r="BN268" s="183"/>
      <c r="BO268" s="183"/>
      <c r="BP268" s="183"/>
      <c r="BQ268" s="183"/>
      <c r="BR268" s="183"/>
      <c r="BS268" s="183"/>
      <c r="BT268" s="183"/>
      <c r="BU268" s="183"/>
      <c r="BV268" s="183"/>
      <c r="BW268" s="183"/>
      <c r="BX268" s="186"/>
      <c r="BY268" s="186"/>
      <c r="BZ268" s="186"/>
      <c r="CA268" s="186"/>
      <c r="CB268" s="186"/>
      <c r="CC268" s="186"/>
      <c r="CD268" s="186"/>
      <c r="CE268" s="186"/>
      <c r="CF268" s="186"/>
      <c r="CG268" s="186"/>
      <c r="CH268" s="186"/>
    </row>
    <row r="269" spans="1:86" s="185" customFormat="1" ht="12" customHeight="1">
      <c r="A269" s="183"/>
      <c r="B269" s="183"/>
      <c r="C269" s="183"/>
      <c r="D269" s="183"/>
      <c r="E269" s="183"/>
      <c r="F269" s="183"/>
      <c r="G269" s="184"/>
      <c r="H269" s="183"/>
      <c r="I269" s="183"/>
      <c r="J269" s="183"/>
      <c r="K269" s="183"/>
      <c r="L269" s="183"/>
      <c r="M269" s="183"/>
      <c r="N269" s="183"/>
      <c r="O269" s="183"/>
      <c r="P269" s="183"/>
      <c r="Q269" s="183"/>
      <c r="R269" s="183"/>
      <c r="S269" s="183"/>
      <c r="T269" s="183"/>
      <c r="U269" s="183"/>
      <c r="V269" s="183"/>
      <c r="W269" s="183"/>
      <c r="X269" s="183"/>
      <c r="Y269" s="183"/>
      <c r="Z269" s="183"/>
      <c r="AA269" s="183"/>
      <c r="AB269" s="183"/>
      <c r="AC269" s="183"/>
      <c r="AD269" s="183"/>
      <c r="AE269" s="183"/>
      <c r="AF269" s="183"/>
      <c r="AG269" s="183"/>
      <c r="AH269" s="183"/>
      <c r="AI269" s="183"/>
      <c r="AJ269" s="183"/>
      <c r="AK269" s="183"/>
      <c r="AL269" s="183"/>
      <c r="AM269" s="183"/>
      <c r="AN269" s="183"/>
      <c r="AO269" s="183"/>
      <c r="AP269" s="183"/>
      <c r="AQ269" s="183"/>
      <c r="AR269" s="183"/>
      <c r="AS269" s="183"/>
      <c r="AT269" s="183"/>
      <c r="AU269" s="183"/>
      <c r="AV269" s="183"/>
      <c r="AW269" s="183"/>
      <c r="AX269" s="183"/>
      <c r="AY269" s="183"/>
      <c r="AZ269" s="183"/>
      <c r="BA269" s="183"/>
      <c r="BB269" s="183"/>
      <c r="BC269" s="183"/>
      <c r="BD269" s="183"/>
      <c r="BE269" s="183"/>
      <c r="BF269" s="183"/>
      <c r="BG269" s="183"/>
      <c r="BH269" s="183"/>
      <c r="BI269" s="183"/>
      <c r="BJ269" s="183"/>
      <c r="BK269" s="183"/>
      <c r="BL269" s="183"/>
      <c r="BM269" s="183"/>
      <c r="BN269" s="183"/>
      <c r="BO269" s="183"/>
      <c r="BP269" s="183"/>
      <c r="BQ269" s="183"/>
      <c r="BR269" s="183"/>
      <c r="BS269" s="183"/>
      <c r="BT269" s="183"/>
      <c r="BU269" s="183"/>
      <c r="BV269" s="183"/>
      <c r="BW269" s="183"/>
      <c r="BX269" s="186"/>
      <c r="BY269" s="186"/>
      <c r="BZ269" s="186"/>
      <c r="CA269" s="186"/>
      <c r="CB269" s="186"/>
      <c r="CC269" s="186"/>
      <c r="CD269" s="186"/>
      <c r="CE269" s="186"/>
      <c r="CF269" s="186"/>
      <c r="CG269" s="186"/>
      <c r="CH269" s="186"/>
    </row>
    <row r="270" spans="1:86" s="185" customFormat="1" ht="12" customHeight="1">
      <c r="A270" s="183"/>
      <c r="B270" s="183"/>
      <c r="C270" s="183"/>
      <c r="D270" s="183"/>
      <c r="E270" s="183"/>
      <c r="F270" s="183"/>
      <c r="G270" s="184"/>
      <c r="H270" s="183"/>
      <c r="I270" s="183"/>
      <c r="J270" s="183"/>
      <c r="K270" s="183"/>
      <c r="L270" s="183"/>
      <c r="M270" s="183"/>
      <c r="N270" s="183"/>
      <c r="O270" s="183"/>
      <c r="P270" s="183"/>
      <c r="Q270" s="183"/>
      <c r="R270" s="183"/>
      <c r="S270" s="183"/>
      <c r="T270" s="183"/>
      <c r="U270" s="183"/>
      <c r="V270" s="183"/>
      <c r="W270" s="183"/>
      <c r="X270" s="183"/>
      <c r="Y270" s="183"/>
      <c r="Z270" s="183"/>
      <c r="AA270" s="183"/>
      <c r="AB270" s="183"/>
      <c r="AC270" s="183"/>
      <c r="AD270" s="183"/>
      <c r="AE270" s="183"/>
      <c r="AF270" s="183"/>
      <c r="AG270" s="183"/>
      <c r="AH270" s="183"/>
      <c r="AI270" s="183"/>
      <c r="AJ270" s="183"/>
      <c r="AK270" s="183"/>
      <c r="AL270" s="183"/>
      <c r="AM270" s="183"/>
      <c r="AN270" s="183"/>
      <c r="AO270" s="183"/>
      <c r="AP270" s="183"/>
      <c r="AQ270" s="183"/>
      <c r="AR270" s="183"/>
      <c r="AS270" s="183"/>
      <c r="AT270" s="183"/>
      <c r="AU270" s="183"/>
      <c r="AV270" s="183"/>
      <c r="AW270" s="183"/>
      <c r="AX270" s="183"/>
      <c r="AY270" s="183"/>
      <c r="AZ270" s="183"/>
      <c r="BA270" s="183"/>
      <c r="BB270" s="183"/>
      <c r="BC270" s="183"/>
      <c r="BD270" s="183"/>
      <c r="BE270" s="183"/>
      <c r="BF270" s="183"/>
      <c r="BG270" s="183"/>
      <c r="BH270" s="183"/>
      <c r="BI270" s="183"/>
      <c r="BJ270" s="183"/>
      <c r="BK270" s="183"/>
      <c r="BL270" s="183"/>
      <c r="BM270" s="183"/>
      <c r="BN270" s="183"/>
      <c r="BO270" s="183"/>
      <c r="BP270" s="183"/>
      <c r="BQ270" s="183"/>
      <c r="BR270" s="183"/>
      <c r="BS270" s="183"/>
      <c r="BT270" s="183"/>
      <c r="BU270" s="183"/>
      <c r="BV270" s="183"/>
      <c r="BW270" s="183"/>
      <c r="BX270" s="186"/>
      <c r="BY270" s="186"/>
      <c r="BZ270" s="186"/>
      <c r="CA270" s="186"/>
      <c r="CB270" s="186"/>
      <c r="CC270" s="186"/>
      <c r="CD270" s="186"/>
      <c r="CE270" s="186"/>
      <c r="CF270" s="186"/>
      <c r="CG270" s="186"/>
      <c r="CH270" s="186"/>
    </row>
    <row r="271" spans="1:86" s="185" customFormat="1" ht="12" customHeight="1">
      <c r="A271" s="183"/>
      <c r="B271" s="183"/>
      <c r="C271" s="183"/>
      <c r="D271" s="183"/>
      <c r="E271" s="183"/>
      <c r="F271" s="183"/>
      <c r="G271" s="184"/>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183"/>
      <c r="AK271" s="183"/>
      <c r="AL271" s="183"/>
      <c r="AM271" s="183"/>
      <c r="AN271" s="183"/>
      <c r="AO271" s="183"/>
      <c r="AP271" s="183"/>
      <c r="AQ271" s="183"/>
      <c r="AR271" s="183"/>
      <c r="AS271" s="183"/>
      <c r="AT271" s="183"/>
      <c r="AU271" s="183"/>
      <c r="AV271" s="183"/>
      <c r="AW271" s="183"/>
      <c r="AX271" s="183"/>
      <c r="AY271" s="183"/>
      <c r="AZ271" s="183"/>
      <c r="BA271" s="183"/>
      <c r="BB271" s="183"/>
      <c r="BC271" s="183"/>
      <c r="BD271" s="183"/>
      <c r="BE271" s="183"/>
      <c r="BF271" s="183"/>
      <c r="BG271" s="183"/>
      <c r="BH271" s="183"/>
      <c r="BI271" s="183"/>
      <c r="BJ271" s="183"/>
      <c r="BK271" s="183"/>
      <c r="BL271" s="183"/>
      <c r="BM271" s="183"/>
      <c r="BN271" s="183"/>
      <c r="BO271" s="183"/>
      <c r="BP271" s="183"/>
      <c r="BQ271" s="183"/>
      <c r="BR271" s="183"/>
      <c r="BS271" s="183"/>
      <c r="BT271" s="183"/>
      <c r="BU271" s="183"/>
      <c r="BV271" s="183"/>
      <c r="BW271" s="183"/>
      <c r="BX271" s="186"/>
      <c r="BY271" s="186"/>
      <c r="BZ271" s="186"/>
      <c r="CA271" s="186"/>
      <c r="CB271" s="186"/>
      <c r="CC271" s="186"/>
      <c r="CD271" s="186"/>
      <c r="CE271" s="186"/>
      <c r="CF271" s="186"/>
      <c r="CG271" s="186"/>
      <c r="CH271" s="186"/>
    </row>
    <row r="272" spans="1:86" s="185" customFormat="1" ht="12" customHeight="1">
      <c r="A272" s="183"/>
      <c r="B272" s="183"/>
      <c r="C272" s="183"/>
      <c r="D272" s="183"/>
      <c r="E272" s="183"/>
      <c r="F272" s="183"/>
      <c r="G272" s="184"/>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183"/>
      <c r="AK272" s="183"/>
      <c r="AL272" s="183"/>
      <c r="AM272" s="183"/>
      <c r="AN272" s="183"/>
      <c r="AO272" s="183"/>
      <c r="AP272" s="183"/>
      <c r="AQ272" s="183"/>
      <c r="AR272" s="183"/>
      <c r="AS272" s="183"/>
      <c r="AT272" s="183"/>
      <c r="AU272" s="183"/>
      <c r="AV272" s="183"/>
      <c r="AW272" s="183"/>
      <c r="AX272" s="183"/>
      <c r="AY272" s="183"/>
      <c r="AZ272" s="183"/>
      <c r="BA272" s="183"/>
      <c r="BB272" s="183"/>
      <c r="BC272" s="183"/>
      <c r="BD272" s="183"/>
      <c r="BE272" s="183"/>
      <c r="BF272" s="183"/>
      <c r="BG272" s="183"/>
      <c r="BH272" s="183"/>
      <c r="BI272" s="183"/>
      <c r="BJ272" s="183"/>
      <c r="BK272" s="183"/>
      <c r="BL272" s="183"/>
      <c r="BM272" s="183"/>
      <c r="BN272" s="183"/>
      <c r="BO272" s="183"/>
      <c r="BP272" s="183"/>
      <c r="BQ272" s="183"/>
      <c r="BR272" s="183"/>
      <c r="BS272" s="183"/>
      <c r="BT272" s="183"/>
      <c r="BU272" s="183"/>
      <c r="BV272" s="183"/>
      <c r="BW272" s="183"/>
      <c r="BX272" s="186"/>
      <c r="BY272" s="186"/>
      <c r="BZ272" s="186"/>
      <c r="CA272" s="186"/>
      <c r="CB272" s="186"/>
      <c r="CC272" s="186"/>
      <c r="CD272" s="186"/>
      <c r="CE272" s="186"/>
      <c r="CF272" s="186"/>
      <c r="CG272" s="186"/>
      <c r="CH272" s="186"/>
    </row>
    <row r="273" spans="1:86" s="185" customFormat="1" ht="12" customHeight="1">
      <c r="A273" s="183"/>
      <c r="B273" s="183"/>
      <c r="C273" s="183"/>
      <c r="D273" s="183"/>
      <c r="E273" s="183"/>
      <c r="F273" s="183"/>
      <c r="G273" s="184"/>
      <c r="H273" s="183"/>
      <c r="I273" s="183"/>
      <c r="J273" s="183"/>
      <c r="K273" s="183"/>
      <c r="L273" s="183"/>
      <c r="M273" s="183"/>
      <c r="N273" s="183"/>
      <c r="O273" s="183"/>
      <c r="P273" s="183"/>
      <c r="Q273" s="183"/>
      <c r="R273" s="183"/>
      <c r="S273" s="183"/>
      <c r="T273" s="183"/>
      <c r="U273" s="183"/>
      <c r="V273" s="183"/>
      <c r="W273" s="183"/>
      <c r="X273" s="183"/>
      <c r="Y273" s="183"/>
      <c r="Z273" s="183"/>
      <c r="AA273" s="183"/>
      <c r="AB273" s="183"/>
      <c r="AC273" s="183"/>
      <c r="AD273" s="183"/>
      <c r="AE273" s="183"/>
      <c r="AF273" s="183"/>
      <c r="AG273" s="183"/>
      <c r="AH273" s="183"/>
      <c r="AI273" s="183"/>
      <c r="AJ273" s="183"/>
      <c r="AK273" s="183"/>
      <c r="AL273" s="183"/>
      <c r="AM273" s="183"/>
      <c r="AN273" s="183"/>
      <c r="AO273" s="183"/>
      <c r="AP273" s="183"/>
      <c r="AQ273" s="183"/>
      <c r="AR273" s="183"/>
      <c r="AS273" s="183"/>
      <c r="AT273" s="183"/>
      <c r="AU273" s="183"/>
      <c r="AV273" s="183"/>
      <c r="AW273" s="183"/>
      <c r="AX273" s="183"/>
      <c r="AY273" s="183"/>
      <c r="AZ273" s="183"/>
      <c r="BA273" s="183"/>
      <c r="BB273" s="183"/>
      <c r="BC273" s="183"/>
      <c r="BD273" s="183"/>
      <c r="BE273" s="183"/>
      <c r="BF273" s="183"/>
      <c r="BG273" s="183"/>
      <c r="BH273" s="183"/>
      <c r="BI273" s="183"/>
      <c r="BJ273" s="183"/>
      <c r="BK273" s="183"/>
      <c r="BL273" s="183"/>
      <c r="BM273" s="183"/>
      <c r="BN273" s="183"/>
      <c r="BO273" s="183"/>
      <c r="BP273" s="183"/>
      <c r="BQ273" s="183"/>
      <c r="BR273" s="183"/>
      <c r="BS273" s="183"/>
      <c r="BT273" s="183"/>
      <c r="BU273" s="183"/>
      <c r="BV273" s="183"/>
      <c r="BW273" s="183"/>
      <c r="BX273" s="186"/>
      <c r="BY273" s="186"/>
      <c r="BZ273" s="186"/>
      <c r="CA273" s="186"/>
      <c r="CB273" s="186"/>
      <c r="CC273" s="186"/>
      <c r="CD273" s="186"/>
      <c r="CE273" s="186"/>
      <c r="CF273" s="186"/>
      <c r="CG273" s="186"/>
      <c r="CH273" s="186"/>
    </row>
    <row r="274" spans="1:86" s="185" customFormat="1" ht="12" customHeight="1">
      <c r="A274" s="183"/>
      <c r="B274" s="183"/>
      <c r="C274" s="183"/>
      <c r="D274" s="183"/>
      <c r="E274" s="183"/>
      <c r="F274" s="183"/>
      <c r="G274" s="184"/>
      <c r="H274" s="183"/>
      <c r="I274" s="183"/>
      <c r="J274" s="183"/>
      <c r="K274" s="183"/>
      <c r="L274" s="183"/>
      <c r="M274" s="183"/>
      <c r="N274" s="183"/>
      <c r="O274" s="183"/>
      <c r="P274" s="183"/>
      <c r="Q274" s="183"/>
      <c r="R274" s="183"/>
      <c r="S274" s="183"/>
      <c r="T274" s="183"/>
      <c r="U274" s="183"/>
      <c r="V274" s="183"/>
      <c r="W274" s="183"/>
      <c r="X274" s="183"/>
      <c r="Y274" s="183"/>
      <c r="Z274" s="183"/>
      <c r="AA274" s="183"/>
      <c r="AB274" s="183"/>
      <c r="AC274" s="183"/>
      <c r="AD274" s="183"/>
      <c r="AE274" s="183"/>
      <c r="AF274" s="183"/>
      <c r="AG274" s="183"/>
      <c r="AH274" s="183"/>
      <c r="AI274" s="183"/>
      <c r="AJ274" s="183"/>
      <c r="AK274" s="183"/>
      <c r="AL274" s="183"/>
      <c r="AM274" s="183"/>
      <c r="AN274" s="183"/>
      <c r="AO274" s="183"/>
      <c r="AP274" s="183"/>
      <c r="AQ274" s="183"/>
      <c r="AR274" s="183"/>
      <c r="AS274" s="183"/>
      <c r="AT274" s="183"/>
      <c r="AU274" s="183"/>
      <c r="AV274" s="183"/>
      <c r="AW274" s="183"/>
      <c r="AX274" s="183"/>
      <c r="AY274" s="183"/>
      <c r="AZ274" s="183"/>
      <c r="BA274" s="183"/>
      <c r="BB274" s="183"/>
      <c r="BC274" s="183"/>
      <c r="BD274" s="183"/>
      <c r="BE274" s="183"/>
      <c r="BF274" s="183"/>
      <c r="BG274" s="183"/>
      <c r="BH274" s="183"/>
      <c r="BI274" s="183"/>
      <c r="BJ274" s="183"/>
      <c r="BK274" s="183"/>
      <c r="BL274" s="183"/>
      <c r="BM274" s="183"/>
      <c r="BN274" s="183"/>
      <c r="BO274" s="183"/>
      <c r="BP274" s="183"/>
      <c r="BQ274" s="183"/>
      <c r="BR274" s="183"/>
      <c r="BS274" s="183"/>
      <c r="BT274" s="183"/>
      <c r="BU274" s="183"/>
      <c r="BV274" s="183"/>
      <c r="BW274" s="183"/>
      <c r="BX274" s="186"/>
      <c r="BY274" s="186"/>
      <c r="BZ274" s="186"/>
      <c r="CA274" s="186"/>
      <c r="CB274" s="186"/>
      <c r="CC274" s="186"/>
      <c r="CD274" s="186"/>
      <c r="CE274" s="186"/>
      <c r="CF274" s="186"/>
      <c r="CG274" s="186"/>
      <c r="CH274" s="186"/>
    </row>
    <row r="275" spans="1:86" s="185" customFormat="1" ht="12" customHeight="1">
      <c r="A275" s="183"/>
      <c r="B275" s="183"/>
      <c r="C275" s="183"/>
      <c r="D275" s="183"/>
      <c r="E275" s="183"/>
      <c r="F275" s="183"/>
      <c r="G275" s="184"/>
      <c r="H275" s="183"/>
      <c r="I275" s="183"/>
      <c r="J275" s="183"/>
      <c r="K275" s="183"/>
      <c r="L275" s="183"/>
      <c r="M275" s="183"/>
      <c r="N275" s="183"/>
      <c r="O275" s="183"/>
      <c r="P275" s="183"/>
      <c r="Q275" s="183"/>
      <c r="R275" s="183"/>
      <c r="S275" s="183"/>
      <c r="T275" s="183"/>
      <c r="U275" s="183"/>
      <c r="V275" s="183"/>
      <c r="W275" s="183"/>
      <c r="X275" s="183"/>
      <c r="Y275" s="183"/>
      <c r="Z275" s="183"/>
      <c r="AA275" s="183"/>
      <c r="AB275" s="183"/>
      <c r="AC275" s="183"/>
      <c r="AD275" s="183"/>
      <c r="AE275" s="183"/>
      <c r="AF275" s="183"/>
      <c r="AG275" s="183"/>
      <c r="AH275" s="183"/>
      <c r="AI275" s="183"/>
      <c r="AJ275" s="183"/>
      <c r="AK275" s="183"/>
      <c r="AL275" s="183"/>
      <c r="AM275" s="183"/>
      <c r="AN275" s="183"/>
      <c r="AO275" s="183"/>
      <c r="AP275" s="183"/>
      <c r="AQ275" s="183"/>
      <c r="AR275" s="183"/>
      <c r="AS275" s="183"/>
      <c r="AT275" s="183"/>
      <c r="AU275" s="183"/>
      <c r="AV275" s="183"/>
      <c r="AW275" s="183"/>
      <c r="AX275" s="183"/>
      <c r="AY275" s="183"/>
      <c r="AZ275" s="183"/>
      <c r="BA275" s="183"/>
      <c r="BB275" s="183"/>
      <c r="BC275" s="183"/>
      <c r="BD275" s="183"/>
      <c r="BE275" s="183"/>
      <c r="BF275" s="183"/>
      <c r="BG275" s="183"/>
      <c r="BH275" s="183"/>
      <c r="BI275" s="183"/>
      <c r="BJ275" s="183"/>
      <c r="BK275" s="183"/>
      <c r="BL275" s="183"/>
      <c r="BM275" s="183"/>
      <c r="BN275" s="183"/>
      <c r="BO275" s="183"/>
      <c r="BP275" s="183"/>
      <c r="BQ275" s="183"/>
      <c r="BR275" s="183"/>
      <c r="BS275" s="183"/>
      <c r="BT275" s="183"/>
      <c r="BU275" s="183"/>
      <c r="BV275" s="183"/>
      <c r="BW275" s="183"/>
      <c r="BX275" s="186"/>
      <c r="BY275" s="186"/>
      <c r="BZ275" s="186"/>
      <c r="CA275" s="186"/>
      <c r="CB275" s="186"/>
      <c r="CC275" s="186"/>
      <c r="CD275" s="186"/>
      <c r="CE275" s="186"/>
      <c r="CF275" s="186"/>
      <c r="CG275" s="186"/>
      <c r="CH275" s="186"/>
    </row>
    <row r="276" spans="1:86" s="185" customFormat="1" ht="12" customHeight="1">
      <c r="A276" s="183"/>
      <c r="B276" s="183"/>
      <c r="C276" s="183"/>
      <c r="D276" s="183"/>
      <c r="E276" s="183"/>
      <c r="F276" s="183"/>
      <c r="G276" s="184"/>
      <c r="H276" s="183"/>
      <c r="I276" s="183"/>
      <c r="J276" s="183"/>
      <c r="K276" s="183"/>
      <c r="L276" s="183"/>
      <c r="M276" s="183"/>
      <c r="N276" s="183"/>
      <c r="O276" s="183"/>
      <c r="P276" s="183"/>
      <c r="Q276" s="183"/>
      <c r="R276" s="183"/>
      <c r="S276" s="183"/>
      <c r="T276" s="183"/>
      <c r="U276" s="183"/>
      <c r="V276" s="183"/>
      <c r="W276" s="183"/>
      <c r="X276" s="183"/>
      <c r="Y276" s="183"/>
      <c r="Z276" s="183"/>
      <c r="AA276" s="183"/>
      <c r="AB276" s="183"/>
      <c r="AC276" s="183"/>
      <c r="AD276" s="183"/>
      <c r="AE276" s="183"/>
      <c r="AF276" s="183"/>
      <c r="AG276" s="183"/>
      <c r="AH276" s="183"/>
      <c r="AI276" s="183"/>
      <c r="AJ276" s="183"/>
      <c r="AK276" s="183"/>
      <c r="AL276" s="183"/>
      <c r="AM276" s="183"/>
      <c r="AN276" s="183"/>
      <c r="AO276" s="183"/>
      <c r="AP276" s="183"/>
      <c r="AQ276" s="183"/>
      <c r="AR276" s="183"/>
      <c r="AS276" s="183"/>
      <c r="AT276" s="183"/>
      <c r="AU276" s="183"/>
      <c r="AV276" s="183"/>
      <c r="AW276" s="183"/>
      <c r="AX276" s="183"/>
      <c r="AY276" s="183"/>
      <c r="AZ276" s="183"/>
      <c r="BA276" s="183"/>
      <c r="BB276" s="183"/>
      <c r="BC276" s="183"/>
      <c r="BD276" s="183"/>
      <c r="BE276" s="183"/>
      <c r="BF276" s="183"/>
      <c r="BG276" s="183"/>
      <c r="BH276" s="183"/>
      <c r="BI276" s="183"/>
      <c r="BJ276" s="183"/>
      <c r="BK276" s="183"/>
      <c r="BL276" s="183"/>
      <c r="BM276" s="183"/>
      <c r="BN276" s="183"/>
      <c r="BO276" s="183"/>
      <c r="BP276" s="183"/>
      <c r="BQ276" s="183"/>
      <c r="BR276" s="183"/>
      <c r="BS276" s="183"/>
      <c r="BT276" s="183"/>
      <c r="BU276" s="183"/>
      <c r="BV276" s="183"/>
      <c r="BW276" s="183"/>
      <c r="BX276" s="186"/>
      <c r="BY276" s="186"/>
      <c r="BZ276" s="186"/>
      <c r="CA276" s="186"/>
      <c r="CB276" s="186"/>
      <c r="CC276" s="186"/>
      <c r="CD276" s="186"/>
      <c r="CE276" s="186"/>
      <c r="CF276" s="186"/>
      <c r="CG276" s="186"/>
      <c r="CH276" s="186"/>
    </row>
    <row r="277" spans="1:86" s="185" customFormat="1" ht="12" customHeight="1">
      <c r="A277" s="183"/>
      <c r="B277" s="183"/>
      <c r="C277" s="183"/>
      <c r="D277" s="183"/>
      <c r="E277" s="183"/>
      <c r="F277" s="183"/>
      <c r="G277" s="184"/>
      <c r="H277" s="183"/>
      <c r="I277" s="183"/>
      <c r="J277" s="183"/>
      <c r="K277" s="183"/>
      <c r="L277" s="183"/>
      <c r="M277" s="183"/>
      <c r="N277" s="183"/>
      <c r="O277" s="183"/>
      <c r="P277" s="183"/>
      <c r="Q277" s="183"/>
      <c r="R277" s="183"/>
      <c r="S277" s="183"/>
      <c r="T277" s="183"/>
      <c r="U277" s="183"/>
      <c r="V277" s="183"/>
      <c r="W277" s="183"/>
      <c r="X277" s="183"/>
      <c r="Y277" s="183"/>
      <c r="Z277" s="183"/>
      <c r="AA277" s="183"/>
      <c r="AB277" s="183"/>
      <c r="AC277" s="183"/>
      <c r="AD277" s="183"/>
      <c r="AE277" s="183"/>
      <c r="AF277" s="183"/>
      <c r="AG277" s="183"/>
      <c r="AH277" s="183"/>
      <c r="AI277" s="183"/>
      <c r="AJ277" s="183"/>
      <c r="AK277" s="183"/>
      <c r="AL277" s="183"/>
      <c r="AM277" s="183"/>
      <c r="AN277" s="183"/>
      <c r="AO277" s="183"/>
      <c r="AP277" s="183"/>
      <c r="AQ277" s="183"/>
      <c r="AR277" s="183"/>
      <c r="AS277" s="183"/>
      <c r="AT277" s="183"/>
      <c r="AU277" s="183"/>
      <c r="AV277" s="183"/>
      <c r="AW277" s="183"/>
      <c r="AX277" s="183"/>
      <c r="AY277" s="183"/>
      <c r="AZ277" s="183"/>
      <c r="BA277" s="183"/>
      <c r="BB277" s="183"/>
      <c r="BC277" s="183"/>
      <c r="BD277" s="183"/>
      <c r="BE277" s="183"/>
      <c r="BF277" s="183"/>
      <c r="BG277" s="183"/>
      <c r="BH277" s="183"/>
      <c r="BI277" s="183"/>
      <c r="BJ277" s="183"/>
      <c r="BK277" s="183"/>
      <c r="BL277" s="183"/>
      <c r="BM277" s="183"/>
      <c r="BN277" s="183"/>
      <c r="BO277" s="183"/>
      <c r="BP277" s="183"/>
      <c r="BQ277" s="183"/>
      <c r="BR277" s="183"/>
      <c r="BS277" s="183"/>
      <c r="BT277" s="183"/>
      <c r="BU277" s="183"/>
      <c r="BV277" s="183"/>
      <c r="BW277" s="183"/>
      <c r="BX277" s="186"/>
      <c r="BY277" s="186"/>
      <c r="BZ277" s="186"/>
      <c r="CA277" s="186"/>
      <c r="CB277" s="186"/>
      <c r="CC277" s="186"/>
      <c r="CD277" s="186"/>
      <c r="CE277" s="186"/>
      <c r="CF277" s="186"/>
      <c r="CG277" s="186"/>
      <c r="CH277" s="186"/>
    </row>
    <row r="278" spans="1:86" s="185" customFormat="1" ht="12" customHeight="1">
      <c r="A278" s="183"/>
      <c r="B278" s="183"/>
      <c r="C278" s="183"/>
      <c r="D278" s="183"/>
      <c r="E278" s="183"/>
      <c r="F278" s="183"/>
      <c r="G278" s="184"/>
      <c r="H278" s="183"/>
      <c r="I278" s="183"/>
      <c r="J278" s="183"/>
      <c r="K278" s="183"/>
      <c r="L278" s="183"/>
      <c r="M278" s="183"/>
      <c r="N278" s="183"/>
      <c r="O278" s="183"/>
      <c r="P278" s="183"/>
      <c r="Q278" s="183"/>
      <c r="R278" s="183"/>
      <c r="S278" s="183"/>
      <c r="T278" s="183"/>
      <c r="U278" s="183"/>
      <c r="V278" s="183"/>
      <c r="W278" s="183"/>
      <c r="X278" s="183"/>
      <c r="Y278" s="183"/>
      <c r="Z278" s="183"/>
      <c r="AA278" s="183"/>
      <c r="AB278" s="183"/>
      <c r="AC278" s="183"/>
      <c r="AD278" s="183"/>
      <c r="AE278" s="183"/>
      <c r="AF278" s="183"/>
      <c r="AG278" s="183"/>
      <c r="AH278" s="183"/>
      <c r="AI278" s="183"/>
      <c r="AJ278" s="183"/>
      <c r="AK278" s="183"/>
      <c r="AL278" s="183"/>
      <c r="AM278" s="183"/>
      <c r="AN278" s="183"/>
      <c r="AO278" s="183"/>
      <c r="AP278" s="183"/>
      <c r="AQ278" s="183"/>
      <c r="AR278" s="183"/>
      <c r="AS278" s="183"/>
      <c r="AT278" s="183"/>
      <c r="AU278" s="183"/>
      <c r="AV278" s="183"/>
      <c r="AW278" s="183"/>
      <c r="AX278" s="183"/>
      <c r="AY278" s="183"/>
      <c r="AZ278" s="183"/>
      <c r="BA278" s="183"/>
      <c r="BB278" s="183"/>
      <c r="BC278" s="183"/>
      <c r="BD278" s="183"/>
      <c r="BE278" s="183"/>
      <c r="BF278" s="183"/>
      <c r="BG278" s="183"/>
      <c r="BH278" s="183"/>
      <c r="BI278" s="183"/>
      <c r="BJ278" s="183"/>
      <c r="BK278" s="183"/>
      <c r="BL278" s="183"/>
      <c r="BM278" s="183"/>
      <c r="BN278" s="183"/>
      <c r="BO278" s="183"/>
      <c r="BP278" s="183"/>
      <c r="BQ278" s="183"/>
      <c r="BR278" s="183"/>
      <c r="BS278" s="183"/>
      <c r="BT278" s="183"/>
      <c r="BU278" s="183"/>
      <c r="BV278" s="183"/>
      <c r="BW278" s="183"/>
      <c r="BX278" s="186"/>
      <c r="BY278" s="186"/>
      <c r="BZ278" s="186"/>
      <c r="CA278" s="186"/>
      <c r="CB278" s="186"/>
      <c r="CC278" s="186"/>
      <c r="CD278" s="186"/>
      <c r="CE278" s="186"/>
      <c r="CF278" s="186"/>
      <c r="CG278" s="186"/>
      <c r="CH278" s="186"/>
    </row>
    <row r="279" spans="1:86" s="185" customFormat="1" ht="12" customHeight="1">
      <c r="A279" s="183"/>
      <c r="B279" s="183"/>
      <c r="C279" s="183"/>
      <c r="D279" s="183"/>
      <c r="E279" s="183"/>
      <c r="F279" s="183"/>
      <c r="G279" s="184"/>
      <c r="H279" s="183"/>
      <c r="I279" s="183"/>
      <c r="J279" s="183"/>
      <c r="K279" s="183"/>
      <c r="L279" s="183"/>
      <c r="M279" s="183"/>
      <c r="N279" s="183"/>
      <c r="O279" s="183"/>
      <c r="P279" s="183"/>
      <c r="Q279" s="183"/>
      <c r="R279" s="183"/>
      <c r="S279" s="183"/>
      <c r="T279" s="183"/>
      <c r="U279" s="183"/>
      <c r="V279" s="183"/>
      <c r="W279" s="183"/>
      <c r="X279" s="183"/>
      <c r="Y279" s="183"/>
      <c r="Z279" s="183"/>
      <c r="AA279" s="183"/>
      <c r="AB279" s="183"/>
      <c r="AC279" s="183"/>
      <c r="AD279" s="183"/>
      <c r="AE279" s="183"/>
      <c r="AF279" s="183"/>
      <c r="AG279" s="183"/>
      <c r="AH279" s="183"/>
      <c r="AI279" s="183"/>
      <c r="AJ279" s="183"/>
      <c r="AK279" s="183"/>
      <c r="AL279" s="183"/>
      <c r="AM279" s="183"/>
      <c r="AN279" s="183"/>
      <c r="AO279" s="183"/>
      <c r="AP279" s="183"/>
      <c r="AQ279" s="183"/>
      <c r="AR279" s="183"/>
      <c r="AS279" s="183"/>
      <c r="AT279" s="183"/>
      <c r="AU279" s="183"/>
      <c r="AV279" s="183"/>
      <c r="AW279" s="183"/>
      <c r="AX279" s="183"/>
      <c r="AY279" s="183"/>
      <c r="AZ279" s="183"/>
      <c r="BA279" s="183"/>
      <c r="BB279" s="183"/>
      <c r="BC279" s="183"/>
      <c r="BD279" s="183"/>
      <c r="BE279" s="183"/>
      <c r="BF279" s="183"/>
      <c r="BG279" s="183"/>
      <c r="BH279" s="183"/>
      <c r="BI279" s="183"/>
      <c r="BJ279" s="183"/>
      <c r="BK279" s="183"/>
      <c r="BL279" s="183"/>
      <c r="BM279" s="183"/>
      <c r="BN279" s="183"/>
      <c r="BO279" s="183"/>
      <c r="BP279" s="183"/>
      <c r="BQ279" s="183"/>
      <c r="BR279" s="183"/>
      <c r="BS279" s="183"/>
      <c r="BT279" s="183"/>
      <c r="BU279" s="183"/>
      <c r="BV279" s="183"/>
      <c r="BW279" s="183"/>
      <c r="BX279" s="186"/>
      <c r="BY279" s="186"/>
      <c r="BZ279" s="186"/>
      <c r="CA279" s="186"/>
      <c r="CB279" s="186"/>
      <c r="CC279" s="186"/>
      <c r="CD279" s="186"/>
      <c r="CE279" s="186"/>
      <c r="CF279" s="186"/>
      <c r="CG279" s="186"/>
      <c r="CH279" s="186"/>
    </row>
    <row r="280" spans="1:86" s="185" customFormat="1" ht="12" customHeight="1">
      <c r="A280" s="183"/>
      <c r="B280" s="183"/>
      <c r="C280" s="183"/>
      <c r="D280" s="183"/>
      <c r="E280" s="183"/>
      <c r="F280" s="183"/>
      <c r="G280" s="184"/>
      <c r="H280" s="183"/>
      <c r="I280" s="183"/>
      <c r="J280" s="183"/>
      <c r="K280" s="183"/>
      <c r="L280" s="183"/>
      <c r="M280" s="183"/>
      <c r="N280" s="183"/>
      <c r="O280" s="183"/>
      <c r="P280" s="183"/>
      <c r="Q280" s="183"/>
      <c r="R280" s="183"/>
      <c r="S280" s="183"/>
      <c r="T280" s="183"/>
      <c r="U280" s="183"/>
      <c r="V280" s="183"/>
      <c r="W280" s="183"/>
      <c r="X280" s="183"/>
      <c r="Y280" s="183"/>
      <c r="Z280" s="183"/>
      <c r="AA280" s="183"/>
      <c r="AB280" s="183"/>
      <c r="AC280" s="183"/>
      <c r="AD280" s="183"/>
      <c r="AE280" s="183"/>
      <c r="AF280" s="183"/>
      <c r="AG280" s="183"/>
      <c r="AH280" s="183"/>
      <c r="AI280" s="183"/>
      <c r="AJ280" s="183"/>
      <c r="AK280" s="183"/>
      <c r="AL280" s="183"/>
      <c r="AM280" s="183"/>
      <c r="AN280" s="183"/>
      <c r="AO280" s="183"/>
      <c r="AP280" s="183"/>
      <c r="AQ280" s="183"/>
      <c r="AR280" s="183"/>
      <c r="AS280" s="183"/>
      <c r="AT280" s="183"/>
      <c r="AU280" s="183"/>
      <c r="AV280" s="183"/>
      <c r="AW280" s="183"/>
      <c r="AX280" s="183"/>
      <c r="AY280" s="183"/>
      <c r="AZ280" s="183"/>
      <c r="BA280" s="183"/>
      <c r="BB280" s="183"/>
      <c r="BC280" s="183"/>
      <c r="BD280" s="183"/>
      <c r="BE280" s="183"/>
      <c r="BF280" s="183"/>
      <c r="BG280" s="183"/>
      <c r="BH280" s="183"/>
      <c r="BI280" s="183"/>
      <c r="BJ280" s="183"/>
      <c r="BK280" s="183"/>
      <c r="BL280" s="183"/>
      <c r="BM280" s="183"/>
      <c r="BN280" s="183"/>
      <c r="BO280" s="183"/>
      <c r="BP280" s="183"/>
      <c r="BQ280" s="183"/>
      <c r="BR280" s="183"/>
      <c r="BS280" s="183"/>
      <c r="BT280" s="183"/>
      <c r="BU280" s="183"/>
      <c r="BV280" s="183"/>
      <c r="BW280" s="183"/>
      <c r="BX280" s="186"/>
      <c r="BY280" s="186"/>
      <c r="BZ280" s="186"/>
      <c r="CA280" s="186"/>
      <c r="CB280" s="186"/>
      <c r="CC280" s="186"/>
      <c r="CD280" s="186"/>
      <c r="CE280" s="186"/>
      <c r="CF280" s="186"/>
      <c r="CG280" s="186"/>
      <c r="CH280" s="186"/>
    </row>
    <row r="281" spans="1:86" s="185" customFormat="1" ht="12" customHeight="1">
      <c r="A281" s="183"/>
      <c r="B281" s="183"/>
      <c r="C281" s="183"/>
      <c r="D281" s="183"/>
      <c r="E281" s="183"/>
      <c r="F281" s="183"/>
      <c r="G281" s="184"/>
      <c r="H281" s="183"/>
      <c r="I281" s="183"/>
      <c r="J281" s="183"/>
      <c r="K281" s="183"/>
      <c r="L281" s="183"/>
      <c r="M281" s="183"/>
      <c r="N281" s="183"/>
      <c r="O281" s="183"/>
      <c r="P281" s="183"/>
      <c r="Q281" s="183"/>
      <c r="R281" s="183"/>
      <c r="S281" s="183"/>
      <c r="T281" s="183"/>
      <c r="U281" s="183"/>
      <c r="V281" s="183"/>
      <c r="W281" s="183"/>
      <c r="X281" s="183"/>
      <c r="Y281" s="183"/>
      <c r="Z281" s="183"/>
      <c r="AA281" s="183"/>
      <c r="AB281" s="183"/>
      <c r="AC281" s="183"/>
      <c r="AD281" s="183"/>
      <c r="AE281" s="183"/>
      <c r="AF281" s="183"/>
      <c r="AG281" s="183"/>
      <c r="AH281" s="183"/>
      <c r="AI281" s="183"/>
      <c r="AJ281" s="183"/>
      <c r="AK281" s="183"/>
      <c r="AL281" s="183"/>
      <c r="AM281" s="183"/>
      <c r="AN281" s="183"/>
      <c r="AO281" s="183"/>
      <c r="AP281" s="183"/>
      <c r="AQ281" s="183"/>
      <c r="AR281" s="183"/>
      <c r="AS281" s="183"/>
      <c r="AT281" s="183"/>
      <c r="AU281" s="183"/>
      <c r="AV281" s="183"/>
      <c r="AW281" s="183"/>
      <c r="AX281" s="183"/>
      <c r="AY281" s="183"/>
      <c r="AZ281" s="183"/>
      <c r="BA281" s="183"/>
      <c r="BB281" s="183"/>
      <c r="BC281" s="183"/>
      <c r="BD281" s="183"/>
      <c r="BE281" s="183"/>
      <c r="BF281" s="183"/>
      <c r="BG281" s="183"/>
      <c r="BH281" s="183"/>
      <c r="BI281" s="183"/>
      <c r="BJ281" s="183"/>
      <c r="BK281" s="183"/>
      <c r="BL281" s="183"/>
      <c r="BM281" s="183"/>
      <c r="BN281" s="183"/>
      <c r="BO281" s="183"/>
      <c r="BP281" s="183"/>
      <c r="BQ281" s="183"/>
      <c r="BR281" s="183"/>
      <c r="BS281" s="183"/>
      <c r="BT281" s="183"/>
      <c r="BU281" s="183"/>
      <c r="BV281" s="183"/>
      <c r="BW281" s="183"/>
      <c r="BX281" s="186"/>
      <c r="BY281" s="186"/>
      <c r="BZ281" s="186"/>
      <c r="CA281" s="186"/>
      <c r="CB281" s="186"/>
      <c r="CC281" s="186"/>
      <c r="CD281" s="186"/>
      <c r="CE281" s="186"/>
      <c r="CF281" s="186"/>
      <c r="CG281" s="186"/>
      <c r="CH281" s="186"/>
    </row>
    <row r="282" spans="1:86" s="185" customFormat="1" ht="12" customHeight="1">
      <c r="A282" s="183"/>
      <c r="B282" s="183"/>
      <c r="C282" s="183"/>
      <c r="D282" s="183"/>
      <c r="E282" s="183"/>
      <c r="F282" s="183"/>
      <c r="G282" s="184"/>
      <c r="H282" s="183"/>
      <c r="I282" s="183"/>
      <c r="J282" s="183"/>
      <c r="K282" s="183"/>
      <c r="L282" s="183"/>
      <c r="M282" s="183"/>
      <c r="N282" s="183"/>
      <c r="O282" s="183"/>
      <c r="P282" s="183"/>
      <c r="Q282" s="183"/>
      <c r="R282" s="183"/>
      <c r="S282" s="183"/>
      <c r="T282" s="183"/>
      <c r="U282" s="183"/>
      <c r="V282" s="183"/>
      <c r="W282" s="183"/>
      <c r="X282" s="183"/>
      <c r="Y282" s="183"/>
      <c r="Z282" s="183"/>
      <c r="AA282" s="183"/>
      <c r="AB282" s="183"/>
      <c r="AC282" s="183"/>
      <c r="AD282" s="183"/>
      <c r="AE282" s="183"/>
      <c r="AF282" s="183"/>
      <c r="AG282" s="183"/>
      <c r="AH282" s="183"/>
      <c r="AI282" s="183"/>
      <c r="AJ282" s="183"/>
      <c r="AK282" s="183"/>
      <c r="AL282" s="183"/>
      <c r="AM282" s="183"/>
      <c r="AN282" s="183"/>
      <c r="AO282" s="183"/>
      <c r="AP282" s="183"/>
      <c r="AQ282" s="183"/>
      <c r="AR282" s="183"/>
      <c r="AS282" s="183"/>
      <c r="AT282" s="183"/>
      <c r="AU282" s="183"/>
      <c r="AV282" s="183"/>
      <c r="AW282" s="183"/>
      <c r="AX282" s="183"/>
      <c r="AY282" s="183"/>
      <c r="AZ282" s="183"/>
      <c r="BA282" s="183"/>
      <c r="BB282" s="183"/>
      <c r="BC282" s="183"/>
      <c r="BD282" s="183"/>
      <c r="BE282" s="183"/>
      <c r="BF282" s="183"/>
      <c r="BG282" s="183"/>
      <c r="BH282" s="183"/>
      <c r="BI282" s="183"/>
      <c r="BJ282" s="183"/>
      <c r="BK282" s="183"/>
      <c r="BL282" s="183"/>
      <c r="BM282" s="183"/>
      <c r="BN282" s="183"/>
      <c r="BO282" s="183"/>
      <c r="BP282" s="183"/>
      <c r="BQ282" s="183"/>
      <c r="BR282" s="183"/>
      <c r="BS282" s="183"/>
      <c r="BT282" s="183"/>
      <c r="BU282" s="183"/>
      <c r="BV282" s="183"/>
      <c r="BW282" s="183"/>
      <c r="BX282" s="186"/>
      <c r="BY282" s="186"/>
      <c r="BZ282" s="186"/>
      <c r="CA282" s="186"/>
      <c r="CB282" s="186"/>
      <c r="CC282" s="186"/>
      <c r="CD282" s="186"/>
      <c r="CE282" s="186"/>
      <c r="CF282" s="186"/>
      <c r="CG282" s="186"/>
      <c r="CH282" s="186"/>
    </row>
    <row r="283" spans="1:86" s="185" customFormat="1" ht="12" customHeight="1">
      <c r="A283" s="183"/>
      <c r="B283" s="183"/>
      <c r="C283" s="183"/>
      <c r="D283" s="183"/>
      <c r="E283" s="183"/>
      <c r="F283" s="183"/>
      <c r="G283" s="184"/>
      <c r="H283" s="183"/>
      <c r="I283" s="183"/>
      <c r="J283" s="183"/>
      <c r="K283" s="183"/>
      <c r="L283" s="183"/>
      <c r="M283" s="183"/>
      <c r="N283" s="183"/>
      <c r="O283" s="183"/>
      <c r="P283" s="183"/>
      <c r="Q283" s="183"/>
      <c r="R283" s="183"/>
      <c r="S283" s="183"/>
      <c r="T283" s="183"/>
      <c r="U283" s="183"/>
      <c r="V283" s="183"/>
      <c r="W283" s="183"/>
      <c r="X283" s="183"/>
      <c r="Y283" s="183"/>
      <c r="Z283" s="183"/>
      <c r="AA283" s="183"/>
      <c r="AB283" s="183"/>
      <c r="AC283" s="183"/>
      <c r="AD283" s="183"/>
      <c r="AE283" s="183"/>
      <c r="AF283" s="183"/>
      <c r="AG283" s="183"/>
      <c r="AH283" s="183"/>
      <c r="AI283" s="183"/>
      <c r="AJ283" s="183"/>
      <c r="AK283" s="183"/>
      <c r="AL283" s="183"/>
      <c r="AM283" s="183"/>
      <c r="AN283" s="183"/>
      <c r="AO283" s="183"/>
      <c r="AP283" s="183"/>
      <c r="AQ283" s="183"/>
      <c r="AR283" s="183"/>
      <c r="AS283" s="183"/>
      <c r="AT283" s="183"/>
      <c r="AU283" s="183"/>
      <c r="AV283" s="183"/>
      <c r="AW283" s="183"/>
      <c r="AX283" s="183"/>
      <c r="AY283" s="183"/>
      <c r="AZ283" s="183"/>
      <c r="BA283" s="183"/>
      <c r="BB283" s="183"/>
      <c r="BC283" s="183"/>
      <c r="BD283" s="183"/>
      <c r="BE283" s="183"/>
      <c r="BF283" s="183"/>
      <c r="BG283" s="183"/>
      <c r="BH283" s="183"/>
      <c r="BI283" s="183"/>
      <c r="BJ283" s="183"/>
      <c r="BK283" s="183"/>
      <c r="BL283" s="183"/>
      <c r="BM283" s="183"/>
      <c r="BN283" s="183"/>
      <c r="BO283" s="183"/>
      <c r="BP283" s="183"/>
      <c r="BQ283" s="183"/>
      <c r="BR283" s="183"/>
      <c r="BS283" s="183"/>
      <c r="BT283" s="183"/>
      <c r="BU283" s="183"/>
      <c r="BV283" s="183"/>
      <c r="BW283" s="183"/>
      <c r="BX283" s="186"/>
      <c r="BY283" s="186"/>
      <c r="BZ283" s="186"/>
      <c r="CA283" s="186"/>
      <c r="CB283" s="186"/>
      <c r="CC283" s="186"/>
      <c r="CD283" s="186"/>
      <c r="CE283" s="186"/>
      <c r="CF283" s="186"/>
      <c r="CG283" s="186"/>
      <c r="CH283" s="186"/>
    </row>
    <row r="284" spans="1:86" s="185" customFormat="1" ht="12" customHeight="1">
      <c r="A284" s="183"/>
      <c r="B284" s="183"/>
      <c r="C284" s="183"/>
      <c r="D284" s="183"/>
      <c r="E284" s="183"/>
      <c r="F284" s="183"/>
      <c r="G284" s="184"/>
      <c r="H284" s="183"/>
      <c r="I284" s="183"/>
      <c r="J284" s="183"/>
      <c r="K284" s="183"/>
      <c r="L284" s="183"/>
      <c r="M284" s="183"/>
      <c r="N284" s="183"/>
      <c r="O284" s="183"/>
      <c r="P284" s="183"/>
      <c r="Q284" s="183"/>
      <c r="R284" s="183"/>
      <c r="S284" s="183"/>
      <c r="T284" s="183"/>
      <c r="U284" s="183"/>
      <c r="V284" s="183"/>
      <c r="W284" s="183"/>
      <c r="X284" s="183"/>
      <c r="Y284" s="183"/>
      <c r="Z284" s="183"/>
      <c r="AA284" s="183"/>
      <c r="AB284" s="183"/>
      <c r="AC284" s="183"/>
      <c r="AD284" s="183"/>
      <c r="AE284" s="183"/>
      <c r="AF284" s="183"/>
      <c r="AG284" s="183"/>
      <c r="AH284" s="183"/>
      <c r="AI284" s="183"/>
      <c r="AJ284" s="183"/>
      <c r="AK284" s="183"/>
      <c r="AL284" s="183"/>
      <c r="AM284" s="183"/>
      <c r="AN284" s="183"/>
      <c r="AO284" s="183"/>
      <c r="AP284" s="183"/>
      <c r="AQ284" s="183"/>
      <c r="AR284" s="183"/>
      <c r="AS284" s="183"/>
      <c r="AT284" s="183"/>
      <c r="AU284" s="183"/>
      <c r="AV284" s="183"/>
      <c r="AW284" s="183"/>
      <c r="AX284" s="183"/>
      <c r="AY284" s="183"/>
      <c r="AZ284" s="183"/>
      <c r="BA284" s="183"/>
      <c r="BB284" s="183"/>
      <c r="BC284" s="183"/>
      <c r="BD284" s="183"/>
      <c r="BE284" s="183"/>
      <c r="BF284" s="183"/>
      <c r="BG284" s="183"/>
      <c r="BH284" s="183"/>
      <c r="BI284" s="183"/>
      <c r="BJ284" s="183"/>
      <c r="BK284" s="183"/>
      <c r="BL284" s="183"/>
      <c r="BM284" s="183"/>
      <c r="BN284" s="183"/>
      <c r="BO284" s="183"/>
      <c r="BP284" s="183"/>
      <c r="BQ284" s="183"/>
      <c r="BR284" s="183"/>
      <c r="BS284" s="183"/>
      <c r="BT284" s="183"/>
      <c r="BU284" s="183"/>
      <c r="BV284" s="183"/>
      <c r="BW284" s="183"/>
      <c r="BX284" s="186"/>
      <c r="BY284" s="186"/>
      <c r="BZ284" s="186"/>
      <c r="CA284" s="186"/>
      <c r="CB284" s="186"/>
      <c r="CC284" s="186"/>
      <c r="CD284" s="186"/>
      <c r="CE284" s="186"/>
      <c r="CF284" s="186"/>
      <c r="CG284" s="186"/>
      <c r="CH284" s="186"/>
    </row>
    <row r="285" spans="1:86" s="185" customFormat="1" ht="12" customHeight="1">
      <c r="A285" s="183"/>
      <c r="B285" s="183"/>
      <c r="C285" s="183"/>
      <c r="D285" s="183"/>
      <c r="E285" s="183"/>
      <c r="F285" s="183"/>
      <c r="G285" s="184"/>
      <c r="H285" s="183"/>
      <c r="I285" s="183"/>
      <c r="J285" s="183"/>
      <c r="K285" s="183"/>
      <c r="L285" s="183"/>
      <c r="M285" s="183"/>
      <c r="N285" s="183"/>
      <c r="O285" s="183"/>
      <c r="P285" s="183"/>
      <c r="Q285" s="183"/>
      <c r="R285" s="183"/>
      <c r="S285" s="183"/>
      <c r="T285" s="183"/>
      <c r="U285" s="183"/>
      <c r="V285" s="183"/>
      <c r="W285" s="183"/>
      <c r="X285" s="183"/>
      <c r="Y285" s="183"/>
      <c r="Z285" s="183"/>
      <c r="AA285" s="183"/>
      <c r="AB285" s="183"/>
      <c r="AC285" s="183"/>
      <c r="AD285" s="183"/>
      <c r="AE285" s="183"/>
      <c r="AF285" s="183"/>
      <c r="AG285" s="183"/>
      <c r="AH285" s="183"/>
      <c r="AI285" s="183"/>
      <c r="AJ285" s="183"/>
      <c r="AK285" s="183"/>
      <c r="AL285" s="183"/>
      <c r="AM285" s="183"/>
      <c r="AN285" s="183"/>
      <c r="AO285" s="183"/>
      <c r="AP285" s="183"/>
      <c r="AQ285" s="183"/>
      <c r="AR285" s="183"/>
      <c r="AS285" s="183"/>
      <c r="AT285" s="183"/>
      <c r="AU285" s="183"/>
      <c r="AV285" s="183"/>
      <c r="AW285" s="183"/>
      <c r="AX285" s="183"/>
      <c r="AY285" s="183"/>
      <c r="AZ285" s="183"/>
      <c r="BA285" s="183"/>
      <c r="BB285" s="183"/>
      <c r="BC285" s="183"/>
      <c r="BD285" s="183"/>
      <c r="BE285" s="183"/>
      <c r="BF285" s="183"/>
      <c r="BG285" s="183"/>
      <c r="BH285" s="183"/>
      <c r="BI285" s="183"/>
      <c r="BJ285" s="183"/>
      <c r="BK285" s="183"/>
      <c r="BL285" s="183"/>
      <c r="BM285" s="183"/>
      <c r="BN285" s="183"/>
      <c r="BO285" s="183"/>
      <c r="BP285" s="183"/>
      <c r="BQ285" s="183"/>
      <c r="BR285" s="183"/>
      <c r="BS285" s="183"/>
      <c r="BT285" s="183"/>
      <c r="BU285" s="183"/>
      <c r="BV285" s="183"/>
      <c r="BW285" s="183"/>
      <c r="BX285" s="186"/>
      <c r="BY285" s="186"/>
      <c r="BZ285" s="186"/>
      <c r="CA285" s="186"/>
      <c r="CB285" s="186"/>
      <c r="CC285" s="186"/>
      <c r="CD285" s="186"/>
      <c r="CE285" s="186"/>
      <c r="CF285" s="186"/>
      <c r="CG285" s="186"/>
      <c r="CH285" s="186"/>
    </row>
    <row r="286" spans="1:86" s="185" customFormat="1" ht="12" customHeight="1">
      <c r="A286" s="183"/>
      <c r="B286" s="183"/>
      <c r="C286" s="183"/>
      <c r="D286" s="183"/>
      <c r="E286" s="183"/>
      <c r="F286" s="183"/>
      <c r="G286" s="184"/>
      <c r="H286" s="183"/>
      <c r="I286" s="183"/>
      <c r="J286" s="183"/>
      <c r="K286" s="183"/>
      <c r="L286" s="183"/>
      <c r="M286" s="183"/>
      <c r="N286" s="183"/>
      <c r="O286" s="183"/>
      <c r="P286" s="183"/>
      <c r="Q286" s="183"/>
      <c r="R286" s="183"/>
      <c r="S286" s="183"/>
      <c r="T286" s="183"/>
      <c r="U286" s="183"/>
      <c r="V286" s="183"/>
      <c r="W286" s="183"/>
      <c r="X286" s="183"/>
      <c r="Y286" s="183"/>
      <c r="Z286" s="183"/>
      <c r="AA286" s="183"/>
      <c r="AB286" s="183"/>
      <c r="AC286" s="183"/>
      <c r="AD286" s="183"/>
      <c r="AE286" s="183"/>
      <c r="AF286" s="183"/>
      <c r="AG286" s="183"/>
      <c r="AH286" s="183"/>
      <c r="AI286" s="183"/>
      <c r="AJ286" s="183"/>
      <c r="AK286" s="183"/>
      <c r="AL286" s="183"/>
      <c r="AM286" s="183"/>
      <c r="AN286" s="183"/>
      <c r="AO286" s="183"/>
      <c r="AP286" s="183"/>
      <c r="AQ286" s="183"/>
      <c r="AR286" s="183"/>
      <c r="AS286" s="183"/>
      <c r="AT286" s="183"/>
      <c r="AU286" s="183"/>
      <c r="AV286" s="183"/>
      <c r="AW286" s="183"/>
      <c r="AX286" s="183"/>
      <c r="AY286" s="183"/>
      <c r="AZ286" s="183"/>
      <c r="BA286" s="183"/>
      <c r="BB286" s="183"/>
      <c r="BC286" s="183"/>
      <c r="BD286" s="183"/>
      <c r="BE286" s="183"/>
      <c r="BF286" s="183"/>
      <c r="BG286" s="183"/>
      <c r="BH286" s="183"/>
      <c r="BI286" s="183"/>
      <c r="BJ286" s="183"/>
      <c r="BK286" s="183"/>
      <c r="BL286" s="183"/>
      <c r="BM286" s="183"/>
      <c r="BN286" s="183"/>
      <c r="BO286" s="183"/>
      <c r="BP286" s="183"/>
      <c r="BQ286" s="183"/>
      <c r="BR286" s="183"/>
      <c r="BS286" s="183"/>
      <c r="BT286" s="183"/>
      <c r="BU286" s="183"/>
      <c r="BV286" s="183"/>
      <c r="BW286" s="183"/>
      <c r="BX286" s="186"/>
      <c r="BY286" s="186"/>
      <c r="BZ286" s="186"/>
      <c r="CA286" s="186"/>
      <c r="CB286" s="186"/>
      <c r="CC286" s="186"/>
      <c r="CD286" s="186"/>
      <c r="CE286" s="186"/>
      <c r="CF286" s="186"/>
      <c r="CG286" s="186"/>
      <c r="CH286" s="186"/>
    </row>
    <row r="287" spans="1:86" s="185" customFormat="1" ht="12" customHeight="1">
      <c r="A287" s="183"/>
      <c r="B287" s="183"/>
      <c r="C287" s="183"/>
      <c r="D287" s="183"/>
      <c r="E287" s="183"/>
      <c r="F287" s="183"/>
      <c r="G287" s="184"/>
      <c r="H287" s="183"/>
      <c r="I287" s="183"/>
      <c r="J287" s="183"/>
      <c r="K287" s="183"/>
      <c r="L287" s="183"/>
      <c r="M287" s="183"/>
      <c r="N287" s="183"/>
      <c r="O287" s="183"/>
      <c r="P287" s="183"/>
      <c r="Q287" s="183"/>
      <c r="R287" s="183"/>
      <c r="S287" s="183"/>
      <c r="T287" s="183"/>
      <c r="U287" s="183"/>
      <c r="V287" s="183"/>
      <c r="W287" s="183"/>
      <c r="X287" s="183"/>
      <c r="Y287" s="183"/>
      <c r="Z287" s="183"/>
      <c r="AA287" s="183"/>
      <c r="AB287" s="183"/>
      <c r="AC287" s="183"/>
      <c r="AD287" s="183"/>
      <c r="AE287" s="183"/>
      <c r="AF287" s="183"/>
      <c r="AG287" s="183"/>
      <c r="AH287" s="183"/>
      <c r="AI287" s="183"/>
      <c r="AJ287" s="183"/>
      <c r="AK287" s="183"/>
      <c r="AL287" s="183"/>
      <c r="AM287" s="183"/>
      <c r="AN287" s="183"/>
      <c r="AO287" s="183"/>
      <c r="AP287" s="183"/>
      <c r="AQ287" s="183"/>
      <c r="AR287" s="183"/>
      <c r="AS287" s="183"/>
      <c r="AT287" s="183"/>
      <c r="AU287" s="183"/>
      <c r="AV287" s="183"/>
      <c r="AW287" s="183"/>
      <c r="AX287" s="183"/>
      <c r="AY287" s="183"/>
      <c r="AZ287" s="183"/>
      <c r="BA287" s="183"/>
      <c r="BB287" s="183"/>
      <c r="BC287" s="183"/>
      <c r="BD287" s="183"/>
      <c r="BE287" s="183"/>
      <c r="BF287" s="183"/>
      <c r="BG287" s="183"/>
      <c r="BH287" s="183"/>
      <c r="BI287" s="183"/>
      <c r="BJ287" s="183"/>
      <c r="BK287" s="183"/>
      <c r="BL287" s="183"/>
      <c r="BM287" s="183"/>
      <c r="BN287" s="183"/>
      <c r="BO287" s="183"/>
      <c r="BP287" s="183"/>
      <c r="BQ287" s="183"/>
      <c r="BR287" s="183"/>
      <c r="BS287" s="183"/>
      <c r="BT287" s="183"/>
      <c r="BU287" s="183"/>
      <c r="BV287" s="183"/>
      <c r="BW287" s="183"/>
      <c r="BX287" s="186"/>
      <c r="BY287" s="186"/>
      <c r="BZ287" s="186"/>
      <c r="CA287" s="186"/>
      <c r="CB287" s="186"/>
      <c r="CC287" s="186"/>
      <c r="CD287" s="186"/>
      <c r="CE287" s="186"/>
      <c r="CF287" s="186"/>
      <c r="CG287" s="186"/>
      <c r="CH287" s="186"/>
    </row>
    <row r="288" spans="1:86" s="185" customFormat="1" ht="12" customHeight="1">
      <c r="A288" s="183"/>
      <c r="B288" s="183"/>
      <c r="C288" s="183"/>
      <c r="D288" s="183"/>
      <c r="E288" s="183"/>
      <c r="F288" s="183"/>
      <c r="G288" s="184"/>
      <c r="H288" s="183"/>
      <c r="I288" s="183"/>
      <c r="J288" s="183"/>
      <c r="K288" s="183"/>
      <c r="L288" s="183"/>
      <c r="M288" s="183"/>
      <c r="N288" s="183"/>
      <c r="O288" s="183"/>
      <c r="P288" s="183"/>
      <c r="Q288" s="183"/>
      <c r="R288" s="183"/>
      <c r="S288" s="183"/>
      <c r="T288" s="183"/>
      <c r="U288" s="183"/>
      <c r="V288" s="183"/>
      <c r="W288" s="183"/>
      <c r="X288" s="183"/>
      <c r="Y288" s="183"/>
      <c r="Z288" s="183"/>
      <c r="AA288" s="183"/>
      <c r="AB288" s="183"/>
      <c r="AC288" s="183"/>
      <c r="AD288" s="183"/>
      <c r="AE288" s="183"/>
      <c r="AF288" s="183"/>
      <c r="AG288" s="183"/>
      <c r="AH288" s="183"/>
      <c r="AI288" s="183"/>
      <c r="AJ288" s="183"/>
      <c r="AK288" s="183"/>
      <c r="AL288" s="183"/>
      <c r="AM288" s="183"/>
      <c r="AN288" s="183"/>
      <c r="AO288" s="183"/>
      <c r="AP288" s="183"/>
      <c r="AQ288" s="183"/>
      <c r="AR288" s="183"/>
      <c r="AS288" s="183"/>
      <c r="AT288" s="183"/>
      <c r="AU288" s="183"/>
      <c r="AV288" s="183"/>
      <c r="AW288" s="183"/>
      <c r="AX288" s="183"/>
      <c r="AY288" s="183"/>
      <c r="AZ288" s="183"/>
      <c r="BA288" s="183"/>
      <c r="BB288" s="183"/>
      <c r="BC288" s="183"/>
      <c r="BD288" s="183"/>
      <c r="BE288" s="183"/>
      <c r="BF288" s="183"/>
      <c r="BG288" s="183"/>
      <c r="BH288" s="183"/>
      <c r="BI288" s="183"/>
      <c r="BJ288" s="183"/>
      <c r="BK288" s="183"/>
      <c r="BL288" s="183"/>
      <c r="BM288" s="183"/>
      <c r="BN288" s="183"/>
      <c r="BO288" s="183"/>
      <c r="BP288" s="183"/>
      <c r="BQ288" s="183"/>
      <c r="BR288" s="183"/>
      <c r="BS288" s="183"/>
      <c r="BT288" s="183"/>
      <c r="BU288" s="183"/>
      <c r="BV288" s="183"/>
      <c r="BW288" s="183"/>
      <c r="BX288" s="186"/>
      <c r="BY288" s="186"/>
      <c r="BZ288" s="186"/>
      <c r="CA288" s="186"/>
      <c r="CB288" s="186"/>
      <c r="CC288" s="186"/>
      <c r="CD288" s="186"/>
      <c r="CE288" s="186"/>
      <c r="CF288" s="186"/>
      <c r="CG288" s="186"/>
      <c r="CH288" s="186"/>
    </row>
    <row r="289" spans="1:86" s="185" customFormat="1" ht="12" customHeight="1">
      <c r="A289" s="183"/>
      <c r="B289" s="183"/>
      <c r="C289" s="183"/>
      <c r="D289" s="183"/>
      <c r="E289" s="183"/>
      <c r="F289" s="183"/>
      <c r="G289" s="184"/>
      <c r="H289" s="183"/>
      <c r="I289" s="183"/>
      <c r="J289" s="183"/>
      <c r="K289" s="183"/>
      <c r="L289" s="183"/>
      <c r="M289" s="183"/>
      <c r="N289" s="183"/>
      <c r="O289" s="183"/>
      <c r="P289" s="183"/>
      <c r="Q289" s="183"/>
      <c r="R289" s="183"/>
      <c r="S289" s="183"/>
      <c r="T289" s="183"/>
      <c r="U289" s="183"/>
      <c r="V289" s="183"/>
      <c r="W289" s="183"/>
      <c r="X289" s="183"/>
      <c r="Y289" s="183"/>
      <c r="Z289" s="183"/>
      <c r="AA289" s="183"/>
      <c r="AB289" s="183"/>
      <c r="AC289" s="183"/>
      <c r="AD289" s="183"/>
      <c r="AE289" s="183"/>
      <c r="AF289" s="183"/>
      <c r="AG289" s="183"/>
      <c r="AH289" s="183"/>
      <c r="AI289" s="183"/>
      <c r="AJ289" s="183"/>
      <c r="AK289" s="183"/>
      <c r="AL289" s="183"/>
      <c r="AM289" s="183"/>
      <c r="AN289" s="183"/>
      <c r="AO289" s="183"/>
      <c r="AP289" s="183"/>
      <c r="AQ289" s="183"/>
      <c r="AR289" s="183"/>
      <c r="AS289" s="183"/>
      <c r="AT289" s="183"/>
      <c r="AU289" s="183"/>
      <c r="AV289" s="183"/>
      <c r="AW289" s="183"/>
      <c r="AX289" s="183"/>
      <c r="AY289" s="183"/>
      <c r="AZ289" s="183"/>
      <c r="BA289" s="183"/>
      <c r="BB289" s="183"/>
      <c r="BC289" s="183"/>
      <c r="BD289" s="183"/>
      <c r="BE289" s="183"/>
      <c r="BF289" s="183"/>
      <c r="BG289" s="183"/>
      <c r="BH289" s="183"/>
      <c r="BI289" s="183"/>
      <c r="BJ289" s="183"/>
      <c r="BK289" s="183"/>
      <c r="BL289" s="183"/>
      <c r="BM289" s="183"/>
      <c r="BN289" s="183"/>
      <c r="BO289" s="183"/>
      <c r="BP289" s="183"/>
      <c r="BQ289" s="183"/>
      <c r="BR289" s="183"/>
      <c r="BS289" s="183"/>
      <c r="BT289" s="183"/>
      <c r="BU289" s="183"/>
      <c r="BV289" s="183"/>
      <c r="BW289" s="183"/>
      <c r="BX289" s="186"/>
      <c r="BY289" s="186"/>
      <c r="BZ289" s="186"/>
      <c r="CA289" s="186"/>
      <c r="CB289" s="186"/>
      <c r="CC289" s="186"/>
      <c r="CD289" s="186"/>
      <c r="CE289" s="186"/>
      <c r="CF289" s="186"/>
      <c r="CG289" s="186"/>
      <c r="CH289" s="186"/>
    </row>
    <row r="290" spans="1:86" s="185" customFormat="1" ht="12" customHeight="1">
      <c r="A290" s="183"/>
      <c r="B290" s="183"/>
      <c r="C290" s="183"/>
      <c r="D290" s="183"/>
      <c r="E290" s="183"/>
      <c r="F290" s="183"/>
      <c r="G290" s="184"/>
      <c r="H290" s="183"/>
      <c r="I290" s="183"/>
      <c r="J290" s="183"/>
      <c r="K290" s="183"/>
      <c r="L290" s="183"/>
      <c r="M290" s="183"/>
      <c r="N290" s="183"/>
      <c r="O290" s="183"/>
      <c r="P290" s="183"/>
      <c r="Q290" s="183"/>
      <c r="R290" s="183"/>
      <c r="S290" s="183"/>
      <c r="T290" s="183"/>
      <c r="U290" s="183"/>
      <c r="V290" s="183"/>
      <c r="W290" s="183"/>
      <c r="X290" s="183"/>
      <c r="Y290" s="183"/>
      <c r="Z290" s="183"/>
      <c r="AA290" s="183"/>
      <c r="AB290" s="183"/>
      <c r="AC290" s="183"/>
      <c r="AD290" s="183"/>
      <c r="AE290" s="183"/>
      <c r="AF290" s="183"/>
      <c r="AG290" s="183"/>
      <c r="AH290" s="183"/>
      <c r="AI290" s="183"/>
      <c r="AJ290" s="183"/>
      <c r="AK290" s="183"/>
      <c r="AL290" s="183"/>
      <c r="AM290" s="183"/>
      <c r="AN290" s="183"/>
      <c r="AO290" s="183"/>
      <c r="AP290" s="183"/>
      <c r="AQ290" s="183"/>
      <c r="AR290" s="183"/>
      <c r="AS290" s="183"/>
      <c r="AT290" s="183"/>
      <c r="AU290" s="183"/>
      <c r="AV290" s="183"/>
      <c r="AW290" s="183"/>
      <c r="AX290" s="183"/>
      <c r="AY290" s="183"/>
      <c r="AZ290" s="183"/>
      <c r="BA290" s="183"/>
      <c r="BB290" s="183"/>
      <c r="BC290" s="183"/>
      <c r="BD290" s="183"/>
      <c r="BE290" s="183"/>
      <c r="BF290" s="183"/>
      <c r="BG290" s="183"/>
      <c r="BH290" s="183"/>
      <c r="BI290" s="183"/>
      <c r="BJ290" s="183"/>
      <c r="BK290" s="183"/>
      <c r="BL290" s="183"/>
      <c r="BM290" s="183"/>
      <c r="BN290" s="183"/>
      <c r="BO290" s="183"/>
      <c r="BP290" s="183"/>
      <c r="BQ290" s="183"/>
      <c r="BR290" s="183"/>
      <c r="BS290" s="183"/>
      <c r="BT290" s="183"/>
      <c r="BU290" s="183"/>
      <c r="BV290" s="183"/>
      <c r="BW290" s="183"/>
      <c r="BX290" s="186"/>
      <c r="BY290" s="186"/>
      <c r="BZ290" s="186"/>
      <c r="CA290" s="186"/>
      <c r="CB290" s="186"/>
      <c r="CC290" s="186"/>
      <c r="CD290" s="186"/>
      <c r="CE290" s="186"/>
      <c r="CF290" s="186"/>
      <c r="CG290" s="186"/>
      <c r="CH290" s="186"/>
    </row>
    <row r="291" spans="1:86" s="185" customFormat="1" ht="12" customHeight="1">
      <c r="A291" s="183"/>
      <c r="B291" s="183"/>
      <c r="C291" s="183"/>
      <c r="D291" s="183"/>
      <c r="E291" s="183"/>
      <c r="F291" s="183"/>
      <c r="G291" s="184"/>
      <c r="H291" s="183"/>
      <c r="I291" s="183"/>
      <c r="J291" s="183"/>
      <c r="K291" s="183"/>
      <c r="L291" s="183"/>
      <c r="M291" s="183"/>
      <c r="N291" s="183"/>
      <c r="O291" s="183"/>
      <c r="P291" s="183"/>
      <c r="Q291" s="183"/>
      <c r="R291" s="183"/>
      <c r="S291" s="183"/>
      <c r="T291" s="183"/>
      <c r="U291" s="183"/>
      <c r="V291" s="183"/>
      <c r="W291" s="183"/>
      <c r="X291" s="183"/>
      <c r="Y291" s="183"/>
      <c r="Z291" s="183"/>
      <c r="AA291" s="183"/>
      <c r="AB291" s="183"/>
      <c r="AC291" s="183"/>
      <c r="AD291" s="183"/>
      <c r="AE291" s="183"/>
      <c r="AF291" s="183"/>
      <c r="AG291" s="183"/>
      <c r="AH291" s="183"/>
      <c r="AI291" s="183"/>
      <c r="AJ291" s="183"/>
      <c r="AK291" s="183"/>
      <c r="AL291" s="183"/>
      <c r="AM291" s="183"/>
      <c r="AN291" s="183"/>
      <c r="AO291" s="183"/>
      <c r="AP291" s="183"/>
      <c r="AQ291" s="183"/>
      <c r="AR291" s="183"/>
      <c r="AS291" s="183"/>
      <c r="AT291" s="183"/>
      <c r="AU291" s="183"/>
      <c r="AV291" s="183"/>
      <c r="AW291" s="183"/>
      <c r="AX291" s="183"/>
      <c r="AY291" s="183"/>
      <c r="AZ291" s="183"/>
      <c r="BA291" s="183"/>
      <c r="BB291" s="183"/>
      <c r="BC291" s="183"/>
      <c r="BD291" s="183"/>
      <c r="BE291" s="183"/>
      <c r="BF291" s="183"/>
      <c r="BG291" s="183"/>
      <c r="BH291" s="183"/>
      <c r="BI291" s="183"/>
      <c r="BJ291" s="183"/>
      <c r="BK291" s="183"/>
      <c r="BL291" s="183"/>
      <c r="BM291" s="183"/>
      <c r="BN291" s="183"/>
      <c r="BO291" s="183"/>
      <c r="BP291" s="183"/>
      <c r="BQ291" s="183"/>
      <c r="BR291" s="183"/>
      <c r="BS291" s="183"/>
      <c r="BT291" s="183"/>
      <c r="BU291" s="183"/>
      <c r="BV291" s="183"/>
      <c r="BW291" s="183"/>
      <c r="BX291" s="186"/>
      <c r="BY291" s="186"/>
      <c r="BZ291" s="186"/>
      <c r="CA291" s="186"/>
      <c r="CB291" s="186"/>
      <c r="CC291" s="186"/>
      <c r="CD291" s="186"/>
      <c r="CE291" s="186"/>
      <c r="CF291" s="186"/>
      <c r="CG291" s="186"/>
      <c r="CH291" s="186"/>
    </row>
    <row r="292" spans="1:86" s="185" customFormat="1" ht="12" customHeight="1">
      <c r="A292" s="183"/>
      <c r="B292" s="183"/>
      <c r="C292" s="183"/>
      <c r="D292" s="183"/>
      <c r="E292" s="183"/>
      <c r="F292" s="183"/>
      <c r="G292" s="184"/>
      <c r="H292" s="183"/>
      <c r="I292" s="183"/>
      <c r="J292" s="183"/>
      <c r="K292" s="183"/>
      <c r="L292" s="183"/>
      <c r="M292" s="183"/>
      <c r="N292" s="183"/>
      <c r="O292" s="183"/>
      <c r="P292" s="183"/>
      <c r="Q292" s="183"/>
      <c r="R292" s="183"/>
      <c r="S292" s="183"/>
      <c r="T292" s="183"/>
      <c r="U292" s="183"/>
      <c r="V292" s="183"/>
      <c r="W292" s="183"/>
      <c r="X292" s="183"/>
      <c r="Y292" s="183"/>
      <c r="Z292" s="183"/>
      <c r="AA292" s="183"/>
      <c r="AB292" s="183"/>
      <c r="AC292" s="183"/>
      <c r="AD292" s="183"/>
      <c r="AE292" s="183"/>
      <c r="AF292" s="183"/>
      <c r="AG292" s="183"/>
      <c r="AH292" s="183"/>
      <c r="AI292" s="183"/>
      <c r="AJ292" s="183"/>
      <c r="AK292" s="183"/>
      <c r="AL292" s="183"/>
      <c r="AM292" s="183"/>
      <c r="AN292" s="183"/>
      <c r="AO292" s="183"/>
      <c r="AP292" s="183"/>
      <c r="AQ292" s="183"/>
      <c r="AR292" s="183"/>
      <c r="AS292" s="183"/>
      <c r="AT292" s="183"/>
      <c r="AU292" s="183"/>
      <c r="AV292" s="183"/>
      <c r="AW292" s="183"/>
      <c r="AX292" s="183"/>
      <c r="AY292" s="183"/>
      <c r="AZ292" s="183"/>
      <c r="BA292" s="183"/>
      <c r="BB292" s="183"/>
      <c r="BC292" s="183"/>
      <c r="BD292" s="183"/>
      <c r="BE292" s="183"/>
      <c r="BF292" s="183"/>
      <c r="BG292" s="183"/>
      <c r="BH292" s="183"/>
      <c r="BI292" s="183"/>
      <c r="BJ292" s="183"/>
      <c r="BK292" s="183"/>
      <c r="BL292" s="183"/>
      <c r="BM292" s="183"/>
      <c r="BN292" s="183"/>
      <c r="BO292" s="183"/>
      <c r="BP292" s="183"/>
      <c r="BQ292" s="183"/>
      <c r="BR292" s="183"/>
      <c r="BS292" s="183"/>
      <c r="BT292" s="183"/>
      <c r="BU292" s="183"/>
      <c r="BV292" s="183"/>
      <c r="BW292" s="183"/>
      <c r="BX292" s="186"/>
      <c r="BY292" s="186"/>
      <c r="BZ292" s="186"/>
      <c r="CA292" s="186"/>
      <c r="CB292" s="186"/>
      <c r="CC292" s="186"/>
      <c r="CD292" s="186"/>
      <c r="CE292" s="186"/>
      <c r="CF292" s="186"/>
      <c r="CG292" s="186"/>
      <c r="CH292" s="186"/>
    </row>
    <row r="293" spans="1:86" s="185" customFormat="1" ht="12" customHeight="1">
      <c r="A293" s="183"/>
      <c r="B293" s="183"/>
      <c r="C293" s="183"/>
      <c r="D293" s="183"/>
      <c r="E293" s="183"/>
      <c r="F293" s="183"/>
      <c r="G293" s="184"/>
      <c r="H293" s="183"/>
      <c r="I293" s="183"/>
      <c r="J293" s="183"/>
      <c r="K293" s="183"/>
      <c r="L293" s="183"/>
      <c r="M293" s="183"/>
      <c r="N293" s="183"/>
      <c r="O293" s="183"/>
      <c r="P293" s="183"/>
      <c r="Q293" s="183"/>
      <c r="R293" s="183"/>
      <c r="S293" s="183"/>
      <c r="T293" s="183"/>
      <c r="U293" s="183"/>
      <c r="V293" s="183"/>
      <c r="W293" s="183"/>
      <c r="X293" s="183"/>
      <c r="Y293" s="183"/>
      <c r="Z293" s="183"/>
      <c r="AA293" s="183"/>
      <c r="AB293" s="183"/>
      <c r="AC293" s="183"/>
      <c r="AD293" s="183"/>
      <c r="AE293" s="183"/>
      <c r="AF293" s="183"/>
      <c r="AG293" s="183"/>
      <c r="AH293" s="183"/>
      <c r="AI293" s="183"/>
      <c r="AJ293" s="183"/>
      <c r="AK293" s="183"/>
      <c r="AL293" s="183"/>
      <c r="AM293" s="183"/>
      <c r="AN293" s="183"/>
      <c r="AO293" s="183"/>
      <c r="AP293" s="183"/>
      <c r="AQ293" s="183"/>
      <c r="AR293" s="183"/>
      <c r="AS293" s="183"/>
      <c r="AT293" s="183"/>
      <c r="AU293" s="183"/>
      <c r="AV293" s="183"/>
      <c r="AW293" s="183"/>
      <c r="AX293" s="183"/>
      <c r="AY293" s="183"/>
      <c r="AZ293" s="183"/>
      <c r="BA293" s="183"/>
      <c r="BB293" s="183"/>
      <c r="BC293" s="183"/>
      <c r="BD293" s="183"/>
      <c r="BE293" s="183"/>
      <c r="BF293" s="183"/>
      <c r="BG293" s="183"/>
      <c r="BH293" s="183"/>
      <c r="BI293" s="183"/>
      <c r="BJ293" s="183"/>
      <c r="BK293" s="183"/>
      <c r="BL293" s="183"/>
      <c r="BM293" s="183"/>
      <c r="BN293" s="183"/>
      <c r="BO293" s="183"/>
      <c r="BP293" s="183"/>
      <c r="BQ293" s="183"/>
      <c r="BR293" s="183"/>
      <c r="BS293" s="183"/>
      <c r="BT293" s="183"/>
      <c r="BU293" s="183"/>
      <c r="BV293" s="183"/>
      <c r="BW293" s="183"/>
      <c r="BX293" s="186"/>
      <c r="BY293" s="186"/>
      <c r="BZ293" s="186"/>
      <c r="CA293" s="186"/>
      <c r="CB293" s="186"/>
      <c r="CC293" s="186"/>
      <c r="CD293" s="186"/>
      <c r="CE293" s="186"/>
      <c r="CF293" s="186"/>
      <c r="CG293" s="186"/>
      <c r="CH293" s="186"/>
    </row>
    <row r="294" spans="1:86" s="185" customFormat="1" ht="12" customHeight="1">
      <c r="A294" s="183"/>
      <c r="B294" s="183"/>
      <c r="C294" s="183"/>
      <c r="D294" s="183"/>
      <c r="E294" s="183"/>
      <c r="F294" s="183"/>
      <c r="G294" s="184"/>
      <c r="H294" s="183"/>
      <c r="I294" s="183"/>
      <c r="J294" s="183"/>
      <c r="K294" s="183"/>
      <c r="L294" s="183"/>
      <c r="M294" s="183"/>
      <c r="N294" s="183"/>
      <c r="O294" s="183"/>
      <c r="P294" s="183"/>
      <c r="Q294" s="183"/>
      <c r="R294" s="183"/>
      <c r="S294" s="183"/>
      <c r="T294" s="183"/>
      <c r="U294" s="183"/>
      <c r="V294" s="183"/>
      <c r="W294" s="183"/>
      <c r="X294" s="183"/>
      <c r="Y294" s="183"/>
      <c r="Z294" s="183"/>
      <c r="AA294" s="183"/>
      <c r="AB294" s="183"/>
      <c r="AC294" s="183"/>
      <c r="AD294" s="183"/>
      <c r="AE294" s="183"/>
      <c r="AF294" s="183"/>
      <c r="AG294" s="183"/>
      <c r="AH294" s="183"/>
      <c r="AI294" s="183"/>
      <c r="AJ294" s="183"/>
      <c r="AK294" s="183"/>
      <c r="AL294" s="183"/>
      <c r="AM294" s="183"/>
      <c r="AN294" s="183"/>
      <c r="AO294" s="183"/>
      <c r="AP294" s="183"/>
      <c r="AQ294" s="183"/>
      <c r="AR294" s="183"/>
      <c r="AS294" s="183"/>
      <c r="AT294" s="183"/>
      <c r="AU294" s="183"/>
      <c r="AV294" s="183"/>
      <c r="AW294" s="183"/>
      <c r="AX294" s="183"/>
      <c r="AY294" s="183"/>
      <c r="AZ294" s="183"/>
      <c r="BA294" s="183"/>
      <c r="BB294" s="183"/>
      <c r="BC294" s="183"/>
      <c r="BD294" s="183"/>
      <c r="BE294" s="183"/>
      <c r="BF294" s="183"/>
      <c r="BG294" s="183"/>
      <c r="BH294" s="183"/>
      <c r="BI294" s="183"/>
      <c r="BJ294" s="183"/>
      <c r="BK294" s="183"/>
      <c r="BL294" s="183"/>
      <c r="BM294" s="183"/>
      <c r="BN294" s="183"/>
      <c r="BO294" s="183"/>
      <c r="BP294" s="183"/>
      <c r="BQ294" s="183"/>
      <c r="BR294" s="183"/>
      <c r="BS294" s="183"/>
      <c r="BT294" s="183"/>
      <c r="BU294" s="183"/>
      <c r="BV294" s="183"/>
      <c r="BW294" s="183"/>
      <c r="BX294" s="186"/>
      <c r="BY294" s="186"/>
      <c r="BZ294" s="186"/>
      <c r="CA294" s="186"/>
      <c r="CB294" s="186"/>
      <c r="CC294" s="186"/>
      <c r="CD294" s="186"/>
      <c r="CE294" s="186"/>
      <c r="CF294" s="186"/>
      <c r="CG294" s="186"/>
      <c r="CH294" s="186"/>
    </row>
    <row r="295" spans="1:86" s="185" customFormat="1" ht="12" customHeight="1">
      <c r="A295" s="183"/>
      <c r="B295" s="183"/>
      <c r="C295" s="183"/>
      <c r="D295" s="183"/>
      <c r="E295" s="183"/>
      <c r="F295" s="183"/>
      <c r="G295" s="184"/>
      <c r="H295" s="183"/>
      <c r="I295" s="183"/>
      <c r="J295" s="183"/>
      <c r="K295" s="183"/>
      <c r="L295" s="183"/>
      <c r="M295" s="183"/>
      <c r="N295" s="183"/>
      <c r="O295" s="183"/>
      <c r="P295" s="183"/>
      <c r="Q295" s="183"/>
      <c r="R295" s="183"/>
      <c r="S295" s="183"/>
      <c r="T295" s="183"/>
      <c r="U295" s="183"/>
      <c r="V295" s="183"/>
      <c r="W295" s="183"/>
      <c r="X295" s="183"/>
      <c r="Y295" s="183"/>
      <c r="Z295" s="183"/>
      <c r="AA295" s="183"/>
      <c r="AB295" s="183"/>
      <c r="AC295" s="183"/>
      <c r="AD295" s="183"/>
      <c r="AE295" s="183"/>
      <c r="AF295" s="183"/>
      <c r="AG295" s="183"/>
      <c r="AH295" s="183"/>
      <c r="AI295" s="183"/>
      <c r="AJ295" s="183"/>
      <c r="AK295" s="183"/>
      <c r="AL295" s="183"/>
      <c r="AM295" s="183"/>
      <c r="AN295" s="183"/>
      <c r="AO295" s="183"/>
      <c r="AP295" s="183"/>
      <c r="AQ295" s="183"/>
      <c r="AR295" s="183"/>
      <c r="AS295" s="183"/>
      <c r="AT295" s="183"/>
      <c r="AU295" s="183"/>
      <c r="AV295" s="183"/>
      <c r="AW295" s="183"/>
      <c r="AX295" s="183"/>
      <c r="AY295" s="183"/>
      <c r="AZ295" s="183"/>
      <c r="BA295" s="183"/>
      <c r="BB295" s="183"/>
      <c r="BC295" s="183"/>
      <c r="BD295" s="183"/>
      <c r="BE295" s="183"/>
      <c r="BF295" s="183"/>
      <c r="BG295" s="183"/>
      <c r="BH295" s="183"/>
      <c r="BI295" s="183"/>
      <c r="BJ295" s="183"/>
      <c r="BK295" s="183"/>
      <c r="BL295" s="183"/>
      <c r="BM295" s="183"/>
      <c r="BN295" s="183"/>
      <c r="BO295" s="183"/>
      <c r="BP295" s="183"/>
      <c r="BQ295" s="183"/>
      <c r="BR295" s="183"/>
      <c r="BS295" s="183"/>
      <c r="BT295" s="183"/>
      <c r="BU295" s="183"/>
      <c r="BV295" s="183"/>
      <c r="BW295" s="183"/>
      <c r="BX295" s="186"/>
      <c r="BY295" s="186"/>
      <c r="BZ295" s="186"/>
      <c r="CA295" s="186"/>
      <c r="CB295" s="186"/>
      <c r="CC295" s="186"/>
      <c r="CD295" s="186"/>
      <c r="CE295" s="186"/>
      <c r="CF295" s="186"/>
      <c r="CG295" s="186"/>
      <c r="CH295" s="186"/>
    </row>
    <row r="296" spans="1:86" s="185" customFormat="1" ht="12" customHeight="1">
      <c r="A296" s="183"/>
      <c r="B296" s="183"/>
      <c r="C296" s="183"/>
      <c r="D296" s="183"/>
      <c r="E296" s="183"/>
      <c r="F296" s="183"/>
      <c r="G296" s="184"/>
      <c r="H296" s="183"/>
      <c r="I296" s="183"/>
      <c r="J296" s="183"/>
      <c r="K296" s="183"/>
      <c r="L296" s="183"/>
      <c r="M296" s="183"/>
      <c r="N296" s="183"/>
      <c r="O296" s="183"/>
      <c r="P296" s="183"/>
      <c r="Q296" s="183"/>
      <c r="R296" s="183"/>
      <c r="S296" s="183"/>
      <c r="T296" s="183"/>
      <c r="U296" s="183"/>
      <c r="V296" s="183"/>
      <c r="W296" s="183"/>
      <c r="X296" s="183"/>
      <c r="Y296" s="183"/>
      <c r="Z296" s="183"/>
      <c r="AA296" s="183"/>
      <c r="AB296" s="183"/>
      <c r="AC296" s="183"/>
      <c r="AD296" s="183"/>
      <c r="AE296" s="183"/>
      <c r="AF296" s="183"/>
      <c r="AG296" s="183"/>
      <c r="AH296" s="183"/>
      <c r="AI296" s="183"/>
      <c r="AJ296" s="183"/>
      <c r="AK296" s="183"/>
      <c r="AL296" s="183"/>
      <c r="AM296" s="183"/>
      <c r="AN296" s="183"/>
      <c r="AO296" s="183"/>
      <c r="AP296" s="183"/>
      <c r="AQ296" s="183"/>
      <c r="AR296" s="183"/>
      <c r="AS296" s="183"/>
      <c r="AT296" s="183"/>
      <c r="AU296" s="183"/>
      <c r="AV296" s="183"/>
      <c r="AW296" s="183"/>
      <c r="AX296" s="183"/>
      <c r="AY296" s="183"/>
      <c r="AZ296" s="183"/>
      <c r="BA296" s="183"/>
      <c r="BB296" s="183"/>
      <c r="BC296" s="183"/>
      <c r="BD296" s="183"/>
      <c r="BE296" s="183"/>
      <c r="BF296" s="183"/>
      <c r="BG296" s="183"/>
      <c r="BH296" s="183"/>
      <c r="BI296" s="183"/>
      <c r="BJ296" s="183"/>
      <c r="BK296" s="183"/>
      <c r="BL296" s="183"/>
      <c r="BM296" s="183"/>
      <c r="BN296" s="183"/>
      <c r="BO296" s="183"/>
      <c r="BP296" s="183"/>
      <c r="BQ296" s="183"/>
      <c r="BR296" s="183"/>
      <c r="BS296" s="183"/>
      <c r="BT296" s="183"/>
      <c r="BU296" s="183"/>
      <c r="BV296" s="183"/>
      <c r="BW296" s="183"/>
      <c r="BX296" s="186"/>
      <c r="BY296" s="186"/>
      <c r="BZ296" s="186"/>
      <c r="CA296" s="186"/>
      <c r="CB296" s="186"/>
      <c r="CC296" s="186"/>
      <c r="CD296" s="186"/>
      <c r="CE296" s="186"/>
      <c r="CF296" s="186"/>
      <c r="CG296" s="186"/>
      <c r="CH296" s="186"/>
    </row>
    <row r="297" spans="1:86" s="185" customFormat="1" ht="12" customHeight="1">
      <c r="A297" s="183"/>
      <c r="B297" s="183"/>
      <c r="C297" s="183"/>
      <c r="D297" s="183"/>
      <c r="E297" s="183"/>
      <c r="F297" s="183"/>
      <c r="G297" s="184"/>
      <c r="H297" s="183"/>
      <c r="I297" s="183"/>
      <c r="J297" s="183"/>
      <c r="K297" s="183"/>
      <c r="L297" s="183"/>
      <c r="M297" s="183"/>
      <c r="N297" s="183"/>
      <c r="O297" s="183"/>
      <c r="P297" s="183"/>
      <c r="Q297" s="183"/>
      <c r="R297" s="183"/>
      <c r="S297" s="183"/>
      <c r="T297" s="183"/>
      <c r="U297" s="183"/>
      <c r="V297" s="183"/>
      <c r="W297" s="183"/>
      <c r="X297" s="183"/>
      <c r="Y297" s="183"/>
      <c r="Z297" s="183"/>
      <c r="AA297" s="183"/>
      <c r="AB297" s="183"/>
      <c r="AC297" s="183"/>
      <c r="AD297" s="183"/>
      <c r="AE297" s="183"/>
      <c r="AF297" s="183"/>
      <c r="AG297" s="183"/>
      <c r="AH297" s="183"/>
      <c r="AI297" s="183"/>
      <c r="AJ297" s="183"/>
      <c r="AK297" s="183"/>
      <c r="AL297" s="183"/>
      <c r="AM297" s="183"/>
      <c r="AN297" s="183"/>
      <c r="AO297" s="183"/>
      <c r="AP297" s="183"/>
      <c r="AQ297" s="183"/>
      <c r="AR297" s="183"/>
      <c r="AS297" s="183"/>
      <c r="AT297" s="183"/>
      <c r="AU297" s="183"/>
      <c r="AV297" s="183"/>
      <c r="AW297" s="183"/>
      <c r="AX297" s="183"/>
      <c r="AY297" s="183"/>
      <c r="AZ297" s="183"/>
      <c r="BA297" s="183"/>
      <c r="BB297" s="183"/>
      <c r="BC297" s="183"/>
      <c r="BD297" s="183"/>
      <c r="BE297" s="183"/>
      <c r="BF297" s="183"/>
      <c r="BG297" s="183"/>
      <c r="BH297" s="183"/>
      <c r="BI297" s="183"/>
      <c r="BJ297" s="183"/>
      <c r="BK297" s="183"/>
      <c r="BL297" s="183"/>
      <c r="BM297" s="183"/>
      <c r="BN297" s="183"/>
      <c r="BO297" s="183"/>
      <c r="BP297" s="183"/>
      <c r="BQ297" s="183"/>
      <c r="BR297" s="183"/>
      <c r="BS297" s="183"/>
      <c r="BT297" s="183"/>
      <c r="BU297" s="183"/>
      <c r="BV297" s="183"/>
      <c r="BW297" s="183"/>
      <c r="BX297" s="186"/>
      <c r="BY297" s="186"/>
      <c r="BZ297" s="186"/>
      <c r="CA297" s="186"/>
      <c r="CB297" s="186"/>
      <c r="CC297" s="186"/>
      <c r="CD297" s="186"/>
      <c r="CE297" s="186"/>
      <c r="CF297" s="186"/>
      <c r="CG297" s="186"/>
      <c r="CH297" s="186"/>
    </row>
    <row r="298" spans="1:86" s="185" customFormat="1" ht="12" customHeight="1">
      <c r="A298" s="183"/>
      <c r="B298" s="183"/>
      <c r="C298" s="183"/>
      <c r="D298" s="183"/>
      <c r="E298" s="183"/>
      <c r="F298" s="183"/>
      <c r="G298" s="184"/>
      <c r="H298" s="183"/>
      <c r="I298" s="183"/>
      <c r="J298" s="183"/>
      <c r="K298" s="183"/>
      <c r="L298" s="183"/>
      <c r="M298" s="183"/>
      <c r="N298" s="183"/>
      <c r="O298" s="183"/>
      <c r="P298" s="183"/>
      <c r="Q298" s="183"/>
      <c r="R298" s="183"/>
      <c r="S298" s="183"/>
      <c r="T298" s="183"/>
      <c r="U298" s="183"/>
      <c r="V298" s="183"/>
      <c r="W298" s="183"/>
      <c r="X298" s="183"/>
      <c r="Y298" s="183"/>
      <c r="Z298" s="183"/>
      <c r="AA298" s="183"/>
      <c r="AB298" s="183"/>
      <c r="AC298" s="183"/>
      <c r="AD298" s="183"/>
      <c r="AE298" s="183"/>
      <c r="AF298" s="183"/>
      <c r="AG298" s="183"/>
      <c r="AH298" s="183"/>
      <c r="AI298" s="183"/>
      <c r="AJ298" s="183"/>
      <c r="AK298" s="183"/>
      <c r="AL298" s="183"/>
      <c r="AM298" s="183"/>
      <c r="AN298" s="183"/>
      <c r="AO298" s="183"/>
      <c r="AP298" s="183"/>
      <c r="AQ298" s="183"/>
      <c r="AR298" s="183"/>
      <c r="AS298" s="183"/>
      <c r="AT298" s="183"/>
      <c r="AU298" s="183"/>
      <c r="AV298" s="183"/>
      <c r="AW298" s="183"/>
      <c r="AX298" s="183"/>
      <c r="AY298" s="183"/>
      <c r="AZ298" s="183"/>
      <c r="BA298" s="183"/>
      <c r="BB298" s="183"/>
      <c r="BC298" s="183"/>
      <c r="BD298" s="183"/>
      <c r="BE298" s="183"/>
      <c r="BF298" s="183"/>
      <c r="BG298" s="183"/>
      <c r="BH298" s="183"/>
      <c r="BI298" s="183"/>
      <c r="BJ298" s="183"/>
      <c r="BK298" s="183"/>
      <c r="BL298" s="183"/>
      <c r="BM298" s="183"/>
      <c r="BN298" s="183"/>
      <c r="BO298" s="183"/>
      <c r="BP298" s="183"/>
      <c r="BQ298" s="183"/>
      <c r="BR298" s="183"/>
      <c r="BS298" s="183"/>
      <c r="BT298" s="183"/>
      <c r="BU298" s="183"/>
      <c r="BV298" s="183"/>
      <c r="BW298" s="183"/>
      <c r="BX298" s="186"/>
      <c r="BY298" s="186"/>
      <c r="BZ298" s="186"/>
      <c r="CA298" s="186"/>
      <c r="CB298" s="186"/>
      <c r="CC298" s="186"/>
      <c r="CD298" s="186"/>
      <c r="CE298" s="186"/>
      <c r="CF298" s="186"/>
      <c r="CG298" s="186"/>
      <c r="CH298" s="186"/>
    </row>
    <row r="299" spans="1:86" s="185" customFormat="1" ht="12" customHeight="1">
      <c r="A299" s="183"/>
      <c r="B299" s="183"/>
      <c r="C299" s="183"/>
      <c r="D299" s="183"/>
      <c r="E299" s="183"/>
      <c r="F299" s="183"/>
      <c r="G299" s="184"/>
      <c r="H299" s="183"/>
      <c r="I299" s="183"/>
      <c r="J299" s="183"/>
      <c r="K299" s="183"/>
      <c r="L299" s="183"/>
      <c r="M299" s="183"/>
      <c r="N299" s="183"/>
      <c r="O299" s="183"/>
      <c r="P299" s="183"/>
      <c r="Q299" s="183"/>
      <c r="R299" s="183"/>
      <c r="S299" s="183"/>
      <c r="T299" s="183"/>
      <c r="U299" s="183"/>
      <c r="V299" s="183"/>
      <c r="W299" s="183"/>
      <c r="X299" s="183"/>
      <c r="Y299" s="183"/>
      <c r="Z299" s="183"/>
      <c r="AA299" s="183"/>
      <c r="AB299" s="183"/>
      <c r="AC299" s="183"/>
      <c r="AD299" s="183"/>
      <c r="AE299" s="183"/>
      <c r="AF299" s="183"/>
      <c r="AG299" s="183"/>
      <c r="AH299" s="183"/>
      <c r="AI299" s="183"/>
      <c r="AJ299" s="183"/>
      <c r="AK299" s="183"/>
      <c r="AL299" s="183"/>
      <c r="AM299" s="183"/>
      <c r="AN299" s="183"/>
      <c r="AO299" s="183"/>
      <c r="AP299" s="183"/>
      <c r="AQ299" s="183"/>
      <c r="AR299" s="183"/>
      <c r="AS299" s="183"/>
      <c r="AT299" s="183"/>
      <c r="AU299" s="183"/>
      <c r="AV299" s="183"/>
      <c r="AW299" s="183"/>
      <c r="AX299" s="183"/>
      <c r="AY299" s="183"/>
      <c r="AZ299" s="183"/>
      <c r="BA299" s="183"/>
      <c r="BB299" s="183"/>
      <c r="BC299" s="183"/>
      <c r="BD299" s="183"/>
      <c r="BE299" s="183"/>
      <c r="BF299" s="183"/>
      <c r="BG299" s="183"/>
      <c r="BH299" s="183"/>
      <c r="BI299" s="183"/>
      <c r="BJ299" s="183"/>
      <c r="BK299" s="183"/>
      <c r="BL299" s="183"/>
      <c r="BM299" s="183"/>
      <c r="BN299" s="183"/>
      <c r="BO299" s="183"/>
      <c r="BP299" s="183"/>
      <c r="BQ299" s="183"/>
      <c r="BR299" s="183"/>
      <c r="BS299" s="183"/>
      <c r="BT299" s="183"/>
      <c r="BU299" s="183"/>
      <c r="BV299" s="183"/>
      <c r="BW299" s="183"/>
      <c r="BX299" s="186"/>
      <c r="BY299" s="186"/>
      <c r="BZ299" s="186"/>
      <c r="CA299" s="186"/>
      <c r="CB299" s="186"/>
      <c r="CC299" s="186"/>
      <c r="CD299" s="186"/>
      <c r="CE299" s="186"/>
      <c r="CF299" s="186"/>
      <c r="CG299" s="186"/>
      <c r="CH299" s="186"/>
    </row>
    <row r="300" spans="1:86" s="185" customFormat="1" ht="12" customHeight="1">
      <c r="A300" s="183"/>
      <c r="B300" s="183"/>
      <c r="C300" s="183"/>
      <c r="D300" s="183"/>
      <c r="E300" s="183"/>
      <c r="F300" s="183"/>
      <c r="G300" s="184"/>
      <c r="H300" s="183"/>
      <c r="I300" s="183"/>
      <c r="J300" s="183"/>
      <c r="K300" s="183"/>
      <c r="L300" s="183"/>
      <c r="M300" s="183"/>
      <c r="N300" s="183"/>
      <c r="O300" s="183"/>
      <c r="P300" s="183"/>
      <c r="Q300" s="183"/>
      <c r="R300" s="183"/>
      <c r="S300" s="183"/>
      <c r="T300" s="183"/>
      <c r="U300" s="183"/>
      <c r="V300" s="183"/>
      <c r="W300" s="183"/>
      <c r="X300" s="183"/>
      <c r="Y300" s="183"/>
      <c r="Z300" s="183"/>
      <c r="AA300" s="183"/>
      <c r="AB300" s="183"/>
      <c r="AC300" s="183"/>
      <c r="AD300" s="183"/>
      <c r="AE300" s="183"/>
      <c r="AF300" s="183"/>
      <c r="AG300" s="183"/>
      <c r="AH300" s="183"/>
      <c r="AI300" s="183"/>
      <c r="AJ300" s="183"/>
      <c r="AK300" s="183"/>
      <c r="AL300" s="183"/>
      <c r="AM300" s="183"/>
      <c r="AN300" s="183"/>
      <c r="AO300" s="183"/>
      <c r="AP300" s="183"/>
      <c r="AQ300" s="183"/>
      <c r="AR300" s="183"/>
      <c r="AS300" s="183"/>
      <c r="AT300" s="183"/>
      <c r="AU300" s="183"/>
      <c r="AV300" s="183"/>
      <c r="AW300" s="183"/>
      <c r="AX300" s="183"/>
      <c r="AY300" s="183"/>
      <c r="AZ300" s="183"/>
      <c r="BA300" s="183"/>
      <c r="BB300" s="183"/>
      <c r="BC300" s="183"/>
      <c r="BD300" s="183"/>
      <c r="BE300" s="183"/>
      <c r="BF300" s="183"/>
      <c r="BG300" s="183"/>
      <c r="BH300" s="183"/>
      <c r="BI300" s="183"/>
      <c r="BJ300" s="183"/>
      <c r="BK300" s="183"/>
      <c r="BL300" s="183"/>
      <c r="BM300" s="183"/>
      <c r="BN300" s="183"/>
      <c r="BO300" s="183"/>
      <c r="BP300" s="183"/>
      <c r="BQ300" s="183"/>
      <c r="BR300" s="183"/>
      <c r="BS300" s="183"/>
      <c r="BT300" s="183"/>
      <c r="BU300" s="183"/>
      <c r="BV300" s="183"/>
      <c r="BW300" s="183"/>
      <c r="BX300" s="186"/>
      <c r="BY300" s="186"/>
      <c r="BZ300" s="186"/>
      <c r="CA300" s="186"/>
      <c r="CB300" s="186"/>
      <c r="CC300" s="186"/>
      <c r="CD300" s="186"/>
      <c r="CE300" s="186"/>
      <c r="CF300" s="186"/>
      <c r="CG300" s="186"/>
      <c r="CH300" s="186"/>
    </row>
    <row r="301" spans="1:86" s="185" customFormat="1" ht="12" customHeight="1">
      <c r="A301" s="183"/>
      <c r="B301" s="183"/>
      <c r="C301" s="183"/>
      <c r="D301" s="183"/>
      <c r="E301" s="183"/>
      <c r="F301" s="183"/>
      <c r="G301" s="184"/>
      <c r="H301" s="183"/>
      <c r="I301" s="183"/>
      <c r="J301" s="183"/>
      <c r="K301" s="183"/>
      <c r="L301" s="183"/>
      <c r="M301" s="183"/>
      <c r="N301" s="183"/>
      <c r="O301" s="183"/>
      <c r="P301" s="183"/>
      <c r="Q301" s="183"/>
      <c r="R301" s="183"/>
      <c r="S301" s="183"/>
      <c r="T301" s="183"/>
      <c r="U301" s="183"/>
      <c r="V301" s="183"/>
      <c r="W301" s="183"/>
      <c r="X301" s="183"/>
      <c r="Y301" s="183"/>
      <c r="Z301" s="183"/>
      <c r="AA301" s="183"/>
      <c r="AB301" s="183"/>
      <c r="AC301" s="183"/>
      <c r="AD301" s="183"/>
      <c r="AE301" s="183"/>
      <c r="AF301" s="183"/>
      <c r="AG301" s="183"/>
      <c r="AH301" s="183"/>
      <c r="AI301" s="183"/>
      <c r="AJ301" s="183"/>
      <c r="AK301" s="183"/>
      <c r="AL301" s="183"/>
      <c r="AM301" s="183"/>
      <c r="AN301" s="183"/>
      <c r="AO301" s="183"/>
      <c r="AP301" s="183"/>
      <c r="AQ301" s="183"/>
      <c r="AR301" s="183"/>
      <c r="AS301" s="183"/>
      <c r="AT301" s="183"/>
      <c r="AU301" s="183"/>
      <c r="AV301" s="183"/>
      <c r="AW301" s="183"/>
      <c r="AX301" s="183"/>
      <c r="AY301" s="183"/>
      <c r="AZ301" s="183"/>
      <c r="BA301" s="183"/>
      <c r="BB301" s="183"/>
      <c r="BC301" s="183"/>
      <c r="BD301" s="183"/>
      <c r="BE301" s="183"/>
      <c r="BF301" s="183"/>
      <c r="BG301" s="183"/>
      <c r="BH301" s="183"/>
      <c r="BI301" s="183"/>
      <c r="BJ301" s="183"/>
      <c r="BK301" s="183"/>
      <c r="BL301" s="183"/>
      <c r="BM301" s="183"/>
      <c r="BN301" s="183"/>
      <c r="BO301" s="183"/>
      <c r="BP301" s="183"/>
      <c r="BQ301" s="183"/>
      <c r="BR301" s="183"/>
      <c r="BS301" s="183"/>
      <c r="BT301" s="183"/>
      <c r="BU301" s="183"/>
      <c r="BV301" s="183"/>
      <c r="BW301" s="183"/>
      <c r="BX301" s="186"/>
      <c r="BY301" s="186"/>
      <c r="BZ301" s="186"/>
      <c r="CA301" s="186"/>
      <c r="CB301" s="186"/>
      <c r="CC301" s="186"/>
      <c r="CD301" s="186"/>
      <c r="CE301" s="186"/>
      <c r="CF301" s="186"/>
      <c r="CG301" s="186"/>
      <c r="CH301" s="186"/>
    </row>
    <row r="302" spans="1:86" s="185" customFormat="1" ht="12" customHeight="1">
      <c r="A302" s="183"/>
      <c r="B302" s="183"/>
      <c r="C302" s="183"/>
      <c r="D302" s="183"/>
      <c r="E302" s="183"/>
      <c r="F302" s="183"/>
      <c r="G302" s="184"/>
      <c r="H302" s="183"/>
      <c r="I302" s="183"/>
      <c r="J302" s="183"/>
      <c r="K302" s="183"/>
      <c r="L302" s="183"/>
      <c r="M302" s="183"/>
      <c r="N302" s="183"/>
      <c r="O302" s="183"/>
      <c r="P302" s="183"/>
      <c r="Q302" s="183"/>
      <c r="R302" s="183"/>
      <c r="S302" s="183"/>
      <c r="T302" s="183"/>
      <c r="U302" s="183"/>
      <c r="V302" s="183"/>
      <c r="W302" s="183"/>
      <c r="X302" s="183"/>
      <c r="Y302" s="183"/>
      <c r="Z302" s="183"/>
      <c r="AA302" s="183"/>
      <c r="AB302" s="183"/>
      <c r="AC302" s="183"/>
      <c r="AD302" s="183"/>
      <c r="AE302" s="183"/>
      <c r="AF302" s="183"/>
      <c r="AG302" s="183"/>
      <c r="AH302" s="183"/>
      <c r="AI302" s="183"/>
      <c r="AJ302" s="183"/>
      <c r="AK302" s="183"/>
      <c r="AL302" s="183"/>
      <c r="AM302" s="183"/>
      <c r="AN302" s="183"/>
      <c r="AO302" s="183"/>
      <c r="AP302" s="183"/>
      <c r="AQ302" s="183"/>
      <c r="AR302" s="183"/>
      <c r="AS302" s="183"/>
      <c r="AT302" s="183"/>
      <c r="AU302" s="183"/>
      <c r="AV302" s="183"/>
      <c r="AW302" s="183"/>
      <c r="AX302" s="183"/>
      <c r="AY302" s="183"/>
      <c r="AZ302" s="183"/>
      <c r="BA302" s="183"/>
      <c r="BB302" s="183"/>
      <c r="BC302" s="183"/>
      <c r="BD302" s="183"/>
      <c r="BE302" s="183"/>
      <c r="BF302" s="183"/>
      <c r="BG302" s="183"/>
      <c r="BH302" s="183"/>
      <c r="BI302" s="183"/>
      <c r="BJ302" s="183"/>
      <c r="BK302" s="183"/>
      <c r="BL302" s="183"/>
      <c r="BM302" s="183"/>
      <c r="BN302" s="183"/>
      <c r="BO302" s="183"/>
      <c r="BP302" s="183"/>
      <c r="BQ302" s="183"/>
      <c r="BR302" s="183"/>
      <c r="BS302" s="183"/>
      <c r="BT302" s="183"/>
      <c r="BU302" s="183"/>
      <c r="BV302" s="183"/>
      <c r="BW302" s="183"/>
      <c r="BX302" s="186"/>
      <c r="BY302" s="186"/>
      <c r="BZ302" s="186"/>
      <c r="CA302" s="186"/>
      <c r="CB302" s="186"/>
      <c r="CC302" s="186"/>
      <c r="CD302" s="186"/>
      <c r="CE302" s="186"/>
      <c r="CF302" s="186"/>
      <c r="CG302" s="186"/>
      <c r="CH302" s="186"/>
    </row>
    <row r="303" spans="1:86" s="185" customFormat="1" ht="12" customHeight="1">
      <c r="A303" s="183"/>
      <c r="B303" s="183"/>
      <c r="C303" s="183"/>
      <c r="D303" s="183"/>
      <c r="E303" s="183"/>
      <c r="F303" s="183"/>
      <c r="G303" s="184"/>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183"/>
      <c r="AK303" s="183"/>
      <c r="AL303" s="183"/>
      <c r="AM303" s="183"/>
      <c r="AN303" s="183"/>
      <c r="AO303" s="183"/>
      <c r="AP303" s="183"/>
      <c r="AQ303" s="183"/>
      <c r="AR303" s="183"/>
      <c r="AS303" s="183"/>
      <c r="AT303" s="183"/>
      <c r="AU303" s="183"/>
      <c r="AV303" s="183"/>
      <c r="AW303" s="183"/>
      <c r="AX303" s="183"/>
      <c r="AY303" s="183"/>
      <c r="AZ303" s="183"/>
      <c r="BA303" s="183"/>
      <c r="BB303" s="183"/>
      <c r="BC303" s="183"/>
      <c r="BD303" s="183"/>
      <c r="BE303" s="183"/>
      <c r="BF303" s="183"/>
      <c r="BG303" s="183"/>
      <c r="BH303" s="183"/>
      <c r="BI303" s="183"/>
      <c r="BJ303" s="183"/>
      <c r="BK303" s="183"/>
      <c r="BL303" s="183"/>
      <c r="BM303" s="183"/>
      <c r="BN303" s="183"/>
      <c r="BO303" s="183"/>
      <c r="BP303" s="183"/>
      <c r="BQ303" s="183"/>
      <c r="BR303" s="183"/>
      <c r="BS303" s="183"/>
      <c r="BT303" s="183"/>
      <c r="BU303" s="183"/>
      <c r="BV303" s="183"/>
      <c r="BW303" s="183"/>
      <c r="BX303" s="186"/>
      <c r="BY303" s="186"/>
      <c r="BZ303" s="186"/>
      <c r="CA303" s="186"/>
      <c r="CB303" s="186"/>
      <c r="CC303" s="186"/>
      <c r="CD303" s="186"/>
      <c r="CE303" s="186"/>
      <c r="CF303" s="186"/>
      <c r="CG303" s="186"/>
      <c r="CH303" s="186"/>
    </row>
    <row r="304" spans="1:86" s="185" customFormat="1" ht="12" customHeight="1">
      <c r="A304" s="183"/>
      <c r="B304" s="183"/>
      <c r="C304" s="183"/>
      <c r="D304" s="183"/>
      <c r="E304" s="183"/>
      <c r="F304" s="183"/>
      <c r="G304" s="184"/>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183"/>
      <c r="AK304" s="183"/>
      <c r="AL304" s="183"/>
      <c r="AM304" s="183"/>
      <c r="AN304" s="183"/>
      <c r="AO304" s="183"/>
      <c r="AP304" s="183"/>
      <c r="AQ304" s="183"/>
      <c r="AR304" s="183"/>
      <c r="AS304" s="183"/>
      <c r="AT304" s="183"/>
      <c r="AU304" s="183"/>
      <c r="AV304" s="183"/>
      <c r="AW304" s="183"/>
      <c r="AX304" s="183"/>
      <c r="AY304" s="183"/>
      <c r="AZ304" s="183"/>
      <c r="BA304" s="183"/>
      <c r="BB304" s="183"/>
      <c r="BC304" s="183"/>
      <c r="BD304" s="183"/>
      <c r="BE304" s="183"/>
      <c r="BF304" s="183"/>
      <c r="BG304" s="183"/>
      <c r="BH304" s="183"/>
      <c r="BI304" s="183"/>
      <c r="BJ304" s="183"/>
      <c r="BK304" s="183"/>
      <c r="BL304" s="183"/>
      <c r="BM304" s="183"/>
      <c r="BN304" s="183"/>
      <c r="BO304" s="183"/>
      <c r="BP304" s="183"/>
      <c r="BQ304" s="183"/>
      <c r="BR304" s="183"/>
      <c r="BS304" s="183"/>
      <c r="BT304" s="183"/>
      <c r="BU304" s="183"/>
      <c r="BV304" s="183"/>
      <c r="BW304" s="183"/>
      <c r="BX304" s="186"/>
      <c r="BY304" s="186"/>
      <c r="BZ304" s="186"/>
      <c r="CA304" s="186"/>
      <c r="CB304" s="186"/>
      <c r="CC304" s="186"/>
      <c r="CD304" s="186"/>
      <c r="CE304" s="186"/>
      <c r="CF304" s="186"/>
      <c r="CG304" s="186"/>
      <c r="CH304" s="186"/>
    </row>
    <row r="305" spans="1:86" s="185" customFormat="1" ht="12" customHeight="1">
      <c r="A305" s="183"/>
      <c r="B305" s="183"/>
      <c r="C305" s="183"/>
      <c r="D305" s="183"/>
      <c r="E305" s="183"/>
      <c r="F305" s="183"/>
      <c r="G305" s="184"/>
      <c r="H305" s="183"/>
      <c r="I305" s="183"/>
      <c r="J305" s="183"/>
      <c r="K305" s="183"/>
      <c r="L305" s="183"/>
      <c r="M305" s="183"/>
      <c r="N305" s="183"/>
      <c r="O305" s="183"/>
      <c r="P305" s="183"/>
      <c r="Q305" s="183"/>
      <c r="R305" s="183"/>
      <c r="S305" s="183"/>
      <c r="T305" s="183"/>
      <c r="U305" s="183"/>
      <c r="V305" s="183"/>
      <c r="W305" s="183"/>
      <c r="X305" s="183"/>
      <c r="Y305" s="183"/>
      <c r="Z305" s="183"/>
      <c r="AA305" s="183"/>
      <c r="AB305" s="183"/>
      <c r="AC305" s="183"/>
      <c r="AD305" s="183"/>
      <c r="AE305" s="183"/>
      <c r="AF305" s="183"/>
      <c r="AG305" s="183"/>
      <c r="AH305" s="183"/>
      <c r="AI305" s="183"/>
      <c r="AJ305" s="183"/>
      <c r="AK305" s="183"/>
      <c r="AL305" s="183"/>
      <c r="AM305" s="183"/>
      <c r="AN305" s="183"/>
      <c r="AO305" s="183"/>
      <c r="AP305" s="183"/>
      <c r="AQ305" s="183"/>
      <c r="AR305" s="183"/>
      <c r="AS305" s="183"/>
      <c r="AT305" s="183"/>
      <c r="AU305" s="183"/>
      <c r="AV305" s="183"/>
      <c r="AW305" s="183"/>
      <c r="AX305" s="183"/>
      <c r="AY305" s="183"/>
      <c r="AZ305" s="183"/>
      <c r="BA305" s="183"/>
      <c r="BB305" s="183"/>
      <c r="BC305" s="183"/>
      <c r="BD305" s="183"/>
      <c r="BE305" s="183"/>
      <c r="BF305" s="183"/>
      <c r="BG305" s="183"/>
      <c r="BH305" s="183"/>
      <c r="BI305" s="183"/>
      <c r="BJ305" s="183"/>
      <c r="BK305" s="183"/>
      <c r="BL305" s="183"/>
      <c r="BM305" s="183"/>
      <c r="BN305" s="183"/>
      <c r="BO305" s="183"/>
      <c r="BP305" s="183"/>
      <c r="BQ305" s="183"/>
      <c r="BR305" s="183"/>
      <c r="BS305" s="183"/>
      <c r="BT305" s="183"/>
      <c r="BU305" s="183"/>
      <c r="BV305" s="183"/>
      <c r="BW305" s="183"/>
      <c r="BX305" s="186"/>
      <c r="BY305" s="186"/>
      <c r="BZ305" s="186"/>
      <c r="CA305" s="186"/>
      <c r="CB305" s="186"/>
      <c r="CC305" s="186"/>
      <c r="CD305" s="186"/>
      <c r="CE305" s="186"/>
      <c r="CF305" s="186"/>
      <c r="CG305" s="186"/>
      <c r="CH305" s="186"/>
    </row>
    <row r="306" spans="1:86" s="185" customFormat="1" ht="12" customHeight="1">
      <c r="A306" s="183"/>
      <c r="B306" s="183"/>
      <c r="C306" s="183"/>
      <c r="D306" s="183"/>
      <c r="E306" s="183"/>
      <c r="F306" s="183"/>
      <c r="G306" s="184"/>
      <c r="H306" s="183"/>
      <c r="I306" s="183"/>
      <c r="J306" s="183"/>
      <c r="K306" s="183"/>
      <c r="L306" s="183"/>
      <c r="M306" s="183"/>
      <c r="N306" s="183"/>
      <c r="O306" s="183"/>
      <c r="P306" s="183"/>
      <c r="Q306" s="183"/>
      <c r="R306" s="183"/>
      <c r="S306" s="183"/>
      <c r="T306" s="183"/>
      <c r="U306" s="183"/>
      <c r="V306" s="183"/>
      <c r="W306" s="183"/>
      <c r="X306" s="183"/>
      <c r="Y306" s="183"/>
      <c r="Z306" s="183"/>
      <c r="AA306" s="183"/>
      <c r="AB306" s="183"/>
      <c r="AC306" s="183"/>
      <c r="AD306" s="183"/>
      <c r="AE306" s="183"/>
      <c r="AF306" s="183"/>
      <c r="AG306" s="183"/>
      <c r="AH306" s="183"/>
      <c r="AI306" s="183"/>
      <c r="AJ306" s="183"/>
      <c r="AK306" s="183"/>
      <c r="AL306" s="183"/>
      <c r="AM306" s="183"/>
      <c r="AN306" s="183"/>
      <c r="AO306" s="183"/>
      <c r="AP306" s="183"/>
      <c r="AQ306" s="183"/>
      <c r="AR306" s="183"/>
      <c r="AS306" s="183"/>
      <c r="AT306" s="183"/>
      <c r="AU306" s="183"/>
      <c r="AV306" s="183"/>
      <c r="AW306" s="183"/>
      <c r="AX306" s="183"/>
      <c r="AY306" s="183"/>
      <c r="AZ306" s="183"/>
      <c r="BA306" s="183"/>
      <c r="BB306" s="183"/>
      <c r="BC306" s="183"/>
      <c r="BD306" s="183"/>
      <c r="BE306" s="183"/>
      <c r="BF306" s="183"/>
      <c r="BG306" s="183"/>
      <c r="BH306" s="183"/>
      <c r="BI306" s="183"/>
      <c r="BJ306" s="183"/>
      <c r="BK306" s="183"/>
      <c r="BL306" s="183"/>
      <c r="BM306" s="183"/>
      <c r="BN306" s="183"/>
      <c r="BO306" s="183"/>
      <c r="BP306" s="183"/>
      <c r="BQ306" s="183"/>
      <c r="BR306" s="183"/>
      <c r="BS306" s="183"/>
      <c r="BT306" s="183"/>
      <c r="BU306" s="183"/>
      <c r="BV306" s="183"/>
      <c r="BW306" s="183"/>
      <c r="BX306" s="186"/>
      <c r="BY306" s="186"/>
      <c r="BZ306" s="186"/>
      <c r="CA306" s="186"/>
      <c r="CB306" s="186"/>
      <c r="CC306" s="186"/>
      <c r="CD306" s="186"/>
      <c r="CE306" s="186"/>
      <c r="CF306" s="186"/>
      <c r="CG306" s="186"/>
      <c r="CH306" s="186"/>
    </row>
    <row r="307" spans="1:86" s="185" customFormat="1" ht="12" customHeight="1">
      <c r="A307" s="183"/>
      <c r="B307" s="183"/>
      <c r="C307" s="183"/>
      <c r="D307" s="183"/>
      <c r="E307" s="183"/>
      <c r="F307" s="183"/>
      <c r="G307" s="184"/>
      <c r="H307" s="183"/>
      <c r="I307" s="183"/>
      <c r="J307" s="183"/>
      <c r="K307" s="183"/>
      <c r="L307" s="183"/>
      <c r="M307" s="183"/>
      <c r="N307" s="183"/>
      <c r="O307" s="183"/>
      <c r="P307" s="183"/>
      <c r="Q307" s="183"/>
      <c r="R307" s="183"/>
      <c r="S307" s="183"/>
      <c r="T307" s="183"/>
      <c r="U307" s="183"/>
      <c r="V307" s="183"/>
      <c r="W307" s="183"/>
      <c r="X307" s="183"/>
      <c r="Y307" s="183"/>
      <c r="Z307" s="183"/>
      <c r="AA307" s="183"/>
      <c r="AB307" s="183"/>
      <c r="AC307" s="183"/>
      <c r="AD307" s="183"/>
      <c r="AE307" s="183"/>
      <c r="AF307" s="183"/>
      <c r="AG307" s="183"/>
      <c r="AH307" s="183"/>
      <c r="AI307" s="183"/>
      <c r="AJ307" s="183"/>
      <c r="AK307" s="183"/>
      <c r="AL307" s="183"/>
      <c r="AM307" s="183"/>
      <c r="AN307" s="183"/>
      <c r="AO307" s="183"/>
      <c r="AP307" s="183"/>
      <c r="AQ307" s="183"/>
      <c r="AR307" s="183"/>
      <c r="AS307" s="183"/>
      <c r="AT307" s="183"/>
      <c r="AU307" s="183"/>
      <c r="AV307" s="183"/>
      <c r="AW307" s="183"/>
      <c r="AX307" s="183"/>
      <c r="AY307" s="183"/>
      <c r="AZ307" s="183"/>
      <c r="BA307" s="183"/>
      <c r="BB307" s="183"/>
      <c r="BC307" s="183"/>
      <c r="BD307" s="183"/>
      <c r="BE307" s="183"/>
      <c r="BF307" s="183"/>
      <c r="BG307" s="183"/>
      <c r="BH307" s="183"/>
      <c r="BI307" s="183"/>
      <c r="BJ307" s="183"/>
      <c r="BK307" s="183"/>
      <c r="BL307" s="183"/>
      <c r="BM307" s="183"/>
      <c r="BN307" s="183"/>
      <c r="BO307" s="183"/>
      <c r="BP307" s="183"/>
      <c r="BQ307" s="183"/>
      <c r="BR307" s="183"/>
      <c r="BS307" s="183"/>
      <c r="BT307" s="183"/>
      <c r="BU307" s="183"/>
      <c r="BV307" s="183"/>
      <c r="BW307" s="183"/>
      <c r="BX307" s="186"/>
      <c r="BY307" s="186"/>
      <c r="BZ307" s="186"/>
      <c r="CA307" s="186"/>
      <c r="CB307" s="186"/>
      <c r="CC307" s="186"/>
      <c r="CD307" s="186"/>
      <c r="CE307" s="186"/>
      <c r="CF307" s="186"/>
      <c r="CG307" s="186"/>
      <c r="CH307" s="186"/>
    </row>
    <row r="308" spans="1:86" s="185" customFormat="1" ht="12" customHeight="1">
      <c r="A308" s="183"/>
      <c r="B308" s="183"/>
      <c r="C308" s="183"/>
      <c r="D308" s="183"/>
      <c r="E308" s="183"/>
      <c r="F308" s="183"/>
      <c r="G308" s="184"/>
      <c r="H308" s="183"/>
      <c r="I308" s="183"/>
      <c r="J308" s="183"/>
      <c r="K308" s="183"/>
      <c r="L308" s="183"/>
      <c r="M308" s="183"/>
      <c r="N308" s="183"/>
      <c r="O308" s="183"/>
      <c r="P308" s="183"/>
      <c r="Q308" s="183"/>
      <c r="R308" s="183"/>
      <c r="S308" s="183"/>
      <c r="T308" s="183"/>
      <c r="U308" s="183"/>
      <c r="V308" s="183"/>
      <c r="W308" s="183"/>
      <c r="X308" s="183"/>
      <c r="Y308" s="183"/>
      <c r="Z308" s="183"/>
      <c r="AA308" s="183"/>
      <c r="AB308" s="183"/>
      <c r="AC308" s="183"/>
      <c r="AD308" s="183"/>
      <c r="AE308" s="183"/>
      <c r="AF308" s="183"/>
      <c r="AG308" s="183"/>
      <c r="AH308" s="183"/>
      <c r="AI308" s="183"/>
      <c r="AJ308" s="183"/>
      <c r="AK308" s="183"/>
      <c r="AL308" s="183"/>
      <c r="AM308" s="183"/>
      <c r="AN308" s="183"/>
      <c r="AO308" s="183"/>
      <c r="AP308" s="183"/>
      <c r="AQ308" s="183"/>
      <c r="AR308" s="183"/>
      <c r="AS308" s="183"/>
      <c r="AT308" s="183"/>
      <c r="AU308" s="183"/>
      <c r="AV308" s="183"/>
      <c r="AW308" s="183"/>
      <c r="AX308" s="183"/>
      <c r="AY308" s="183"/>
      <c r="AZ308" s="183"/>
      <c r="BA308" s="183"/>
      <c r="BB308" s="183"/>
      <c r="BC308" s="183"/>
      <c r="BD308" s="183"/>
      <c r="BE308" s="183"/>
      <c r="BF308" s="183"/>
      <c r="BG308" s="183"/>
      <c r="BH308" s="183"/>
      <c r="BI308" s="183"/>
      <c r="BJ308" s="183"/>
      <c r="BK308" s="183"/>
      <c r="BL308" s="183"/>
      <c r="BM308" s="183"/>
      <c r="BN308" s="183"/>
      <c r="BO308" s="183"/>
      <c r="BP308" s="183"/>
      <c r="BQ308" s="183"/>
      <c r="BR308" s="183"/>
      <c r="BS308" s="183"/>
      <c r="BT308" s="183"/>
      <c r="BU308" s="183"/>
      <c r="BV308" s="183"/>
      <c r="BW308" s="183"/>
      <c r="BX308" s="186"/>
      <c r="BY308" s="186"/>
      <c r="BZ308" s="186"/>
      <c r="CA308" s="186"/>
      <c r="CB308" s="186"/>
      <c r="CC308" s="186"/>
      <c r="CD308" s="186"/>
      <c r="CE308" s="186"/>
      <c r="CF308" s="186"/>
      <c r="CG308" s="186"/>
      <c r="CH308" s="186"/>
    </row>
    <row r="309" spans="1:86" s="185" customFormat="1" ht="12" customHeight="1">
      <c r="A309" s="183"/>
      <c r="B309" s="183"/>
      <c r="C309" s="183"/>
      <c r="D309" s="183"/>
      <c r="E309" s="183"/>
      <c r="F309" s="183"/>
      <c r="G309" s="184"/>
      <c r="H309" s="183"/>
      <c r="I309" s="183"/>
      <c r="J309" s="183"/>
      <c r="K309" s="183"/>
      <c r="L309" s="183"/>
      <c r="M309" s="183"/>
      <c r="N309" s="183"/>
      <c r="O309" s="183"/>
      <c r="P309" s="183"/>
      <c r="Q309" s="183"/>
      <c r="R309" s="183"/>
      <c r="S309" s="183"/>
      <c r="T309" s="183"/>
      <c r="U309" s="183"/>
      <c r="V309" s="183"/>
      <c r="W309" s="183"/>
      <c r="X309" s="183"/>
      <c r="Y309" s="183"/>
      <c r="Z309" s="183"/>
      <c r="AA309" s="183"/>
      <c r="AB309" s="183"/>
      <c r="AC309" s="183"/>
      <c r="AD309" s="183"/>
      <c r="AE309" s="183"/>
      <c r="AF309" s="183"/>
      <c r="AG309" s="183"/>
      <c r="AH309" s="183"/>
      <c r="AI309" s="183"/>
      <c r="AJ309" s="183"/>
      <c r="AK309" s="183"/>
      <c r="AL309" s="183"/>
      <c r="AM309" s="183"/>
      <c r="AN309" s="183"/>
      <c r="AO309" s="183"/>
      <c r="AP309" s="183"/>
      <c r="AQ309" s="183"/>
      <c r="AR309" s="183"/>
      <c r="AS309" s="183"/>
      <c r="AT309" s="183"/>
      <c r="AU309" s="183"/>
      <c r="AV309" s="183"/>
      <c r="AW309" s="183"/>
      <c r="AX309" s="183"/>
      <c r="AY309" s="183"/>
      <c r="AZ309" s="183"/>
      <c r="BA309" s="183"/>
      <c r="BB309" s="183"/>
      <c r="BC309" s="183"/>
      <c r="BD309" s="183"/>
      <c r="BE309" s="183"/>
      <c r="BF309" s="183"/>
      <c r="BG309" s="183"/>
      <c r="BH309" s="183"/>
      <c r="BI309" s="183"/>
      <c r="BJ309" s="183"/>
      <c r="BK309" s="183"/>
      <c r="BL309" s="183"/>
      <c r="BM309" s="183"/>
      <c r="BN309" s="183"/>
      <c r="BO309" s="183"/>
      <c r="BP309" s="183"/>
      <c r="BQ309" s="183"/>
      <c r="BR309" s="183"/>
      <c r="BS309" s="183"/>
      <c r="BT309" s="183"/>
      <c r="BU309" s="183"/>
      <c r="BV309" s="183"/>
      <c r="BW309" s="183"/>
      <c r="BX309" s="186"/>
      <c r="BY309" s="186"/>
      <c r="BZ309" s="186"/>
      <c r="CA309" s="186"/>
      <c r="CB309" s="186"/>
      <c r="CC309" s="186"/>
      <c r="CD309" s="186"/>
      <c r="CE309" s="186"/>
      <c r="CF309" s="186"/>
      <c r="CG309" s="186"/>
      <c r="CH309" s="186"/>
    </row>
    <row r="310" spans="1:86" s="185" customFormat="1" ht="12" customHeight="1">
      <c r="A310" s="183"/>
      <c r="B310" s="183"/>
      <c r="C310" s="183"/>
      <c r="D310" s="183"/>
      <c r="E310" s="183"/>
      <c r="F310" s="183"/>
      <c r="G310" s="184"/>
      <c r="H310" s="183"/>
      <c r="I310" s="183"/>
      <c r="J310" s="183"/>
      <c r="K310" s="183"/>
      <c r="L310" s="183"/>
      <c r="M310" s="183"/>
      <c r="N310" s="183"/>
      <c r="O310" s="183"/>
      <c r="P310" s="183"/>
      <c r="Q310" s="183"/>
      <c r="R310" s="183"/>
      <c r="S310" s="183"/>
      <c r="T310" s="183"/>
      <c r="U310" s="183"/>
      <c r="V310" s="183"/>
      <c r="W310" s="183"/>
      <c r="X310" s="183"/>
      <c r="Y310" s="183"/>
      <c r="Z310" s="183"/>
      <c r="AA310" s="183"/>
      <c r="AB310" s="183"/>
      <c r="AC310" s="183"/>
      <c r="AD310" s="183"/>
      <c r="AE310" s="183"/>
      <c r="AF310" s="183"/>
      <c r="AG310" s="183"/>
      <c r="AH310" s="183"/>
      <c r="AI310" s="183"/>
      <c r="AJ310" s="183"/>
      <c r="AK310" s="183"/>
      <c r="AL310" s="183"/>
      <c r="AM310" s="183"/>
      <c r="AN310" s="183"/>
      <c r="AO310" s="183"/>
      <c r="AP310" s="183"/>
      <c r="AQ310" s="183"/>
      <c r="AR310" s="183"/>
      <c r="AS310" s="183"/>
      <c r="AT310" s="183"/>
      <c r="AU310" s="183"/>
      <c r="AV310" s="183"/>
      <c r="AW310" s="183"/>
      <c r="AX310" s="183"/>
      <c r="AY310" s="183"/>
      <c r="AZ310" s="183"/>
      <c r="BA310" s="183"/>
      <c r="BB310" s="183"/>
      <c r="BC310" s="183"/>
      <c r="BD310" s="183"/>
      <c r="BE310" s="183"/>
      <c r="BF310" s="183"/>
      <c r="BG310" s="183"/>
      <c r="BH310" s="183"/>
      <c r="BI310" s="183"/>
      <c r="BJ310" s="183"/>
      <c r="BK310" s="183"/>
      <c r="BL310" s="183"/>
      <c r="BM310" s="183"/>
      <c r="BN310" s="183"/>
      <c r="BO310" s="183"/>
      <c r="BP310" s="183"/>
      <c r="BQ310" s="183"/>
      <c r="BR310" s="183"/>
      <c r="BS310" s="183"/>
      <c r="BT310" s="183"/>
      <c r="BU310" s="183"/>
      <c r="BV310" s="183"/>
      <c r="BW310" s="183"/>
      <c r="BX310" s="186"/>
      <c r="BY310" s="186"/>
      <c r="BZ310" s="186"/>
      <c r="CA310" s="186"/>
      <c r="CB310" s="186"/>
      <c r="CC310" s="186"/>
      <c r="CD310" s="186"/>
      <c r="CE310" s="186"/>
      <c r="CF310" s="186"/>
      <c r="CG310" s="186"/>
      <c r="CH310" s="186"/>
    </row>
    <row r="311" spans="1:86" s="185" customFormat="1" ht="12" customHeight="1">
      <c r="A311" s="183"/>
      <c r="B311" s="183"/>
      <c r="C311" s="183"/>
      <c r="D311" s="183"/>
      <c r="E311" s="183"/>
      <c r="F311" s="183"/>
      <c r="G311" s="184"/>
      <c r="H311" s="183"/>
      <c r="I311" s="183"/>
      <c r="J311" s="183"/>
      <c r="K311" s="183"/>
      <c r="L311" s="183"/>
      <c r="M311" s="183"/>
      <c r="N311" s="183"/>
      <c r="O311" s="183"/>
      <c r="P311" s="183"/>
      <c r="Q311" s="183"/>
      <c r="R311" s="183"/>
      <c r="S311" s="183"/>
      <c r="T311" s="183"/>
      <c r="U311" s="183"/>
      <c r="V311" s="183"/>
      <c r="W311" s="183"/>
      <c r="X311" s="183"/>
      <c r="Y311" s="183"/>
      <c r="Z311" s="183"/>
      <c r="AA311" s="183"/>
      <c r="AB311" s="183"/>
      <c r="AC311" s="183"/>
      <c r="AD311" s="183"/>
      <c r="AE311" s="183"/>
      <c r="AF311" s="183"/>
      <c r="AG311" s="183"/>
      <c r="AH311" s="183"/>
      <c r="AI311" s="183"/>
      <c r="AJ311" s="183"/>
      <c r="AK311" s="183"/>
      <c r="AL311" s="183"/>
      <c r="AM311" s="183"/>
      <c r="AN311" s="183"/>
      <c r="AO311" s="183"/>
      <c r="AP311" s="183"/>
      <c r="AQ311" s="183"/>
      <c r="AR311" s="183"/>
      <c r="AS311" s="183"/>
      <c r="AT311" s="183"/>
      <c r="AU311" s="183"/>
      <c r="AV311" s="183"/>
      <c r="AW311" s="183"/>
      <c r="AX311" s="183"/>
      <c r="AY311" s="183"/>
      <c r="AZ311" s="183"/>
      <c r="BA311" s="183"/>
      <c r="BB311" s="183"/>
      <c r="BC311" s="183"/>
      <c r="BD311" s="183"/>
      <c r="BE311" s="183"/>
      <c r="BF311" s="183"/>
      <c r="BG311" s="183"/>
      <c r="BH311" s="183"/>
      <c r="BI311" s="183"/>
      <c r="BJ311" s="183"/>
      <c r="BK311" s="183"/>
      <c r="BL311" s="183"/>
      <c r="BM311" s="183"/>
      <c r="BN311" s="183"/>
      <c r="BO311" s="183"/>
      <c r="BP311" s="183"/>
      <c r="BQ311" s="183"/>
      <c r="BR311" s="183"/>
      <c r="BS311" s="183"/>
      <c r="BT311" s="183"/>
      <c r="BU311" s="183"/>
      <c r="BV311" s="183"/>
      <c r="BW311" s="183"/>
      <c r="BX311" s="186"/>
      <c r="BY311" s="186"/>
      <c r="BZ311" s="186"/>
      <c r="CA311" s="186"/>
      <c r="CB311" s="186"/>
      <c r="CC311" s="186"/>
      <c r="CD311" s="186"/>
      <c r="CE311" s="186"/>
      <c r="CF311" s="186"/>
      <c r="CG311" s="186"/>
      <c r="CH311" s="186"/>
    </row>
    <row r="312" spans="1:86" s="185" customFormat="1" ht="12" customHeight="1">
      <c r="A312" s="183"/>
      <c r="B312" s="183"/>
      <c r="C312" s="183"/>
      <c r="D312" s="183"/>
      <c r="E312" s="183"/>
      <c r="F312" s="183"/>
      <c r="G312" s="184"/>
      <c r="H312" s="183"/>
      <c r="I312" s="183"/>
      <c r="J312" s="183"/>
      <c r="K312" s="183"/>
      <c r="L312" s="183"/>
      <c r="M312" s="183"/>
      <c r="N312" s="183"/>
      <c r="O312" s="183"/>
      <c r="P312" s="183"/>
      <c r="Q312" s="183"/>
      <c r="R312" s="183"/>
      <c r="S312" s="183"/>
      <c r="T312" s="183"/>
      <c r="U312" s="183"/>
      <c r="V312" s="183"/>
      <c r="W312" s="183"/>
      <c r="X312" s="183"/>
      <c r="Y312" s="183"/>
      <c r="Z312" s="183"/>
      <c r="AA312" s="183"/>
      <c r="AB312" s="183"/>
      <c r="AC312" s="183"/>
      <c r="AD312" s="183"/>
      <c r="AE312" s="183"/>
      <c r="AF312" s="183"/>
      <c r="AG312" s="183"/>
      <c r="AH312" s="183"/>
      <c r="AI312" s="183"/>
      <c r="AJ312" s="183"/>
      <c r="AK312" s="183"/>
      <c r="AL312" s="183"/>
      <c r="AM312" s="183"/>
      <c r="AN312" s="183"/>
      <c r="AO312" s="183"/>
      <c r="AP312" s="183"/>
      <c r="AQ312" s="183"/>
      <c r="AR312" s="183"/>
      <c r="AS312" s="183"/>
      <c r="AT312" s="183"/>
      <c r="AU312" s="183"/>
      <c r="AV312" s="183"/>
      <c r="AW312" s="183"/>
      <c r="AX312" s="183"/>
      <c r="AY312" s="183"/>
      <c r="AZ312" s="183"/>
      <c r="BA312" s="183"/>
      <c r="BB312" s="183"/>
      <c r="BC312" s="183"/>
      <c r="BD312" s="183"/>
      <c r="BE312" s="183"/>
      <c r="BF312" s="183"/>
      <c r="BG312" s="183"/>
      <c r="BH312" s="183"/>
      <c r="BI312" s="183"/>
      <c r="BJ312" s="183"/>
      <c r="BK312" s="183"/>
      <c r="BL312" s="183"/>
      <c r="BM312" s="183"/>
      <c r="BN312" s="183"/>
      <c r="BO312" s="183"/>
      <c r="BP312" s="183"/>
      <c r="BQ312" s="183"/>
      <c r="BR312" s="183"/>
      <c r="BS312" s="183"/>
      <c r="BT312" s="183"/>
      <c r="BU312" s="183"/>
      <c r="BV312" s="183"/>
      <c r="BW312" s="183"/>
      <c r="BX312" s="186"/>
      <c r="BY312" s="186"/>
      <c r="BZ312" s="186"/>
      <c r="CA312" s="186"/>
      <c r="CB312" s="186"/>
      <c r="CC312" s="186"/>
      <c r="CD312" s="186"/>
      <c r="CE312" s="186"/>
      <c r="CF312" s="186"/>
      <c r="CG312" s="186"/>
      <c r="CH312" s="186"/>
    </row>
    <row r="313" spans="1:86" s="185" customFormat="1" ht="12" customHeight="1">
      <c r="A313" s="183"/>
      <c r="B313" s="183"/>
      <c r="C313" s="183"/>
      <c r="D313" s="183"/>
      <c r="E313" s="183"/>
      <c r="F313" s="183"/>
      <c r="G313" s="184"/>
      <c r="H313" s="183"/>
      <c r="I313" s="183"/>
      <c r="J313" s="183"/>
      <c r="K313" s="183"/>
      <c r="L313" s="183"/>
      <c r="M313" s="183"/>
      <c r="N313" s="183"/>
      <c r="O313" s="183"/>
      <c r="P313" s="183"/>
      <c r="Q313" s="183"/>
      <c r="R313" s="183"/>
      <c r="S313" s="183"/>
      <c r="T313" s="183"/>
      <c r="U313" s="183"/>
      <c r="V313" s="183"/>
      <c r="W313" s="183"/>
      <c r="X313" s="183"/>
      <c r="Y313" s="183"/>
      <c r="Z313" s="183"/>
      <c r="AA313" s="183"/>
      <c r="AB313" s="183"/>
      <c r="AC313" s="183"/>
      <c r="AD313" s="183"/>
      <c r="AE313" s="183"/>
      <c r="AF313" s="183"/>
      <c r="AG313" s="183"/>
      <c r="AH313" s="183"/>
      <c r="AI313" s="183"/>
      <c r="AJ313" s="183"/>
      <c r="AK313" s="183"/>
      <c r="AL313" s="183"/>
      <c r="AM313" s="183"/>
      <c r="AN313" s="183"/>
      <c r="AO313" s="183"/>
      <c r="AP313" s="183"/>
      <c r="AQ313" s="183"/>
      <c r="AR313" s="183"/>
      <c r="AS313" s="183"/>
      <c r="AT313" s="183"/>
      <c r="AU313" s="183"/>
      <c r="AV313" s="183"/>
      <c r="AW313" s="183"/>
      <c r="AX313" s="183"/>
      <c r="AY313" s="183"/>
      <c r="AZ313" s="183"/>
      <c r="BA313" s="183"/>
      <c r="BB313" s="183"/>
      <c r="BC313" s="183"/>
      <c r="BD313" s="183"/>
      <c r="BE313" s="183"/>
      <c r="BF313" s="183"/>
      <c r="BG313" s="183"/>
      <c r="BH313" s="183"/>
      <c r="BI313" s="183"/>
      <c r="BJ313" s="183"/>
      <c r="BK313" s="183"/>
      <c r="BL313" s="183"/>
      <c r="BM313" s="183"/>
      <c r="BN313" s="183"/>
      <c r="BO313" s="183"/>
      <c r="BP313" s="183"/>
      <c r="BQ313" s="183"/>
      <c r="BR313" s="183"/>
      <c r="BS313" s="183"/>
      <c r="BT313" s="183"/>
      <c r="BU313" s="183"/>
      <c r="BV313" s="183"/>
      <c r="BW313" s="183"/>
      <c r="BX313" s="186"/>
      <c r="BY313" s="186"/>
      <c r="BZ313" s="186"/>
      <c r="CA313" s="186"/>
      <c r="CB313" s="186"/>
      <c r="CC313" s="186"/>
      <c r="CD313" s="186"/>
      <c r="CE313" s="186"/>
      <c r="CF313" s="186"/>
      <c r="CG313" s="186"/>
      <c r="CH313" s="186"/>
    </row>
    <row r="314" spans="1:86" s="185" customFormat="1" ht="12" customHeight="1">
      <c r="A314" s="183"/>
      <c r="B314" s="183"/>
      <c r="C314" s="183"/>
      <c r="D314" s="183"/>
      <c r="E314" s="183"/>
      <c r="F314" s="183"/>
      <c r="G314" s="184"/>
      <c r="H314" s="183"/>
      <c r="I314" s="183"/>
      <c r="J314" s="183"/>
      <c r="K314" s="183"/>
      <c r="L314" s="183"/>
      <c r="M314" s="183"/>
      <c r="N314" s="183"/>
      <c r="O314" s="183"/>
      <c r="P314" s="183"/>
      <c r="Q314" s="183"/>
      <c r="R314" s="183"/>
      <c r="S314" s="183"/>
      <c r="T314" s="183"/>
      <c r="U314" s="183"/>
      <c r="V314" s="183"/>
      <c r="W314" s="183"/>
      <c r="X314" s="183"/>
      <c r="Y314" s="183"/>
      <c r="Z314" s="183"/>
      <c r="AA314" s="183"/>
      <c r="AB314" s="183"/>
      <c r="AC314" s="183"/>
      <c r="AD314" s="183"/>
      <c r="AE314" s="183"/>
      <c r="AF314" s="183"/>
      <c r="AG314" s="183"/>
      <c r="AH314" s="183"/>
      <c r="AI314" s="183"/>
      <c r="AJ314" s="183"/>
      <c r="AK314" s="183"/>
      <c r="AL314" s="183"/>
      <c r="AM314" s="183"/>
      <c r="AN314" s="183"/>
      <c r="AO314" s="183"/>
      <c r="AP314" s="183"/>
      <c r="AQ314" s="183"/>
      <c r="AR314" s="183"/>
      <c r="AS314" s="183"/>
      <c r="AT314" s="183"/>
      <c r="AU314" s="183"/>
      <c r="AV314" s="183"/>
      <c r="AW314" s="183"/>
      <c r="AX314" s="183"/>
      <c r="AY314" s="183"/>
      <c r="AZ314" s="183"/>
      <c r="BA314" s="183"/>
      <c r="BB314" s="183"/>
      <c r="BC314" s="183"/>
      <c r="BD314" s="183"/>
      <c r="BE314" s="183"/>
      <c r="BF314" s="183"/>
      <c r="BG314" s="183"/>
      <c r="BH314" s="183"/>
      <c r="BI314" s="183"/>
      <c r="BJ314" s="183"/>
      <c r="BK314" s="183"/>
      <c r="BL314" s="183"/>
      <c r="BM314" s="183"/>
      <c r="BN314" s="183"/>
      <c r="BO314" s="183"/>
      <c r="BP314" s="183"/>
      <c r="BQ314" s="183"/>
      <c r="BR314" s="183"/>
      <c r="BS314" s="183"/>
      <c r="BT314" s="183"/>
      <c r="BU314" s="183"/>
      <c r="BV314" s="183"/>
      <c r="BW314" s="183"/>
      <c r="BX314" s="186"/>
      <c r="BY314" s="186"/>
      <c r="BZ314" s="186"/>
      <c r="CA314" s="186"/>
      <c r="CB314" s="186"/>
      <c r="CC314" s="186"/>
      <c r="CD314" s="186"/>
      <c r="CE314" s="186"/>
      <c r="CF314" s="186"/>
      <c r="CG314" s="186"/>
      <c r="CH314" s="186"/>
    </row>
    <row r="315" spans="1:86" s="185" customFormat="1" ht="12" customHeight="1">
      <c r="A315" s="183"/>
      <c r="B315" s="183"/>
      <c r="C315" s="183"/>
      <c r="D315" s="183"/>
      <c r="E315" s="183"/>
      <c r="F315" s="183"/>
      <c r="G315" s="184"/>
      <c r="H315" s="183"/>
      <c r="I315" s="183"/>
      <c r="J315" s="183"/>
      <c r="K315" s="183"/>
      <c r="L315" s="183"/>
      <c r="M315" s="183"/>
      <c r="N315" s="183"/>
      <c r="O315" s="183"/>
      <c r="P315" s="183"/>
      <c r="Q315" s="183"/>
      <c r="R315" s="183"/>
      <c r="S315" s="183"/>
      <c r="T315" s="183"/>
      <c r="U315" s="183"/>
      <c r="V315" s="183"/>
      <c r="W315" s="183"/>
      <c r="X315" s="183"/>
      <c r="Y315" s="183"/>
      <c r="Z315" s="183"/>
      <c r="AA315" s="183"/>
      <c r="AB315" s="183"/>
      <c r="AC315" s="183"/>
      <c r="AD315" s="183"/>
      <c r="AE315" s="183"/>
      <c r="AF315" s="183"/>
      <c r="AG315" s="183"/>
      <c r="AH315" s="183"/>
      <c r="AI315" s="183"/>
      <c r="AJ315" s="183"/>
      <c r="AK315" s="183"/>
      <c r="AL315" s="183"/>
      <c r="AM315" s="183"/>
      <c r="AN315" s="183"/>
      <c r="AO315" s="183"/>
      <c r="AP315" s="183"/>
      <c r="AQ315" s="183"/>
      <c r="AR315" s="183"/>
      <c r="AS315" s="183"/>
      <c r="AT315" s="183"/>
      <c r="AU315" s="183"/>
      <c r="AV315" s="183"/>
      <c r="AW315" s="183"/>
      <c r="AX315" s="183"/>
      <c r="AY315" s="183"/>
      <c r="AZ315" s="183"/>
      <c r="BA315" s="183"/>
      <c r="BB315" s="183"/>
      <c r="BC315" s="183"/>
      <c r="BD315" s="183"/>
      <c r="BE315" s="183"/>
      <c r="BF315" s="183"/>
      <c r="BG315" s="183"/>
      <c r="BH315" s="183"/>
      <c r="BI315" s="183"/>
      <c r="BJ315" s="183"/>
      <c r="BK315" s="183"/>
      <c r="BL315" s="183"/>
      <c r="BM315" s="183"/>
      <c r="BN315" s="183"/>
      <c r="BO315" s="183"/>
      <c r="BP315" s="183"/>
      <c r="BQ315" s="183"/>
      <c r="BR315" s="183"/>
      <c r="BS315" s="183"/>
      <c r="BT315" s="183"/>
      <c r="BU315" s="183"/>
      <c r="BV315" s="183"/>
      <c r="BW315" s="183"/>
      <c r="BX315" s="186"/>
      <c r="BY315" s="186"/>
      <c r="BZ315" s="186"/>
      <c r="CA315" s="186"/>
      <c r="CB315" s="186"/>
      <c r="CC315" s="186"/>
      <c r="CD315" s="186"/>
      <c r="CE315" s="186"/>
      <c r="CF315" s="186"/>
      <c r="CG315" s="186"/>
      <c r="CH315" s="186"/>
    </row>
    <row r="316" spans="1:86" s="185" customFormat="1" ht="12" customHeight="1">
      <c r="A316" s="183"/>
      <c r="B316" s="183"/>
      <c r="C316" s="183"/>
      <c r="D316" s="183"/>
      <c r="E316" s="183"/>
      <c r="F316" s="183"/>
      <c r="G316" s="184"/>
      <c r="H316" s="183"/>
      <c r="I316" s="183"/>
      <c r="J316" s="183"/>
      <c r="K316" s="183"/>
      <c r="L316" s="183"/>
      <c r="M316" s="183"/>
      <c r="N316" s="183"/>
      <c r="O316" s="183"/>
      <c r="P316" s="183"/>
      <c r="Q316" s="183"/>
      <c r="R316" s="183"/>
      <c r="S316" s="183"/>
      <c r="T316" s="183"/>
      <c r="U316" s="183"/>
      <c r="V316" s="183"/>
      <c r="W316" s="183"/>
      <c r="X316" s="183"/>
      <c r="Y316" s="183"/>
      <c r="Z316" s="183"/>
      <c r="AA316" s="183"/>
      <c r="AB316" s="183"/>
      <c r="AC316" s="183"/>
      <c r="AD316" s="183"/>
      <c r="AE316" s="183"/>
      <c r="AF316" s="183"/>
      <c r="AG316" s="183"/>
      <c r="AH316" s="183"/>
      <c r="AI316" s="183"/>
      <c r="AJ316" s="183"/>
      <c r="AK316" s="183"/>
      <c r="AL316" s="183"/>
      <c r="AM316" s="183"/>
      <c r="AN316" s="183"/>
      <c r="AO316" s="183"/>
      <c r="AP316" s="183"/>
      <c r="AQ316" s="183"/>
      <c r="AR316" s="183"/>
      <c r="AS316" s="183"/>
      <c r="AT316" s="183"/>
      <c r="AU316" s="183"/>
      <c r="AV316" s="183"/>
      <c r="AW316" s="183"/>
      <c r="AX316" s="183"/>
      <c r="AY316" s="183"/>
      <c r="AZ316" s="183"/>
      <c r="BA316" s="183"/>
      <c r="BB316" s="183"/>
      <c r="BC316" s="183"/>
      <c r="BD316" s="183"/>
      <c r="BE316" s="183"/>
      <c r="BF316" s="183"/>
      <c r="BG316" s="183"/>
      <c r="BH316" s="183"/>
      <c r="BI316" s="183"/>
      <c r="BJ316" s="183"/>
      <c r="BK316" s="183"/>
      <c r="BL316" s="183"/>
      <c r="BM316" s="183"/>
      <c r="BN316" s="183"/>
      <c r="BO316" s="183"/>
      <c r="BP316" s="183"/>
      <c r="BQ316" s="183"/>
      <c r="BR316" s="183"/>
      <c r="BS316" s="183"/>
      <c r="BT316" s="183"/>
      <c r="BU316" s="183"/>
      <c r="BV316" s="183"/>
      <c r="BW316" s="183"/>
      <c r="BX316" s="186"/>
      <c r="BY316" s="186"/>
      <c r="BZ316" s="186"/>
      <c r="CA316" s="186"/>
      <c r="CB316" s="186"/>
      <c r="CC316" s="186"/>
      <c r="CD316" s="186"/>
      <c r="CE316" s="186"/>
      <c r="CF316" s="186"/>
      <c r="CG316" s="186"/>
      <c r="CH316" s="186"/>
    </row>
    <row r="317" spans="1:86" s="185" customFormat="1" ht="12" customHeight="1">
      <c r="A317" s="183"/>
      <c r="B317" s="183"/>
      <c r="C317" s="183"/>
      <c r="D317" s="183"/>
      <c r="E317" s="183"/>
      <c r="F317" s="183"/>
      <c r="G317" s="184"/>
      <c r="H317" s="183"/>
      <c r="I317" s="183"/>
      <c r="J317" s="183"/>
      <c r="K317" s="18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183"/>
      <c r="AK317" s="183"/>
      <c r="AL317" s="183"/>
      <c r="AM317" s="183"/>
      <c r="AN317" s="183"/>
      <c r="AO317" s="183"/>
      <c r="AP317" s="183"/>
      <c r="AQ317" s="183"/>
      <c r="AR317" s="183"/>
      <c r="AS317" s="183"/>
      <c r="AT317" s="183"/>
      <c r="AU317" s="183"/>
      <c r="AV317" s="183"/>
      <c r="AW317" s="183"/>
      <c r="AX317" s="183"/>
      <c r="AY317" s="183"/>
      <c r="AZ317" s="183"/>
      <c r="BA317" s="183"/>
      <c r="BB317" s="183"/>
      <c r="BC317" s="183"/>
      <c r="BD317" s="183"/>
      <c r="BE317" s="183"/>
      <c r="BF317" s="183"/>
      <c r="BG317" s="183"/>
      <c r="BH317" s="183"/>
      <c r="BI317" s="183"/>
      <c r="BJ317" s="183"/>
      <c r="BK317" s="183"/>
      <c r="BL317" s="183"/>
      <c r="BM317" s="183"/>
      <c r="BN317" s="183"/>
      <c r="BO317" s="183"/>
      <c r="BP317" s="183"/>
      <c r="BQ317" s="183"/>
      <c r="BR317" s="183"/>
      <c r="BS317" s="183"/>
      <c r="BT317" s="183"/>
      <c r="BU317" s="183"/>
      <c r="BV317" s="183"/>
      <c r="BW317" s="183"/>
      <c r="BX317" s="186"/>
      <c r="BY317" s="186"/>
      <c r="BZ317" s="186"/>
      <c r="CA317" s="186"/>
      <c r="CB317" s="186"/>
      <c r="CC317" s="186"/>
      <c r="CD317" s="186"/>
      <c r="CE317" s="186"/>
      <c r="CF317" s="186"/>
      <c r="CG317" s="186"/>
      <c r="CH317" s="186"/>
    </row>
    <row r="318" spans="1:86" s="185" customFormat="1" ht="12" customHeight="1">
      <c r="A318" s="183"/>
      <c r="B318" s="183"/>
      <c r="C318" s="183"/>
      <c r="D318" s="183"/>
      <c r="E318" s="183"/>
      <c r="F318" s="183"/>
      <c r="G318" s="184"/>
      <c r="H318" s="183"/>
      <c r="I318" s="183"/>
      <c r="J318" s="183"/>
      <c r="K318" s="183"/>
      <c r="L318" s="183"/>
      <c r="M318" s="183"/>
      <c r="N318" s="183"/>
      <c r="O318" s="183"/>
      <c r="P318" s="183"/>
      <c r="Q318" s="183"/>
      <c r="R318" s="183"/>
      <c r="S318" s="183"/>
      <c r="T318" s="183"/>
      <c r="U318" s="183"/>
      <c r="V318" s="183"/>
      <c r="W318" s="183"/>
      <c r="X318" s="183"/>
      <c r="Y318" s="183"/>
      <c r="Z318" s="183"/>
      <c r="AA318" s="183"/>
      <c r="AB318" s="183"/>
      <c r="AC318" s="183"/>
      <c r="AD318" s="183"/>
      <c r="AE318" s="183"/>
      <c r="AF318" s="183"/>
      <c r="AG318" s="183"/>
      <c r="AH318" s="183"/>
      <c r="AI318" s="183"/>
      <c r="AJ318" s="183"/>
      <c r="AK318" s="183"/>
      <c r="AL318" s="183"/>
      <c r="AM318" s="183"/>
      <c r="AN318" s="183"/>
      <c r="AO318" s="183"/>
      <c r="AP318" s="183"/>
      <c r="AQ318" s="183"/>
      <c r="AR318" s="183"/>
      <c r="AS318" s="183"/>
      <c r="AT318" s="183"/>
      <c r="AU318" s="183"/>
      <c r="AV318" s="183"/>
      <c r="AW318" s="183"/>
      <c r="AX318" s="183"/>
      <c r="AY318" s="183"/>
      <c r="AZ318" s="183"/>
      <c r="BA318" s="183"/>
      <c r="BB318" s="183"/>
      <c r="BC318" s="183"/>
      <c r="BD318" s="183"/>
      <c r="BE318" s="183"/>
      <c r="BF318" s="183"/>
      <c r="BG318" s="183"/>
      <c r="BH318" s="183"/>
      <c r="BI318" s="183"/>
      <c r="BJ318" s="183"/>
      <c r="BK318" s="183"/>
      <c r="BL318" s="183"/>
      <c r="BM318" s="183"/>
      <c r="BN318" s="183"/>
      <c r="BO318" s="183"/>
      <c r="BP318" s="183"/>
      <c r="BQ318" s="183"/>
      <c r="BR318" s="183"/>
      <c r="BS318" s="183"/>
      <c r="BT318" s="183"/>
      <c r="BU318" s="183"/>
      <c r="BV318" s="183"/>
      <c r="BW318" s="183"/>
      <c r="BX318" s="186"/>
      <c r="BY318" s="186"/>
      <c r="BZ318" s="186"/>
      <c r="CA318" s="186"/>
      <c r="CB318" s="186"/>
      <c r="CC318" s="186"/>
      <c r="CD318" s="186"/>
      <c r="CE318" s="186"/>
      <c r="CF318" s="186"/>
      <c r="CG318" s="186"/>
      <c r="CH318" s="186"/>
    </row>
    <row r="319" spans="1:86" s="185" customFormat="1" ht="12" customHeight="1">
      <c r="A319" s="183"/>
      <c r="B319" s="183"/>
      <c r="C319" s="183"/>
      <c r="D319" s="183"/>
      <c r="E319" s="183"/>
      <c r="F319" s="183"/>
      <c r="G319" s="184"/>
      <c r="H319" s="183"/>
      <c r="I319" s="183"/>
      <c r="J319" s="183"/>
      <c r="K319" s="183"/>
      <c r="L319" s="183"/>
      <c r="M319" s="183"/>
      <c r="N319" s="183"/>
      <c r="O319" s="183"/>
      <c r="P319" s="183"/>
      <c r="Q319" s="183"/>
      <c r="R319" s="183"/>
      <c r="S319" s="183"/>
      <c r="T319" s="183"/>
      <c r="U319" s="183"/>
      <c r="V319" s="183"/>
      <c r="W319" s="183"/>
      <c r="X319" s="183"/>
      <c r="Y319" s="183"/>
      <c r="Z319" s="183"/>
      <c r="AA319" s="183"/>
      <c r="AB319" s="183"/>
      <c r="AC319" s="183"/>
      <c r="AD319" s="183"/>
      <c r="AE319" s="183"/>
      <c r="AF319" s="183"/>
      <c r="AG319" s="183"/>
      <c r="AH319" s="183"/>
      <c r="AI319" s="183"/>
      <c r="AJ319" s="183"/>
      <c r="AK319" s="183"/>
      <c r="AL319" s="183"/>
      <c r="AM319" s="183"/>
      <c r="AN319" s="183"/>
      <c r="AO319" s="183"/>
      <c r="AP319" s="183"/>
      <c r="AQ319" s="183"/>
      <c r="AR319" s="183"/>
      <c r="AS319" s="183"/>
      <c r="AT319" s="183"/>
      <c r="AU319" s="183"/>
      <c r="AV319" s="183"/>
      <c r="AW319" s="183"/>
      <c r="AX319" s="183"/>
      <c r="AY319" s="183"/>
      <c r="AZ319" s="183"/>
      <c r="BA319" s="183"/>
      <c r="BB319" s="183"/>
      <c r="BC319" s="183"/>
      <c r="BD319" s="183"/>
      <c r="BE319" s="183"/>
      <c r="BF319" s="183"/>
      <c r="BG319" s="183"/>
      <c r="BH319" s="183"/>
      <c r="BI319" s="183"/>
      <c r="BJ319" s="183"/>
      <c r="BK319" s="183"/>
      <c r="BL319" s="183"/>
      <c r="BM319" s="183"/>
      <c r="BN319" s="183"/>
      <c r="BO319" s="183"/>
      <c r="BP319" s="183"/>
      <c r="BQ319" s="183"/>
      <c r="BR319" s="183"/>
      <c r="BS319" s="183"/>
      <c r="BT319" s="183"/>
      <c r="BU319" s="183"/>
      <c r="BV319" s="183"/>
      <c r="BW319" s="183"/>
      <c r="BX319" s="186"/>
      <c r="BY319" s="186"/>
      <c r="BZ319" s="186"/>
      <c r="CA319" s="186"/>
      <c r="CB319" s="186"/>
      <c r="CC319" s="186"/>
      <c r="CD319" s="186"/>
      <c r="CE319" s="186"/>
      <c r="CF319" s="186"/>
      <c r="CG319" s="186"/>
      <c r="CH319" s="186"/>
    </row>
    <row r="320" spans="1:86" s="185" customFormat="1" ht="12" customHeight="1">
      <c r="A320" s="183"/>
      <c r="B320" s="183"/>
      <c r="C320" s="183"/>
      <c r="D320" s="183"/>
      <c r="E320" s="183"/>
      <c r="F320" s="183"/>
      <c r="G320" s="184"/>
      <c r="H320" s="183"/>
      <c r="I320" s="183"/>
      <c r="J320" s="183"/>
      <c r="K320" s="183"/>
      <c r="L320" s="183"/>
      <c r="M320" s="183"/>
      <c r="N320" s="183"/>
      <c r="O320" s="183"/>
      <c r="P320" s="183"/>
      <c r="Q320" s="183"/>
      <c r="R320" s="183"/>
      <c r="S320" s="183"/>
      <c r="T320" s="183"/>
      <c r="U320" s="183"/>
      <c r="V320" s="183"/>
      <c r="W320" s="183"/>
      <c r="X320" s="183"/>
      <c r="Y320" s="183"/>
      <c r="Z320" s="183"/>
      <c r="AA320" s="183"/>
      <c r="AB320" s="183"/>
      <c r="AC320" s="183"/>
      <c r="AD320" s="183"/>
      <c r="AE320" s="183"/>
      <c r="AF320" s="183"/>
      <c r="AG320" s="183"/>
      <c r="AH320" s="183"/>
      <c r="AI320" s="183"/>
      <c r="AJ320" s="183"/>
      <c r="AK320" s="183"/>
      <c r="AL320" s="183"/>
      <c r="AM320" s="183"/>
      <c r="AN320" s="183"/>
      <c r="AO320" s="183"/>
      <c r="AP320" s="183"/>
      <c r="AQ320" s="183"/>
      <c r="AR320" s="183"/>
      <c r="AS320" s="183"/>
      <c r="AT320" s="183"/>
      <c r="AU320" s="183"/>
      <c r="AV320" s="183"/>
      <c r="AW320" s="183"/>
      <c r="AX320" s="183"/>
      <c r="AY320" s="183"/>
      <c r="AZ320" s="183"/>
      <c r="BA320" s="183"/>
      <c r="BB320" s="183"/>
      <c r="BC320" s="183"/>
      <c r="BD320" s="183"/>
      <c r="BE320" s="183"/>
      <c r="BF320" s="183"/>
      <c r="BG320" s="183"/>
      <c r="BH320" s="183"/>
      <c r="BI320" s="183"/>
      <c r="BJ320" s="183"/>
      <c r="BK320" s="183"/>
      <c r="BL320" s="183"/>
      <c r="BM320" s="183"/>
      <c r="BN320" s="183"/>
      <c r="BO320" s="183"/>
      <c r="BP320" s="183"/>
      <c r="BQ320" s="183"/>
      <c r="BR320" s="183"/>
      <c r="BS320" s="183"/>
      <c r="BT320" s="183"/>
      <c r="BU320" s="183"/>
      <c r="BV320" s="183"/>
      <c r="BW320" s="183"/>
      <c r="BX320" s="186"/>
      <c r="BY320" s="186"/>
      <c r="BZ320" s="186"/>
      <c r="CA320" s="186"/>
      <c r="CB320" s="186"/>
      <c r="CC320" s="186"/>
      <c r="CD320" s="186"/>
      <c r="CE320" s="186"/>
      <c r="CF320" s="186"/>
      <c r="CG320" s="186"/>
      <c r="CH320" s="186"/>
    </row>
    <row r="321" spans="1:86" s="185" customFormat="1" ht="12" customHeight="1">
      <c r="A321" s="183"/>
      <c r="B321" s="183"/>
      <c r="C321" s="183"/>
      <c r="D321" s="183"/>
      <c r="E321" s="183"/>
      <c r="F321" s="183"/>
      <c r="G321" s="184"/>
      <c r="H321" s="183"/>
      <c r="I321" s="183"/>
      <c r="J321" s="183"/>
      <c r="K321" s="183"/>
      <c r="L321" s="183"/>
      <c r="M321" s="183"/>
      <c r="N321" s="183"/>
      <c r="O321" s="183"/>
      <c r="P321" s="183"/>
      <c r="Q321" s="183"/>
      <c r="R321" s="183"/>
      <c r="S321" s="183"/>
      <c r="T321" s="183"/>
      <c r="U321" s="183"/>
      <c r="V321" s="183"/>
      <c r="W321" s="183"/>
      <c r="X321" s="183"/>
      <c r="Y321" s="183"/>
      <c r="Z321" s="183"/>
      <c r="AA321" s="183"/>
      <c r="AB321" s="183"/>
      <c r="AC321" s="183"/>
      <c r="AD321" s="183"/>
      <c r="AE321" s="183"/>
      <c r="AF321" s="183"/>
      <c r="AG321" s="183"/>
      <c r="AH321" s="183"/>
      <c r="AI321" s="183"/>
      <c r="AJ321" s="183"/>
      <c r="AK321" s="183"/>
      <c r="AL321" s="183"/>
      <c r="AM321" s="183"/>
      <c r="AN321" s="183"/>
      <c r="AO321" s="183"/>
      <c r="AP321" s="183"/>
      <c r="AQ321" s="183"/>
      <c r="AR321" s="183"/>
      <c r="AS321" s="183"/>
      <c r="AT321" s="183"/>
      <c r="AU321" s="183"/>
      <c r="AV321" s="183"/>
      <c r="AW321" s="183"/>
      <c r="AX321" s="183"/>
      <c r="AY321" s="183"/>
      <c r="AZ321" s="183"/>
      <c r="BA321" s="183"/>
      <c r="BB321" s="183"/>
      <c r="BC321" s="183"/>
      <c r="BD321" s="183"/>
      <c r="BE321" s="183"/>
      <c r="BF321" s="183"/>
      <c r="BG321" s="183"/>
      <c r="BH321" s="183"/>
      <c r="BI321" s="183"/>
      <c r="BJ321" s="183"/>
      <c r="BK321" s="183"/>
      <c r="BL321" s="183"/>
      <c r="BM321" s="183"/>
      <c r="BN321" s="183"/>
      <c r="BO321" s="183"/>
      <c r="BP321" s="183"/>
      <c r="BQ321" s="183"/>
      <c r="BR321" s="183"/>
      <c r="BS321" s="183"/>
      <c r="BT321" s="183"/>
      <c r="BU321" s="183"/>
      <c r="BV321" s="183"/>
      <c r="BW321" s="183"/>
      <c r="BX321" s="186"/>
      <c r="BY321" s="186"/>
      <c r="BZ321" s="186"/>
      <c r="CA321" s="186"/>
      <c r="CB321" s="186"/>
      <c r="CC321" s="186"/>
      <c r="CD321" s="186"/>
      <c r="CE321" s="186"/>
      <c r="CF321" s="186"/>
      <c r="CG321" s="186"/>
      <c r="CH321" s="186"/>
    </row>
    <row r="322" spans="1:86" s="185" customFormat="1" ht="12" customHeight="1">
      <c r="A322" s="183"/>
      <c r="B322" s="183"/>
      <c r="C322" s="183"/>
      <c r="D322" s="183"/>
      <c r="E322" s="183"/>
      <c r="F322" s="183"/>
      <c r="G322" s="184"/>
      <c r="H322" s="183"/>
      <c r="I322" s="183"/>
      <c r="J322" s="183"/>
      <c r="K322" s="183"/>
      <c r="L322" s="183"/>
      <c r="M322" s="183"/>
      <c r="N322" s="183"/>
      <c r="O322" s="183"/>
      <c r="P322" s="183"/>
      <c r="Q322" s="183"/>
      <c r="R322" s="183"/>
      <c r="S322" s="183"/>
      <c r="T322" s="183"/>
      <c r="U322" s="183"/>
      <c r="V322" s="183"/>
      <c r="W322" s="183"/>
      <c r="X322" s="183"/>
      <c r="Y322" s="183"/>
      <c r="Z322" s="183"/>
      <c r="AA322" s="183"/>
      <c r="AB322" s="183"/>
      <c r="AC322" s="183"/>
      <c r="AD322" s="183"/>
      <c r="AE322" s="183"/>
      <c r="AF322" s="183"/>
      <c r="AG322" s="183"/>
      <c r="AH322" s="183"/>
      <c r="AI322" s="183"/>
      <c r="AJ322" s="183"/>
      <c r="AK322" s="183"/>
      <c r="AL322" s="183"/>
      <c r="AM322" s="183"/>
      <c r="AN322" s="183"/>
      <c r="AO322" s="183"/>
      <c r="AP322" s="183"/>
      <c r="AQ322" s="183"/>
      <c r="AR322" s="183"/>
      <c r="AS322" s="183"/>
      <c r="AT322" s="183"/>
      <c r="AU322" s="183"/>
      <c r="AV322" s="183"/>
      <c r="AW322" s="183"/>
      <c r="AX322" s="183"/>
      <c r="AY322" s="183"/>
      <c r="AZ322" s="183"/>
      <c r="BA322" s="183"/>
      <c r="BB322" s="183"/>
      <c r="BC322" s="183"/>
      <c r="BD322" s="183"/>
      <c r="BE322" s="183"/>
      <c r="BF322" s="183"/>
      <c r="BG322" s="183"/>
      <c r="BH322" s="183"/>
      <c r="BI322" s="183"/>
      <c r="BJ322" s="183"/>
      <c r="BK322" s="183"/>
      <c r="BL322" s="183"/>
      <c r="BM322" s="183"/>
      <c r="BN322" s="183"/>
      <c r="BO322" s="183"/>
      <c r="BP322" s="183"/>
      <c r="BQ322" s="183"/>
      <c r="BR322" s="183"/>
      <c r="BS322" s="183"/>
      <c r="BT322" s="183"/>
      <c r="BU322" s="183"/>
      <c r="BV322" s="183"/>
      <c r="BW322" s="183"/>
      <c r="BX322" s="186"/>
      <c r="BY322" s="186"/>
      <c r="BZ322" s="186"/>
      <c r="CA322" s="186"/>
      <c r="CB322" s="186"/>
      <c r="CC322" s="186"/>
      <c r="CD322" s="186"/>
      <c r="CE322" s="186"/>
      <c r="CF322" s="186"/>
      <c r="CG322" s="186"/>
      <c r="CH322" s="186"/>
    </row>
    <row r="323" spans="1:86" s="185" customFormat="1" ht="12" customHeight="1">
      <c r="A323" s="183"/>
      <c r="B323" s="183"/>
      <c r="C323" s="183"/>
      <c r="D323" s="183"/>
      <c r="E323" s="183"/>
      <c r="F323" s="183"/>
      <c r="G323" s="184"/>
      <c r="H323" s="183"/>
      <c r="I323" s="183"/>
      <c r="J323" s="183"/>
      <c r="K323" s="183"/>
      <c r="L323" s="183"/>
      <c r="M323" s="183"/>
      <c r="N323" s="183"/>
      <c r="O323" s="183"/>
      <c r="P323" s="183"/>
      <c r="Q323" s="183"/>
      <c r="R323" s="183"/>
      <c r="S323" s="183"/>
      <c r="T323" s="183"/>
      <c r="U323" s="183"/>
      <c r="V323" s="183"/>
      <c r="W323" s="183"/>
      <c r="X323" s="183"/>
      <c r="Y323" s="183"/>
      <c r="Z323" s="183"/>
      <c r="AA323" s="183"/>
      <c r="AB323" s="183"/>
      <c r="AC323" s="183"/>
      <c r="AD323" s="183"/>
      <c r="AE323" s="183"/>
      <c r="AF323" s="183"/>
      <c r="AG323" s="183"/>
      <c r="AH323" s="183"/>
      <c r="AI323" s="183"/>
      <c r="AJ323" s="183"/>
      <c r="AK323" s="183"/>
      <c r="AL323" s="183"/>
      <c r="AM323" s="183"/>
      <c r="AN323" s="183"/>
      <c r="AO323" s="183"/>
      <c r="AP323" s="183"/>
      <c r="AQ323" s="183"/>
      <c r="AR323" s="183"/>
      <c r="AS323" s="183"/>
      <c r="AT323" s="183"/>
      <c r="AU323" s="183"/>
      <c r="AV323" s="183"/>
      <c r="AW323" s="183"/>
      <c r="AX323" s="183"/>
      <c r="AY323" s="183"/>
      <c r="AZ323" s="183"/>
      <c r="BA323" s="183"/>
      <c r="BB323" s="183"/>
      <c r="BC323" s="183"/>
      <c r="BD323" s="183"/>
      <c r="BE323" s="183"/>
      <c r="BF323" s="183"/>
      <c r="BG323" s="183"/>
      <c r="BH323" s="183"/>
      <c r="BI323" s="183"/>
      <c r="BJ323" s="183"/>
      <c r="BK323" s="183"/>
      <c r="BL323" s="183"/>
      <c r="BM323" s="183"/>
      <c r="BN323" s="183"/>
      <c r="BO323" s="183"/>
      <c r="BP323" s="183"/>
      <c r="BQ323" s="183"/>
      <c r="BR323" s="183"/>
      <c r="BS323" s="183"/>
      <c r="BT323" s="183"/>
      <c r="BU323" s="183"/>
      <c r="BV323" s="183"/>
      <c r="BW323" s="183"/>
      <c r="BX323" s="186"/>
      <c r="BY323" s="186"/>
      <c r="BZ323" s="186"/>
      <c r="CA323" s="186"/>
      <c r="CB323" s="186"/>
      <c r="CC323" s="186"/>
      <c r="CD323" s="186"/>
      <c r="CE323" s="186"/>
      <c r="CF323" s="186"/>
      <c r="CG323" s="186"/>
      <c r="CH323" s="186"/>
    </row>
    <row r="324" spans="1:86" s="185" customFormat="1" ht="12" customHeight="1">
      <c r="A324" s="183"/>
      <c r="B324" s="183"/>
      <c r="C324" s="183"/>
      <c r="D324" s="183"/>
      <c r="E324" s="183"/>
      <c r="F324" s="183"/>
      <c r="G324" s="184"/>
      <c r="H324" s="183"/>
      <c r="I324" s="183"/>
      <c r="J324" s="183"/>
      <c r="K324" s="183"/>
      <c r="L324" s="183"/>
      <c r="M324" s="183"/>
      <c r="N324" s="183"/>
      <c r="O324" s="183"/>
      <c r="P324" s="183"/>
      <c r="Q324" s="183"/>
      <c r="R324" s="183"/>
      <c r="S324" s="183"/>
      <c r="T324" s="183"/>
      <c r="U324" s="183"/>
      <c r="V324" s="183"/>
      <c r="W324" s="183"/>
      <c r="X324" s="183"/>
      <c r="Y324" s="183"/>
      <c r="Z324" s="183"/>
      <c r="AA324" s="183"/>
      <c r="AB324" s="183"/>
      <c r="AC324" s="183"/>
      <c r="AD324" s="183"/>
      <c r="AE324" s="183"/>
      <c r="AF324" s="183"/>
      <c r="AG324" s="183"/>
      <c r="AH324" s="183"/>
      <c r="AI324" s="183"/>
      <c r="AJ324" s="183"/>
      <c r="AK324" s="183"/>
      <c r="AL324" s="183"/>
      <c r="AM324" s="183"/>
      <c r="AN324" s="183"/>
      <c r="AO324" s="183"/>
      <c r="AP324" s="183"/>
      <c r="AQ324" s="183"/>
      <c r="AR324" s="183"/>
      <c r="AS324" s="183"/>
      <c r="AT324" s="183"/>
      <c r="AU324" s="183"/>
      <c r="AV324" s="183"/>
      <c r="AW324" s="183"/>
      <c r="AX324" s="183"/>
      <c r="AY324" s="183"/>
      <c r="AZ324" s="183"/>
      <c r="BA324" s="183"/>
      <c r="BB324" s="183"/>
      <c r="BC324" s="183"/>
      <c r="BD324" s="183"/>
      <c r="BE324" s="183"/>
      <c r="BF324" s="183"/>
      <c r="BG324" s="183"/>
      <c r="BH324" s="183"/>
      <c r="BI324" s="183"/>
      <c r="BJ324" s="183"/>
      <c r="BK324" s="183"/>
      <c r="BL324" s="183"/>
      <c r="BM324" s="183"/>
      <c r="BN324" s="183"/>
      <c r="BO324" s="183"/>
      <c r="BP324" s="183"/>
      <c r="BQ324" s="183"/>
      <c r="BR324" s="183"/>
      <c r="BS324" s="183"/>
      <c r="BT324" s="183"/>
      <c r="BU324" s="183"/>
      <c r="BV324" s="183"/>
      <c r="BW324" s="183"/>
      <c r="BX324" s="186"/>
      <c r="BY324" s="186"/>
      <c r="BZ324" s="186"/>
      <c r="CA324" s="186"/>
      <c r="CB324" s="186"/>
      <c r="CC324" s="186"/>
      <c r="CD324" s="186"/>
      <c r="CE324" s="186"/>
      <c r="CF324" s="186"/>
      <c r="CG324" s="186"/>
      <c r="CH324" s="186"/>
    </row>
    <row r="325" spans="1:86" s="185" customFormat="1" ht="12" customHeight="1">
      <c r="A325" s="183"/>
      <c r="B325" s="183"/>
      <c r="C325" s="183"/>
      <c r="D325" s="183"/>
      <c r="E325" s="183"/>
      <c r="F325" s="183"/>
      <c r="G325" s="184"/>
      <c r="H325" s="183"/>
      <c r="I325" s="183"/>
      <c r="J325" s="183"/>
      <c r="K325" s="183"/>
      <c r="L325" s="183"/>
      <c r="M325" s="183"/>
      <c r="N325" s="183"/>
      <c r="O325" s="183"/>
      <c r="P325" s="183"/>
      <c r="Q325" s="183"/>
      <c r="R325" s="183"/>
      <c r="S325" s="183"/>
      <c r="T325" s="183"/>
      <c r="U325" s="183"/>
      <c r="V325" s="183"/>
      <c r="W325" s="183"/>
      <c r="X325" s="183"/>
      <c r="Y325" s="183"/>
      <c r="Z325" s="183"/>
      <c r="AA325" s="183"/>
      <c r="AB325" s="183"/>
      <c r="AC325" s="183"/>
      <c r="AD325" s="183"/>
      <c r="AE325" s="183"/>
      <c r="AF325" s="183"/>
      <c r="AG325" s="183"/>
      <c r="AH325" s="183"/>
      <c r="AI325" s="183"/>
      <c r="AJ325" s="183"/>
      <c r="AK325" s="183"/>
      <c r="AL325" s="183"/>
      <c r="AM325" s="183"/>
      <c r="AN325" s="183"/>
      <c r="AO325" s="183"/>
      <c r="AP325" s="183"/>
      <c r="AQ325" s="183"/>
      <c r="AR325" s="183"/>
      <c r="AS325" s="183"/>
      <c r="AT325" s="183"/>
      <c r="AU325" s="183"/>
      <c r="AV325" s="183"/>
      <c r="AW325" s="183"/>
      <c r="AX325" s="183"/>
      <c r="AY325" s="183"/>
      <c r="AZ325" s="183"/>
      <c r="BA325" s="183"/>
      <c r="BB325" s="183"/>
      <c r="BC325" s="183"/>
      <c r="BD325" s="183"/>
      <c r="BE325" s="183"/>
      <c r="BF325" s="183"/>
      <c r="BG325" s="183"/>
      <c r="BH325" s="183"/>
      <c r="BI325" s="183"/>
      <c r="BJ325" s="183"/>
      <c r="BK325" s="183"/>
      <c r="BL325" s="183"/>
      <c r="BM325" s="183"/>
      <c r="BN325" s="183"/>
      <c r="BO325" s="183"/>
      <c r="BP325" s="183"/>
      <c r="BQ325" s="183"/>
      <c r="BR325" s="183"/>
      <c r="BS325" s="183"/>
      <c r="BT325" s="183"/>
      <c r="BU325" s="183"/>
      <c r="BV325" s="183"/>
      <c r="BW325" s="183"/>
      <c r="BX325" s="186"/>
      <c r="BY325" s="186"/>
      <c r="BZ325" s="186"/>
      <c r="CA325" s="186"/>
      <c r="CB325" s="186"/>
      <c r="CC325" s="186"/>
      <c r="CD325" s="186"/>
      <c r="CE325" s="186"/>
      <c r="CF325" s="186"/>
      <c r="CG325" s="186"/>
      <c r="CH325" s="186"/>
    </row>
    <row r="326" spans="1:86" s="185" customFormat="1" ht="12" customHeight="1">
      <c r="A326" s="183"/>
      <c r="B326" s="183"/>
      <c r="C326" s="183"/>
      <c r="D326" s="183"/>
      <c r="E326" s="183"/>
      <c r="F326" s="183"/>
      <c r="G326" s="184"/>
      <c r="H326" s="183"/>
      <c r="I326" s="183"/>
      <c r="J326" s="183"/>
      <c r="K326" s="183"/>
      <c r="L326" s="183"/>
      <c r="M326" s="183"/>
      <c r="N326" s="183"/>
      <c r="O326" s="183"/>
      <c r="P326" s="183"/>
      <c r="Q326" s="183"/>
      <c r="R326" s="183"/>
      <c r="S326" s="183"/>
      <c r="T326" s="183"/>
      <c r="U326" s="183"/>
      <c r="V326" s="183"/>
      <c r="W326" s="183"/>
      <c r="X326" s="183"/>
      <c r="Y326" s="183"/>
      <c r="Z326" s="183"/>
      <c r="AA326" s="183"/>
      <c r="AB326" s="183"/>
      <c r="AC326" s="183"/>
      <c r="AD326" s="183"/>
      <c r="AE326" s="183"/>
      <c r="AF326" s="183"/>
      <c r="AG326" s="183"/>
      <c r="AH326" s="183"/>
      <c r="AI326" s="183"/>
      <c r="AJ326" s="183"/>
      <c r="AK326" s="183"/>
      <c r="AL326" s="183"/>
      <c r="AM326" s="183"/>
      <c r="AN326" s="183"/>
      <c r="AO326" s="183"/>
      <c r="AP326" s="183"/>
      <c r="AQ326" s="183"/>
      <c r="AR326" s="183"/>
      <c r="AS326" s="183"/>
      <c r="AT326" s="183"/>
      <c r="AU326" s="183"/>
      <c r="AV326" s="183"/>
      <c r="AW326" s="183"/>
      <c r="AX326" s="183"/>
      <c r="AY326" s="183"/>
      <c r="AZ326" s="183"/>
      <c r="BA326" s="183"/>
      <c r="BB326" s="183"/>
      <c r="BC326" s="183"/>
      <c r="BD326" s="183"/>
      <c r="BE326" s="183"/>
      <c r="BF326" s="183"/>
      <c r="BG326" s="183"/>
      <c r="BH326" s="183"/>
      <c r="BI326" s="183"/>
      <c r="BJ326" s="183"/>
      <c r="BK326" s="183"/>
      <c r="BL326" s="183"/>
      <c r="BM326" s="183"/>
      <c r="BN326" s="183"/>
      <c r="BO326" s="183"/>
      <c r="BP326" s="183"/>
      <c r="BQ326" s="183"/>
      <c r="BR326" s="183"/>
      <c r="BS326" s="183"/>
      <c r="BT326" s="183"/>
      <c r="BU326" s="183"/>
      <c r="BV326" s="183"/>
      <c r="BW326" s="183"/>
      <c r="BX326" s="186"/>
      <c r="BY326" s="186"/>
      <c r="BZ326" s="186"/>
      <c r="CA326" s="186"/>
      <c r="CB326" s="186"/>
      <c r="CC326" s="186"/>
      <c r="CD326" s="186"/>
      <c r="CE326" s="186"/>
      <c r="CF326" s="186"/>
      <c r="CG326" s="186"/>
      <c r="CH326" s="186"/>
    </row>
    <row r="327" spans="1:86" s="185" customFormat="1" ht="12" customHeight="1">
      <c r="A327" s="183"/>
      <c r="B327" s="183"/>
      <c r="C327" s="183"/>
      <c r="D327" s="183"/>
      <c r="E327" s="183"/>
      <c r="F327" s="183"/>
      <c r="G327" s="184"/>
      <c r="H327" s="183"/>
      <c r="I327" s="183"/>
      <c r="J327" s="183"/>
      <c r="K327" s="183"/>
      <c r="L327" s="183"/>
      <c r="M327" s="183"/>
      <c r="N327" s="183"/>
      <c r="O327" s="183"/>
      <c r="P327" s="183"/>
      <c r="Q327" s="183"/>
      <c r="R327" s="183"/>
      <c r="S327" s="183"/>
      <c r="T327" s="183"/>
      <c r="U327" s="183"/>
      <c r="V327" s="183"/>
      <c r="W327" s="183"/>
      <c r="X327" s="183"/>
      <c r="Y327" s="183"/>
      <c r="Z327" s="183"/>
      <c r="AA327" s="183"/>
      <c r="AB327" s="183"/>
      <c r="AC327" s="183"/>
      <c r="AD327" s="183"/>
      <c r="AE327" s="183"/>
      <c r="AF327" s="183"/>
      <c r="AG327" s="183"/>
      <c r="AH327" s="183"/>
      <c r="AI327" s="183"/>
      <c r="AJ327" s="183"/>
      <c r="AK327" s="183"/>
      <c r="AL327" s="183"/>
      <c r="AM327" s="183"/>
      <c r="AN327" s="183"/>
      <c r="AO327" s="183"/>
      <c r="AP327" s="183"/>
      <c r="AQ327" s="183"/>
      <c r="AR327" s="183"/>
      <c r="AS327" s="183"/>
      <c r="AT327" s="183"/>
      <c r="AU327" s="183"/>
      <c r="AV327" s="183"/>
      <c r="AW327" s="183"/>
      <c r="AX327" s="183"/>
      <c r="AY327" s="183"/>
      <c r="AZ327" s="183"/>
      <c r="BA327" s="183"/>
      <c r="BB327" s="183"/>
      <c r="BC327" s="183"/>
      <c r="BD327" s="183"/>
      <c r="BE327" s="183"/>
      <c r="BF327" s="183"/>
      <c r="BG327" s="183"/>
      <c r="BH327" s="183"/>
      <c r="BI327" s="183"/>
      <c r="BJ327" s="183"/>
      <c r="BK327" s="183"/>
      <c r="BL327" s="183"/>
      <c r="BM327" s="183"/>
      <c r="BN327" s="183"/>
      <c r="BO327" s="183"/>
      <c r="BP327" s="183"/>
      <c r="BQ327" s="183"/>
      <c r="BR327" s="183"/>
      <c r="BS327" s="183"/>
      <c r="BT327" s="183"/>
      <c r="BU327" s="183"/>
      <c r="BV327" s="183"/>
      <c r="BW327" s="183"/>
      <c r="BX327" s="186"/>
      <c r="BY327" s="186"/>
      <c r="BZ327" s="186"/>
      <c r="CA327" s="186"/>
      <c r="CB327" s="186"/>
      <c r="CC327" s="186"/>
      <c r="CD327" s="186"/>
      <c r="CE327" s="186"/>
      <c r="CF327" s="186"/>
      <c r="CG327" s="186"/>
      <c r="CH327" s="186"/>
    </row>
    <row r="328" spans="1:86" s="185" customFormat="1" ht="12" customHeight="1">
      <c r="A328" s="183"/>
      <c r="B328" s="183"/>
      <c r="C328" s="183"/>
      <c r="D328" s="183"/>
      <c r="E328" s="183"/>
      <c r="F328" s="183"/>
      <c r="G328" s="184"/>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183"/>
      <c r="AL328" s="183"/>
      <c r="AM328" s="183"/>
      <c r="AN328" s="183"/>
      <c r="AO328" s="183"/>
      <c r="AP328" s="183"/>
      <c r="AQ328" s="183"/>
      <c r="AR328" s="183"/>
      <c r="AS328" s="183"/>
      <c r="AT328" s="183"/>
      <c r="AU328" s="183"/>
      <c r="AV328" s="183"/>
      <c r="AW328" s="183"/>
      <c r="AX328" s="183"/>
      <c r="AY328" s="183"/>
      <c r="AZ328" s="183"/>
      <c r="BA328" s="183"/>
      <c r="BB328" s="183"/>
      <c r="BC328" s="183"/>
      <c r="BD328" s="183"/>
      <c r="BE328" s="183"/>
      <c r="BF328" s="183"/>
      <c r="BG328" s="183"/>
      <c r="BH328" s="183"/>
      <c r="BI328" s="183"/>
      <c r="BJ328" s="183"/>
      <c r="BK328" s="183"/>
      <c r="BL328" s="183"/>
      <c r="BM328" s="183"/>
      <c r="BN328" s="183"/>
      <c r="BO328" s="183"/>
      <c r="BP328" s="183"/>
      <c r="BQ328" s="183"/>
      <c r="BR328" s="183"/>
      <c r="BS328" s="183"/>
      <c r="BT328" s="183"/>
      <c r="BU328" s="183"/>
      <c r="BV328" s="183"/>
      <c r="BW328" s="183"/>
      <c r="BX328" s="186"/>
      <c r="BY328" s="186"/>
      <c r="BZ328" s="186"/>
      <c r="CA328" s="186"/>
      <c r="CB328" s="186"/>
      <c r="CC328" s="186"/>
      <c r="CD328" s="186"/>
      <c r="CE328" s="186"/>
      <c r="CF328" s="186"/>
      <c r="CG328" s="186"/>
      <c r="CH328" s="186"/>
    </row>
    <row r="329" spans="1:86" s="185" customFormat="1" ht="12" customHeight="1">
      <c r="A329" s="183"/>
      <c r="B329" s="183"/>
      <c r="C329" s="183"/>
      <c r="D329" s="183"/>
      <c r="E329" s="183"/>
      <c r="F329" s="183"/>
      <c r="G329" s="184"/>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183"/>
      <c r="AL329" s="183"/>
      <c r="AM329" s="183"/>
      <c r="AN329" s="183"/>
      <c r="AO329" s="183"/>
      <c r="AP329" s="183"/>
      <c r="AQ329" s="183"/>
      <c r="AR329" s="183"/>
      <c r="AS329" s="183"/>
      <c r="AT329" s="183"/>
      <c r="AU329" s="183"/>
      <c r="AV329" s="183"/>
      <c r="AW329" s="183"/>
      <c r="AX329" s="183"/>
      <c r="AY329" s="183"/>
      <c r="AZ329" s="183"/>
      <c r="BA329" s="183"/>
      <c r="BB329" s="183"/>
      <c r="BC329" s="183"/>
      <c r="BD329" s="183"/>
      <c r="BE329" s="183"/>
      <c r="BF329" s="183"/>
      <c r="BG329" s="183"/>
      <c r="BH329" s="183"/>
      <c r="BI329" s="183"/>
      <c r="BJ329" s="183"/>
      <c r="BK329" s="183"/>
      <c r="BL329" s="183"/>
      <c r="BM329" s="183"/>
      <c r="BN329" s="183"/>
      <c r="BO329" s="183"/>
      <c r="BP329" s="183"/>
      <c r="BQ329" s="183"/>
      <c r="BR329" s="183"/>
      <c r="BS329" s="183"/>
      <c r="BT329" s="183"/>
      <c r="BU329" s="183"/>
      <c r="BV329" s="183"/>
      <c r="BW329" s="183"/>
      <c r="BX329" s="186"/>
      <c r="BY329" s="186"/>
      <c r="BZ329" s="186"/>
      <c r="CA329" s="186"/>
      <c r="CB329" s="186"/>
      <c r="CC329" s="186"/>
      <c r="CD329" s="186"/>
      <c r="CE329" s="186"/>
      <c r="CF329" s="186"/>
      <c r="CG329" s="186"/>
      <c r="CH329" s="186"/>
    </row>
    <row r="330" spans="1:86" s="185" customFormat="1" ht="12" customHeight="1">
      <c r="A330" s="183"/>
      <c r="B330" s="183"/>
      <c r="C330" s="183"/>
      <c r="D330" s="183"/>
      <c r="E330" s="183"/>
      <c r="F330" s="183"/>
      <c r="G330" s="184"/>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183"/>
      <c r="AL330" s="183"/>
      <c r="AM330" s="183"/>
      <c r="AN330" s="183"/>
      <c r="AO330" s="183"/>
      <c r="AP330" s="183"/>
      <c r="AQ330" s="183"/>
      <c r="AR330" s="183"/>
      <c r="AS330" s="183"/>
      <c r="AT330" s="183"/>
      <c r="AU330" s="183"/>
      <c r="AV330" s="183"/>
      <c r="AW330" s="183"/>
      <c r="AX330" s="183"/>
      <c r="AY330" s="183"/>
      <c r="AZ330" s="183"/>
      <c r="BA330" s="183"/>
      <c r="BB330" s="183"/>
      <c r="BC330" s="183"/>
      <c r="BD330" s="183"/>
      <c r="BE330" s="183"/>
      <c r="BF330" s="183"/>
      <c r="BG330" s="183"/>
      <c r="BH330" s="183"/>
      <c r="BI330" s="183"/>
      <c r="BJ330" s="183"/>
      <c r="BK330" s="183"/>
      <c r="BL330" s="183"/>
      <c r="BM330" s="183"/>
      <c r="BN330" s="183"/>
      <c r="BO330" s="183"/>
      <c r="BP330" s="183"/>
      <c r="BQ330" s="183"/>
      <c r="BR330" s="183"/>
      <c r="BS330" s="183"/>
      <c r="BT330" s="183"/>
      <c r="BU330" s="183"/>
      <c r="BV330" s="183"/>
      <c r="BW330" s="183"/>
      <c r="BX330" s="186"/>
      <c r="BY330" s="186"/>
      <c r="BZ330" s="186"/>
      <c r="CA330" s="186"/>
      <c r="CB330" s="186"/>
      <c r="CC330" s="186"/>
      <c r="CD330" s="186"/>
      <c r="CE330" s="186"/>
      <c r="CF330" s="186"/>
      <c r="CG330" s="186"/>
      <c r="CH330" s="186"/>
    </row>
    <row r="331" spans="1:86" s="185" customFormat="1" ht="12" customHeight="1">
      <c r="A331" s="183"/>
      <c r="B331" s="183"/>
      <c r="C331" s="183"/>
      <c r="D331" s="183"/>
      <c r="E331" s="183"/>
      <c r="F331" s="183"/>
      <c r="G331" s="184"/>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183"/>
      <c r="AL331" s="183"/>
      <c r="AM331" s="183"/>
      <c r="AN331" s="183"/>
      <c r="AO331" s="183"/>
      <c r="AP331" s="183"/>
      <c r="AQ331" s="183"/>
      <c r="AR331" s="183"/>
      <c r="AS331" s="183"/>
      <c r="AT331" s="183"/>
      <c r="AU331" s="183"/>
      <c r="AV331" s="183"/>
      <c r="AW331" s="183"/>
      <c r="AX331" s="183"/>
      <c r="AY331" s="183"/>
      <c r="AZ331" s="183"/>
      <c r="BA331" s="183"/>
      <c r="BB331" s="183"/>
      <c r="BC331" s="183"/>
      <c r="BD331" s="183"/>
      <c r="BE331" s="183"/>
      <c r="BF331" s="183"/>
      <c r="BG331" s="183"/>
      <c r="BH331" s="183"/>
      <c r="BI331" s="183"/>
      <c r="BJ331" s="183"/>
      <c r="BK331" s="183"/>
      <c r="BL331" s="183"/>
      <c r="BM331" s="183"/>
      <c r="BN331" s="183"/>
      <c r="BO331" s="183"/>
      <c r="BP331" s="183"/>
      <c r="BQ331" s="183"/>
      <c r="BR331" s="183"/>
      <c r="BS331" s="183"/>
      <c r="BT331" s="183"/>
      <c r="BU331" s="183"/>
      <c r="BV331" s="183"/>
      <c r="BW331" s="183"/>
      <c r="BX331" s="186"/>
      <c r="BY331" s="186"/>
      <c r="BZ331" s="186"/>
      <c r="CA331" s="186"/>
      <c r="CB331" s="186"/>
      <c r="CC331" s="186"/>
      <c r="CD331" s="186"/>
      <c r="CE331" s="186"/>
      <c r="CF331" s="186"/>
      <c r="CG331" s="186"/>
      <c r="CH331" s="186"/>
    </row>
    <row r="332" spans="1:86" s="185" customFormat="1" ht="12" customHeight="1">
      <c r="A332" s="183"/>
      <c r="B332" s="183"/>
      <c r="C332" s="183"/>
      <c r="D332" s="183"/>
      <c r="E332" s="183"/>
      <c r="F332" s="183"/>
      <c r="G332" s="184"/>
      <c r="H332" s="183"/>
      <c r="I332" s="183"/>
      <c r="J332" s="183"/>
      <c r="K332" s="183"/>
      <c r="L332" s="183"/>
      <c r="M332" s="183"/>
      <c r="N332" s="183"/>
      <c r="O332" s="183"/>
      <c r="P332" s="183"/>
      <c r="Q332" s="183"/>
      <c r="R332" s="183"/>
      <c r="S332" s="183"/>
      <c r="T332" s="183"/>
      <c r="U332" s="183"/>
      <c r="V332" s="183"/>
      <c r="W332" s="183"/>
      <c r="X332" s="183"/>
      <c r="Y332" s="183"/>
      <c r="Z332" s="183"/>
      <c r="AA332" s="183"/>
      <c r="AB332" s="183"/>
      <c r="AC332" s="183"/>
      <c r="AD332" s="183"/>
      <c r="AE332" s="183"/>
      <c r="AF332" s="183"/>
      <c r="AG332" s="183"/>
      <c r="AH332" s="183"/>
      <c r="AI332" s="183"/>
      <c r="AJ332" s="183"/>
      <c r="AK332" s="183"/>
      <c r="AL332" s="183"/>
      <c r="AM332" s="183"/>
      <c r="AN332" s="183"/>
      <c r="AO332" s="183"/>
      <c r="AP332" s="183"/>
      <c r="AQ332" s="183"/>
      <c r="AR332" s="183"/>
      <c r="AS332" s="183"/>
      <c r="AT332" s="183"/>
      <c r="AU332" s="183"/>
      <c r="AV332" s="183"/>
      <c r="AW332" s="183"/>
      <c r="AX332" s="183"/>
      <c r="AY332" s="183"/>
      <c r="AZ332" s="183"/>
      <c r="BA332" s="183"/>
      <c r="BB332" s="183"/>
      <c r="BC332" s="183"/>
      <c r="BD332" s="183"/>
      <c r="BE332" s="183"/>
      <c r="BF332" s="183"/>
      <c r="BG332" s="183"/>
      <c r="BH332" s="183"/>
      <c r="BI332" s="183"/>
      <c r="BJ332" s="183"/>
      <c r="BK332" s="183"/>
      <c r="BL332" s="183"/>
      <c r="BM332" s="183"/>
      <c r="BN332" s="183"/>
      <c r="BO332" s="183"/>
      <c r="BP332" s="183"/>
      <c r="BQ332" s="183"/>
      <c r="BR332" s="183"/>
      <c r="BS332" s="183"/>
      <c r="BT332" s="183"/>
      <c r="BU332" s="183"/>
      <c r="BV332" s="183"/>
      <c r="BW332" s="183"/>
      <c r="BX332" s="186"/>
      <c r="BY332" s="186"/>
      <c r="BZ332" s="186"/>
      <c r="CA332" s="186"/>
      <c r="CB332" s="186"/>
      <c r="CC332" s="186"/>
      <c r="CD332" s="186"/>
      <c r="CE332" s="186"/>
      <c r="CF332" s="186"/>
      <c r="CG332" s="186"/>
      <c r="CH332" s="186"/>
    </row>
    <row r="333" spans="1:86" s="185" customFormat="1" ht="12" customHeight="1">
      <c r="A333" s="183"/>
      <c r="B333" s="183"/>
      <c r="C333" s="183"/>
      <c r="D333" s="183"/>
      <c r="E333" s="183"/>
      <c r="F333" s="183"/>
      <c r="G333" s="184"/>
      <c r="H333" s="183"/>
      <c r="I333" s="183"/>
      <c r="J333" s="183"/>
      <c r="K333" s="183"/>
      <c r="L333" s="183"/>
      <c r="M333" s="183"/>
      <c r="N333" s="183"/>
      <c r="O333" s="183"/>
      <c r="P333" s="183"/>
      <c r="Q333" s="183"/>
      <c r="R333" s="183"/>
      <c r="S333" s="183"/>
      <c r="T333" s="183"/>
      <c r="U333" s="183"/>
      <c r="V333" s="183"/>
      <c r="W333" s="183"/>
      <c r="X333" s="183"/>
      <c r="Y333" s="183"/>
      <c r="Z333" s="183"/>
      <c r="AA333" s="183"/>
      <c r="AB333" s="183"/>
      <c r="AC333" s="183"/>
      <c r="AD333" s="183"/>
      <c r="AE333" s="183"/>
      <c r="AF333" s="183"/>
      <c r="AG333" s="183"/>
      <c r="AH333" s="183"/>
      <c r="AI333" s="183"/>
      <c r="AJ333" s="183"/>
      <c r="AK333" s="183"/>
      <c r="AL333" s="183"/>
      <c r="AM333" s="183"/>
      <c r="AN333" s="183"/>
      <c r="AO333" s="183"/>
      <c r="AP333" s="183"/>
      <c r="AQ333" s="183"/>
      <c r="AR333" s="183"/>
      <c r="AS333" s="183"/>
      <c r="AT333" s="183"/>
      <c r="AU333" s="183"/>
      <c r="AV333" s="183"/>
      <c r="AW333" s="183"/>
      <c r="AX333" s="183"/>
      <c r="AY333" s="183"/>
      <c r="AZ333" s="183"/>
      <c r="BA333" s="183"/>
      <c r="BB333" s="183"/>
      <c r="BC333" s="183"/>
      <c r="BD333" s="183"/>
      <c r="BE333" s="183"/>
      <c r="BF333" s="183"/>
      <c r="BG333" s="183"/>
      <c r="BH333" s="183"/>
      <c r="BI333" s="183"/>
      <c r="BJ333" s="183"/>
      <c r="BK333" s="183"/>
      <c r="BL333" s="183"/>
      <c r="BM333" s="183"/>
      <c r="BN333" s="183"/>
      <c r="BO333" s="183"/>
      <c r="BP333" s="183"/>
      <c r="BQ333" s="183"/>
      <c r="BR333" s="183"/>
      <c r="BS333" s="183"/>
      <c r="BT333" s="183"/>
      <c r="BU333" s="183"/>
      <c r="BV333" s="183"/>
      <c r="BW333" s="183"/>
      <c r="BX333" s="186"/>
      <c r="BY333" s="186"/>
      <c r="BZ333" s="186"/>
      <c r="CA333" s="186"/>
      <c r="CB333" s="186"/>
      <c r="CC333" s="186"/>
      <c r="CD333" s="186"/>
      <c r="CE333" s="186"/>
      <c r="CF333" s="186"/>
      <c r="CG333" s="186"/>
      <c r="CH333" s="186"/>
    </row>
    <row r="334" spans="1:86" s="185" customFormat="1" ht="12" customHeight="1">
      <c r="A334" s="183"/>
      <c r="B334" s="183"/>
      <c r="C334" s="183"/>
      <c r="D334" s="183"/>
      <c r="E334" s="183"/>
      <c r="F334" s="183"/>
      <c r="G334" s="184"/>
      <c r="H334" s="183"/>
      <c r="I334" s="183"/>
      <c r="J334" s="183"/>
      <c r="K334" s="183"/>
      <c r="L334" s="183"/>
      <c r="M334" s="183"/>
      <c r="N334" s="183"/>
      <c r="O334" s="183"/>
      <c r="P334" s="183"/>
      <c r="Q334" s="183"/>
      <c r="R334" s="183"/>
      <c r="S334" s="183"/>
      <c r="T334" s="183"/>
      <c r="U334" s="183"/>
      <c r="V334" s="183"/>
      <c r="W334" s="183"/>
      <c r="X334" s="183"/>
      <c r="Y334" s="183"/>
      <c r="Z334" s="183"/>
      <c r="AA334" s="183"/>
      <c r="AB334" s="183"/>
      <c r="AC334" s="183"/>
      <c r="AD334" s="183"/>
      <c r="AE334" s="183"/>
      <c r="AF334" s="183"/>
      <c r="AG334" s="183"/>
      <c r="AH334" s="183"/>
      <c r="AI334" s="183"/>
      <c r="AJ334" s="183"/>
      <c r="AK334" s="183"/>
      <c r="AL334" s="183"/>
      <c r="AM334" s="183"/>
      <c r="AN334" s="183"/>
      <c r="AO334" s="183"/>
      <c r="AP334" s="183"/>
      <c r="AQ334" s="183"/>
      <c r="AR334" s="183"/>
      <c r="AS334" s="183"/>
      <c r="AT334" s="183"/>
      <c r="AU334" s="183"/>
      <c r="AV334" s="183"/>
      <c r="AW334" s="183"/>
      <c r="AX334" s="183"/>
      <c r="AY334" s="183"/>
      <c r="AZ334" s="183"/>
      <c r="BA334" s="183"/>
      <c r="BB334" s="183"/>
      <c r="BC334" s="183"/>
      <c r="BD334" s="183"/>
      <c r="BE334" s="183"/>
      <c r="BF334" s="183"/>
      <c r="BG334" s="183"/>
      <c r="BH334" s="183"/>
      <c r="BI334" s="183"/>
      <c r="BJ334" s="183"/>
      <c r="BK334" s="183"/>
      <c r="BL334" s="183"/>
      <c r="BM334" s="183"/>
      <c r="BN334" s="183"/>
      <c r="BO334" s="183"/>
      <c r="BP334" s="183"/>
      <c r="BQ334" s="183"/>
      <c r="BR334" s="183"/>
      <c r="BS334" s="183"/>
      <c r="BT334" s="183"/>
      <c r="BU334" s="183"/>
      <c r="BV334" s="183"/>
      <c r="BW334" s="183"/>
      <c r="BX334" s="186"/>
      <c r="BY334" s="186"/>
      <c r="BZ334" s="186"/>
      <c r="CA334" s="186"/>
      <c r="CB334" s="186"/>
      <c r="CC334" s="186"/>
      <c r="CD334" s="186"/>
      <c r="CE334" s="186"/>
      <c r="CF334" s="186"/>
      <c r="CG334" s="186"/>
      <c r="CH334" s="186"/>
    </row>
    <row r="335" spans="1:86" s="185" customFormat="1" ht="12" customHeight="1">
      <c r="A335" s="183"/>
      <c r="B335" s="183"/>
      <c r="C335" s="183"/>
      <c r="D335" s="183"/>
      <c r="E335" s="183"/>
      <c r="F335" s="183"/>
      <c r="G335" s="184"/>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183"/>
      <c r="AK335" s="183"/>
      <c r="AL335" s="183"/>
      <c r="AM335" s="183"/>
      <c r="AN335" s="183"/>
      <c r="AO335" s="183"/>
      <c r="AP335" s="183"/>
      <c r="AQ335" s="183"/>
      <c r="AR335" s="183"/>
      <c r="AS335" s="183"/>
      <c r="AT335" s="183"/>
      <c r="AU335" s="183"/>
      <c r="AV335" s="183"/>
      <c r="AW335" s="183"/>
      <c r="AX335" s="183"/>
      <c r="AY335" s="183"/>
      <c r="AZ335" s="183"/>
      <c r="BA335" s="183"/>
      <c r="BB335" s="183"/>
      <c r="BC335" s="183"/>
      <c r="BD335" s="183"/>
      <c r="BE335" s="183"/>
      <c r="BF335" s="183"/>
      <c r="BG335" s="183"/>
      <c r="BH335" s="183"/>
      <c r="BI335" s="183"/>
      <c r="BJ335" s="183"/>
      <c r="BK335" s="183"/>
      <c r="BL335" s="183"/>
      <c r="BM335" s="183"/>
      <c r="BN335" s="183"/>
      <c r="BO335" s="183"/>
      <c r="BP335" s="183"/>
      <c r="BQ335" s="183"/>
      <c r="BR335" s="183"/>
      <c r="BS335" s="183"/>
      <c r="BT335" s="183"/>
      <c r="BU335" s="183"/>
      <c r="BV335" s="183"/>
      <c r="BW335" s="183"/>
      <c r="BX335" s="186"/>
      <c r="BY335" s="186"/>
      <c r="BZ335" s="186"/>
      <c r="CA335" s="186"/>
      <c r="CB335" s="186"/>
      <c r="CC335" s="186"/>
      <c r="CD335" s="186"/>
      <c r="CE335" s="186"/>
      <c r="CF335" s="186"/>
      <c r="CG335" s="186"/>
      <c r="CH335" s="186"/>
    </row>
    <row r="336" spans="1:86" s="185" customFormat="1" ht="12" customHeight="1">
      <c r="A336" s="183"/>
      <c r="B336" s="183"/>
      <c r="C336" s="183"/>
      <c r="D336" s="183"/>
      <c r="E336" s="183"/>
      <c r="F336" s="183"/>
      <c r="G336" s="184"/>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183"/>
      <c r="AK336" s="183"/>
      <c r="AL336" s="183"/>
      <c r="AM336" s="183"/>
      <c r="AN336" s="183"/>
      <c r="AO336" s="183"/>
      <c r="AP336" s="183"/>
      <c r="AQ336" s="183"/>
      <c r="AR336" s="183"/>
      <c r="AS336" s="183"/>
      <c r="AT336" s="183"/>
      <c r="AU336" s="183"/>
      <c r="AV336" s="183"/>
      <c r="AW336" s="183"/>
      <c r="AX336" s="183"/>
      <c r="AY336" s="183"/>
      <c r="AZ336" s="183"/>
      <c r="BA336" s="183"/>
      <c r="BB336" s="183"/>
      <c r="BC336" s="183"/>
      <c r="BD336" s="183"/>
      <c r="BE336" s="183"/>
      <c r="BF336" s="183"/>
      <c r="BG336" s="183"/>
      <c r="BH336" s="183"/>
      <c r="BI336" s="183"/>
      <c r="BJ336" s="183"/>
      <c r="BK336" s="183"/>
      <c r="BL336" s="183"/>
      <c r="BM336" s="183"/>
      <c r="BN336" s="183"/>
      <c r="BO336" s="183"/>
      <c r="BP336" s="183"/>
      <c r="BQ336" s="183"/>
      <c r="BR336" s="183"/>
      <c r="BS336" s="183"/>
      <c r="BT336" s="183"/>
      <c r="BU336" s="183"/>
      <c r="BV336" s="183"/>
      <c r="BW336" s="183"/>
      <c r="BX336" s="186"/>
      <c r="BY336" s="186"/>
      <c r="BZ336" s="186"/>
      <c r="CA336" s="186"/>
      <c r="CB336" s="186"/>
      <c r="CC336" s="186"/>
      <c r="CD336" s="186"/>
      <c r="CE336" s="186"/>
      <c r="CF336" s="186"/>
      <c r="CG336" s="186"/>
      <c r="CH336" s="186"/>
    </row>
    <row r="337" spans="1:86" s="185" customFormat="1" ht="12" customHeight="1">
      <c r="A337" s="183"/>
      <c r="B337" s="183"/>
      <c r="C337" s="183"/>
      <c r="D337" s="183"/>
      <c r="E337" s="183"/>
      <c r="F337" s="183"/>
      <c r="G337" s="184"/>
      <c r="H337" s="183"/>
      <c r="I337" s="183"/>
      <c r="J337" s="183"/>
      <c r="K337" s="183"/>
      <c r="L337" s="183"/>
      <c r="M337" s="183"/>
      <c r="N337" s="183"/>
      <c r="O337" s="183"/>
      <c r="P337" s="183"/>
      <c r="Q337" s="183"/>
      <c r="R337" s="183"/>
      <c r="S337" s="183"/>
      <c r="T337" s="183"/>
      <c r="U337" s="183"/>
      <c r="V337" s="183"/>
      <c r="W337" s="183"/>
      <c r="X337" s="183"/>
      <c r="Y337" s="183"/>
      <c r="Z337" s="183"/>
      <c r="AA337" s="183"/>
      <c r="AB337" s="183"/>
      <c r="AC337" s="183"/>
      <c r="AD337" s="183"/>
      <c r="AE337" s="183"/>
      <c r="AF337" s="183"/>
      <c r="AG337" s="183"/>
      <c r="AH337" s="183"/>
      <c r="AI337" s="183"/>
      <c r="AJ337" s="183"/>
      <c r="AK337" s="183"/>
      <c r="AL337" s="183"/>
      <c r="AM337" s="183"/>
      <c r="AN337" s="183"/>
      <c r="AO337" s="183"/>
      <c r="AP337" s="183"/>
      <c r="AQ337" s="183"/>
      <c r="AR337" s="183"/>
      <c r="AS337" s="183"/>
      <c r="AT337" s="183"/>
      <c r="AU337" s="183"/>
      <c r="AV337" s="183"/>
      <c r="AW337" s="183"/>
      <c r="AX337" s="183"/>
      <c r="AY337" s="183"/>
      <c r="AZ337" s="183"/>
      <c r="BA337" s="183"/>
      <c r="BB337" s="183"/>
      <c r="BC337" s="183"/>
      <c r="BD337" s="183"/>
      <c r="BE337" s="183"/>
      <c r="BF337" s="183"/>
      <c r="BG337" s="183"/>
      <c r="BH337" s="183"/>
      <c r="BI337" s="183"/>
      <c r="BJ337" s="183"/>
      <c r="BK337" s="183"/>
      <c r="BL337" s="183"/>
      <c r="BM337" s="183"/>
      <c r="BN337" s="183"/>
      <c r="BO337" s="183"/>
      <c r="BP337" s="183"/>
      <c r="BQ337" s="183"/>
      <c r="BR337" s="183"/>
      <c r="BS337" s="183"/>
      <c r="BT337" s="183"/>
      <c r="BU337" s="183"/>
      <c r="BV337" s="183"/>
      <c r="BW337" s="183"/>
      <c r="BX337" s="186"/>
      <c r="BY337" s="186"/>
      <c r="BZ337" s="186"/>
      <c r="CA337" s="186"/>
      <c r="CB337" s="186"/>
      <c r="CC337" s="186"/>
      <c r="CD337" s="186"/>
      <c r="CE337" s="186"/>
      <c r="CF337" s="186"/>
      <c r="CG337" s="186"/>
      <c r="CH337" s="186"/>
    </row>
    <row r="338" spans="1:86" s="185" customFormat="1" ht="12" customHeight="1">
      <c r="A338" s="183"/>
      <c r="B338" s="183"/>
      <c r="C338" s="183"/>
      <c r="D338" s="183"/>
      <c r="E338" s="183"/>
      <c r="F338" s="183"/>
      <c r="G338" s="184"/>
      <c r="H338" s="183"/>
      <c r="I338" s="183"/>
      <c r="J338" s="183"/>
      <c r="K338" s="183"/>
      <c r="L338" s="183"/>
      <c r="M338" s="183"/>
      <c r="N338" s="183"/>
      <c r="O338" s="183"/>
      <c r="P338" s="183"/>
      <c r="Q338" s="183"/>
      <c r="R338" s="183"/>
      <c r="S338" s="183"/>
      <c r="T338" s="183"/>
      <c r="U338" s="183"/>
      <c r="V338" s="183"/>
      <c r="W338" s="183"/>
      <c r="X338" s="183"/>
      <c r="Y338" s="183"/>
      <c r="Z338" s="183"/>
      <c r="AA338" s="183"/>
      <c r="AB338" s="183"/>
      <c r="AC338" s="183"/>
      <c r="AD338" s="183"/>
      <c r="AE338" s="183"/>
      <c r="AF338" s="183"/>
      <c r="AG338" s="183"/>
      <c r="AH338" s="183"/>
      <c r="AI338" s="183"/>
      <c r="AJ338" s="183"/>
      <c r="AK338" s="183"/>
      <c r="AL338" s="183"/>
      <c r="AM338" s="183"/>
      <c r="AN338" s="183"/>
      <c r="AO338" s="183"/>
      <c r="AP338" s="183"/>
      <c r="AQ338" s="183"/>
      <c r="AR338" s="183"/>
      <c r="AS338" s="183"/>
      <c r="AT338" s="183"/>
      <c r="AU338" s="183"/>
      <c r="AV338" s="183"/>
      <c r="AW338" s="183"/>
      <c r="AX338" s="183"/>
      <c r="AY338" s="183"/>
      <c r="AZ338" s="183"/>
      <c r="BA338" s="183"/>
      <c r="BB338" s="183"/>
      <c r="BC338" s="183"/>
      <c r="BD338" s="183"/>
      <c r="BE338" s="183"/>
      <c r="BF338" s="183"/>
      <c r="BG338" s="183"/>
      <c r="BH338" s="183"/>
      <c r="BI338" s="183"/>
      <c r="BJ338" s="183"/>
      <c r="BK338" s="183"/>
      <c r="BL338" s="183"/>
      <c r="BM338" s="183"/>
      <c r="BN338" s="183"/>
      <c r="BO338" s="183"/>
      <c r="BP338" s="183"/>
      <c r="BQ338" s="183"/>
      <c r="BR338" s="183"/>
      <c r="BS338" s="183"/>
      <c r="BT338" s="183"/>
      <c r="BU338" s="183"/>
      <c r="BV338" s="183"/>
      <c r="BW338" s="183"/>
      <c r="BX338" s="186"/>
      <c r="BY338" s="186"/>
      <c r="BZ338" s="186"/>
      <c r="CA338" s="186"/>
      <c r="CB338" s="186"/>
      <c r="CC338" s="186"/>
      <c r="CD338" s="186"/>
      <c r="CE338" s="186"/>
      <c r="CF338" s="186"/>
      <c r="CG338" s="186"/>
      <c r="CH338" s="186"/>
    </row>
    <row r="339" spans="1:86" s="185" customFormat="1" ht="12" customHeight="1">
      <c r="A339" s="183"/>
      <c r="B339" s="183"/>
      <c r="C339" s="183"/>
      <c r="D339" s="183"/>
      <c r="E339" s="183"/>
      <c r="F339" s="183"/>
      <c r="G339" s="184"/>
      <c r="H339" s="183"/>
      <c r="I339" s="183"/>
      <c r="J339" s="183"/>
      <c r="K339" s="183"/>
      <c r="L339" s="183"/>
      <c r="M339" s="183"/>
      <c r="N339" s="183"/>
      <c r="O339" s="183"/>
      <c r="P339" s="183"/>
      <c r="Q339" s="183"/>
      <c r="R339" s="183"/>
      <c r="S339" s="183"/>
      <c r="T339" s="183"/>
      <c r="U339" s="183"/>
      <c r="V339" s="183"/>
      <c r="W339" s="183"/>
      <c r="X339" s="183"/>
      <c r="Y339" s="183"/>
      <c r="Z339" s="183"/>
      <c r="AA339" s="183"/>
      <c r="AB339" s="183"/>
      <c r="AC339" s="183"/>
      <c r="AD339" s="183"/>
      <c r="AE339" s="183"/>
      <c r="AF339" s="183"/>
      <c r="AG339" s="183"/>
      <c r="AH339" s="183"/>
      <c r="AI339" s="183"/>
      <c r="AJ339" s="183"/>
      <c r="AK339" s="183"/>
      <c r="AL339" s="183"/>
      <c r="AM339" s="183"/>
      <c r="AN339" s="183"/>
      <c r="AO339" s="183"/>
      <c r="AP339" s="183"/>
      <c r="AQ339" s="183"/>
      <c r="AR339" s="183"/>
      <c r="AS339" s="183"/>
      <c r="AT339" s="183"/>
      <c r="AU339" s="183"/>
      <c r="AV339" s="183"/>
      <c r="AW339" s="183"/>
      <c r="AX339" s="183"/>
      <c r="AY339" s="183"/>
      <c r="AZ339" s="183"/>
      <c r="BA339" s="183"/>
      <c r="BB339" s="183"/>
      <c r="BC339" s="183"/>
      <c r="BD339" s="183"/>
      <c r="BE339" s="183"/>
      <c r="BF339" s="183"/>
      <c r="BG339" s="183"/>
      <c r="BH339" s="183"/>
      <c r="BI339" s="183"/>
      <c r="BJ339" s="183"/>
      <c r="BK339" s="183"/>
      <c r="BL339" s="183"/>
      <c r="BM339" s="183"/>
      <c r="BN339" s="183"/>
      <c r="BO339" s="183"/>
      <c r="BP339" s="183"/>
      <c r="BQ339" s="183"/>
      <c r="BR339" s="183"/>
      <c r="BS339" s="183"/>
      <c r="BT339" s="183"/>
      <c r="BU339" s="183"/>
      <c r="BV339" s="183"/>
      <c r="BW339" s="183"/>
      <c r="BX339" s="186"/>
      <c r="BY339" s="186"/>
      <c r="BZ339" s="186"/>
      <c r="CA339" s="186"/>
      <c r="CB339" s="186"/>
      <c r="CC339" s="186"/>
      <c r="CD339" s="186"/>
      <c r="CE339" s="186"/>
      <c r="CF339" s="186"/>
      <c r="CG339" s="186"/>
      <c r="CH339" s="186"/>
    </row>
    <row r="340" spans="1:86" s="185" customFormat="1" ht="12" customHeight="1">
      <c r="A340" s="183"/>
      <c r="B340" s="183"/>
      <c r="C340" s="183"/>
      <c r="D340" s="183"/>
      <c r="E340" s="183"/>
      <c r="F340" s="183"/>
      <c r="G340" s="184"/>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183"/>
      <c r="AK340" s="183"/>
      <c r="AL340" s="183"/>
      <c r="AM340" s="183"/>
      <c r="AN340" s="183"/>
      <c r="AO340" s="183"/>
      <c r="AP340" s="183"/>
      <c r="AQ340" s="183"/>
      <c r="AR340" s="183"/>
      <c r="AS340" s="183"/>
      <c r="AT340" s="183"/>
      <c r="AU340" s="183"/>
      <c r="AV340" s="183"/>
      <c r="AW340" s="183"/>
      <c r="AX340" s="183"/>
      <c r="AY340" s="183"/>
      <c r="AZ340" s="183"/>
      <c r="BA340" s="183"/>
      <c r="BB340" s="183"/>
      <c r="BC340" s="183"/>
      <c r="BD340" s="183"/>
      <c r="BE340" s="183"/>
      <c r="BF340" s="183"/>
      <c r="BG340" s="183"/>
      <c r="BH340" s="183"/>
      <c r="BI340" s="183"/>
      <c r="BJ340" s="183"/>
      <c r="BK340" s="183"/>
      <c r="BL340" s="183"/>
      <c r="BM340" s="183"/>
      <c r="BN340" s="183"/>
      <c r="BO340" s="183"/>
      <c r="BP340" s="183"/>
      <c r="BQ340" s="183"/>
      <c r="BR340" s="183"/>
      <c r="BS340" s="183"/>
      <c r="BT340" s="183"/>
      <c r="BU340" s="183"/>
      <c r="BV340" s="183"/>
      <c r="BW340" s="183"/>
      <c r="BX340" s="186"/>
      <c r="BY340" s="186"/>
      <c r="BZ340" s="186"/>
      <c r="CA340" s="186"/>
      <c r="CB340" s="186"/>
      <c r="CC340" s="186"/>
      <c r="CD340" s="186"/>
      <c r="CE340" s="186"/>
      <c r="CF340" s="186"/>
      <c r="CG340" s="186"/>
      <c r="CH340" s="186"/>
    </row>
    <row r="341" spans="1:86" s="185" customFormat="1" ht="12" customHeight="1">
      <c r="A341" s="183"/>
      <c r="B341" s="183"/>
      <c r="C341" s="183"/>
      <c r="D341" s="183"/>
      <c r="E341" s="183"/>
      <c r="F341" s="183"/>
      <c r="G341" s="184"/>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183"/>
      <c r="AK341" s="183"/>
      <c r="AL341" s="183"/>
      <c r="AM341" s="183"/>
      <c r="AN341" s="183"/>
      <c r="AO341" s="183"/>
      <c r="AP341" s="183"/>
      <c r="AQ341" s="183"/>
      <c r="AR341" s="183"/>
      <c r="AS341" s="183"/>
      <c r="AT341" s="183"/>
      <c r="AU341" s="183"/>
      <c r="AV341" s="183"/>
      <c r="AW341" s="183"/>
      <c r="AX341" s="183"/>
      <c r="AY341" s="183"/>
      <c r="AZ341" s="183"/>
      <c r="BA341" s="183"/>
      <c r="BB341" s="183"/>
      <c r="BC341" s="183"/>
      <c r="BD341" s="183"/>
      <c r="BE341" s="183"/>
      <c r="BF341" s="183"/>
      <c r="BG341" s="183"/>
      <c r="BH341" s="183"/>
      <c r="BI341" s="183"/>
      <c r="BJ341" s="183"/>
      <c r="BK341" s="183"/>
      <c r="BL341" s="183"/>
      <c r="BM341" s="183"/>
      <c r="BN341" s="183"/>
      <c r="BO341" s="183"/>
      <c r="BP341" s="183"/>
      <c r="BQ341" s="183"/>
      <c r="BR341" s="183"/>
      <c r="BS341" s="183"/>
      <c r="BT341" s="183"/>
      <c r="BU341" s="183"/>
      <c r="BV341" s="183"/>
      <c r="BW341" s="183"/>
      <c r="BX341" s="186"/>
      <c r="BY341" s="186"/>
      <c r="BZ341" s="186"/>
      <c r="CA341" s="186"/>
      <c r="CB341" s="186"/>
      <c r="CC341" s="186"/>
      <c r="CD341" s="186"/>
      <c r="CE341" s="186"/>
      <c r="CF341" s="186"/>
      <c r="CG341" s="186"/>
      <c r="CH341" s="186"/>
    </row>
    <row r="342" spans="1:86" s="185" customFormat="1" ht="12" customHeight="1">
      <c r="A342" s="183"/>
      <c r="B342" s="183"/>
      <c r="C342" s="183"/>
      <c r="D342" s="183"/>
      <c r="E342" s="183"/>
      <c r="F342" s="183"/>
      <c r="G342" s="184"/>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183"/>
      <c r="AK342" s="183"/>
      <c r="AL342" s="183"/>
      <c r="AM342" s="183"/>
      <c r="AN342" s="183"/>
      <c r="AO342" s="183"/>
      <c r="AP342" s="183"/>
      <c r="AQ342" s="183"/>
      <c r="AR342" s="183"/>
      <c r="AS342" s="183"/>
      <c r="AT342" s="183"/>
      <c r="AU342" s="183"/>
      <c r="AV342" s="183"/>
      <c r="AW342" s="183"/>
      <c r="AX342" s="183"/>
      <c r="AY342" s="183"/>
      <c r="AZ342" s="183"/>
      <c r="BA342" s="183"/>
      <c r="BB342" s="183"/>
      <c r="BC342" s="183"/>
      <c r="BD342" s="183"/>
      <c r="BE342" s="183"/>
      <c r="BF342" s="183"/>
      <c r="BG342" s="183"/>
      <c r="BH342" s="183"/>
      <c r="BI342" s="183"/>
      <c r="BJ342" s="183"/>
      <c r="BK342" s="183"/>
      <c r="BL342" s="183"/>
      <c r="BM342" s="183"/>
      <c r="BN342" s="183"/>
      <c r="BO342" s="183"/>
      <c r="BP342" s="183"/>
      <c r="BQ342" s="183"/>
      <c r="BR342" s="183"/>
      <c r="BS342" s="183"/>
      <c r="BT342" s="183"/>
      <c r="BU342" s="183"/>
      <c r="BV342" s="183"/>
      <c r="BW342" s="183"/>
      <c r="BX342" s="186"/>
      <c r="BY342" s="186"/>
      <c r="BZ342" s="186"/>
      <c r="CA342" s="186"/>
      <c r="CB342" s="186"/>
      <c r="CC342" s="186"/>
      <c r="CD342" s="186"/>
      <c r="CE342" s="186"/>
      <c r="CF342" s="186"/>
      <c r="CG342" s="186"/>
      <c r="CH342" s="186"/>
    </row>
    <row r="343" spans="1:86" s="185" customFormat="1" ht="12" customHeight="1">
      <c r="A343" s="183"/>
      <c r="B343" s="183"/>
      <c r="C343" s="183"/>
      <c r="D343" s="183"/>
      <c r="E343" s="183"/>
      <c r="F343" s="183"/>
      <c r="G343" s="184"/>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183"/>
      <c r="AK343" s="183"/>
      <c r="AL343" s="183"/>
      <c r="AM343" s="183"/>
      <c r="AN343" s="183"/>
      <c r="AO343" s="183"/>
      <c r="AP343" s="183"/>
      <c r="AQ343" s="183"/>
      <c r="AR343" s="183"/>
      <c r="AS343" s="183"/>
      <c r="AT343" s="183"/>
      <c r="AU343" s="183"/>
      <c r="AV343" s="183"/>
      <c r="AW343" s="183"/>
      <c r="AX343" s="183"/>
      <c r="AY343" s="183"/>
      <c r="AZ343" s="183"/>
      <c r="BA343" s="183"/>
      <c r="BB343" s="183"/>
      <c r="BC343" s="183"/>
      <c r="BD343" s="183"/>
      <c r="BE343" s="183"/>
      <c r="BF343" s="183"/>
      <c r="BG343" s="183"/>
      <c r="BH343" s="183"/>
      <c r="BI343" s="183"/>
      <c r="BJ343" s="183"/>
      <c r="BK343" s="183"/>
      <c r="BL343" s="183"/>
      <c r="BM343" s="183"/>
      <c r="BN343" s="183"/>
      <c r="BO343" s="183"/>
      <c r="BP343" s="183"/>
      <c r="BQ343" s="183"/>
      <c r="BR343" s="183"/>
      <c r="BS343" s="183"/>
      <c r="BT343" s="183"/>
      <c r="BU343" s="183"/>
      <c r="BV343" s="183"/>
      <c r="BW343" s="183"/>
      <c r="BX343" s="186"/>
      <c r="BY343" s="186"/>
      <c r="BZ343" s="186"/>
      <c r="CA343" s="186"/>
      <c r="CB343" s="186"/>
      <c r="CC343" s="186"/>
      <c r="CD343" s="186"/>
      <c r="CE343" s="186"/>
      <c r="CF343" s="186"/>
      <c r="CG343" s="186"/>
      <c r="CH343" s="186"/>
    </row>
    <row r="344" spans="1:86" s="185" customFormat="1" ht="12" customHeight="1">
      <c r="A344" s="183"/>
      <c r="B344" s="183"/>
      <c r="C344" s="183"/>
      <c r="D344" s="183"/>
      <c r="E344" s="183"/>
      <c r="F344" s="183"/>
      <c r="G344" s="184"/>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183"/>
      <c r="AK344" s="183"/>
      <c r="AL344" s="183"/>
      <c r="AM344" s="183"/>
      <c r="AN344" s="183"/>
      <c r="AO344" s="183"/>
      <c r="AP344" s="183"/>
      <c r="AQ344" s="183"/>
      <c r="AR344" s="183"/>
      <c r="AS344" s="183"/>
      <c r="AT344" s="183"/>
      <c r="AU344" s="183"/>
      <c r="AV344" s="183"/>
      <c r="AW344" s="183"/>
      <c r="AX344" s="183"/>
      <c r="AY344" s="183"/>
      <c r="AZ344" s="183"/>
      <c r="BA344" s="183"/>
      <c r="BB344" s="183"/>
      <c r="BC344" s="183"/>
      <c r="BD344" s="183"/>
      <c r="BE344" s="183"/>
      <c r="BF344" s="183"/>
      <c r="BG344" s="183"/>
      <c r="BH344" s="183"/>
      <c r="BI344" s="183"/>
      <c r="BJ344" s="183"/>
      <c r="BK344" s="183"/>
      <c r="BL344" s="183"/>
      <c r="BM344" s="183"/>
      <c r="BN344" s="183"/>
      <c r="BO344" s="183"/>
      <c r="BP344" s="183"/>
      <c r="BQ344" s="183"/>
      <c r="BR344" s="183"/>
      <c r="BS344" s="183"/>
      <c r="BT344" s="183"/>
      <c r="BU344" s="183"/>
      <c r="BV344" s="183"/>
      <c r="BW344" s="183"/>
      <c r="BX344" s="186"/>
      <c r="BY344" s="186"/>
      <c r="BZ344" s="186"/>
      <c r="CA344" s="186"/>
      <c r="CB344" s="186"/>
      <c r="CC344" s="186"/>
      <c r="CD344" s="186"/>
      <c r="CE344" s="186"/>
      <c r="CF344" s="186"/>
      <c r="CG344" s="186"/>
      <c r="CH344" s="186"/>
    </row>
    <row r="345" spans="1:86" s="185" customFormat="1" ht="12" customHeight="1">
      <c r="A345" s="183"/>
      <c r="B345" s="183"/>
      <c r="C345" s="183"/>
      <c r="D345" s="183"/>
      <c r="E345" s="183"/>
      <c r="F345" s="183"/>
      <c r="G345" s="184"/>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183"/>
      <c r="AL345" s="183"/>
      <c r="AM345" s="183"/>
      <c r="AN345" s="183"/>
      <c r="AO345" s="183"/>
      <c r="AP345" s="183"/>
      <c r="AQ345" s="183"/>
      <c r="AR345" s="183"/>
      <c r="AS345" s="183"/>
      <c r="AT345" s="183"/>
      <c r="AU345" s="183"/>
      <c r="AV345" s="183"/>
      <c r="AW345" s="183"/>
      <c r="AX345" s="183"/>
      <c r="AY345" s="183"/>
      <c r="AZ345" s="183"/>
      <c r="BA345" s="183"/>
      <c r="BB345" s="183"/>
      <c r="BC345" s="183"/>
      <c r="BD345" s="183"/>
      <c r="BE345" s="183"/>
      <c r="BF345" s="183"/>
      <c r="BG345" s="183"/>
      <c r="BH345" s="183"/>
      <c r="BI345" s="183"/>
      <c r="BJ345" s="183"/>
      <c r="BK345" s="183"/>
      <c r="BL345" s="183"/>
      <c r="BM345" s="183"/>
      <c r="BN345" s="183"/>
      <c r="BO345" s="183"/>
      <c r="BP345" s="183"/>
      <c r="BQ345" s="183"/>
      <c r="BR345" s="183"/>
      <c r="BS345" s="183"/>
      <c r="BT345" s="183"/>
      <c r="BU345" s="183"/>
      <c r="BV345" s="183"/>
      <c r="BW345" s="183"/>
      <c r="BX345" s="186"/>
      <c r="BY345" s="186"/>
      <c r="BZ345" s="186"/>
      <c r="CA345" s="186"/>
      <c r="CB345" s="186"/>
      <c r="CC345" s="186"/>
      <c r="CD345" s="186"/>
      <c r="CE345" s="186"/>
      <c r="CF345" s="186"/>
      <c r="CG345" s="186"/>
      <c r="CH345" s="186"/>
    </row>
    <row r="346" spans="1:86" s="185" customFormat="1" ht="12" customHeight="1">
      <c r="A346" s="183"/>
      <c r="B346" s="183"/>
      <c r="C346" s="183"/>
      <c r="D346" s="183"/>
      <c r="E346" s="183"/>
      <c r="F346" s="183"/>
      <c r="G346" s="184"/>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183"/>
      <c r="AL346" s="183"/>
      <c r="AM346" s="183"/>
      <c r="AN346" s="183"/>
      <c r="AO346" s="183"/>
      <c r="AP346" s="183"/>
      <c r="AQ346" s="183"/>
      <c r="AR346" s="183"/>
      <c r="AS346" s="183"/>
      <c r="AT346" s="183"/>
      <c r="AU346" s="183"/>
      <c r="AV346" s="183"/>
      <c r="AW346" s="183"/>
      <c r="AX346" s="183"/>
      <c r="AY346" s="183"/>
      <c r="AZ346" s="183"/>
      <c r="BA346" s="183"/>
      <c r="BB346" s="183"/>
      <c r="BC346" s="183"/>
      <c r="BD346" s="183"/>
      <c r="BE346" s="183"/>
      <c r="BF346" s="183"/>
      <c r="BG346" s="183"/>
      <c r="BH346" s="183"/>
      <c r="BI346" s="183"/>
      <c r="BJ346" s="183"/>
      <c r="BK346" s="183"/>
      <c r="BL346" s="183"/>
      <c r="BM346" s="183"/>
      <c r="BN346" s="183"/>
      <c r="BO346" s="183"/>
      <c r="BP346" s="183"/>
      <c r="BQ346" s="183"/>
      <c r="BR346" s="183"/>
      <c r="BS346" s="183"/>
      <c r="BT346" s="183"/>
      <c r="BU346" s="183"/>
      <c r="BV346" s="183"/>
      <c r="BW346" s="183"/>
      <c r="BX346" s="186"/>
      <c r="BY346" s="186"/>
      <c r="BZ346" s="186"/>
      <c r="CA346" s="186"/>
      <c r="CB346" s="186"/>
      <c r="CC346" s="186"/>
      <c r="CD346" s="186"/>
      <c r="CE346" s="186"/>
      <c r="CF346" s="186"/>
      <c r="CG346" s="186"/>
      <c r="CH346" s="186"/>
    </row>
    <row r="347" spans="1:86" s="185" customFormat="1" ht="12" customHeight="1">
      <c r="A347" s="183"/>
      <c r="B347" s="183"/>
      <c r="C347" s="183"/>
      <c r="D347" s="183"/>
      <c r="E347" s="183"/>
      <c r="F347" s="183"/>
      <c r="G347" s="184"/>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183"/>
      <c r="AK347" s="183"/>
      <c r="AL347" s="183"/>
      <c r="AM347" s="183"/>
      <c r="AN347" s="183"/>
      <c r="AO347" s="183"/>
      <c r="AP347" s="183"/>
      <c r="AQ347" s="183"/>
      <c r="AR347" s="183"/>
      <c r="AS347" s="183"/>
      <c r="AT347" s="183"/>
      <c r="AU347" s="183"/>
      <c r="AV347" s="183"/>
      <c r="AW347" s="183"/>
      <c r="AX347" s="183"/>
      <c r="AY347" s="183"/>
      <c r="AZ347" s="183"/>
      <c r="BA347" s="183"/>
      <c r="BB347" s="183"/>
      <c r="BC347" s="183"/>
      <c r="BD347" s="183"/>
      <c r="BE347" s="183"/>
      <c r="BF347" s="183"/>
      <c r="BG347" s="183"/>
      <c r="BH347" s="183"/>
      <c r="BI347" s="183"/>
      <c r="BJ347" s="183"/>
      <c r="BK347" s="183"/>
      <c r="BL347" s="183"/>
      <c r="BM347" s="183"/>
      <c r="BN347" s="183"/>
      <c r="BO347" s="183"/>
      <c r="BP347" s="183"/>
      <c r="BQ347" s="183"/>
      <c r="BR347" s="183"/>
      <c r="BS347" s="183"/>
      <c r="BT347" s="183"/>
      <c r="BU347" s="183"/>
      <c r="BV347" s="183"/>
      <c r="BW347" s="183"/>
      <c r="BX347" s="186"/>
      <c r="BY347" s="186"/>
      <c r="BZ347" s="186"/>
      <c r="CA347" s="186"/>
      <c r="CB347" s="186"/>
      <c r="CC347" s="186"/>
      <c r="CD347" s="186"/>
      <c r="CE347" s="186"/>
      <c r="CF347" s="186"/>
      <c r="CG347" s="186"/>
      <c r="CH347" s="186"/>
    </row>
    <row r="348" spans="1:86" s="185" customFormat="1" ht="12" customHeight="1">
      <c r="A348" s="183"/>
      <c r="B348" s="183"/>
      <c r="C348" s="183"/>
      <c r="D348" s="183"/>
      <c r="E348" s="183"/>
      <c r="F348" s="183"/>
      <c r="G348" s="184"/>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183"/>
      <c r="AK348" s="183"/>
      <c r="AL348" s="183"/>
      <c r="AM348" s="183"/>
      <c r="AN348" s="183"/>
      <c r="AO348" s="183"/>
      <c r="AP348" s="183"/>
      <c r="AQ348" s="183"/>
      <c r="AR348" s="183"/>
      <c r="AS348" s="183"/>
      <c r="AT348" s="183"/>
      <c r="AU348" s="183"/>
      <c r="AV348" s="183"/>
      <c r="AW348" s="183"/>
      <c r="AX348" s="183"/>
      <c r="AY348" s="183"/>
      <c r="AZ348" s="183"/>
      <c r="BA348" s="183"/>
      <c r="BB348" s="183"/>
      <c r="BC348" s="183"/>
      <c r="BD348" s="183"/>
      <c r="BE348" s="183"/>
      <c r="BF348" s="183"/>
      <c r="BG348" s="183"/>
      <c r="BH348" s="183"/>
      <c r="BI348" s="183"/>
      <c r="BJ348" s="183"/>
      <c r="BK348" s="183"/>
      <c r="BL348" s="183"/>
      <c r="BM348" s="183"/>
      <c r="BN348" s="183"/>
      <c r="BO348" s="183"/>
      <c r="BP348" s="183"/>
      <c r="BQ348" s="183"/>
      <c r="BR348" s="183"/>
      <c r="BS348" s="183"/>
      <c r="BT348" s="183"/>
      <c r="BU348" s="183"/>
      <c r="BV348" s="183"/>
      <c r="BW348" s="183"/>
      <c r="BX348" s="186"/>
      <c r="BY348" s="186"/>
      <c r="BZ348" s="186"/>
      <c r="CA348" s="186"/>
      <c r="CB348" s="186"/>
      <c r="CC348" s="186"/>
      <c r="CD348" s="186"/>
      <c r="CE348" s="186"/>
      <c r="CF348" s="186"/>
      <c r="CG348" s="186"/>
      <c r="CH348" s="186"/>
    </row>
    <row r="349" spans="1:86" s="185" customFormat="1" ht="12" customHeight="1">
      <c r="A349" s="183"/>
      <c r="B349" s="183"/>
      <c r="C349" s="183"/>
      <c r="D349" s="183"/>
      <c r="E349" s="183"/>
      <c r="F349" s="183"/>
      <c r="G349" s="184"/>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183"/>
      <c r="AK349" s="183"/>
      <c r="AL349" s="183"/>
      <c r="AM349" s="183"/>
      <c r="AN349" s="183"/>
      <c r="AO349" s="183"/>
      <c r="AP349" s="183"/>
      <c r="AQ349" s="183"/>
      <c r="AR349" s="183"/>
      <c r="AS349" s="183"/>
      <c r="AT349" s="183"/>
      <c r="AU349" s="183"/>
      <c r="AV349" s="183"/>
      <c r="AW349" s="183"/>
      <c r="AX349" s="183"/>
      <c r="AY349" s="183"/>
      <c r="AZ349" s="183"/>
      <c r="BA349" s="183"/>
      <c r="BB349" s="183"/>
      <c r="BC349" s="183"/>
      <c r="BD349" s="183"/>
      <c r="BE349" s="183"/>
      <c r="BF349" s="183"/>
      <c r="BG349" s="183"/>
      <c r="BH349" s="183"/>
      <c r="BI349" s="183"/>
      <c r="BJ349" s="183"/>
      <c r="BK349" s="183"/>
      <c r="BL349" s="183"/>
      <c r="BM349" s="183"/>
      <c r="BN349" s="183"/>
      <c r="BO349" s="183"/>
      <c r="BP349" s="183"/>
      <c r="BQ349" s="183"/>
      <c r="BR349" s="183"/>
      <c r="BS349" s="183"/>
      <c r="BT349" s="183"/>
      <c r="BU349" s="183"/>
      <c r="BV349" s="183"/>
      <c r="BW349" s="183"/>
      <c r="BX349" s="186"/>
      <c r="BY349" s="186"/>
      <c r="BZ349" s="186"/>
      <c r="CA349" s="186"/>
      <c r="CB349" s="186"/>
      <c r="CC349" s="186"/>
      <c r="CD349" s="186"/>
      <c r="CE349" s="186"/>
      <c r="CF349" s="186"/>
      <c r="CG349" s="186"/>
      <c r="CH349" s="186"/>
    </row>
    <row r="350" spans="1:86" s="185" customFormat="1" ht="12" customHeight="1">
      <c r="A350" s="183"/>
      <c r="B350" s="183"/>
      <c r="C350" s="183"/>
      <c r="D350" s="183"/>
      <c r="E350" s="183"/>
      <c r="F350" s="183"/>
      <c r="G350" s="184"/>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183"/>
      <c r="AK350" s="183"/>
      <c r="AL350" s="183"/>
      <c r="AM350" s="183"/>
      <c r="AN350" s="183"/>
      <c r="AO350" s="183"/>
      <c r="AP350" s="183"/>
      <c r="AQ350" s="183"/>
      <c r="AR350" s="183"/>
      <c r="AS350" s="183"/>
      <c r="AT350" s="183"/>
      <c r="AU350" s="183"/>
      <c r="AV350" s="183"/>
      <c r="AW350" s="183"/>
      <c r="AX350" s="183"/>
      <c r="AY350" s="183"/>
      <c r="AZ350" s="183"/>
      <c r="BA350" s="183"/>
      <c r="BB350" s="183"/>
      <c r="BC350" s="183"/>
      <c r="BD350" s="183"/>
      <c r="BE350" s="183"/>
      <c r="BF350" s="183"/>
      <c r="BG350" s="183"/>
      <c r="BH350" s="183"/>
      <c r="BI350" s="183"/>
      <c r="BJ350" s="183"/>
      <c r="BK350" s="183"/>
      <c r="BL350" s="183"/>
      <c r="BM350" s="183"/>
      <c r="BN350" s="183"/>
      <c r="BO350" s="183"/>
      <c r="BP350" s="183"/>
      <c r="BQ350" s="183"/>
      <c r="BR350" s="183"/>
      <c r="BS350" s="183"/>
      <c r="BT350" s="183"/>
      <c r="BU350" s="183"/>
      <c r="BV350" s="183"/>
      <c r="BW350" s="183"/>
      <c r="BX350" s="186"/>
      <c r="BY350" s="186"/>
      <c r="BZ350" s="186"/>
      <c r="CA350" s="186"/>
      <c r="CB350" s="186"/>
      <c r="CC350" s="186"/>
      <c r="CD350" s="186"/>
      <c r="CE350" s="186"/>
      <c r="CF350" s="186"/>
      <c r="CG350" s="186"/>
      <c r="CH350" s="186"/>
    </row>
    <row r="351" spans="1:86" s="185" customFormat="1" ht="12" customHeight="1">
      <c r="A351" s="183"/>
      <c r="B351" s="183"/>
      <c r="C351" s="183"/>
      <c r="D351" s="183"/>
      <c r="E351" s="183"/>
      <c r="F351" s="183"/>
      <c r="G351" s="184"/>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183"/>
      <c r="AK351" s="183"/>
      <c r="AL351" s="183"/>
      <c r="AM351" s="183"/>
      <c r="AN351" s="183"/>
      <c r="AO351" s="183"/>
      <c r="AP351" s="183"/>
      <c r="AQ351" s="183"/>
      <c r="AR351" s="183"/>
      <c r="AS351" s="183"/>
      <c r="AT351" s="183"/>
      <c r="AU351" s="183"/>
      <c r="AV351" s="183"/>
      <c r="AW351" s="183"/>
      <c r="AX351" s="183"/>
      <c r="AY351" s="183"/>
      <c r="AZ351" s="183"/>
      <c r="BA351" s="183"/>
      <c r="BB351" s="183"/>
      <c r="BC351" s="183"/>
      <c r="BD351" s="183"/>
      <c r="BE351" s="183"/>
      <c r="BF351" s="183"/>
      <c r="BG351" s="183"/>
      <c r="BH351" s="183"/>
      <c r="BI351" s="183"/>
      <c r="BJ351" s="183"/>
      <c r="BK351" s="183"/>
      <c r="BL351" s="183"/>
      <c r="BM351" s="183"/>
      <c r="BN351" s="183"/>
      <c r="BO351" s="183"/>
      <c r="BP351" s="183"/>
      <c r="BQ351" s="183"/>
      <c r="BR351" s="183"/>
      <c r="BS351" s="183"/>
      <c r="BT351" s="183"/>
      <c r="BU351" s="183"/>
      <c r="BV351" s="183"/>
      <c r="BW351" s="183"/>
      <c r="BX351" s="186"/>
      <c r="BY351" s="186"/>
      <c r="BZ351" s="186"/>
      <c r="CA351" s="186"/>
      <c r="CB351" s="186"/>
      <c r="CC351" s="186"/>
      <c r="CD351" s="186"/>
      <c r="CE351" s="186"/>
      <c r="CF351" s="186"/>
      <c r="CG351" s="186"/>
      <c r="CH351" s="186"/>
    </row>
    <row r="352" spans="1:86" s="185" customFormat="1" ht="12" customHeight="1">
      <c r="A352" s="183"/>
      <c r="B352" s="183"/>
      <c r="C352" s="183"/>
      <c r="D352" s="183"/>
      <c r="E352" s="183"/>
      <c r="F352" s="183"/>
      <c r="G352" s="184"/>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183"/>
      <c r="AK352" s="183"/>
      <c r="AL352" s="183"/>
      <c r="AM352" s="183"/>
      <c r="AN352" s="183"/>
      <c r="AO352" s="183"/>
      <c r="AP352" s="183"/>
      <c r="AQ352" s="183"/>
      <c r="AR352" s="183"/>
      <c r="AS352" s="183"/>
      <c r="AT352" s="183"/>
      <c r="AU352" s="183"/>
      <c r="AV352" s="183"/>
      <c r="AW352" s="183"/>
      <c r="AX352" s="183"/>
      <c r="AY352" s="183"/>
      <c r="AZ352" s="183"/>
      <c r="BA352" s="183"/>
      <c r="BB352" s="183"/>
      <c r="BC352" s="183"/>
      <c r="BD352" s="183"/>
      <c r="BE352" s="183"/>
      <c r="BF352" s="183"/>
      <c r="BG352" s="183"/>
      <c r="BH352" s="183"/>
      <c r="BI352" s="183"/>
      <c r="BJ352" s="183"/>
      <c r="BK352" s="183"/>
      <c r="BL352" s="183"/>
      <c r="BM352" s="183"/>
      <c r="BN352" s="183"/>
      <c r="BO352" s="183"/>
      <c r="BP352" s="183"/>
      <c r="BQ352" s="183"/>
      <c r="BR352" s="183"/>
      <c r="BS352" s="183"/>
      <c r="BT352" s="183"/>
      <c r="BU352" s="183"/>
      <c r="BV352" s="183"/>
      <c r="BW352" s="183"/>
      <c r="BX352" s="186"/>
      <c r="BY352" s="186"/>
      <c r="BZ352" s="186"/>
      <c r="CA352" s="186"/>
      <c r="CB352" s="186"/>
      <c r="CC352" s="186"/>
      <c r="CD352" s="186"/>
      <c r="CE352" s="186"/>
      <c r="CF352" s="186"/>
      <c r="CG352" s="186"/>
      <c r="CH352" s="186"/>
    </row>
    <row r="353" spans="1:86" s="185" customFormat="1" ht="12" customHeight="1">
      <c r="A353" s="183"/>
      <c r="B353" s="183"/>
      <c r="C353" s="183"/>
      <c r="D353" s="183"/>
      <c r="E353" s="183"/>
      <c r="F353" s="183"/>
      <c r="G353" s="184"/>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183"/>
      <c r="AK353" s="183"/>
      <c r="AL353" s="183"/>
      <c r="AM353" s="183"/>
      <c r="AN353" s="183"/>
      <c r="AO353" s="183"/>
      <c r="AP353" s="183"/>
      <c r="AQ353" s="183"/>
      <c r="AR353" s="183"/>
      <c r="AS353" s="183"/>
      <c r="AT353" s="183"/>
      <c r="AU353" s="183"/>
      <c r="AV353" s="183"/>
      <c r="AW353" s="183"/>
      <c r="AX353" s="183"/>
      <c r="AY353" s="183"/>
      <c r="AZ353" s="183"/>
      <c r="BA353" s="183"/>
      <c r="BB353" s="183"/>
      <c r="BC353" s="183"/>
      <c r="BD353" s="183"/>
      <c r="BE353" s="183"/>
      <c r="BF353" s="183"/>
      <c r="BG353" s="183"/>
      <c r="BH353" s="183"/>
      <c r="BI353" s="183"/>
      <c r="BJ353" s="183"/>
      <c r="BK353" s="183"/>
      <c r="BL353" s="183"/>
      <c r="BM353" s="183"/>
      <c r="BN353" s="183"/>
      <c r="BO353" s="183"/>
      <c r="BP353" s="183"/>
      <c r="BQ353" s="183"/>
      <c r="BR353" s="183"/>
      <c r="BS353" s="183"/>
      <c r="BT353" s="183"/>
      <c r="BU353" s="183"/>
      <c r="BV353" s="183"/>
      <c r="BW353" s="183"/>
      <c r="BX353" s="186"/>
      <c r="BY353" s="186"/>
      <c r="BZ353" s="186"/>
      <c r="CA353" s="186"/>
      <c r="CB353" s="186"/>
      <c r="CC353" s="186"/>
      <c r="CD353" s="186"/>
      <c r="CE353" s="186"/>
      <c r="CF353" s="186"/>
      <c r="CG353" s="186"/>
      <c r="CH353" s="186"/>
    </row>
    <row r="354" spans="1:86" s="185" customFormat="1" ht="12" customHeight="1">
      <c r="A354" s="183"/>
      <c r="B354" s="183"/>
      <c r="C354" s="183"/>
      <c r="D354" s="183"/>
      <c r="E354" s="183"/>
      <c r="F354" s="183"/>
      <c r="G354" s="184"/>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183"/>
      <c r="AK354" s="183"/>
      <c r="AL354" s="183"/>
      <c r="AM354" s="183"/>
      <c r="AN354" s="183"/>
      <c r="AO354" s="183"/>
      <c r="AP354" s="183"/>
      <c r="AQ354" s="183"/>
      <c r="AR354" s="183"/>
      <c r="AS354" s="183"/>
      <c r="AT354" s="183"/>
      <c r="AU354" s="183"/>
      <c r="AV354" s="183"/>
      <c r="AW354" s="183"/>
      <c r="AX354" s="183"/>
      <c r="AY354" s="183"/>
      <c r="AZ354" s="183"/>
      <c r="BA354" s="183"/>
      <c r="BB354" s="183"/>
      <c r="BC354" s="183"/>
      <c r="BD354" s="183"/>
      <c r="BE354" s="183"/>
      <c r="BF354" s="183"/>
      <c r="BG354" s="183"/>
      <c r="BH354" s="183"/>
      <c r="BI354" s="183"/>
      <c r="BJ354" s="183"/>
      <c r="BK354" s="183"/>
      <c r="BL354" s="183"/>
      <c r="BM354" s="183"/>
      <c r="BN354" s="183"/>
      <c r="BO354" s="183"/>
      <c r="BP354" s="183"/>
      <c r="BQ354" s="183"/>
      <c r="BR354" s="183"/>
      <c r="BS354" s="183"/>
      <c r="BT354" s="183"/>
      <c r="BU354" s="183"/>
      <c r="BV354" s="183"/>
      <c r="BW354" s="183"/>
      <c r="BX354" s="186"/>
      <c r="BY354" s="186"/>
      <c r="BZ354" s="186"/>
      <c r="CA354" s="186"/>
      <c r="CB354" s="186"/>
      <c r="CC354" s="186"/>
      <c r="CD354" s="186"/>
      <c r="CE354" s="186"/>
      <c r="CF354" s="186"/>
      <c r="CG354" s="186"/>
      <c r="CH354" s="186"/>
    </row>
    <row r="355" spans="1:86" s="185" customFormat="1" ht="12" customHeight="1">
      <c r="A355" s="183"/>
      <c r="B355" s="183"/>
      <c r="C355" s="183"/>
      <c r="D355" s="183"/>
      <c r="E355" s="183"/>
      <c r="F355" s="183"/>
      <c r="G355" s="184"/>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183"/>
      <c r="AK355" s="183"/>
      <c r="AL355" s="183"/>
      <c r="AM355" s="183"/>
      <c r="AN355" s="183"/>
      <c r="AO355" s="183"/>
      <c r="AP355" s="183"/>
      <c r="AQ355" s="183"/>
      <c r="AR355" s="183"/>
      <c r="AS355" s="183"/>
      <c r="AT355" s="183"/>
      <c r="AU355" s="183"/>
      <c r="AV355" s="183"/>
      <c r="AW355" s="183"/>
      <c r="AX355" s="183"/>
      <c r="AY355" s="183"/>
      <c r="AZ355" s="183"/>
      <c r="BA355" s="183"/>
      <c r="BB355" s="183"/>
      <c r="BC355" s="183"/>
      <c r="BD355" s="183"/>
      <c r="BE355" s="183"/>
      <c r="BF355" s="183"/>
      <c r="BG355" s="183"/>
      <c r="BH355" s="183"/>
      <c r="BI355" s="183"/>
      <c r="BJ355" s="183"/>
      <c r="BK355" s="183"/>
      <c r="BL355" s="183"/>
      <c r="BM355" s="183"/>
      <c r="BN355" s="183"/>
      <c r="BO355" s="183"/>
      <c r="BP355" s="183"/>
      <c r="BQ355" s="183"/>
      <c r="BR355" s="183"/>
      <c r="BS355" s="183"/>
      <c r="BT355" s="183"/>
      <c r="BU355" s="183"/>
      <c r="BV355" s="183"/>
      <c r="BW355" s="183"/>
      <c r="BX355" s="186"/>
      <c r="BY355" s="186"/>
      <c r="BZ355" s="186"/>
      <c r="CA355" s="186"/>
      <c r="CB355" s="186"/>
      <c r="CC355" s="186"/>
      <c r="CD355" s="186"/>
      <c r="CE355" s="186"/>
      <c r="CF355" s="186"/>
      <c r="CG355" s="186"/>
      <c r="CH355" s="186"/>
    </row>
    <row r="356" spans="1:86" s="185" customFormat="1" ht="12" customHeight="1">
      <c r="A356" s="183"/>
      <c r="B356" s="183"/>
      <c r="C356" s="183"/>
      <c r="D356" s="183"/>
      <c r="E356" s="183"/>
      <c r="F356" s="183"/>
      <c r="G356" s="184"/>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183"/>
      <c r="AK356" s="183"/>
      <c r="AL356" s="183"/>
      <c r="AM356" s="183"/>
      <c r="AN356" s="183"/>
      <c r="AO356" s="183"/>
      <c r="AP356" s="183"/>
      <c r="AQ356" s="183"/>
      <c r="AR356" s="183"/>
      <c r="AS356" s="183"/>
      <c r="AT356" s="183"/>
      <c r="AU356" s="183"/>
      <c r="AV356" s="183"/>
      <c r="AW356" s="183"/>
      <c r="AX356" s="183"/>
      <c r="AY356" s="183"/>
      <c r="AZ356" s="183"/>
      <c r="BA356" s="183"/>
      <c r="BB356" s="183"/>
      <c r="BC356" s="183"/>
      <c r="BD356" s="183"/>
      <c r="BE356" s="183"/>
      <c r="BF356" s="183"/>
      <c r="BG356" s="183"/>
      <c r="BH356" s="183"/>
      <c r="BI356" s="183"/>
      <c r="BJ356" s="183"/>
      <c r="BK356" s="183"/>
      <c r="BL356" s="183"/>
      <c r="BM356" s="183"/>
      <c r="BN356" s="183"/>
      <c r="BO356" s="183"/>
      <c r="BP356" s="183"/>
      <c r="BQ356" s="183"/>
      <c r="BR356" s="183"/>
      <c r="BS356" s="183"/>
      <c r="BT356" s="183"/>
      <c r="BU356" s="183"/>
      <c r="BV356" s="183"/>
      <c r="BW356" s="183"/>
      <c r="BX356" s="186"/>
      <c r="BY356" s="186"/>
      <c r="BZ356" s="186"/>
      <c r="CA356" s="186"/>
      <c r="CB356" s="186"/>
      <c r="CC356" s="186"/>
      <c r="CD356" s="186"/>
      <c r="CE356" s="186"/>
      <c r="CF356" s="186"/>
      <c r="CG356" s="186"/>
      <c r="CH356" s="186"/>
    </row>
    <row r="357" spans="1:86" s="185" customFormat="1" ht="12" customHeight="1">
      <c r="A357" s="183"/>
      <c r="B357" s="183"/>
      <c r="C357" s="183"/>
      <c r="D357" s="183"/>
      <c r="E357" s="183"/>
      <c r="F357" s="183"/>
      <c r="G357" s="184"/>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183"/>
      <c r="AK357" s="183"/>
      <c r="AL357" s="183"/>
      <c r="AM357" s="183"/>
      <c r="AN357" s="183"/>
      <c r="AO357" s="183"/>
      <c r="AP357" s="183"/>
      <c r="AQ357" s="183"/>
      <c r="AR357" s="183"/>
      <c r="AS357" s="183"/>
      <c r="AT357" s="183"/>
      <c r="AU357" s="183"/>
      <c r="AV357" s="183"/>
      <c r="AW357" s="183"/>
      <c r="AX357" s="183"/>
      <c r="AY357" s="183"/>
      <c r="AZ357" s="183"/>
      <c r="BA357" s="183"/>
      <c r="BB357" s="183"/>
      <c r="BC357" s="183"/>
      <c r="BD357" s="183"/>
      <c r="BE357" s="183"/>
      <c r="BF357" s="183"/>
      <c r="BG357" s="183"/>
      <c r="BH357" s="183"/>
      <c r="BI357" s="183"/>
      <c r="BJ357" s="183"/>
      <c r="BK357" s="183"/>
      <c r="BL357" s="183"/>
      <c r="BM357" s="183"/>
      <c r="BN357" s="183"/>
      <c r="BO357" s="183"/>
      <c r="BP357" s="183"/>
      <c r="BQ357" s="183"/>
      <c r="BR357" s="183"/>
      <c r="BS357" s="183"/>
      <c r="BT357" s="183"/>
      <c r="BU357" s="183"/>
      <c r="BV357" s="183"/>
      <c r="BW357" s="183"/>
      <c r="BX357" s="186"/>
      <c r="BY357" s="186"/>
      <c r="BZ357" s="186"/>
      <c r="CA357" s="186"/>
      <c r="CB357" s="186"/>
      <c r="CC357" s="186"/>
      <c r="CD357" s="186"/>
      <c r="CE357" s="186"/>
      <c r="CF357" s="186"/>
      <c r="CG357" s="186"/>
      <c r="CH357" s="186"/>
    </row>
    <row r="358" spans="1:86" s="185" customFormat="1" ht="12" customHeight="1">
      <c r="A358" s="183"/>
      <c r="B358" s="183"/>
      <c r="C358" s="183"/>
      <c r="D358" s="183"/>
      <c r="E358" s="183"/>
      <c r="F358" s="183"/>
      <c r="G358" s="184"/>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183"/>
      <c r="AK358" s="183"/>
      <c r="AL358" s="183"/>
      <c r="AM358" s="183"/>
      <c r="AN358" s="183"/>
      <c r="AO358" s="183"/>
      <c r="AP358" s="183"/>
      <c r="AQ358" s="183"/>
      <c r="AR358" s="183"/>
      <c r="AS358" s="183"/>
      <c r="AT358" s="183"/>
      <c r="AU358" s="183"/>
      <c r="AV358" s="183"/>
      <c r="AW358" s="183"/>
      <c r="AX358" s="183"/>
      <c r="AY358" s="183"/>
      <c r="AZ358" s="183"/>
      <c r="BA358" s="183"/>
      <c r="BB358" s="183"/>
      <c r="BC358" s="183"/>
      <c r="BD358" s="183"/>
      <c r="BE358" s="183"/>
      <c r="BF358" s="183"/>
      <c r="BG358" s="183"/>
      <c r="BH358" s="183"/>
      <c r="BI358" s="183"/>
      <c r="BJ358" s="183"/>
      <c r="BK358" s="183"/>
      <c r="BL358" s="183"/>
      <c r="BM358" s="183"/>
      <c r="BN358" s="183"/>
      <c r="BO358" s="183"/>
      <c r="BP358" s="183"/>
      <c r="BQ358" s="183"/>
      <c r="BR358" s="183"/>
      <c r="BS358" s="183"/>
      <c r="BT358" s="183"/>
      <c r="BU358" s="183"/>
      <c r="BV358" s="183"/>
      <c r="BW358" s="183"/>
      <c r="BX358" s="186"/>
      <c r="BY358" s="186"/>
      <c r="BZ358" s="186"/>
      <c r="CA358" s="186"/>
      <c r="CB358" s="186"/>
      <c r="CC358" s="186"/>
      <c r="CD358" s="186"/>
      <c r="CE358" s="186"/>
      <c r="CF358" s="186"/>
      <c r="CG358" s="186"/>
      <c r="CH358" s="186"/>
    </row>
    <row r="359" spans="1:86" s="185" customFormat="1" ht="12" customHeight="1">
      <c r="A359" s="183"/>
      <c r="B359" s="183"/>
      <c r="C359" s="183"/>
      <c r="D359" s="183"/>
      <c r="E359" s="183"/>
      <c r="F359" s="183"/>
      <c r="G359" s="184"/>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183"/>
      <c r="AK359" s="183"/>
      <c r="AL359" s="183"/>
      <c r="AM359" s="183"/>
      <c r="AN359" s="183"/>
      <c r="AO359" s="183"/>
      <c r="AP359" s="183"/>
      <c r="AQ359" s="183"/>
      <c r="AR359" s="183"/>
      <c r="AS359" s="183"/>
      <c r="AT359" s="183"/>
      <c r="AU359" s="183"/>
      <c r="AV359" s="183"/>
      <c r="AW359" s="183"/>
      <c r="AX359" s="183"/>
      <c r="AY359" s="183"/>
      <c r="AZ359" s="183"/>
      <c r="BA359" s="183"/>
      <c r="BB359" s="183"/>
      <c r="BC359" s="183"/>
      <c r="BD359" s="183"/>
      <c r="BE359" s="183"/>
      <c r="BF359" s="183"/>
      <c r="BG359" s="183"/>
      <c r="BH359" s="183"/>
      <c r="BI359" s="183"/>
      <c r="BJ359" s="183"/>
      <c r="BK359" s="183"/>
      <c r="BL359" s="183"/>
      <c r="BM359" s="183"/>
      <c r="BN359" s="183"/>
      <c r="BO359" s="183"/>
      <c r="BP359" s="183"/>
      <c r="BQ359" s="183"/>
      <c r="BR359" s="183"/>
      <c r="BS359" s="183"/>
      <c r="BT359" s="183"/>
      <c r="BU359" s="183"/>
      <c r="BV359" s="183"/>
      <c r="BW359" s="183"/>
      <c r="BX359" s="186"/>
      <c r="BY359" s="186"/>
      <c r="BZ359" s="186"/>
      <c r="CA359" s="186"/>
      <c r="CB359" s="186"/>
      <c r="CC359" s="186"/>
      <c r="CD359" s="186"/>
      <c r="CE359" s="186"/>
      <c r="CF359" s="186"/>
      <c r="CG359" s="186"/>
      <c r="CH359" s="186"/>
    </row>
    <row r="360" spans="1:86" s="185" customFormat="1" ht="12" customHeight="1">
      <c r="A360" s="183"/>
      <c r="B360" s="183"/>
      <c r="C360" s="183"/>
      <c r="D360" s="183"/>
      <c r="E360" s="183"/>
      <c r="F360" s="183"/>
      <c r="G360" s="184"/>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183"/>
      <c r="AK360" s="183"/>
      <c r="AL360" s="183"/>
      <c r="AM360" s="183"/>
      <c r="AN360" s="183"/>
      <c r="AO360" s="183"/>
      <c r="AP360" s="183"/>
      <c r="AQ360" s="183"/>
      <c r="AR360" s="183"/>
      <c r="AS360" s="183"/>
      <c r="AT360" s="183"/>
      <c r="AU360" s="183"/>
      <c r="AV360" s="183"/>
      <c r="AW360" s="183"/>
      <c r="AX360" s="183"/>
      <c r="AY360" s="183"/>
      <c r="AZ360" s="183"/>
      <c r="BA360" s="183"/>
      <c r="BB360" s="183"/>
      <c r="BC360" s="183"/>
      <c r="BD360" s="183"/>
      <c r="BE360" s="183"/>
      <c r="BF360" s="183"/>
      <c r="BG360" s="183"/>
      <c r="BH360" s="183"/>
      <c r="BI360" s="183"/>
      <c r="BJ360" s="183"/>
      <c r="BK360" s="183"/>
      <c r="BL360" s="183"/>
      <c r="BM360" s="183"/>
      <c r="BN360" s="183"/>
      <c r="BO360" s="183"/>
      <c r="BP360" s="183"/>
      <c r="BQ360" s="183"/>
      <c r="BR360" s="183"/>
      <c r="BS360" s="183"/>
      <c r="BT360" s="183"/>
      <c r="BU360" s="183"/>
      <c r="BV360" s="183"/>
      <c r="BW360" s="183"/>
      <c r="BX360" s="186"/>
      <c r="BY360" s="186"/>
      <c r="BZ360" s="186"/>
      <c r="CA360" s="186"/>
      <c r="CB360" s="186"/>
      <c r="CC360" s="186"/>
      <c r="CD360" s="186"/>
      <c r="CE360" s="186"/>
      <c r="CF360" s="186"/>
      <c r="CG360" s="186"/>
      <c r="CH360" s="186"/>
    </row>
    <row r="361" spans="1:86" s="185" customFormat="1" ht="12" customHeight="1">
      <c r="A361" s="183"/>
      <c r="B361" s="183"/>
      <c r="C361" s="183"/>
      <c r="D361" s="183"/>
      <c r="E361" s="183"/>
      <c r="F361" s="183"/>
      <c r="G361" s="184"/>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183"/>
      <c r="AK361" s="183"/>
      <c r="AL361" s="183"/>
      <c r="AM361" s="183"/>
      <c r="AN361" s="183"/>
      <c r="AO361" s="183"/>
      <c r="AP361" s="183"/>
      <c r="AQ361" s="183"/>
      <c r="AR361" s="183"/>
      <c r="AS361" s="183"/>
      <c r="AT361" s="183"/>
      <c r="AU361" s="183"/>
      <c r="AV361" s="183"/>
      <c r="AW361" s="183"/>
      <c r="AX361" s="183"/>
      <c r="AY361" s="183"/>
      <c r="AZ361" s="183"/>
      <c r="BA361" s="183"/>
      <c r="BB361" s="183"/>
      <c r="BC361" s="183"/>
      <c r="BD361" s="183"/>
      <c r="BE361" s="183"/>
      <c r="BF361" s="183"/>
      <c r="BG361" s="183"/>
      <c r="BH361" s="183"/>
      <c r="BI361" s="183"/>
      <c r="BJ361" s="183"/>
      <c r="BK361" s="183"/>
      <c r="BL361" s="183"/>
      <c r="BM361" s="183"/>
      <c r="BN361" s="183"/>
      <c r="BO361" s="183"/>
      <c r="BP361" s="183"/>
      <c r="BQ361" s="183"/>
      <c r="BR361" s="183"/>
      <c r="BS361" s="183"/>
      <c r="BT361" s="183"/>
      <c r="BU361" s="183"/>
      <c r="BV361" s="183"/>
      <c r="BW361" s="183"/>
      <c r="BX361" s="186"/>
      <c r="BY361" s="186"/>
      <c r="BZ361" s="186"/>
      <c r="CA361" s="186"/>
      <c r="CB361" s="186"/>
      <c r="CC361" s="186"/>
      <c r="CD361" s="186"/>
      <c r="CE361" s="186"/>
      <c r="CF361" s="186"/>
      <c r="CG361" s="186"/>
      <c r="CH361" s="186"/>
    </row>
    <row r="362" spans="1:86" s="185" customFormat="1" ht="12" customHeight="1">
      <c r="A362" s="183"/>
      <c r="B362" s="183"/>
      <c r="C362" s="183"/>
      <c r="D362" s="183"/>
      <c r="E362" s="183"/>
      <c r="F362" s="183"/>
      <c r="G362" s="184"/>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183"/>
      <c r="AK362" s="183"/>
      <c r="AL362" s="183"/>
      <c r="AM362" s="183"/>
      <c r="AN362" s="183"/>
      <c r="AO362" s="183"/>
      <c r="AP362" s="183"/>
      <c r="AQ362" s="183"/>
      <c r="AR362" s="183"/>
      <c r="AS362" s="183"/>
      <c r="AT362" s="183"/>
      <c r="AU362" s="183"/>
      <c r="AV362" s="183"/>
      <c r="AW362" s="183"/>
      <c r="AX362" s="183"/>
      <c r="AY362" s="183"/>
      <c r="AZ362" s="183"/>
      <c r="BA362" s="183"/>
      <c r="BB362" s="183"/>
      <c r="BC362" s="183"/>
      <c r="BD362" s="183"/>
      <c r="BE362" s="183"/>
      <c r="BF362" s="183"/>
      <c r="BG362" s="183"/>
      <c r="BH362" s="183"/>
      <c r="BI362" s="183"/>
      <c r="BJ362" s="183"/>
      <c r="BK362" s="183"/>
      <c r="BL362" s="183"/>
      <c r="BM362" s="183"/>
      <c r="BN362" s="183"/>
      <c r="BO362" s="183"/>
      <c r="BP362" s="183"/>
      <c r="BQ362" s="183"/>
      <c r="BR362" s="183"/>
      <c r="BS362" s="183"/>
      <c r="BT362" s="183"/>
      <c r="BU362" s="183"/>
      <c r="BV362" s="183"/>
      <c r="BW362" s="183"/>
      <c r="BX362" s="186"/>
      <c r="BY362" s="186"/>
      <c r="BZ362" s="186"/>
      <c r="CA362" s="186"/>
      <c r="CB362" s="186"/>
      <c r="CC362" s="186"/>
      <c r="CD362" s="186"/>
      <c r="CE362" s="186"/>
      <c r="CF362" s="186"/>
      <c r="CG362" s="186"/>
      <c r="CH362" s="186"/>
    </row>
    <row r="363" spans="1:86" s="185" customFormat="1" ht="12" customHeight="1">
      <c r="A363" s="183"/>
      <c r="B363" s="183"/>
      <c r="C363" s="183"/>
      <c r="D363" s="183"/>
      <c r="E363" s="183"/>
      <c r="F363" s="183"/>
      <c r="G363" s="184"/>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183"/>
      <c r="AK363" s="183"/>
      <c r="AL363" s="183"/>
      <c r="AM363" s="183"/>
      <c r="AN363" s="183"/>
      <c r="AO363" s="183"/>
      <c r="AP363" s="183"/>
      <c r="AQ363" s="183"/>
      <c r="AR363" s="183"/>
      <c r="AS363" s="183"/>
      <c r="AT363" s="183"/>
      <c r="AU363" s="183"/>
      <c r="AV363" s="183"/>
      <c r="AW363" s="183"/>
      <c r="AX363" s="183"/>
      <c r="AY363" s="183"/>
      <c r="AZ363" s="183"/>
      <c r="BA363" s="183"/>
      <c r="BB363" s="183"/>
      <c r="BC363" s="183"/>
      <c r="BD363" s="183"/>
      <c r="BE363" s="183"/>
      <c r="BF363" s="183"/>
      <c r="BG363" s="183"/>
      <c r="BH363" s="183"/>
      <c r="BI363" s="183"/>
      <c r="BJ363" s="183"/>
      <c r="BK363" s="183"/>
      <c r="BL363" s="183"/>
      <c r="BM363" s="183"/>
      <c r="BN363" s="183"/>
      <c r="BO363" s="183"/>
      <c r="BP363" s="183"/>
      <c r="BQ363" s="183"/>
      <c r="BR363" s="183"/>
      <c r="BS363" s="183"/>
      <c r="BT363" s="183"/>
      <c r="BU363" s="183"/>
      <c r="BV363" s="183"/>
      <c r="BW363" s="183"/>
      <c r="BX363" s="186"/>
      <c r="BY363" s="186"/>
      <c r="BZ363" s="186"/>
      <c r="CA363" s="186"/>
      <c r="CB363" s="186"/>
      <c r="CC363" s="186"/>
      <c r="CD363" s="186"/>
      <c r="CE363" s="186"/>
      <c r="CF363" s="186"/>
      <c r="CG363" s="186"/>
      <c r="CH363" s="186"/>
    </row>
    <row r="364" spans="1:86" s="185" customFormat="1" ht="12" customHeight="1">
      <c r="A364" s="183"/>
      <c r="B364" s="183"/>
      <c r="C364" s="183"/>
      <c r="D364" s="183"/>
      <c r="E364" s="183"/>
      <c r="F364" s="183"/>
      <c r="G364" s="184"/>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183"/>
      <c r="AK364" s="183"/>
      <c r="AL364" s="183"/>
      <c r="AM364" s="183"/>
      <c r="AN364" s="183"/>
      <c r="AO364" s="183"/>
      <c r="AP364" s="183"/>
      <c r="AQ364" s="183"/>
      <c r="AR364" s="183"/>
      <c r="AS364" s="183"/>
      <c r="AT364" s="183"/>
      <c r="AU364" s="183"/>
      <c r="AV364" s="183"/>
      <c r="AW364" s="183"/>
      <c r="AX364" s="183"/>
      <c r="AY364" s="183"/>
      <c r="AZ364" s="183"/>
      <c r="BA364" s="183"/>
      <c r="BB364" s="183"/>
      <c r="BC364" s="183"/>
      <c r="BD364" s="183"/>
      <c r="BE364" s="183"/>
      <c r="BF364" s="183"/>
      <c r="BG364" s="183"/>
      <c r="BH364" s="183"/>
      <c r="BI364" s="183"/>
      <c r="BJ364" s="183"/>
      <c r="BK364" s="183"/>
      <c r="BL364" s="183"/>
      <c r="BM364" s="183"/>
      <c r="BN364" s="183"/>
      <c r="BO364" s="183"/>
      <c r="BP364" s="183"/>
      <c r="BQ364" s="183"/>
      <c r="BR364" s="183"/>
      <c r="BS364" s="183"/>
      <c r="BT364" s="183"/>
      <c r="BU364" s="183"/>
      <c r="BV364" s="183"/>
      <c r="BW364" s="183"/>
      <c r="BX364" s="186"/>
      <c r="BY364" s="186"/>
      <c r="BZ364" s="186"/>
      <c r="CA364" s="186"/>
      <c r="CB364" s="186"/>
      <c r="CC364" s="186"/>
      <c r="CD364" s="186"/>
      <c r="CE364" s="186"/>
      <c r="CF364" s="186"/>
      <c r="CG364" s="186"/>
      <c r="CH364" s="186"/>
    </row>
    <row r="365" spans="1:86" s="185" customFormat="1" ht="12" customHeight="1">
      <c r="A365" s="183"/>
      <c r="B365" s="183"/>
      <c r="C365" s="183"/>
      <c r="D365" s="183"/>
      <c r="E365" s="183"/>
      <c r="F365" s="183"/>
      <c r="G365" s="184"/>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183"/>
      <c r="AK365" s="183"/>
      <c r="AL365" s="183"/>
      <c r="AM365" s="183"/>
      <c r="AN365" s="183"/>
      <c r="AO365" s="183"/>
      <c r="AP365" s="183"/>
      <c r="AQ365" s="183"/>
      <c r="AR365" s="183"/>
      <c r="AS365" s="183"/>
      <c r="AT365" s="183"/>
      <c r="AU365" s="183"/>
      <c r="AV365" s="183"/>
      <c r="AW365" s="183"/>
      <c r="AX365" s="183"/>
      <c r="AY365" s="183"/>
      <c r="AZ365" s="183"/>
      <c r="BA365" s="183"/>
      <c r="BB365" s="183"/>
      <c r="BC365" s="183"/>
      <c r="BD365" s="183"/>
      <c r="BE365" s="183"/>
      <c r="BF365" s="183"/>
      <c r="BG365" s="183"/>
      <c r="BH365" s="183"/>
      <c r="BI365" s="183"/>
      <c r="BJ365" s="183"/>
      <c r="BK365" s="183"/>
      <c r="BL365" s="183"/>
      <c r="BM365" s="183"/>
      <c r="BN365" s="183"/>
      <c r="BO365" s="183"/>
      <c r="BP365" s="183"/>
      <c r="BQ365" s="183"/>
      <c r="BR365" s="183"/>
      <c r="BS365" s="183"/>
      <c r="BT365" s="183"/>
      <c r="BU365" s="183"/>
      <c r="BV365" s="183"/>
      <c r="BW365" s="183"/>
      <c r="BX365" s="186"/>
      <c r="BY365" s="186"/>
      <c r="BZ365" s="186"/>
      <c r="CA365" s="186"/>
      <c r="CB365" s="186"/>
      <c r="CC365" s="186"/>
      <c r="CD365" s="186"/>
      <c r="CE365" s="186"/>
      <c r="CF365" s="186"/>
      <c r="CG365" s="186"/>
      <c r="CH365" s="186"/>
    </row>
    <row r="366" spans="1:86" s="185" customFormat="1" ht="12" customHeight="1">
      <c r="A366" s="183"/>
      <c r="B366" s="183"/>
      <c r="C366" s="183"/>
      <c r="D366" s="183"/>
      <c r="E366" s="183"/>
      <c r="F366" s="183"/>
      <c r="G366" s="184"/>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183"/>
      <c r="AK366" s="183"/>
      <c r="AL366" s="183"/>
      <c r="AM366" s="183"/>
      <c r="AN366" s="183"/>
      <c r="AO366" s="183"/>
      <c r="AP366" s="183"/>
      <c r="AQ366" s="183"/>
      <c r="AR366" s="183"/>
      <c r="AS366" s="183"/>
      <c r="AT366" s="183"/>
      <c r="AU366" s="183"/>
      <c r="AV366" s="183"/>
      <c r="AW366" s="183"/>
      <c r="AX366" s="183"/>
      <c r="AY366" s="183"/>
      <c r="AZ366" s="183"/>
      <c r="BA366" s="183"/>
      <c r="BB366" s="183"/>
      <c r="BC366" s="183"/>
      <c r="BD366" s="183"/>
      <c r="BE366" s="183"/>
      <c r="BF366" s="183"/>
      <c r="BG366" s="183"/>
      <c r="BH366" s="183"/>
      <c r="BI366" s="183"/>
      <c r="BJ366" s="183"/>
      <c r="BK366" s="183"/>
      <c r="BL366" s="183"/>
      <c r="BM366" s="183"/>
      <c r="BN366" s="183"/>
      <c r="BO366" s="183"/>
      <c r="BP366" s="183"/>
      <c r="BQ366" s="183"/>
      <c r="BR366" s="183"/>
      <c r="BS366" s="183"/>
      <c r="BT366" s="183"/>
      <c r="BU366" s="183"/>
      <c r="BV366" s="183"/>
      <c r="BW366" s="183"/>
      <c r="BX366" s="186"/>
      <c r="BY366" s="186"/>
      <c r="BZ366" s="186"/>
      <c r="CA366" s="186"/>
      <c r="CB366" s="186"/>
      <c r="CC366" s="186"/>
      <c r="CD366" s="186"/>
      <c r="CE366" s="186"/>
      <c r="CF366" s="186"/>
      <c r="CG366" s="186"/>
      <c r="CH366" s="186"/>
    </row>
    <row r="367" spans="1:86" s="185" customFormat="1" ht="12" customHeight="1">
      <c r="A367" s="183"/>
      <c r="B367" s="183"/>
      <c r="C367" s="183"/>
      <c r="D367" s="183"/>
      <c r="E367" s="183"/>
      <c r="F367" s="183"/>
      <c r="G367" s="184"/>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183"/>
      <c r="AK367" s="183"/>
      <c r="AL367" s="183"/>
      <c r="AM367" s="183"/>
      <c r="AN367" s="183"/>
      <c r="AO367" s="183"/>
      <c r="AP367" s="183"/>
      <c r="AQ367" s="183"/>
      <c r="AR367" s="183"/>
      <c r="AS367" s="183"/>
      <c r="AT367" s="183"/>
      <c r="AU367" s="183"/>
      <c r="AV367" s="183"/>
      <c r="AW367" s="183"/>
      <c r="AX367" s="183"/>
      <c r="AY367" s="183"/>
      <c r="AZ367" s="183"/>
      <c r="BA367" s="183"/>
      <c r="BB367" s="183"/>
      <c r="BC367" s="183"/>
      <c r="BD367" s="183"/>
      <c r="BE367" s="183"/>
      <c r="BF367" s="183"/>
      <c r="BG367" s="183"/>
      <c r="BH367" s="183"/>
      <c r="BI367" s="183"/>
      <c r="BJ367" s="183"/>
      <c r="BK367" s="183"/>
      <c r="BL367" s="183"/>
      <c r="BM367" s="183"/>
      <c r="BN367" s="183"/>
      <c r="BO367" s="183"/>
      <c r="BP367" s="183"/>
      <c r="BQ367" s="183"/>
      <c r="BR367" s="183"/>
      <c r="BS367" s="183"/>
      <c r="BT367" s="183"/>
      <c r="BU367" s="183"/>
      <c r="BV367" s="183"/>
      <c r="BW367" s="183"/>
      <c r="BX367" s="186"/>
      <c r="BY367" s="186"/>
      <c r="BZ367" s="186"/>
      <c r="CA367" s="186"/>
      <c r="CB367" s="186"/>
      <c r="CC367" s="186"/>
      <c r="CD367" s="186"/>
      <c r="CE367" s="186"/>
      <c r="CF367" s="186"/>
      <c r="CG367" s="186"/>
      <c r="CH367" s="186"/>
    </row>
    <row r="368" spans="1:86" s="185" customFormat="1" ht="12" customHeight="1">
      <c r="A368" s="183"/>
      <c r="B368" s="183"/>
      <c r="C368" s="183"/>
      <c r="D368" s="183"/>
      <c r="E368" s="183"/>
      <c r="F368" s="183"/>
      <c r="G368" s="184"/>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183"/>
      <c r="AK368" s="183"/>
      <c r="AL368" s="183"/>
      <c r="AM368" s="183"/>
      <c r="AN368" s="183"/>
      <c r="AO368" s="183"/>
      <c r="AP368" s="183"/>
      <c r="AQ368" s="183"/>
      <c r="AR368" s="183"/>
      <c r="AS368" s="183"/>
      <c r="AT368" s="183"/>
      <c r="AU368" s="183"/>
      <c r="AV368" s="183"/>
      <c r="AW368" s="183"/>
      <c r="AX368" s="183"/>
      <c r="AY368" s="183"/>
      <c r="AZ368" s="183"/>
      <c r="BA368" s="183"/>
      <c r="BB368" s="183"/>
      <c r="BC368" s="183"/>
      <c r="BD368" s="183"/>
      <c r="BE368" s="183"/>
      <c r="BF368" s="183"/>
      <c r="BG368" s="183"/>
      <c r="BH368" s="183"/>
      <c r="BI368" s="183"/>
      <c r="BJ368" s="183"/>
      <c r="BK368" s="183"/>
      <c r="BL368" s="183"/>
      <c r="BM368" s="183"/>
      <c r="BN368" s="183"/>
      <c r="BO368" s="183"/>
      <c r="BP368" s="183"/>
      <c r="BQ368" s="183"/>
      <c r="BR368" s="183"/>
      <c r="BS368" s="183"/>
      <c r="BT368" s="183"/>
      <c r="BU368" s="183"/>
      <c r="BV368" s="183"/>
      <c r="BW368" s="183"/>
      <c r="BX368" s="186"/>
      <c r="BY368" s="186"/>
      <c r="BZ368" s="186"/>
      <c r="CA368" s="186"/>
      <c r="CB368" s="186"/>
      <c r="CC368" s="186"/>
      <c r="CD368" s="186"/>
      <c r="CE368" s="186"/>
      <c r="CF368" s="186"/>
      <c r="CG368" s="186"/>
      <c r="CH368" s="186"/>
    </row>
    <row r="369" spans="1:86" s="185" customFormat="1" ht="12" customHeight="1">
      <c r="A369" s="183"/>
      <c r="B369" s="183"/>
      <c r="C369" s="183"/>
      <c r="D369" s="183"/>
      <c r="E369" s="183"/>
      <c r="F369" s="183"/>
      <c r="G369" s="184"/>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183"/>
      <c r="AK369" s="183"/>
      <c r="AL369" s="183"/>
      <c r="AM369" s="183"/>
      <c r="AN369" s="183"/>
      <c r="AO369" s="183"/>
      <c r="AP369" s="183"/>
      <c r="AQ369" s="183"/>
      <c r="AR369" s="183"/>
      <c r="AS369" s="183"/>
      <c r="AT369" s="183"/>
      <c r="AU369" s="183"/>
      <c r="AV369" s="183"/>
      <c r="AW369" s="183"/>
      <c r="AX369" s="183"/>
      <c r="AY369" s="183"/>
      <c r="AZ369" s="183"/>
      <c r="BA369" s="183"/>
      <c r="BB369" s="183"/>
      <c r="BC369" s="183"/>
      <c r="BD369" s="183"/>
      <c r="BE369" s="183"/>
      <c r="BF369" s="183"/>
      <c r="BG369" s="183"/>
      <c r="BH369" s="183"/>
      <c r="BI369" s="183"/>
      <c r="BJ369" s="183"/>
      <c r="BK369" s="183"/>
      <c r="BL369" s="183"/>
      <c r="BM369" s="183"/>
      <c r="BN369" s="183"/>
      <c r="BO369" s="183"/>
      <c r="BP369" s="183"/>
      <c r="BQ369" s="183"/>
      <c r="BR369" s="183"/>
      <c r="BS369" s="183"/>
      <c r="BT369" s="183"/>
      <c r="BU369" s="183"/>
      <c r="BV369" s="183"/>
      <c r="BW369" s="183"/>
      <c r="BX369" s="186"/>
      <c r="BY369" s="186"/>
      <c r="BZ369" s="186"/>
      <c r="CA369" s="186"/>
      <c r="CB369" s="186"/>
      <c r="CC369" s="186"/>
      <c r="CD369" s="186"/>
      <c r="CE369" s="186"/>
      <c r="CF369" s="186"/>
      <c r="CG369" s="186"/>
      <c r="CH369" s="186"/>
    </row>
    <row r="370" spans="1:86" s="185" customFormat="1" ht="12" customHeight="1">
      <c r="A370" s="183"/>
      <c r="B370" s="183"/>
      <c r="C370" s="183"/>
      <c r="D370" s="183"/>
      <c r="E370" s="183"/>
      <c r="F370" s="183"/>
      <c r="G370" s="184"/>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183"/>
      <c r="AK370" s="183"/>
      <c r="AL370" s="183"/>
      <c r="AM370" s="183"/>
      <c r="AN370" s="183"/>
      <c r="AO370" s="183"/>
      <c r="AP370" s="183"/>
      <c r="AQ370" s="183"/>
      <c r="AR370" s="183"/>
      <c r="AS370" s="183"/>
      <c r="AT370" s="183"/>
      <c r="AU370" s="183"/>
      <c r="AV370" s="183"/>
      <c r="AW370" s="183"/>
      <c r="AX370" s="183"/>
      <c r="AY370" s="183"/>
      <c r="AZ370" s="183"/>
      <c r="BA370" s="183"/>
      <c r="BB370" s="183"/>
      <c r="BC370" s="183"/>
      <c r="BD370" s="183"/>
      <c r="BE370" s="183"/>
      <c r="BF370" s="183"/>
      <c r="BG370" s="183"/>
      <c r="BH370" s="183"/>
      <c r="BI370" s="183"/>
      <c r="BJ370" s="183"/>
      <c r="BK370" s="183"/>
      <c r="BL370" s="183"/>
      <c r="BM370" s="183"/>
      <c r="BN370" s="183"/>
      <c r="BO370" s="183"/>
      <c r="BP370" s="183"/>
      <c r="BQ370" s="183"/>
      <c r="BR370" s="183"/>
      <c r="BS370" s="183"/>
      <c r="BT370" s="183"/>
      <c r="BU370" s="183"/>
      <c r="BV370" s="183"/>
      <c r="BW370" s="183"/>
      <c r="BX370" s="186"/>
      <c r="BY370" s="186"/>
      <c r="BZ370" s="186"/>
      <c r="CA370" s="186"/>
      <c r="CB370" s="186"/>
      <c r="CC370" s="186"/>
      <c r="CD370" s="186"/>
      <c r="CE370" s="186"/>
      <c r="CF370" s="186"/>
      <c r="CG370" s="186"/>
      <c r="CH370" s="186"/>
    </row>
    <row r="371" spans="1:86" s="185" customFormat="1" ht="12" customHeight="1">
      <c r="A371" s="183"/>
      <c r="B371" s="183"/>
      <c r="C371" s="183"/>
      <c r="D371" s="183"/>
      <c r="E371" s="183"/>
      <c r="F371" s="183"/>
      <c r="G371" s="184"/>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183"/>
      <c r="AK371" s="183"/>
      <c r="AL371" s="183"/>
      <c r="AM371" s="183"/>
      <c r="AN371" s="183"/>
      <c r="AO371" s="183"/>
      <c r="AP371" s="183"/>
      <c r="AQ371" s="183"/>
      <c r="AR371" s="183"/>
      <c r="AS371" s="183"/>
      <c r="AT371" s="183"/>
      <c r="AU371" s="183"/>
      <c r="AV371" s="183"/>
      <c r="AW371" s="183"/>
      <c r="AX371" s="183"/>
      <c r="AY371" s="183"/>
      <c r="AZ371" s="183"/>
      <c r="BA371" s="183"/>
      <c r="BB371" s="183"/>
      <c r="BC371" s="183"/>
      <c r="BD371" s="183"/>
      <c r="BE371" s="183"/>
      <c r="BF371" s="183"/>
      <c r="BG371" s="183"/>
      <c r="BH371" s="183"/>
      <c r="BI371" s="183"/>
      <c r="BJ371" s="183"/>
      <c r="BK371" s="183"/>
      <c r="BL371" s="183"/>
      <c r="BM371" s="183"/>
      <c r="BN371" s="183"/>
      <c r="BO371" s="183"/>
      <c r="BP371" s="183"/>
      <c r="BQ371" s="183"/>
      <c r="BR371" s="183"/>
      <c r="BS371" s="183"/>
      <c r="BT371" s="183"/>
      <c r="BU371" s="183"/>
      <c r="BV371" s="183"/>
      <c r="BW371" s="183"/>
      <c r="BX371" s="186"/>
      <c r="BY371" s="186"/>
      <c r="BZ371" s="186"/>
      <c r="CA371" s="186"/>
      <c r="CB371" s="186"/>
      <c r="CC371" s="186"/>
      <c r="CD371" s="186"/>
      <c r="CE371" s="186"/>
      <c r="CF371" s="186"/>
      <c r="CG371" s="186"/>
      <c r="CH371" s="186"/>
    </row>
    <row r="372" spans="1:86" s="185" customFormat="1" ht="12" customHeight="1">
      <c r="A372" s="183"/>
      <c r="B372" s="183"/>
      <c r="C372" s="183"/>
      <c r="D372" s="183"/>
      <c r="E372" s="183"/>
      <c r="F372" s="183"/>
      <c r="G372" s="184"/>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183"/>
      <c r="AK372" s="183"/>
      <c r="AL372" s="183"/>
      <c r="AM372" s="183"/>
      <c r="AN372" s="183"/>
      <c r="AO372" s="183"/>
      <c r="AP372" s="183"/>
      <c r="AQ372" s="183"/>
      <c r="AR372" s="183"/>
      <c r="AS372" s="183"/>
      <c r="AT372" s="183"/>
      <c r="AU372" s="183"/>
      <c r="AV372" s="183"/>
      <c r="AW372" s="183"/>
      <c r="AX372" s="183"/>
      <c r="AY372" s="183"/>
      <c r="AZ372" s="183"/>
      <c r="BA372" s="183"/>
      <c r="BB372" s="183"/>
      <c r="BC372" s="183"/>
      <c r="BD372" s="183"/>
      <c r="BE372" s="183"/>
      <c r="BF372" s="183"/>
      <c r="BG372" s="183"/>
      <c r="BH372" s="183"/>
      <c r="BI372" s="183"/>
      <c r="BJ372" s="183"/>
      <c r="BK372" s="183"/>
      <c r="BL372" s="183"/>
      <c r="BM372" s="183"/>
      <c r="BN372" s="183"/>
      <c r="BO372" s="183"/>
      <c r="BP372" s="183"/>
      <c r="BQ372" s="183"/>
      <c r="BR372" s="183"/>
      <c r="BS372" s="183"/>
      <c r="BT372" s="183"/>
      <c r="BU372" s="183"/>
      <c r="BV372" s="183"/>
      <c r="BW372" s="183"/>
      <c r="BX372" s="186"/>
      <c r="BY372" s="186"/>
      <c r="BZ372" s="186"/>
      <c r="CA372" s="186"/>
      <c r="CB372" s="186"/>
      <c r="CC372" s="186"/>
      <c r="CD372" s="186"/>
      <c r="CE372" s="186"/>
      <c r="CF372" s="186"/>
      <c r="CG372" s="186"/>
      <c r="CH372" s="186"/>
    </row>
    <row r="373" spans="1:86" s="185" customFormat="1" ht="12" customHeight="1">
      <c r="A373" s="183"/>
      <c r="B373" s="183"/>
      <c r="C373" s="183"/>
      <c r="D373" s="183"/>
      <c r="E373" s="183"/>
      <c r="F373" s="183"/>
      <c r="G373" s="184"/>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183"/>
      <c r="AK373" s="183"/>
      <c r="AL373" s="183"/>
      <c r="AM373" s="183"/>
      <c r="AN373" s="183"/>
      <c r="AO373" s="183"/>
      <c r="AP373" s="183"/>
      <c r="AQ373" s="183"/>
      <c r="AR373" s="183"/>
      <c r="AS373" s="183"/>
      <c r="AT373" s="183"/>
      <c r="AU373" s="183"/>
      <c r="AV373" s="183"/>
      <c r="AW373" s="183"/>
      <c r="AX373" s="183"/>
      <c r="AY373" s="183"/>
      <c r="AZ373" s="183"/>
      <c r="BA373" s="183"/>
      <c r="BB373" s="183"/>
      <c r="BC373" s="183"/>
      <c r="BD373" s="183"/>
      <c r="BE373" s="183"/>
      <c r="BF373" s="183"/>
      <c r="BG373" s="183"/>
      <c r="BH373" s="183"/>
      <c r="BI373" s="183"/>
      <c r="BJ373" s="183"/>
      <c r="BK373" s="183"/>
      <c r="BL373" s="183"/>
      <c r="BM373" s="183"/>
      <c r="BN373" s="183"/>
      <c r="BO373" s="183"/>
      <c r="BP373" s="183"/>
      <c r="BQ373" s="183"/>
      <c r="BR373" s="183"/>
      <c r="BS373" s="183"/>
      <c r="BT373" s="183"/>
      <c r="BU373" s="183"/>
      <c r="BV373" s="183"/>
      <c r="BW373" s="183"/>
      <c r="BX373" s="186"/>
      <c r="BY373" s="186"/>
      <c r="BZ373" s="186"/>
      <c r="CA373" s="186"/>
      <c r="CB373" s="186"/>
      <c r="CC373" s="186"/>
      <c r="CD373" s="186"/>
      <c r="CE373" s="186"/>
      <c r="CF373" s="186"/>
      <c r="CG373" s="186"/>
      <c r="CH373" s="186"/>
    </row>
    <row r="374" spans="1:86" s="185" customFormat="1" ht="12" customHeight="1">
      <c r="A374" s="183"/>
      <c r="B374" s="183"/>
      <c r="C374" s="183"/>
      <c r="D374" s="183"/>
      <c r="E374" s="183"/>
      <c r="F374" s="183"/>
      <c r="G374" s="184"/>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183"/>
      <c r="AK374" s="183"/>
      <c r="AL374" s="183"/>
      <c r="AM374" s="183"/>
      <c r="AN374" s="183"/>
      <c r="AO374" s="183"/>
      <c r="AP374" s="183"/>
      <c r="AQ374" s="183"/>
      <c r="AR374" s="183"/>
      <c r="AS374" s="183"/>
      <c r="AT374" s="183"/>
      <c r="AU374" s="183"/>
      <c r="AV374" s="183"/>
      <c r="AW374" s="183"/>
      <c r="AX374" s="183"/>
      <c r="AY374" s="183"/>
      <c r="AZ374" s="183"/>
      <c r="BA374" s="183"/>
      <c r="BB374" s="183"/>
      <c r="BC374" s="183"/>
      <c r="BD374" s="183"/>
      <c r="BE374" s="183"/>
      <c r="BF374" s="183"/>
      <c r="BG374" s="183"/>
      <c r="BH374" s="183"/>
      <c r="BI374" s="183"/>
      <c r="BJ374" s="183"/>
      <c r="BK374" s="183"/>
      <c r="BL374" s="183"/>
      <c r="BM374" s="183"/>
      <c r="BN374" s="183"/>
      <c r="BO374" s="183"/>
      <c r="BP374" s="183"/>
      <c r="BQ374" s="183"/>
      <c r="BR374" s="183"/>
      <c r="BS374" s="183"/>
      <c r="BT374" s="183"/>
      <c r="BU374" s="183"/>
      <c r="BV374" s="183"/>
      <c r="BW374" s="183"/>
      <c r="BX374" s="186"/>
      <c r="BY374" s="186"/>
      <c r="BZ374" s="186"/>
      <c r="CA374" s="186"/>
      <c r="CB374" s="186"/>
      <c r="CC374" s="186"/>
      <c r="CD374" s="186"/>
      <c r="CE374" s="186"/>
      <c r="CF374" s="186"/>
      <c r="CG374" s="186"/>
      <c r="CH374" s="186"/>
    </row>
    <row r="375" spans="1:86" s="185" customFormat="1" ht="12" customHeight="1">
      <c r="A375" s="183"/>
      <c r="B375" s="183"/>
      <c r="C375" s="183"/>
      <c r="D375" s="183"/>
      <c r="E375" s="183"/>
      <c r="F375" s="183"/>
      <c r="G375" s="184"/>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183"/>
      <c r="AK375" s="183"/>
      <c r="AL375" s="183"/>
      <c r="AM375" s="183"/>
      <c r="AN375" s="183"/>
      <c r="AO375" s="183"/>
      <c r="AP375" s="183"/>
      <c r="AQ375" s="183"/>
      <c r="AR375" s="183"/>
      <c r="AS375" s="183"/>
      <c r="AT375" s="183"/>
      <c r="AU375" s="183"/>
      <c r="AV375" s="183"/>
      <c r="AW375" s="183"/>
      <c r="AX375" s="183"/>
      <c r="AY375" s="183"/>
      <c r="AZ375" s="183"/>
      <c r="BA375" s="183"/>
      <c r="BB375" s="183"/>
      <c r="BC375" s="183"/>
      <c r="BD375" s="183"/>
      <c r="BE375" s="183"/>
      <c r="BF375" s="183"/>
      <c r="BG375" s="183"/>
      <c r="BH375" s="183"/>
      <c r="BI375" s="183"/>
      <c r="BJ375" s="183"/>
      <c r="BK375" s="183"/>
      <c r="BL375" s="183"/>
      <c r="BM375" s="183"/>
      <c r="BN375" s="183"/>
      <c r="BO375" s="183"/>
      <c r="BP375" s="183"/>
      <c r="BQ375" s="183"/>
      <c r="BR375" s="183"/>
      <c r="BS375" s="183"/>
      <c r="BT375" s="183"/>
      <c r="BU375" s="183"/>
      <c r="BV375" s="183"/>
      <c r="BW375" s="183"/>
      <c r="BX375" s="186"/>
      <c r="BY375" s="186"/>
      <c r="BZ375" s="186"/>
      <c r="CA375" s="186"/>
      <c r="CB375" s="186"/>
      <c r="CC375" s="186"/>
      <c r="CD375" s="186"/>
      <c r="CE375" s="186"/>
      <c r="CF375" s="186"/>
      <c r="CG375" s="186"/>
      <c r="CH375" s="186"/>
    </row>
    <row r="376" spans="1:86" s="185" customFormat="1" ht="12" customHeight="1">
      <c r="A376" s="183"/>
      <c r="B376" s="183"/>
      <c r="C376" s="183"/>
      <c r="D376" s="183"/>
      <c r="E376" s="183"/>
      <c r="F376" s="183"/>
      <c r="G376" s="184"/>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183"/>
      <c r="AK376" s="183"/>
      <c r="AL376" s="183"/>
      <c r="AM376" s="183"/>
      <c r="AN376" s="183"/>
      <c r="AO376" s="183"/>
      <c r="AP376" s="183"/>
      <c r="AQ376" s="183"/>
      <c r="AR376" s="183"/>
      <c r="AS376" s="183"/>
      <c r="AT376" s="183"/>
      <c r="AU376" s="183"/>
      <c r="AV376" s="183"/>
      <c r="AW376" s="183"/>
      <c r="AX376" s="183"/>
      <c r="AY376" s="183"/>
      <c r="AZ376" s="183"/>
      <c r="BA376" s="183"/>
      <c r="BB376" s="183"/>
      <c r="BC376" s="183"/>
      <c r="BD376" s="183"/>
      <c r="BE376" s="183"/>
      <c r="BF376" s="183"/>
      <c r="BG376" s="183"/>
      <c r="BH376" s="183"/>
      <c r="BI376" s="183"/>
      <c r="BJ376" s="183"/>
      <c r="BK376" s="183"/>
      <c r="BL376" s="183"/>
      <c r="BM376" s="183"/>
      <c r="BN376" s="183"/>
      <c r="BO376" s="183"/>
      <c r="BP376" s="183"/>
      <c r="BQ376" s="183"/>
      <c r="BR376" s="183"/>
      <c r="BS376" s="183"/>
      <c r="BT376" s="183"/>
      <c r="BU376" s="183"/>
      <c r="BV376" s="183"/>
      <c r="BW376" s="183"/>
      <c r="BX376" s="186"/>
      <c r="BY376" s="186"/>
      <c r="BZ376" s="186"/>
      <c r="CA376" s="186"/>
      <c r="CB376" s="186"/>
      <c r="CC376" s="186"/>
      <c r="CD376" s="186"/>
      <c r="CE376" s="186"/>
      <c r="CF376" s="186"/>
      <c r="CG376" s="186"/>
      <c r="CH376" s="186"/>
    </row>
    <row r="377" spans="1:86" s="185" customFormat="1" ht="12" customHeight="1">
      <c r="A377" s="183"/>
      <c r="B377" s="183"/>
      <c r="C377" s="183"/>
      <c r="D377" s="183"/>
      <c r="E377" s="183"/>
      <c r="F377" s="183"/>
      <c r="G377" s="184"/>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183"/>
      <c r="AK377" s="183"/>
      <c r="AL377" s="183"/>
      <c r="AM377" s="183"/>
      <c r="AN377" s="183"/>
      <c r="AO377" s="183"/>
      <c r="AP377" s="183"/>
      <c r="AQ377" s="183"/>
      <c r="AR377" s="183"/>
      <c r="AS377" s="183"/>
      <c r="AT377" s="183"/>
      <c r="AU377" s="183"/>
      <c r="AV377" s="183"/>
      <c r="AW377" s="183"/>
      <c r="AX377" s="183"/>
      <c r="AY377" s="183"/>
      <c r="AZ377" s="183"/>
      <c r="BA377" s="183"/>
      <c r="BB377" s="183"/>
      <c r="BC377" s="183"/>
      <c r="BD377" s="183"/>
      <c r="BE377" s="183"/>
      <c r="BF377" s="183"/>
      <c r="BG377" s="183"/>
      <c r="BH377" s="183"/>
      <c r="BI377" s="183"/>
      <c r="BJ377" s="183"/>
      <c r="BK377" s="183"/>
      <c r="BL377" s="183"/>
      <c r="BM377" s="183"/>
      <c r="BN377" s="183"/>
      <c r="BO377" s="183"/>
      <c r="BP377" s="183"/>
      <c r="BQ377" s="183"/>
      <c r="BR377" s="183"/>
      <c r="BS377" s="183"/>
      <c r="BT377" s="183"/>
      <c r="BU377" s="183"/>
      <c r="BV377" s="183"/>
      <c r="BW377" s="183"/>
      <c r="BX377" s="186"/>
      <c r="BY377" s="186"/>
      <c r="BZ377" s="186"/>
      <c r="CA377" s="186"/>
      <c r="CB377" s="186"/>
      <c r="CC377" s="186"/>
      <c r="CD377" s="186"/>
      <c r="CE377" s="186"/>
      <c r="CF377" s="186"/>
      <c r="CG377" s="186"/>
      <c r="CH377" s="186"/>
    </row>
    <row r="378" spans="1:86" s="185" customFormat="1" ht="12" customHeight="1">
      <c r="A378" s="183"/>
      <c r="B378" s="183"/>
      <c r="C378" s="183"/>
      <c r="D378" s="183"/>
      <c r="E378" s="183"/>
      <c r="F378" s="183"/>
      <c r="G378" s="184"/>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183"/>
      <c r="AK378" s="183"/>
      <c r="AL378" s="183"/>
      <c r="AM378" s="183"/>
      <c r="AN378" s="183"/>
      <c r="AO378" s="183"/>
      <c r="AP378" s="183"/>
      <c r="AQ378" s="183"/>
      <c r="AR378" s="183"/>
      <c r="AS378" s="183"/>
      <c r="AT378" s="183"/>
      <c r="AU378" s="183"/>
      <c r="AV378" s="183"/>
      <c r="AW378" s="183"/>
      <c r="AX378" s="183"/>
      <c r="AY378" s="183"/>
      <c r="AZ378" s="183"/>
      <c r="BA378" s="183"/>
      <c r="BB378" s="183"/>
      <c r="BC378" s="183"/>
      <c r="BD378" s="183"/>
      <c r="BE378" s="183"/>
      <c r="BF378" s="183"/>
      <c r="BG378" s="183"/>
      <c r="BH378" s="183"/>
      <c r="BI378" s="183"/>
      <c r="BJ378" s="183"/>
      <c r="BK378" s="183"/>
      <c r="BL378" s="183"/>
      <c r="BM378" s="183"/>
      <c r="BN378" s="183"/>
      <c r="BO378" s="183"/>
      <c r="BP378" s="183"/>
      <c r="BQ378" s="183"/>
      <c r="BR378" s="183"/>
      <c r="BS378" s="183"/>
      <c r="BT378" s="183"/>
      <c r="BU378" s="183"/>
      <c r="BV378" s="183"/>
      <c r="BW378" s="183"/>
      <c r="BX378" s="186"/>
      <c r="BY378" s="186"/>
      <c r="BZ378" s="186"/>
      <c r="CA378" s="186"/>
      <c r="CB378" s="186"/>
      <c r="CC378" s="186"/>
      <c r="CD378" s="186"/>
      <c r="CE378" s="186"/>
      <c r="CF378" s="186"/>
      <c r="CG378" s="186"/>
      <c r="CH378" s="186"/>
    </row>
    <row r="379" spans="1:86" s="185" customFormat="1" ht="12" customHeight="1">
      <c r="A379" s="183"/>
      <c r="B379" s="183"/>
      <c r="C379" s="183"/>
      <c r="D379" s="183"/>
      <c r="E379" s="183"/>
      <c r="F379" s="183"/>
      <c r="G379" s="184"/>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183"/>
      <c r="AK379" s="183"/>
      <c r="AL379" s="183"/>
      <c r="AM379" s="183"/>
      <c r="AN379" s="183"/>
      <c r="AO379" s="183"/>
      <c r="AP379" s="183"/>
      <c r="AQ379" s="183"/>
      <c r="AR379" s="183"/>
      <c r="AS379" s="183"/>
      <c r="AT379" s="183"/>
      <c r="AU379" s="183"/>
      <c r="AV379" s="183"/>
      <c r="AW379" s="183"/>
      <c r="AX379" s="183"/>
      <c r="AY379" s="183"/>
      <c r="AZ379" s="183"/>
      <c r="BA379" s="183"/>
      <c r="BB379" s="183"/>
      <c r="BC379" s="183"/>
      <c r="BD379" s="183"/>
      <c r="BE379" s="183"/>
      <c r="BF379" s="183"/>
      <c r="BG379" s="183"/>
      <c r="BH379" s="183"/>
      <c r="BI379" s="183"/>
      <c r="BJ379" s="183"/>
      <c r="BK379" s="183"/>
      <c r="BL379" s="183"/>
      <c r="BM379" s="183"/>
      <c r="BN379" s="183"/>
      <c r="BO379" s="183"/>
      <c r="BP379" s="183"/>
      <c r="BQ379" s="183"/>
      <c r="BR379" s="183"/>
      <c r="BS379" s="183"/>
      <c r="BT379" s="183"/>
      <c r="BU379" s="183"/>
      <c r="BV379" s="183"/>
      <c r="BW379" s="183"/>
      <c r="BX379" s="186"/>
      <c r="BY379" s="186"/>
      <c r="BZ379" s="186"/>
      <c r="CA379" s="186"/>
      <c r="CB379" s="186"/>
      <c r="CC379" s="186"/>
      <c r="CD379" s="186"/>
      <c r="CE379" s="186"/>
      <c r="CF379" s="186"/>
      <c r="CG379" s="186"/>
      <c r="CH379" s="186"/>
    </row>
    <row r="380" spans="1:86" s="185" customFormat="1" ht="12" customHeight="1">
      <c r="A380" s="183"/>
      <c r="B380" s="183"/>
      <c r="C380" s="183"/>
      <c r="D380" s="183"/>
      <c r="E380" s="183"/>
      <c r="F380" s="183"/>
      <c r="G380" s="184"/>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183"/>
      <c r="AK380" s="183"/>
      <c r="AL380" s="183"/>
      <c r="AM380" s="183"/>
      <c r="AN380" s="183"/>
      <c r="AO380" s="183"/>
      <c r="AP380" s="183"/>
      <c r="AQ380" s="183"/>
      <c r="AR380" s="183"/>
      <c r="AS380" s="183"/>
      <c r="AT380" s="183"/>
      <c r="AU380" s="183"/>
      <c r="AV380" s="183"/>
      <c r="AW380" s="183"/>
      <c r="AX380" s="183"/>
      <c r="AY380" s="183"/>
      <c r="AZ380" s="183"/>
      <c r="BA380" s="183"/>
      <c r="BB380" s="183"/>
      <c r="BC380" s="183"/>
      <c r="BD380" s="183"/>
      <c r="BE380" s="183"/>
      <c r="BF380" s="183"/>
      <c r="BG380" s="183"/>
      <c r="BH380" s="183"/>
      <c r="BI380" s="183"/>
      <c r="BJ380" s="183"/>
      <c r="BK380" s="183"/>
      <c r="BL380" s="183"/>
      <c r="BM380" s="183"/>
      <c r="BN380" s="183"/>
      <c r="BO380" s="183"/>
      <c r="BP380" s="183"/>
      <c r="BQ380" s="183"/>
      <c r="BR380" s="183"/>
      <c r="BS380" s="183"/>
      <c r="BT380" s="183"/>
      <c r="BU380" s="183"/>
      <c r="BV380" s="183"/>
      <c r="BW380" s="183"/>
      <c r="BX380" s="186"/>
      <c r="BY380" s="186"/>
      <c r="BZ380" s="186"/>
      <c r="CA380" s="186"/>
      <c r="CB380" s="186"/>
      <c r="CC380" s="186"/>
      <c r="CD380" s="186"/>
      <c r="CE380" s="186"/>
      <c r="CF380" s="186"/>
      <c r="CG380" s="186"/>
      <c r="CH380" s="186"/>
    </row>
    <row r="381" spans="1:86" s="185" customFormat="1" ht="12" customHeight="1">
      <c r="A381" s="183"/>
      <c r="B381" s="183"/>
      <c r="C381" s="183"/>
      <c r="D381" s="183"/>
      <c r="E381" s="183"/>
      <c r="F381" s="183"/>
      <c r="G381" s="184"/>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183"/>
      <c r="AK381" s="183"/>
      <c r="AL381" s="183"/>
      <c r="AM381" s="183"/>
      <c r="AN381" s="183"/>
      <c r="AO381" s="183"/>
      <c r="AP381" s="183"/>
      <c r="AQ381" s="183"/>
      <c r="AR381" s="183"/>
      <c r="AS381" s="183"/>
      <c r="AT381" s="183"/>
      <c r="AU381" s="183"/>
      <c r="AV381" s="183"/>
      <c r="AW381" s="183"/>
      <c r="AX381" s="183"/>
      <c r="AY381" s="183"/>
      <c r="AZ381" s="183"/>
      <c r="BA381" s="183"/>
      <c r="BB381" s="183"/>
      <c r="BC381" s="183"/>
      <c r="BD381" s="183"/>
      <c r="BE381" s="183"/>
      <c r="BF381" s="183"/>
      <c r="BG381" s="183"/>
      <c r="BH381" s="183"/>
      <c r="BI381" s="183"/>
      <c r="BJ381" s="183"/>
      <c r="BK381" s="183"/>
      <c r="BL381" s="183"/>
      <c r="BM381" s="183"/>
      <c r="BN381" s="183"/>
      <c r="BO381" s="183"/>
      <c r="BP381" s="183"/>
      <c r="BQ381" s="183"/>
      <c r="BR381" s="183"/>
      <c r="BS381" s="183"/>
      <c r="BT381" s="183"/>
      <c r="BU381" s="183"/>
      <c r="BV381" s="183"/>
      <c r="BW381" s="183"/>
      <c r="BX381" s="186"/>
      <c r="BY381" s="186"/>
      <c r="BZ381" s="186"/>
      <c r="CA381" s="186"/>
      <c r="CB381" s="186"/>
      <c r="CC381" s="186"/>
      <c r="CD381" s="186"/>
      <c r="CE381" s="186"/>
      <c r="CF381" s="186"/>
      <c r="CG381" s="186"/>
      <c r="CH381" s="186"/>
    </row>
    <row r="382" spans="1:86" s="185" customFormat="1" ht="12" customHeight="1">
      <c r="A382" s="183"/>
      <c r="B382" s="183"/>
      <c r="C382" s="183"/>
      <c r="D382" s="183"/>
      <c r="E382" s="183"/>
      <c r="F382" s="183"/>
      <c r="G382" s="184"/>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183"/>
      <c r="AK382" s="183"/>
      <c r="AL382" s="183"/>
      <c r="AM382" s="183"/>
      <c r="AN382" s="183"/>
      <c r="AO382" s="183"/>
      <c r="AP382" s="183"/>
      <c r="AQ382" s="183"/>
      <c r="AR382" s="183"/>
      <c r="AS382" s="183"/>
      <c r="AT382" s="183"/>
      <c r="AU382" s="183"/>
      <c r="AV382" s="183"/>
      <c r="AW382" s="183"/>
      <c r="AX382" s="183"/>
      <c r="AY382" s="183"/>
      <c r="AZ382" s="183"/>
      <c r="BA382" s="183"/>
      <c r="BB382" s="183"/>
      <c r="BC382" s="183"/>
      <c r="BD382" s="183"/>
      <c r="BE382" s="183"/>
      <c r="BF382" s="183"/>
      <c r="BG382" s="183"/>
      <c r="BH382" s="183"/>
      <c r="BI382" s="183"/>
      <c r="BJ382" s="183"/>
      <c r="BK382" s="183"/>
      <c r="BL382" s="183"/>
      <c r="BM382" s="183"/>
      <c r="BN382" s="183"/>
      <c r="BO382" s="183"/>
      <c r="BP382" s="183"/>
      <c r="BQ382" s="183"/>
      <c r="BR382" s="183"/>
      <c r="BS382" s="183"/>
      <c r="BT382" s="183"/>
      <c r="BU382" s="183"/>
      <c r="BV382" s="183"/>
      <c r="BW382" s="183"/>
      <c r="BX382" s="186"/>
      <c r="BY382" s="186"/>
      <c r="BZ382" s="186"/>
      <c r="CA382" s="186"/>
      <c r="CB382" s="186"/>
      <c r="CC382" s="186"/>
      <c r="CD382" s="186"/>
      <c r="CE382" s="186"/>
      <c r="CF382" s="186"/>
      <c r="CG382" s="186"/>
      <c r="CH382" s="186"/>
    </row>
    <row r="383" spans="1:86" s="185" customFormat="1" ht="12" customHeight="1">
      <c r="A383" s="183"/>
      <c r="B383" s="183"/>
      <c r="C383" s="183"/>
      <c r="D383" s="183"/>
      <c r="E383" s="183"/>
      <c r="F383" s="183"/>
      <c r="G383" s="184"/>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183"/>
      <c r="AK383" s="183"/>
      <c r="AL383" s="183"/>
      <c r="AM383" s="183"/>
      <c r="AN383" s="183"/>
      <c r="AO383" s="183"/>
      <c r="AP383" s="183"/>
      <c r="AQ383" s="183"/>
      <c r="AR383" s="183"/>
      <c r="AS383" s="183"/>
      <c r="AT383" s="183"/>
      <c r="AU383" s="183"/>
      <c r="AV383" s="183"/>
      <c r="AW383" s="183"/>
      <c r="AX383" s="183"/>
      <c r="AY383" s="183"/>
      <c r="AZ383" s="183"/>
      <c r="BA383" s="183"/>
      <c r="BB383" s="183"/>
      <c r="BC383" s="183"/>
      <c r="BD383" s="183"/>
      <c r="BE383" s="183"/>
      <c r="BF383" s="183"/>
      <c r="BG383" s="183"/>
      <c r="BH383" s="183"/>
      <c r="BI383" s="183"/>
      <c r="BJ383" s="183"/>
      <c r="BK383" s="183"/>
      <c r="BL383" s="183"/>
      <c r="BM383" s="183"/>
      <c r="BN383" s="183"/>
      <c r="BO383" s="183"/>
      <c r="BP383" s="183"/>
      <c r="BQ383" s="183"/>
      <c r="BR383" s="183"/>
      <c r="BS383" s="183"/>
      <c r="BT383" s="183"/>
      <c r="BU383" s="183"/>
      <c r="BV383" s="183"/>
      <c r="BW383" s="183"/>
      <c r="BX383" s="186"/>
      <c r="BY383" s="186"/>
      <c r="BZ383" s="186"/>
      <c r="CA383" s="186"/>
      <c r="CB383" s="186"/>
      <c r="CC383" s="186"/>
      <c r="CD383" s="186"/>
      <c r="CE383" s="186"/>
      <c r="CF383" s="186"/>
      <c r="CG383" s="186"/>
      <c r="CH383" s="186"/>
    </row>
    <row r="384" spans="1:86" s="185" customFormat="1" ht="12" customHeight="1">
      <c r="A384" s="183"/>
      <c r="B384" s="183"/>
      <c r="C384" s="183"/>
      <c r="D384" s="183"/>
      <c r="E384" s="183"/>
      <c r="F384" s="183"/>
      <c r="G384" s="184"/>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183"/>
      <c r="AK384" s="183"/>
      <c r="AL384" s="183"/>
      <c r="AM384" s="183"/>
      <c r="AN384" s="183"/>
      <c r="AO384" s="183"/>
      <c r="AP384" s="183"/>
      <c r="AQ384" s="183"/>
      <c r="AR384" s="183"/>
      <c r="AS384" s="183"/>
      <c r="AT384" s="183"/>
      <c r="AU384" s="183"/>
      <c r="AV384" s="183"/>
      <c r="AW384" s="183"/>
      <c r="AX384" s="183"/>
      <c r="AY384" s="183"/>
      <c r="AZ384" s="183"/>
      <c r="BA384" s="183"/>
      <c r="BB384" s="183"/>
      <c r="BC384" s="183"/>
      <c r="BD384" s="183"/>
      <c r="BE384" s="183"/>
      <c r="BF384" s="183"/>
      <c r="BG384" s="183"/>
      <c r="BH384" s="183"/>
      <c r="BI384" s="183"/>
      <c r="BJ384" s="183"/>
      <c r="BK384" s="183"/>
      <c r="BL384" s="183"/>
      <c r="BM384" s="183"/>
      <c r="BN384" s="183"/>
      <c r="BO384" s="183"/>
      <c r="BP384" s="183"/>
      <c r="BQ384" s="183"/>
      <c r="BR384" s="183"/>
      <c r="BS384" s="183"/>
      <c r="BT384" s="183"/>
      <c r="BU384" s="183"/>
      <c r="BV384" s="183"/>
      <c r="BW384" s="183"/>
      <c r="BX384" s="186"/>
      <c r="BY384" s="186"/>
      <c r="BZ384" s="186"/>
      <c r="CA384" s="186"/>
      <c r="CB384" s="186"/>
      <c r="CC384" s="186"/>
      <c r="CD384" s="186"/>
      <c r="CE384" s="186"/>
      <c r="CF384" s="186"/>
      <c r="CG384" s="186"/>
      <c r="CH384" s="186"/>
    </row>
    <row r="385" spans="1:86" s="185" customFormat="1" ht="12" customHeight="1">
      <c r="A385" s="183"/>
      <c r="B385" s="183"/>
      <c r="C385" s="183"/>
      <c r="D385" s="183"/>
      <c r="E385" s="183"/>
      <c r="F385" s="183"/>
      <c r="G385" s="184"/>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183"/>
      <c r="AK385" s="183"/>
      <c r="AL385" s="183"/>
      <c r="AM385" s="183"/>
      <c r="AN385" s="183"/>
      <c r="AO385" s="183"/>
      <c r="AP385" s="183"/>
      <c r="AQ385" s="183"/>
      <c r="AR385" s="183"/>
      <c r="AS385" s="183"/>
      <c r="AT385" s="183"/>
      <c r="AU385" s="183"/>
      <c r="AV385" s="183"/>
      <c r="AW385" s="183"/>
      <c r="AX385" s="183"/>
      <c r="AY385" s="183"/>
      <c r="AZ385" s="183"/>
      <c r="BA385" s="183"/>
      <c r="BB385" s="183"/>
      <c r="BC385" s="183"/>
      <c r="BD385" s="183"/>
      <c r="BE385" s="183"/>
      <c r="BF385" s="183"/>
      <c r="BG385" s="183"/>
      <c r="BH385" s="183"/>
      <c r="BI385" s="183"/>
      <c r="BJ385" s="183"/>
      <c r="BK385" s="183"/>
      <c r="BL385" s="183"/>
      <c r="BM385" s="183"/>
      <c r="BN385" s="183"/>
      <c r="BO385" s="183"/>
      <c r="BP385" s="183"/>
      <c r="BQ385" s="183"/>
      <c r="BR385" s="183"/>
      <c r="BS385" s="183"/>
      <c r="BT385" s="183"/>
      <c r="BU385" s="183"/>
      <c r="BV385" s="183"/>
      <c r="BW385" s="183"/>
      <c r="BX385" s="186"/>
      <c r="BY385" s="186"/>
      <c r="BZ385" s="186"/>
      <c r="CA385" s="186"/>
      <c r="CB385" s="186"/>
      <c r="CC385" s="186"/>
      <c r="CD385" s="186"/>
      <c r="CE385" s="186"/>
      <c r="CF385" s="186"/>
      <c r="CG385" s="186"/>
      <c r="CH385" s="186"/>
    </row>
    <row r="386" spans="1:86" s="185" customFormat="1" ht="12" customHeight="1">
      <c r="A386" s="183"/>
      <c r="B386" s="183"/>
      <c r="C386" s="183"/>
      <c r="D386" s="183"/>
      <c r="E386" s="183"/>
      <c r="F386" s="183"/>
      <c r="G386" s="184"/>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183"/>
      <c r="AK386" s="183"/>
      <c r="AL386" s="183"/>
      <c r="AM386" s="183"/>
      <c r="AN386" s="183"/>
      <c r="AO386" s="183"/>
      <c r="AP386" s="183"/>
      <c r="AQ386" s="183"/>
      <c r="AR386" s="183"/>
      <c r="AS386" s="183"/>
      <c r="AT386" s="183"/>
      <c r="AU386" s="183"/>
      <c r="AV386" s="183"/>
      <c r="AW386" s="183"/>
      <c r="AX386" s="183"/>
      <c r="AY386" s="183"/>
      <c r="AZ386" s="183"/>
      <c r="BA386" s="183"/>
      <c r="BB386" s="183"/>
      <c r="BC386" s="183"/>
      <c r="BD386" s="183"/>
      <c r="BE386" s="183"/>
      <c r="BF386" s="183"/>
      <c r="BG386" s="183"/>
      <c r="BH386" s="183"/>
      <c r="BI386" s="183"/>
      <c r="BJ386" s="183"/>
      <c r="BK386" s="183"/>
      <c r="BL386" s="183"/>
      <c r="BM386" s="183"/>
      <c r="BN386" s="183"/>
      <c r="BO386" s="183"/>
      <c r="BP386" s="183"/>
      <c r="BQ386" s="183"/>
      <c r="BR386" s="183"/>
      <c r="BS386" s="183"/>
      <c r="BT386" s="183"/>
      <c r="BU386" s="183"/>
      <c r="BV386" s="183"/>
      <c r="BW386" s="183"/>
      <c r="BX386" s="186"/>
      <c r="BY386" s="186"/>
      <c r="BZ386" s="186"/>
      <c r="CA386" s="186"/>
      <c r="CB386" s="186"/>
      <c r="CC386" s="186"/>
      <c r="CD386" s="186"/>
      <c r="CE386" s="186"/>
      <c r="CF386" s="186"/>
      <c r="CG386" s="186"/>
      <c r="CH386" s="186"/>
    </row>
    <row r="387" spans="1:86" s="185" customFormat="1" ht="12" customHeight="1">
      <c r="A387" s="183"/>
      <c r="B387" s="183"/>
      <c r="C387" s="183"/>
      <c r="D387" s="183"/>
      <c r="E387" s="183"/>
      <c r="F387" s="183"/>
      <c r="G387" s="184"/>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183"/>
      <c r="AK387" s="183"/>
      <c r="AL387" s="183"/>
      <c r="AM387" s="183"/>
      <c r="AN387" s="183"/>
      <c r="AO387" s="183"/>
      <c r="AP387" s="183"/>
      <c r="AQ387" s="183"/>
      <c r="AR387" s="183"/>
      <c r="AS387" s="183"/>
      <c r="AT387" s="183"/>
      <c r="AU387" s="183"/>
      <c r="AV387" s="183"/>
      <c r="AW387" s="183"/>
      <c r="AX387" s="183"/>
      <c r="AY387" s="183"/>
      <c r="AZ387" s="183"/>
      <c r="BA387" s="183"/>
      <c r="BB387" s="183"/>
      <c r="BC387" s="183"/>
      <c r="BD387" s="183"/>
      <c r="BE387" s="183"/>
      <c r="BF387" s="183"/>
      <c r="BG387" s="183"/>
      <c r="BH387" s="183"/>
      <c r="BI387" s="183"/>
      <c r="BJ387" s="183"/>
      <c r="BK387" s="183"/>
      <c r="BL387" s="183"/>
      <c r="BM387" s="183"/>
      <c r="BN387" s="183"/>
      <c r="BO387" s="183"/>
      <c r="BP387" s="183"/>
      <c r="BQ387" s="183"/>
      <c r="BR387" s="183"/>
      <c r="BS387" s="183"/>
      <c r="BT387" s="183"/>
      <c r="BU387" s="183"/>
      <c r="BV387" s="183"/>
      <c r="BW387" s="183"/>
      <c r="BX387" s="186"/>
      <c r="BY387" s="186"/>
      <c r="BZ387" s="186"/>
      <c r="CA387" s="186"/>
      <c r="CB387" s="186"/>
      <c r="CC387" s="186"/>
      <c r="CD387" s="186"/>
      <c r="CE387" s="186"/>
      <c r="CF387" s="186"/>
      <c r="CG387" s="186"/>
      <c r="CH387" s="186"/>
    </row>
    <row r="388" spans="1:86" s="185" customFormat="1" ht="12" customHeight="1">
      <c r="A388" s="183"/>
      <c r="B388" s="183"/>
      <c r="C388" s="183"/>
      <c r="D388" s="183"/>
      <c r="E388" s="183"/>
      <c r="F388" s="183"/>
      <c r="G388" s="184"/>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183"/>
      <c r="AK388" s="183"/>
      <c r="AL388" s="183"/>
      <c r="AM388" s="183"/>
      <c r="AN388" s="183"/>
      <c r="AO388" s="183"/>
      <c r="AP388" s="183"/>
      <c r="AQ388" s="183"/>
      <c r="AR388" s="183"/>
      <c r="AS388" s="183"/>
      <c r="AT388" s="183"/>
      <c r="AU388" s="183"/>
      <c r="AV388" s="183"/>
      <c r="AW388" s="183"/>
      <c r="AX388" s="183"/>
      <c r="AY388" s="183"/>
      <c r="AZ388" s="183"/>
      <c r="BA388" s="183"/>
      <c r="BB388" s="183"/>
      <c r="BC388" s="183"/>
      <c r="BD388" s="183"/>
      <c r="BE388" s="183"/>
      <c r="BF388" s="183"/>
      <c r="BG388" s="183"/>
      <c r="BH388" s="183"/>
      <c r="BI388" s="183"/>
      <c r="BJ388" s="183"/>
      <c r="BK388" s="183"/>
      <c r="BL388" s="183"/>
      <c r="BM388" s="183"/>
      <c r="BN388" s="183"/>
      <c r="BO388" s="183"/>
      <c r="BP388" s="183"/>
      <c r="BQ388" s="183"/>
      <c r="BR388" s="183"/>
      <c r="BS388" s="183"/>
      <c r="BT388" s="183"/>
      <c r="BU388" s="183"/>
      <c r="BV388" s="183"/>
      <c r="BW388" s="183"/>
      <c r="BX388" s="186"/>
      <c r="BY388" s="186"/>
      <c r="BZ388" s="186"/>
      <c r="CA388" s="186"/>
      <c r="CB388" s="186"/>
      <c r="CC388" s="186"/>
      <c r="CD388" s="186"/>
      <c r="CE388" s="186"/>
      <c r="CF388" s="186"/>
      <c r="CG388" s="186"/>
      <c r="CH388" s="186"/>
    </row>
    <row r="389" spans="1:86" s="185" customFormat="1" ht="12" customHeight="1">
      <c r="A389" s="183"/>
      <c r="B389" s="183"/>
      <c r="C389" s="183"/>
      <c r="D389" s="183"/>
      <c r="E389" s="183"/>
      <c r="F389" s="183"/>
      <c r="G389" s="184"/>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183"/>
      <c r="AK389" s="183"/>
      <c r="AL389" s="183"/>
      <c r="AM389" s="183"/>
      <c r="AN389" s="183"/>
      <c r="AO389" s="183"/>
      <c r="AP389" s="183"/>
      <c r="AQ389" s="183"/>
      <c r="AR389" s="183"/>
      <c r="AS389" s="183"/>
      <c r="AT389" s="183"/>
      <c r="AU389" s="183"/>
      <c r="AV389" s="183"/>
      <c r="AW389" s="183"/>
      <c r="AX389" s="183"/>
      <c r="AY389" s="183"/>
      <c r="AZ389" s="183"/>
      <c r="BA389" s="183"/>
      <c r="BB389" s="183"/>
      <c r="BC389" s="183"/>
      <c r="BD389" s="183"/>
      <c r="BE389" s="183"/>
      <c r="BF389" s="183"/>
      <c r="BG389" s="183"/>
      <c r="BH389" s="183"/>
      <c r="BI389" s="183"/>
      <c r="BJ389" s="183"/>
      <c r="BK389" s="183"/>
      <c r="BL389" s="183"/>
      <c r="BM389" s="183"/>
      <c r="BN389" s="183"/>
      <c r="BO389" s="183"/>
      <c r="BP389" s="183"/>
      <c r="BQ389" s="183"/>
      <c r="BR389" s="183"/>
      <c r="BS389" s="183"/>
      <c r="BT389" s="183"/>
      <c r="BU389" s="183"/>
      <c r="BV389" s="183"/>
      <c r="BW389" s="183"/>
      <c r="BX389" s="186"/>
      <c r="BY389" s="186"/>
      <c r="BZ389" s="186"/>
      <c r="CA389" s="186"/>
      <c r="CB389" s="186"/>
      <c r="CC389" s="186"/>
      <c r="CD389" s="186"/>
      <c r="CE389" s="186"/>
      <c r="CF389" s="186"/>
      <c r="CG389" s="186"/>
      <c r="CH389" s="186"/>
    </row>
    <row r="390" spans="1:86" s="185" customFormat="1" ht="12" customHeight="1">
      <c r="A390" s="183"/>
      <c r="B390" s="183"/>
      <c r="C390" s="183"/>
      <c r="D390" s="183"/>
      <c r="E390" s="183"/>
      <c r="F390" s="183"/>
      <c r="G390" s="184"/>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183"/>
      <c r="AK390" s="183"/>
      <c r="AL390" s="183"/>
      <c r="AM390" s="183"/>
      <c r="AN390" s="183"/>
      <c r="AO390" s="183"/>
      <c r="AP390" s="183"/>
      <c r="AQ390" s="183"/>
      <c r="AR390" s="183"/>
      <c r="AS390" s="183"/>
      <c r="AT390" s="183"/>
      <c r="AU390" s="183"/>
      <c r="AV390" s="183"/>
      <c r="AW390" s="183"/>
      <c r="AX390" s="183"/>
      <c r="AY390" s="183"/>
      <c r="AZ390" s="183"/>
      <c r="BA390" s="183"/>
      <c r="BB390" s="183"/>
      <c r="BC390" s="183"/>
      <c r="BD390" s="183"/>
      <c r="BE390" s="183"/>
      <c r="BF390" s="183"/>
      <c r="BG390" s="183"/>
      <c r="BH390" s="183"/>
      <c r="BI390" s="183"/>
      <c r="BJ390" s="183"/>
      <c r="BK390" s="183"/>
      <c r="BL390" s="183"/>
      <c r="BM390" s="183"/>
      <c r="BN390" s="183"/>
      <c r="BO390" s="183"/>
      <c r="BP390" s="183"/>
      <c r="BQ390" s="183"/>
      <c r="BR390" s="183"/>
      <c r="BS390" s="183"/>
      <c r="BT390" s="183"/>
      <c r="BU390" s="183"/>
      <c r="BV390" s="183"/>
      <c r="BW390" s="183"/>
      <c r="BX390" s="186"/>
      <c r="BY390" s="186"/>
      <c r="BZ390" s="186"/>
      <c r="CA390" s="186"/>
      <c r="CB390" s="186"/>
      <c r="CC390" s="186"/>
      <c r="CD390" s="186"/>
      <c r="CE390" s="186"/>
      <c r="CF390" s="186"/>
      <c r="CG390" s="186"/>
      <c r="CH390" s="186"/>
    </row>
    <row r="391" spans="1:86" s="185" customFormat="1" ht="12" customHeight="1">
      <c r="A391" s="183"/>
      <c r="B391" s="183"/>
      <c r="C391" s="183"/>
      <c r="D391" s="183"/>
      <c r="E391" s="183"/>
      <c r="F391" s="183"/>
      <c r="G391" s="184"/>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183"/>
      <c r="AK391" s="183"/>
      <c r="AL391" s="183"/>
      <c r="AM391" s="183"/>
      <c r="AN391" s="183"/>
      <c r="AO391" s="183"/>
      <c r="AP391" s="183"/>
      <c r="AQ391" s="183"/>
      <c r="AR391" s="183"/>
      <c r="AS391" s="183"/>
      <c r="AT391" s="183"/>
      <c r="AU391" s="183"/>
      <c r="AV391" s="183"/>
      <c r="AW391" s="183"/>
      <c r="AX391" s="183"/>
      <c r="AY391" s="183"/>
      <c r="AZ391" s="183"/>
      <c r="BA391" s="183"/>
      <c r="BB391" s="183"/>
      <c r="BC391" s="183"/>
      <c r="BD391" s="183"/>
      <c r="BE391" s="183"/>
      <c r="BF391" s="183"/>
      <c r="BG391" s="183"/>
      <c r="BH391" s="183"/>
      <c r="BI391" s="183"/>
      <c r="BJ391" s="183"/>
      <c r="BK391" s="183"/>
      <c r="BL391" s="183"/>
      <c r="BM391" s="183"/>
      <c r="BN391" s="183"/>
      <c r="BO391" s="183"/>
      <c r="BP391" s="183"/>
      <c r="BQ391" s="183"/>
      <c r="BR391" s="183"/>
      <c r="BS391" s="183"/>
      <c r="BT391" s="183"/>
      <c r="BU391" s="183"/>
      <c r="BV391" s="183"/>
      <c r="BW391" s="183"/>
      <c r="BX391" s="186"/>
      <c r="BY391" s="186"/>
      <c r="BZ391" s="186"/>
      <c r="CA391" s="186"/>
      <c r="CB391" s="186"/>
      <c r="CC391" s="186"/>
      <c r="CD391" s="186"/>
      <c r="CE391" s="186"/>
      <c r="CF391" s="186"/>
      <c r="CG391" s="186"/>
      <c r="CH391" s="186"/>
    </row>
    <row r="392" spans="1:86" s="185" customFormat="1" ht="12" customHeight="1">
      <c r="A392" s="183"/>
      <c r="B392" s="183"/>
      <c r="C392" s="183"/>
      <c r="D392" s="183"/>
      <c r="E392" s="183"/>
      <c r="F392" s="183"/>
      <c r="G392" s="184"/>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183"/>
      <c r="AK392" s="183"/>
      <c r="AL392" s="183"/>
      <c r="AM392" s="183"/>
      <c r="AN392" s="183"/>
      <c r="AO392" s="183"/>
      <c r="AP392" s="183"/>
      <c r="AQ392" s="183"/>
      <c r="AR392" s="183"/>
      <c r="AS392" s="183"/>
      <c r="AT392" s="183"/>
      <c r="AU392" s="183"/>
      <c r="AV392" s="183"/>
      <c r="AW392" s="183"/>
      <c r="AX392" s="183"/>
      <c r="AY392" s="183"/>
      <c r="AZ392" s="183"/>
      <c r="BA392" s="183"/>
      <c r="BB392" s="183"/>
      <c r="BC392" s="183"/>
      <c r="BD392" s="183"/>
      <c r="BE392" s="183"/>
      <c r="BF392" s="183"/>
      <c r="BG392" s="183"/>
      <c r="BH392" s="183"/>
      <c r="BI392" s="183"/>
      <c r="BJ392" s="183"/>
      <c r="BK392" s="183"/>
      <c r="BL392" s="183"/>
      <c r="BM392" s="183"/>
      <c r="BN392" s="183"/>
      <c r="BO392" s="183"/>
      <c r="BP392" s="183"/>
      <c r="BQ392" s="183"/>
      <c r="BR392" s="183"/>
      <c r="BS392" s="183"/>
      <c r="BT392" s="183"/>
      <c r="BU392" s="183"/>
      <c r="BV392" s="183"/>
      <c r="BW392" s="183"/>
      <c r="BX392" s="186"/>
      <c r="BY392" s="186"/>
      <c r="BZ392" s="186"/>
      <c r="CA392" s="186"/>
      <c r="CB392" s="186"/>
      <c r="CC392" s="186"/>
      <c r="CD392" s="186"/>
      <c r="CE392" s="186"/>
      <c r="CF392" s="186"/>
      <c r="CG392" s="186"/>
      <c r="CH392" s="186"/>
    </row>
    <row r="393" spans="1:86" s="185" customFormat="1" ht="12" customHeight="1">
      <c r="A393" s="183"/>
      <c r="B393" s="183"/>
      <c r="C393" s="183"/>
      <c r="D393" s="183"/>
      <c r="E393" s="183"/>
      <c r="F393" s="183"/>
      <c r="G393" s="184"/>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183"/>
      <c r="AK393" s="183"/>
      <c r="AL393" s="183"/>
      <c r="AM393" s="183"/>
      <c r="AN393" s="183"/>
      <c r="AO393" s="183"/>
      <c r="AP393" s="183"/>
      <c r="AQ393" s="183"/>
      <c r="AR393" s="183"/>
      <c r="AS393" s="183"/>
      <c r="AT393" s="183"/>
      <c r="AU393" s="183"/>
      <c r="AV393" s="183"/>
      <c r="AW393" s="183"/>
      <c r="AX393" s="183"/>
      <c r="AY393" s="183"/>
      <c r="AZ393" s="183"/>
      <c r="BA393" s="183"/>
      <c r="BB393" s="183"/>
      <c r="BC393" s="183"/>
      <c r="BD393" s="183"/>
      <c r="BE393" s="183"/>
      <c r="BF393" s="183"/>
      <c r="BG393" s="183"/>
      <c r="BH393" s="183"/>
      <c r="BI393" s="183"/>
      <c r="BJ393" s="183"/>
      <c r="BK393" s="183"/>
      <c r="BL393" s="183"/>
      <c r="BM393" s="183"/>
      <c r="BN393" s="183"/>
      <c r="BO393" s="183"/>
      <c r="BP393" s="183"/>
      <c r="BQ393" s="183"/>
      <c r="BR393" s="183"/>
      <c r="BS393" s="183"/>
      <c r="BT393" s="183"/>
      <c r="BU393" s="183"/>
      <c r="BV393" s="183"/>
      <c r="BW393" s="183"/>
      <c r="BX393" s="186"/>
      <c r="BY393" s="186"/>
      <c r="BZ393" s="186"/>
      <c r="CA393" s="186"/>
      <c r="CB393" s="186"/>
      <c r="CC393" s="186"/>
      <c r="CD393" s="186"/>
      <c r="CE393" s="186"/>
      <c r="CF393" s="186"/>
      <c r="CG393" s="186"/>
      <c r="CH393" s="186"/>
    </row>
    <row r="394" spans="1:86" s="185" customFormat="1" ht="12" customHeight="1">
      <c r="A394" s="183"/>
      <c r="B394" s="183"/>
      <c r="C394" s="183"/>
      <c r="D394" s="183"/>
      <c r="E394" s="183"/>
      <c r="F394" s="183"/>
      <c r="G394" s="184"/>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183"/>
      <c r="AK394" s="183"/>
      <c r="AL394" s="183"/>
      <c r="AM394" s="183"/>
      <c r="AN394" s="183"/>
      <c r="AO394" s="183"/>
      <c r="AP394" s="183"/>
      <c r="AQ394" s="183"/>
      <c r="AR394" s="183"/>
      <c r="AS394" s="183"/>
      <c r="AT394" s="183"/>
      <c r="AU394" s="183"/>
      <c r="AV394" s="183"/>
      <c r="AW394" s="183"/>
      <c r="AX394" s="183"/>
      <c r="AY394" s="183"/>
      <c r="AZ394" s="183"/>
      <c r="BA394" s="183"/>
      <c r="BB394" s="183"/>
      <c r="BC394" s="183"/>
      <c r="BD394" s="183"/>
      <c r="BE394" s="183"/>
      <c r="BF394" s="183"/>
      <c r="BG394" s="183"/>
      <c r="BH394" s="183"/>
      <c r="BI394" s="183"/>
      <c r="BJ394" s="183"/>
      <c r="BK394" s="183"/>
      <c r="BL394" s="183"/>
      <c r="BM394" s="183"/>
      <c r="BN394" s="183"/>
      <c r="BO394" s="183"/>
      <c r="BP394" s="183"/>
      <c r="BQ394" s="183"/>
      <c r="BR394" s="183"/>
      <c r="BS394" s="183"/>
      <c r="BT394" s="183"/>
      <c r="BU394" s="183"/>
      <c r="BV394" s="183"/>
      <c r="BW394" s="183"/>
      <c r="BX394" s="186"/>
      <c r="BY394" s="186"/>
      <c r="BZ394" s="186"/>
      <c r="CA394" s="186"/>
      <c r="CB394" s="186"/>
      <c r="CC394" s="186"/>
      <c r="CD394" s="186"/>
      <c r="CE394" s="186"/>
      <c r="CF394" s="186"/>
      <c r="CG394" s="186"/>
      <c r="CH394" s="186"/>
    </row>
    <row r="395" spans="1:86" s="185" customFormat="1" ht="12" customHeight="1">
      <c r="A395" s="183"/>
      <c r="B395" s="183"/>
      <c r="C395" s="183"/>
      <c r="D395" s="183"/>
      <c r="E395" s="183"/>
      <c r="F395" s="183"/>
      <c r="G395" s="184"/>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183"/>
      <c r="AK395" s="183"/>
      <c r="AL395" s="183"/>
      <c r="AM395" s="183"/>
      <c r="AN395" s="183"/>
      <c r="AO395" s="183"/>
      <c r="AP395" s="183"/>
      <c r="AQ395" s="183"/>
      <c r="AR395" s="183"/>
      <c r="AS395" s="183"/>
      <c r="AT395" s="183"/>
      <c r="AU395" s="183"/>
      <c r="AV395" s="183"/>
      <c r="AW395" s="183"/>
      <c r="AX395" s="183"/>
      <c r="AY395" s="183"/>
      <c r="AZ395" s="183"/>
      <c r="BA395" s="183"/>
      <c r="BB395" s="183"/>
      <c r="BC395" s="183"/>
      <c r="BD395" s="183"/>
      <c r="BE395" s="183"/>
      <c r="BF395" s="183"/>
      <c r="BG395" s="183"/>
      <c r="BH395" s="183"/>
      <c r="BI395" s="183"/>
      <c r="BJ395" s="183"/>
      <c r="BK395" s="183"/>
      <c r="BL395" s="183"/>
      <c r="BM395" s="183"/>
      <c r="BN395" s="183"/>
      <c r="BO395" s="183"/>
      <c r="BP395" s="183"/>
      <c r="BQ395" s="183"/>
      <c r="BR395" s="183"/>
      <c r="BS395" s="183"/>
      <c r="BT395" s="183"/>
      <c r="BU395" s="183"/>
      <c r="BV395" s="183"/>
      <c r="BW395" s="183"/>
      <c r="BX395" s="186"/>
      <c r="BY395" s="186"/>
      <c r="BZ395" s="186"/>
      <c r="CA395" s="186"/>
      <c r="CB395" s="186"/>
      <c r="CC395" s="186"/>
      <c r="CD395" s="186"/>
      <c r="CE395" s="186"/>
      <c r="CF395" s="186"/>
      <c r="CG395" s="186"/>
      <c r="CH395" s="186"/>
    </row>
    <row r="396" spans="1:86" s="185" customFormat="1" ht="12" customHeight="1">
      <c r="A396" s="183"/>
      <c r="B396" s="183"/>
      <c r="C396" s="183"/>
      <c r="D396" s="183"/>
      <c r="E396" s="183"/>
      <c r="F396" s="183"/>
      <c r="G396" s="184"/>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183"/>
      <c r="AK396" s="183"/>
      <c r="AL396" s="183"/>
      <c r="AM396" s="183"/>
      <c r="AN396" s="183"/>
      <c r="AO396" s="183"/>
      <c r="AP396" s="183"/>
      <c r="AQ396" s="183"/>
      <c r="AR396" s="183"/>
      <c r="AS396" s="183"/>
      <c r="AT396" s="183"/>
      <c r="AU396" s="183"/>
      <c r="AV396" s="183"/>
      <c r="AW396" s="183"/>
      <c r="AX396" s="183"/>
      <c r="AY396" s="183"/>
      <c r="AZ396" s="183"/>
      <c r="BA396" s="183"/>
      <c r="BB396" s="183"/>
      <c r="BC396" s="183"/>
      <c r="BD396" s="183"/>
      <c r="BE396" s="183"/>
      <c r="BF396" s="183"/>
      <c r="BG396" s="183"/>
      <c r="BH396" s="183"/>
      <c r="BI396" s="183"/>
      <c r="BJ396" s="183"/>
      <c r="BK396" s="183"/>
      <c r="BL396" s="183"/>
      <c r="BM396" s="183"/>
      <c r="BN396" s="183"/>
      <c r="BO396" s="183"/>
      <c r="BP396" s="183"/>
      <c r="BQ396" s="183"/>
      <c r="BR396" s="183"/>
      <c r="BS396" s="183"/>
      <c r="BT396" s="183"/>
      <c r="BU396" s="183"/>
      <c r="BV396" s="183"/>
      <c r="BW396" s="183"/>
      <c r="BX396" s="186"/>
      <c r="BY396" s="186"/>
      <c r="BZ396" s="186"/>
      <c r="CA396" s="186"/>
      <c r="CB396" s="186"/>
      <c r="CC396" s="186"/>
      <c r="CD396" s="186"/>
      <c r="CE396" s="186"/>
      <c r="CF396" s="186"/>
      <c r="CG396" s="186"/>
      <c r="CH396" s="186"/>
    </row>
    <row r="397" spans="1:86" s="185" customFormat="1" ht="12" customHeight="1">
      <c r="A397" s="183"/>
      <c r="B397" s="183"/>
      <c r="C397" s="183"/>
      <c r="D397" s="183"/>
      <c r="E397" s="183"/>
      <c r="F397" s="183"/>
      <c r="G397" s="184"/>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183"/>
      <c r="AK397" s="183"/>
      <c r="AL397" s="183"/>
      <c r="AM397" s="183"/>
      <c r="AN397" s="183"/>
      <c r="AO397" s="183"/>
      <c r="AP397" s="183"/>
      <c r="AQ397" s="183"/>
      <c r="AR397" s="183"/>
      <c r="AS397" s="183"/>
      <c r="AT397" s="183"/>
      <c r="AU397" s="183"/>
      <c r="AV397" s="183"/>
      <c r="AW397" s="183"/>
      <c r="AX397" s="183"/>
      <c r="AY397" s="183"/>
      <c r="AZ397" s="183"/>
      <c r="BA397" s="183"/>
      <c r="BB397" s="183"/>
      <c r="BC397" s="183"/>
      <c r="BD397" s="183"/>
      <c r="BE397" s="183"/>
      <c r="BF397" s="183"/>
      <c r="BG397" s="183"/>
      <c r="BH397" s="183"/>
      <c r="BI397" s="183"/>
      <c r="BJ397" s="183"/>
      <c r="BK397" s="183"/>
      <c r="BL397" s="183"/>
      <c r="BM397" s="183"/>
      <c r="BN397" s="183"/>
      <c r="BO397" s="183"/>
      <c r="BP397" s="183"/>
      <c r="BQ397" s="183"/>
      <c r="BR397" s="183"/>
      <c r="BS397" s="183"/>
      <c r="BT397" s="183"/>
      <c r="BU397" s="183"/>
      <c r="BV397" s="183"/>
      <c r="BW397" s="183"/>
      <c r="BX397" s="186"/>
      <c r="BY397" s="186"/>
      <c r="BZ397" s="186"/>
      <c r="CA397" s="186"/>
      <c r="CB397" s="186"/>
      <c r="CC397" s="186"/>
      <c r="CD397" s="186"/>
      <c r="CE397" s="186"/>
      <c r="CF397" s="186"/>
      <c r="CG397" s="186"/>
      <c r="CH397" s="186"/>
    </row>
    <row r="398" spans="1:86" s="185" customFormat="1" ht="12" customHeight="1">
      <c r="A398" s="183"/>
      <c r="B398" s="183"/>
      <c r="C398" s="183"/>
      <c r="D398" s="183"/>
      <c r="E398" s="183"/>
      <c r="F398" s="183"/>
      <c r="G398" s="184"/>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183"/>
      <c r="AK398" s="183"/>
      <c r="AL398" s="183"/>
      <c r="AM398" s="183"/>
      <c r="AN398" s="183"/>
      <c r="AO398" s="183"/>
      <c r="AP398" s="183"/>
      <c r="AQ398" s="183"/>
      <c r="AR398" s="183"/>
      <c r="AS398" s="183"/>
      <c r="AT398" s="183"/>
      <c r="AU398" s="183"/>
      <c r="AV398" s="183"/>
      <c r="AW398" s="183"/>
      <c r="AX398" s="183"/>
      <c r="AY398" s="183"/>
      <c r="AZ398" s="183"/>
      <c r="BA398" s="183"/>
      <c r="BB398" s="183"/>
      <c r="BC398" s="183"/>
      <c r="BD398" s="183"/>
      <c r="BE398" s="183"/>
      <c r="BF398" s="183"/>
      <c r="BG398" s="183"/>
      <c r="BH398" s="183"/>
      <c r="BI398" s="183"/>
      <c r="BJ398" s="183"/>
      <c r="BK398" s="183"/>
      <c r="BL398" s="183"/>
      <c r="BM398" s="183"/>
      <c r="BN398" s="183"/>
      <c r="BO398" s="183"/>
      <c r="BP398" s="183"/>
      <c r="BQ398" s="183"/>
      <c r="BR398" s="183"/>
      <c r="BS398" s="183"/>
      <c r="BT398" s="183"/>
      <c r="BU398" s="183"/>
      <c r="BV398" s="183"/>
      <c r="BW398" s="183"/>
      <c r="BX398" s="186"/>
      <c r="BY398" s="186"/>
      <c r="BZ398" s="186"/>
      <c r="CA398" s="186"/>
      <c r="CB398" s="186"/>
      <c r="CC398" s="186"/>
      <c r="CD398" s="186"/>
      <c r="CE398" s="186"/>
      <c r="CF398" s="186"/>
      <c r="CG398" s="186"/>
      <c r="CH398" s="186"/>
    </row>
    <row r="399" spans="1:86" s="185" customFormat="1" ht="12" customHeight="1">
      <c r="A399" s="183"/>
      <c r="B399" s="183"/>
      <c r="C399" s="183"/>
      <c r="D399" s="183"/>
      <c r="E399" s="183"/>
      <c r="F399" s="183"/>
      <c r="G399" s="184"/>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183"/>
      <c r="AK399" s="183"/>
      <c r="AL399" s="183"/>
      <c r="AM399" s="183"/>
      <c r="AN399" s="183"/>
      <c r="AO399" s="183"/>
      <c r="AP399" s="183"/>
      <c r="AQ399" s="183"/>
      <c r="AR399" s="183"/>
      <c r="AS399" s="183"/>
      <c r="AT399" s="183"/>
      <c r="AU399" s="183"/>
      <c r="AV399" s="183"/>
      <c r="AW399" s="183"/>
      <c r="AX399" s="183"/>
      <c r="AY399" s="183"/>
      <c r="AZ399" s="183"/>
      <c r="BA399" s="183"/>
      <c r="BB399" s="183"/>
      <c r="BC399" s="183"/>
      <c r="BD399" s="183"/>
      <c r="BE399" s="183"/>
      <c r="BF399" s="183"/>
      <c r="BG399" s="183"/>
      <c r="BH399" s="183"/>
      <c r="BI399" s="183"/>
      <c r="BJ399" s="183"/>
      <c r="BK399" s="183"/>
      <c r="BL399" s="183"/>
      <c r="BM399" s="183"/>
      <c r="BN399" s="183"/>
      <c r="BO399" s="183"/>
      <c r="BP399" s="183"/>
      <c r="BQ399" s="183"/>
      <c r="BR399" s="183"/>
      <c r="BS399" s="183"/>
      <c r="BT399" s="183"/>
      <c r="BU399" s="183"/>
      <c r="BV399" s="183"/>
      <c r="BW399" s="183"/>
      <c r="BX399" s="186"/>
      <c r="BY399" s="186"/>
      <c r="BZ399" s="186"/>
      <c r="CA399" s="186"/>
      <c r="CB399" s="186"/>
      <c r="CC399" s="186"/>
      <c r="CD399" s="186"/>
      <c r="CE399" s="186"/>
      <c r="CF399" s="186"/>
      <c r="CG399" s="186"/>
      <c r="CH399" s="186"/>
    </row>
    <row r="400" spans="1:86" s="185" customFormat="1" ht="12" customHeight="1">
      <c r="A400" s="183"/>
      <c r="B400" s="183"/>
      <c r="C400" s="183"/>
      <c r="D400" s="183"/>
      <c r="E400" s="183"/>
      <c r="F400" s="183"/>
      <c r="G400" s="184"/>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183"/>
      <c r="AK400" s="183"/>
      <c r="AL400" s="183"/>
      <c r="AM400" s="183"/>
      <c r="AN400" s="183"/>
      <c r="AO400" s="183"/>
      <c r="AP400" s="183"/>
      <c r="AQ400" s="183"/>
      <c r="AR400" s="183"/>
      <c r="AS400" s="183"/>
      <c r="AT400" s="183"/>
      <c r="AU400" s="183"/>
      <c r="AV400" s="183"/>
      <c r="AW400" s="183"/>
      <c r="AX400" s="183"/>
      <c r="AY400" s="183"/>
      <c r="AZ400" s="183"/>
      <c r="BA400" s="183"/>
      <c r="BB400" s="183"/>
      <c r="BC400" s="183"/>
      <c r="BD400" s="183"/>
      <c r="BE400" s="183"/>
      <c r="BF400" s="183"/>
      <c r="BG400" s="183"/>
      <c r="BH400" s="183"/>
      <c r="BI400" s="183"/>
      <c r="BJ400" s="183"/>
      <c r="BK400" s="183"/>
      <c r="BL400" s="183"/>
      <c r="BM400" s="183"/>
      <c r="BN400" s="183"/>
      <c r="BO400" s="183"/>
      <c r="BP400" s="183"/>
      <c r="BQ400" s="183"/>
      <c r="BR400" s="183"/>
      <c r="BS400" s="183"/>
      <c r="BT400" s="183"/>
      <c r="BU400" s="183"/>
      <c r="BV400" s="183"/>
      <c r="BW400" s="183"/>
      <c r="BX400" s="186"/>
      <c r="BY400" s="186"/>
      <c r="BZ400" s="186"/>
      <c r="CA400" s="186"/>
      <c r="CB400" s="186"/>
      <c r="CC400" s="186"/>
      <c r="CD400" s="186"/>
      <c r="CE400" s="186"/>
      <c r="CF400" s="186"/>
      <c r="CG400" s="186"/>
      <c r="CH400" s="186"/>
    </row>
    <row r="401" spans="1:86" s="185" customFormat="1" ht="12" customHeight="1">
      <c r="A401" s="183"/>
      <c r="B401" s="183"/>
      <c r="C401" s="183"/>
      <c r="D401" s="183"/>
      <c r="E401" s="183"/>
      <c r="F401" s="183"/>
      <c r="G401" s="184"/>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183"/>
      <c r="AK401" s="183"/>
      <c r="AL401" s="183"/>
      <c r="AM401" s="183"/>
      <c r="AN401" s="183"/>
      <c r="AO401" s="183"/>
      <c r="AP401" s="183"/>
      <c r="AQ401" s="183"/>
      <c r="AR401" s="183"/>
      <c r="AS401" s="183"/>
      <c r="AT401" s="183"/>
      <c r="AU401" s="183"/>
      <c r="AV401" s="183"/>
      <c r="AW401" s="183"/>
      <c r="AX401" s="183"/>
      <c r="AY401" s="183"/>
      <c r="AZ401" s="183"/>
      <c r="BA401" s="183"/>
      <c r="BB401" s="183"/>
      <c r="BC401" s="183"/>
      <c r="BD401" s="183"/>
      <c r="BE401" s="183"/>
      <c r="BF401" s="183"/>
      <c r="BG401" s="183"/>
      <c r="BH401" s="183"/>
      <c r="BI401" s="183"/>
      <c r="BJ401" s="183"/>
      <c r="BK401" s="183"/>
      <c r="BL401" s="183"/>
      <c r="BM401" s="183"/>
      <c r="BN401" s="183"/>
      <c r="BO401" s="183"/>
      <c r="BP401" s="183"/>
      <c r="BQ401" s="183"/>
      <c r="BR401" s="183"/>
      <c r="BS401" s="183"/>
      <c r="BT401" s="183"/>
      <c r="BU401" s="183"/>
      <c r="BV401" s="183"/>
      <c r="BW401" s="183"/>
      <c r="BX401" s="186"/>
      <c r="BY401" s="186"/>
      <c r="BZ401" s="186"/>
      <c r="CA401" s="186"/>
      <c r="CB401" s="186"/>
      <c r="CC401" s="186"/>
      <c r="CD401" s="186"/>
      <c r="CE401" s="186"/>
      <c r="CF401" s="186"/>
      <c r="CG401" s="186"/>
      <c r="CH401" s="186"/>
    </row>
    <row r="402" spans="1:86" s="185" customFormat="1" ht="12" customHeight="1">
      <c r="A402" s="183"/>
      <c r="B402" s="183"/>
      <c r="C402" s="183"/>
      <c r="D402" s="183"/>
      <c r="E402" s="183"/>
      <c r="F402" s="183"/>
      <c r="G402" s="184"/>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183"/>
      <c r="AK402" s="183"/>
      <c r="AL402" s="183"/>
      <c r="AM402" s="183"/>
      <c r="AN402" s="183"/>
      <c r="AO402" s="183"/>
      <c r="AP402" s="183"/>
      <c r="AQ402" s="183"/>
      <c r="AR402" s="183"/>
      <c r="AS402" s="183"/>
      <c r="AT402" s="183"/>
      <c r="AU402" s="183"/>
      <c r="AV402" s="183"/>
      <c r="AW402" s="183"/>
      <c r="AX402" s="183"/>
      <c r="AY402" s="183"/>
      <c r="AZ402" s="183"/>
      <c r="BA402" s="183"/>
      <c r="BB402" s="183"/>
      <c r="BC402" s="183"/>
      <c r="BD402" s="183"/>
      <c r="BE402" s="183"/>
      <c r="BF402" s="183"/>
      <c r="BG402" s="183"/>
      <c r="BH402" s="183"/>
      <c r="BI402" s="183"/>
      <c r="BJ402" s="183"/>
      <c r="BK402" s="183"/>
      <c r="BL402" s="183"/>
      <c r="BM402" s="183"/>
      <c r="BN402" s="183"/>
      <c r="BO402" s="183"/>
      <c r="BP402" s="183"/>
      <c r="BQ402" s="183"/>
      <c r="BR402" s="183"/>
      <c r="BS402" s="183"/>
      <c r="BT402" s="183"/>
      <c r="BU402" s="183"/>
      <c r="BV402" s="183"/>
      <c r="BW402" s="183"/>
      <c r="BX402" s="186"/>
      <c r="BY402" s="186"/>
      <c r="BZ402" s="186"/>
      <c r="CA402" s="186"/>
      <c r="CB402" s="186"/>
      <c r="CC402" s="186"/>
      <c r="CD402" s="186"/>
      <c r="CE402" s="186"/>
      <c r="CF402" s="186"/>
      <c r="CG402" s="186"/>
      <c r="CH402" s="186"/>
    </row>
    <row r="403" spans="1:86" s="185" customFormat="1" ht="12" customHeight="1">
      <c r="A403" s="183"/>
      <c r="B403" s="183"/>
      <c r="C403" s="183"/>
      <c r="D403" s="183"/>
      <c r="E403" s="183"/>
      <c r="F403" s="183"/>
      <c r="G403" s="184"/>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183"/>
      <c r="AK403" s="183"/>
      <c r="AL403" s="183"/>
      <c r="AM403" s="183"/>
      <c r="AN403" s="183"/>
      <c r="AO403" s="183"/>
      <c r="AP403" s="183"/>
      <c r="AQ403" s="183"/>
      <c r="AR403" s="183"/>
      <c r="AS403" s="183"/>
      <c r="AT403" s="183"/>
      <c r="AU403" s="183"/>
      <c r="AV403" s="183"/>
      <c r="AW403" s="183"/>
      <c r="AX403" s="183"/>
      <c r="AY403" s="183"/>
      <c r="AZ403" s="183"/>
      <c r="BA403" s="183"/>
      <c r="BB403" s="183"/>
      <c r="BC403" s="183"/>
      <c r="BD403" s="183"/>
      <c r="BE403" s="183"/>
      <c r="BF403" s="183"/>
      <c r="BG403" s="183"/>
      <c r="BH403" s="183"/>
      <c r="BI403" s="183"/>
      <c r="BJ403" s="183"/>
      <c r="BK403" s="183"/>
      <c r="BL403" s="183"/>
      <c r="BM403" s="183"/>
      <c r="BN403" s="183"/>
      <c r="BO403" s="183"/>
      <c r="BP403" s="183"/>
      <c r="BQ403" s="183"/>
      <c r="BR403" s="183"/>
      <c r="BS403" s="183"/>
      <c r="BT403" s="183"/>
      <c r="BU403" s="183"/>
      <c r="BV403" s="183"/>
      <c r="BW403" s="183"/>
      <c r="BX403" s="186"/>
      <c r="BY403" s="186"/>
      <c r="BZ403" s="186"/>
      <c r="CA403" s="186"/>
      <c r="CB403" s="186"/>
      <c r="CC403" s="186"/>
      <c r="CD403" s="186"/>
      <c r="CE403" s="186"/>
      <c r="CF403" s="186"/>
      <c r="CG403" s="186"/>
      <c r="CH403" s="186"/>
    </row>
    <row r="404" spans="1:86" s="185" customFormat="1" ht="12" customHeight="1">
      <c r="A404" s="183"/>
      <c r="B404" s="183"/>
      <c r="C404" s="183"/>
      <c r="D404" s="183"/>
      <c r="E404" s="183"/>
      <c r="F404" s="183"/>
      <c r="G404" s="184"/>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183"/>
      <c r="AK404" s="183"/>
      <c r="AL404" s="183"/>
      <c r="AM404" s="183"/>
      <c r="AN404" s="183"/>
      <c r="AO404" s="183"/>
      <c r="AP404" s="183"/>
      <c r="AQ404" s="183"/>
      <c r="AR404" s="183"/>
      <c r="AS404" s="183"/>
      <c r="AT404" s="183"/>
      <c r="AU404" s="183"/>
      <c r="AV404" s="183"/>
      <c r="AW404" s="183"/>
      <c r="AX404" s="183"/>
      <c r="AY404" s="183"/>
      <c r="AZ404" s="183"/>
      <c r="BA404" s="183"/>
      <c r="BB404" s="183"/>
      <c r="BC404" s="183"/>
      <c r="BD404" s="183"/>
      <c r="BE404" s="183"/>
      <c r="BF404" s="183"/>
      <c r="BG404" s="183"/>
      <c r="BH404" s="183"/>
      <c r="BI404" s="183"/>
      <c r="BJ404" s="183"/>
      <c r="BK404" s="183"/>
      <c r="BL404" s="183"/>
      <c r="BM404" s="183"/>
      <c r="BN404" s="183"/>
      <c r="BO404" s="183"/>
      <c r="BP404" s="183"/>
      <c r="BQ404" s="183"/>
      <c r="BR404" s="183"/>
      <c r="BS404" s="183"/>
      <c r="BT404" s="183"/>
      <c r="BU404" s="183"/>
      <c r="BV404" s="183"/>
      <c r="BW404" s="183"/>
      <c r="BX404" s="186"/>
      <c r="BY404" s="186"/>
      <c r="BZ404" s="186"/>
      <c r="CA404" s="186"/>
      <c r="CB404" s="186"/>
      <c r="CC404" s="186"/>
      <c r="CD404" s="186"/>
      <c r="CE404" s="186"/>
      <c r="CF404" s="186"/>
      <c r="CG404" s="186"/>
      <c r="CH404" s="186"/>
    </row>
    <row r="405" spans="1:86" s="185" customFormat="1" ht="12" customHeight="1">
      <c r="A405" s="183"/>
      <c r="B405" s="183"/>
      <c r="C405" s="183"/>
      <c r="D405" s="183"/>
      <c r="E405" s="183"/>
      <c r="F405" s="183"/>
      <c r="G405" s="184"/>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183"/>
      <c r="AK405" s="183"/>
      <c r="AL405" s="183"/>
      <c r="AM405" s="183"/>
      <c r="AN405" s="183"/>
      <c r="AO405" s="183"/>
      <c r="AP405" s="183"/>
      <c r="AQ405" s="183"/>
      <c r="AR405" s="183"/>
      <c r="AS405" s="183"/>
      <c r="AT405" s="183"/>
      <c r="AU405" s="183"/>
      <c r="AV405" s="183"/>
      <c r="AW405" s="183"/>
      <c r="AX405" s="183"/>
      <c r="AY405" s="183"/>
      <c r="AZ405" s="183"/>
      <c r="BA405" s="183"/>
      <c r="BB405" s="183"/>
      <c r="BC405" s="183"/>
      <c r="BD405" s="183"/>
      <c r="BE405" s="183"/>
      <c r="BF405" s="183"/>
      <c r="BG405" s="183"/>
      <c r="BH405" s="183"/>
      <c r="BI405" s="183"/>
      <c r="BJ405" s="183"/>
      <c r="BK405" s="183"/>
      <c r="BL405" s="183"/>
      <c r="BM405" s="183"/>
      <c r="BN405" s="183"/>
      <c r="BO405" s="183"/>
      <c r="BP405" s="183"/>
      <c r="BQ405" s="183"/>
      <c r="BR405" s="183"/>
      <c r="BS405" s="183"/>
      <c r="BT405" s="183"/>
      <c r="BU405" s="183"/>
      <c r="BV405" s="183"/>
      <c r="BW405" s="183"/>
      <c r="BX405" s="186"/>
      <c r="BY405" s="186"/>
      <c r="BZ405" s="186"/>
      <c r="CA405" s="186"/>
      <c r="CB405" s="186"/>
      <c r="CC405" s="186"/>
      <c r="CD405" s="186"/>
      <c r="CE405" s="186"/>
      <c r="CF405" s="186"/>
      <c r="CG405" s="186"/>
      <c r="CH405" s="186"/>
    </row>
    <row r="406" spans="1:86" s="185" customFormat="1" ht="12" customHeight="1">
      <c r="A406" s="183"/>
      <c r="B406" s="183"/>
      <c r="C406" s="183"/>
      <c r="D406" s="183"/>
      <c r="E406" s="183"/>
      <c r="F406" s="183"/>
      <c r="G406" s="184"/>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183"/>
      <c r="AK406" s="183"/>
      <c r="AL406" s="183"/>
      <c r="AM406" s="183"/>
      <c r="AN406" s="183"/>
      <c r="AO406" s="183"/>
      <c r="AP406" s="183"/>
      <c r="AQ406" s="183"/>
      <c r="AR406" s="183"/>
      <c r="AS406" s="183"/>
      <c r="AT406" s="183"/>
      <c r="AU406" s="183"/>
      <c r="AV406" s="183"/>
      <c r="AW406" s="183"/>
      <c r="AX406" s="183"/>
      <c r="AY406" s="183"/>
      <c r="AZ406" s="183"/>
      <c r="BA406" s="183"/>
      <c r="BB406" s="183"/>
      <c r="BC406" s="183"/>
      <c r="BD406" s="183"/>
      <c r="BE406" s="183"/>
      <c r="BF406" s="183"/>
      <c r="BG406" s="183"/>
      <c r="BH406" s="183"/>
      <c r="BI406" s="183"/>
      <c r="BJ406" s="183"/>
      <c r="BK406" s="183"/>
      <c r="BL406" s="183"/>
      <c r="BM406" s="183"/>
      <c r="BN406" s="183"/>
      <c r="BO406" s="183"/>
      <c r="BP406" s="183"/>
      <c r="BQ406" s="183"/>
      <c r="BR406" s="183"/>
      <c r="BS406" s="183"/>
      <c r="BT406" s="183"/>
      <c r="BU406" s="183"/>
      <c r="BV406" s="183"/>
      <c r="BW406" s="183"/>
      <c r="BX406" s="186"/>
      <c r="BY406" s="186"/>
      <c r="BZ406" s="186"/>
      <c r="CA406" s="186"/>
      <c r="CB406" s="186"/>
      <c r="CC406" s="186"/>
      <c r="CD406" s="186"/>
      <c r="CE406" s="186"/>
      <c r="CF406" s="186"/>
      <c r="CG406" s="186"/>
      <c r="CH406" s="186"/>
    </row>
    <row r="407" spans="1:86" s="185" customFormat="1" ht="12" customHeight="1">
      <c r="A407" s="183"/>
      <c r="B407" s="183"/>
      <c r="C407" s="183"/>
      <c r="D407" s="183"/>
      <c r="E407" s="183"/>
      <c r="F407" s="183"/>
      <c r="G407" s="184"/>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183"/>
      <c r="AK407" s="183"/>
      <c r="AL407" s="183"/>
      <c r="AM407" s="183"/>
      <c r="AN407" s="183"/>
      <c r="AO407" s="183"/>
      <c r="AP407" s="183"/>
      <c r="AQ407" s="183"/>
      <c r="AR407" s="183"/>
      <c r="AS407" s="183"/>
      <c r="AT407" s="183"/>
      <c r="AU407" s="183"/>
      <c r="AV407" s="183"/>
      <c r="AW407" s="183"/>
      <c r="AX407" s="183"/>
      <c r="AY407" s="183"/>
      <c r="AZ407" s="183"/>
      <c r="BA407" s="183"/>
      <c r="BB407" s="183"/>
      <c r="BC407" s="183"/>
      <c r="BD407" s="183"/>
      <c r="BE407" s="183"/>
      <c r="BF407" s="183"/>
      <c r="BG407" s="183"/>
      <c r="BH407" s="183"/>
      <c r="BI407" s="183"/>
      <c r="BJ407" s="183"/>
      <c r="BK407" s="183"/>
      <c r="BL407" s="183"/>
      <c r="BM407" s="183"/>
      <c r="BN407" s="183"/>
      <c r="BO407" s="183"/>
      <c r="BP407" s="183"/>
      <c r="BQ407" s="183"/>
      <c r="BR407" s="183"/>
      <c r="BS407" s="183"/>
      <c r="BT407" s="183"/>
      <c r="BU407" s="183"/>
      <c r="BV407" s="183"/>
      <c r="BW407" s="183"/>
      <c r="BX407" s="186"/>
      <c r="BY407" s="186"/>
      <c r="BZ407" s="186"/>
      <c r="CA407" s="186"/>
      <c r="CB407" s="186"/>
      <c r="CC407" s="186"/>
      <c r="CD407" s="186"/>
      <c r="CE407" s="186"/>
      <c r="CF407" s="186"/>
      <c r="CG407" s="186"/>
      <c r="CH407" s="186"/>
    </row>
    <row r="408" spans="1:86" s="185" customFormat="1" ht="12" customHeight="1">
      <c r="A408" s="183"/>
      <c r="B408" s="183"/>
      <c r="C408" s="183"/>
      <c r="D408" s="183"/>
      <c r="E408" s="183"/>
      <c r="F408" s="183"/>
      <c r="G408" s="184"/>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183"/>
      <c r="AK408" s="183"/>
      <c r="AL408" s="183"/>
      <c r="AM408" s="183"/>
      <c r="AN408" s="183"/>
      <c r="AO408" s="183"/>
      <c r="AP408" s="183"/>
      <c r="AQ408" s="183"/>
      <c r="AR408" s="183"/>
      <c r="AS408" s="183"/>
      <c r="AT408" s="183"/>
      <c r="AU408" s="183"/>
      <c r="AV408" s="183"/>
      <c r="AW408" s="183"/>
      <c r="AX408" s="183"/>
      <c r="AY408" s="183"/>
      <c r="AZ408" s="183"/>
      <c r="BA408" s="183"/>
      <c r="BB408" s="183"/>
      <c r="BC408" s="183"/>
      <c r="BD408" s="183"/>
      <c r="BE408" s="183"/>
      <c r="BF408" s="183"/>
      <c r="BG408" s="183"/>
      <c r="BH408" s="183"/>
      <c r="BI408" s="183"/>
      <c r="BJ408" s="183"/>
      <c r="BK408" s="183"/>
      <c r="BL408" s="183"/>
      <c r="BM408" s="183"/>
      <c r="BN408" s="183"/>
      <c r="BO408" s="183"/>
      <c r="BP408" s="183"/>
      <c r="BQ408" s="183"/>
      <c r="BR408" s="183"/>
      <c r="BS408" s="183"/>
      <c r="BT408" s="183"/>
      <c r="BU408" s="183"/>
      <c r="BV408" s="183"/>
      <c r="BW408" s="183"/>
      <c r="BX408" s="186"/>
      <c r="BY408" s="186"/>
      <c r="BZ408" s="186"/>
      <c r="CA408" s="186"/>
      <c r="CB408" s="186"/>
      <c r="CC408" s="186"/>
      <c r="CD408" s="186"/>
      <c r="CE408" s="186"/>
      <c r="CF408" s="186"/>
      <c r="CG408" s="186"/>
      <c r="CH408" s="186"/>
    </row>
    <row r="409" spans="1:86" s="185" customFormat="1" ht="12" customHeight="1">
      <c r="A409" s="183"/>
      <c r="B409" s="183"/>
      <c r="C409" s="183"/>
      <c r="D409" s="183"/>
      <c r="E409" s="183"/>
      <c r="F409" s="183"/>
      <c r="G409" s="184"/>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183"/>
      <c r="AK409" s="183"/>
      <c r="AL409" s="183"/>
      <c r="AM409" s="183"/>
      <c r="AN409" s="183"/>
      <c r="AO409" s="183"/>
      <c r="AP409" s="183"/>
      <c r="AQ409" s="183"/>
      <c r="AR409" s="183"/>
      <c r="AS409" s="183"/>
      <c r="AT409" s="183"/>
      <c r="AU409" s="183"/>
      <c r="AV409" s="183"/>
      <c r="AW409" s="183"/>
      <c r="AX409" s="183"/>
      <c r="AY409" s="183"/>
      <c r="AZ409" s="183"/>
      <c r="BA409" s="183"/>
      <c r="BB409" s="183"/>
      <c r="BC409" s="183"/>
      <c r="BD409" s="183"/>
      <c r="BE409" s="183"/>
      <c r="BF409" s="183"/>
      <c r="BG409" s="183"/>
      <c r="BH409" s="183"/>
      <c r="BI409" s="183"/>
      <c r="BJ409" s="183"/>
      <c r="BK409" s="183"/>
      <c r="BL409" s="183"/>
      <c r="BM409" s="183"/>
      <c r="BN409" s="183"/>
      <c r="BO409" s="183"/>
      <c r="BP409" s="183"/>
      <c r="BQ409" s="183"/>
      <c r="BR409" s="183"/>
      <c r="BS409" s="183"/>
      <c r="BT409" s="183"/>
      <c r="BU409" s="183"/>
      <c r="BV409" s="183"/>
      <c r="BW409" s="183"/>
      <c r="BX409" s="186"/>
      <c r="BY409" s="186"/>
      <c r="BZ409" s="186"/>
      <c r="CA409" s="186"/>
      <c r="CB409" s="186"/>
      <c r="CC409" s="186"/>
      <c r="CD409" s="186"/>
      <c r="CE409" s="186"/>
      <c r="CF409" s="186"/>
      <c r="CG409" s="186"/>
      <c r="CH409" s="186"/>
    </row>
    <row r="410" spans="1:86" s="185" customFormat="1" ht="12" customHeight="1">
      <c r="A410" s="183"/>
      <c r="B410" s="183"/>
      <c r="C410" s="183"/>
      <c r="D410" s="183"/>
      <c r="E410" s="183"/>
      <c r="F410" s="183"/>
      <c r="G410" s="184"/>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183"/>
      <c r="AK410" s="183"/>
      <c r="AL410" s="183"/>
      <c r="AM410" s="183"/>
      <c r="AN410" s="183"/>
      <c r="AO410" s="183"/>
      <c r="AP410" s="183"/>
      <c r="AQ410" s="183"/>
      <c r="AR410" s="183"/>
      <c r="AS410" s="183"/>
      <c r="AT410" s="183"/>
      <c r="AU410" s="183"/>
      <c r="AV410" s="183"/>
      <c r="AW410" s="183"/>
      <c r="AX410" s="183"/>
      <c r="AY410" s="183"/>
      <c r="AZ410" s="183"/>
      <c r="BA410" s="183"/>
      <c r="BB410" s="183"/>
      <c r="BC410" s="183"/>
      <c r="BD410" s="183"/>
      <c r="BE410" s="183"/>
      <c r="BF410" s="183"/>
      <c r="BG410" s="183"/>
      <c r="BH410" s="183"/>
      <c r="BI410" s="183"/>
      <c r="BJ410" s="183"/>
      <c r="BK410" s="183"/>
      <c r="BL410" s="183"/>
      <c r="BM410" s="183"/>
      <c r="BN410" s="183"/>
      <c r="BO410" s="183"/>
      <c r="BP410" s="183"/>
      <c r="BQ410" s="183"/>
      <c r="BR410" s="183"/>
      <c r="BS410" s="183"/>
      <c r="BT410" s="183"/>
      <c r="BU410" s="183"/>
      <c r="BV410" s="183"/>
      <c r="BW410" s="183"/>
      <c r="BX410" s="186"/>
      <c r="BY410" s="186"/>
      <c r="BZ410" s="186"/>
      <c r="CA410" s="186"/>
      <c r="CB410" s="186"/>
      <c r="CC410" s="186"/>
      <c r="CD410" s="186"/>
      <c r="CE410" s="186"/>
      <c r="CF410" s="186"/>
      <c r="CG410" s="186"/>
      <c r="CH410" s="186"/>
    </row>
    <row r="411" spans="1:86" s="185" customFormat="1" ht="12" customHeight="1">
      <c r="A411" s="183"/>
      <c r="B411" s="183"/>
      <c r="C411" s="183"/>
      <c r="D411" s="183"/>
      <c r="E411" s="183"/>
      <c r="F411" s="183"/>
      <c r="G411" s="184"/>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183"/>
      <c r="AK411" s="183"/>
      <c r="AL411" s="183"/>
      <c r="AM411" s="183"/>
      <c r="AN411" s="183"/>
      <c r="AO411" s="183"/>
      <c r="AP411" s="183"/>
      <c r="AQ411" s="183"/>
      <c r="AR411" s="183"/>
      <c r="AS411" s="183"/>
      <c r="AT411" s="183"/>
      <c r="AU411" s="183"/>
      <c r="AV411" s="183"/>
      <c r="AW411" s="183"/>
      <c r="AX411" s="183"/>
      <c r="AY411" s="183"/>
      <c r="AZ411" s="183"/>
      <c r="BA411" s="183"/>
      <c r="BB411" s="183"/>
      <c r="BC411" s="183"/>
      <c r="BD411" s="183"/>
      <c r="BE411" s="183"/>
      <c r="BF411" s="183"/>
      <c r="BG411" s="183"/>
      <c r="BH411" s="183"/>
      <c r="BI411" s="183"/>
      <c r="BJ411" s="183"/>
      <c r="BK411" s="183"/>
      <c r="BL411" s="183"/>
      <c r="BM411" s="183"/>
      <c r="BN411" s="183"/>
      <c r="BO411" s="183"/>
      <c r="BP411" s="183"/>
      <c r="BQ411" s="183"/>
      <c r="BR411" s="183"/>
      <c r="BS411" s="183"/>
      <c r="BT411" s="183"/>
      <c r="BU411" s="183"/>
      <c r="BV411" s="183"/>
      <c r="BW411" s="183"/>
      <c r="BX411" s="186"/>
      <c r="BY411" s="186"/>
      <c r="BZ411" s="186"/>
      <c r="CA411" s="186"/>
      <c r="CB411" s="186"/>
      <c r="CC411" s="186"/>
      <c r="CD411" s="186"/>
      <c r="CE411" s="186"/>
      <c r="CF411" s="186"/>
      <c r="CG411" s="186"/>
      <c r="CH411" s="186"/>
    </row>
    <row r="412" spans="1:86" s="185" customFormat="1" ht="12" customHeight="1">
      <c r="A412" s="183"/>
      <c r="B412" s="183"/>
      <c r="C412" s="183"/>
      <c r="D412" s="183"/>
      <c r="E412" s="183"/>
      <c r="F412" s="183"/>
      <c r="G412" s="184"/>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183"/>
      <c r="AK412" s="183"/>
      <c r="AL412" s="183"/>
      <c r="AM412" s="183"/>
      <c r="AN412" s="183"/>
      <c r="AO412" s="183"/>
      <c r="AP412" s="183"/>
      <c r="AQ412" s="183"/>
      <c r="AR412" s="183"/>
      <c r="AS412" s="183"/>
      <c r="AT412" s="183"/>
      <c r="AU412" s="183"/>
      <c r="AV412" s="183"/>
      <c r="AW412" s="183"/>
      <c r="AX412" s="183"/>
      <c r="AY412" s="183"/>
      <c r="AZ412" s="183"/>
      <c r="BA412" s="183"/>
      <c r="BB412" s="183"/>
      <c r="BC412" s="183"/>
      <c r="BD412" s="183"/>
      <c r="BE412" s="183"/>
      <c r="BF412" s="183"/>
      <c r="BG412" s="183"/>
      <c r="BH412" s="183"/>
      <c r="BI412" s="183"/>
      <c r="BJ412" s="183"/>
      <c r="BK412" s="183"/>
      <c r="BL412" s="183"/>
      <c r="BM412" s="183"/>
      <c r="BN412" s="183"/>
      <c r="BO412" s="183"/>
      <c r="BP412" s="183"/>
      <c r="BQ412" s="183"/>
      <c r="BR412" s="183"/>
      <c r="BS412" s="183"/>
      <c r="BT412" s="183"/>
      <c r="BU412" s="183"/>
      <c r="BV412" s="183"/>
      <c r="BW412" s="183"/>
      <c r="BX412" s="186"/>
      <c r="BY412" s="186"/>
      <c r="BZ412" s="186"/>
      <c r="CA412" s="186"/>
      <c r="CB412" s="186"/>
      <c r="CC412" s="186"/>
      <c r="CD412" s="186"/>
      <c r="CE412" s="186"/>
      <c r="CF412" s="186"/>
      <c r="CG412" s="186"/>
      <c r="CH412" s="186"/>
    </row>
    <row r="413" spans="1:86" s="185" customFormat="1" ht="12" customHeight="1">
      <c r="A413" s="183"/>
      <c r="B413" s="183"/>
      <c r="C413" s="183"/>
      <c r="D413" s="183"/>
      <c r="E413" s="183"/>
      <c r="F413" s="183"/>
      <c r="G413" s="184"/>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183"/>
      <c r="AK413" s="183"/>
      <c r="AL413" s="183"/>
      <c r="AM413" s="183"/>
      <c r="AN413" s="183"/>
      <c r="AO413" s="183"/>
      <c r="AP413" s="183"/>
      <c r="AQ413" s="183"/>
      <c r="AR413" s="183"/>
      <c r="AS413" s="183"/>
      <c r="AT413" s="183"/>
      <c r="AU413" s="183"/>
      <c r="AV413" s="183"/>
      <c r="AW413" s="183"/>
      <c r="AX413" s="183"/>
      <c r="AY413" s="183"/>
      <c r="AZ413" s="183"/>
      <c r="BA413" s="183"/>
      <c r="BB413" s="183"/>
      <c r="BC413" s="183"/>
      <c r="BD413" s="183"/>
      <c r="BE413" s="183"/>
      <c r="BF413" s="183"/>
      <c r="BG413" s="183"/>
      <c r="BH413" s="183"/>
      <c r="BI413" s="183"/>
      <c r="BJ413" s="183"/>
      <c r="BK413" s="183"/>
      <c r="BL413" s="183"/>
      <c r="BM413" s="183"/>
      <c r="BN413" s="183"/>
      <c r="BO413" s="183"/>
      <c r="BP413" s="183"/>
      <c r="BQ413" s="183"/>
      <c r="BR413" s="183"/>
      <c r="BS413" s="183"/>
      <c r="BT413" s="183"/>
      <c r="BU413" s="183"/>
      <c r="BV413" s="183"/>
      <c r="BW413" s="183"/>
      <c r="BX413" s="186"/>
      <c r="BY413" s="186"/>
      <c r="BZ413" s="186"/>
      <c r="CA413" s="186"/>
      <c r="CB413" s="186"/>
      <c r="CC413" s="186"/>
      <c r="CD413" s="186"/>
      <c r="CE413" s="186"/>
      <c r="CF413" s="186"/>
      <c r="CG413" s="186"/>
      <c r="CH413" s="186"/>
    </row>
    <row r="414" spans="1:86" s="185" customFormat="1" ht="12" customHeight="1">
      <c r="A414" s="183"/>
      <c r="B414" s="183"/>
      <c r="C414" s="183"/>
      <c r="D414" s="183"/>
      <c r="E414" s="183"/>
      <c r="F414" s="183"/>
      <c r="G414" s="184"/>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183"/>
      <c r="AK414" s="183"/>
      <c r="AL414" s="183"/>
      <c r="AM414" s="183"/>
      <c r="AN414" s="183"/>
      <c r="AO414" s="183"/>
      <c r="AP414" s="183"/>
      <c r="AQ414" s="183"/>
      <c r="AR414" s="183"/>
      <c r="AS414" s="183"/>
      <c r="AT414" s="183"/>
      <c r="AU414" s="183"/>
      <c r="AV414" s="183"/>
      <c r="AW414" s="183"/>
      <c r="AX414" s="183"/>
      <c r="AY414" s="183"/>
      <c r="AZ414" s="183"/>
      <c r="BA414" s="183"/>
      <c r="BB414" s="183"/>
      <c r="BC414" s="183"/>
      <c r="BD414" s="183"/>
      <c r="BE414" s="183"/>
      <c r="BF414" s="183"/>
      <c r="BG414" s="183"/>
      <c r="BH414" s="183"/>
      <c r="BI414" s="183"/>
      <c r="BJ414" s="183"/>
      <c r="BK414" s="183"/>
      <c r="BL414" s="183"/>
      <c r="BM414" s="183"/>
      <c r="BN414" s="183"/>
      <c r="BO414" s="183"/>
      <c r="BP414" s="183"/>
      <c r="BQ414" s="183"/>
      <c r="BR414" s="183"/>
      <c r="BS414" s="183"/>
      <c r="BT414" s="183"/>
      <c r="BU414" s="183"/>
      <c r="BV414" s="183"/>
      <c r="BW414" s="183"/>
      <c r="BX414" s="186"/>
      <c r="BY414" s="186"/>
      <c r="BZ414" s="186"/>
      <c r="CA414" s="186"/>
      <c r="CB414" s="186"/>
      <c r="CC414" s="186"/>
      <c r="CD414" s="186"/>
      <c r="CE414" s="186"/>
      <c r="CF414" s="186"/>
      <c r="CG414" s="186"/>
      <c r="CH414" s="186"/>
    </row>
    <row r="415" spans="1:86" s="185" customFormat="1" ht="12" customHeight="1">
      <c r="A415" s="183"/>
      <c r="B415" s="183"/>
      <c r="C415" s="183"/>
      <c r="D415" s="183"/>
      <c r="E415" s="183"/>
      <c r="F415" s="183"/>
      <c r="G415" s="184"/>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183"/>
      <c r="AK415" s="183"/>
      <c r="AL415" s="183"/>
      <c r="AM415" s="183"/>
      <c r="AN415" s="183"/>
      <c r="AO415" s="183"/>
      <c r="AP415" s="183"/>
      <c r="AQ415" s="183"/>
      <c r="AR415" s="183"/>
      <c r="AS415" s="183"/>
      <c r="AT415" s="183"/>
      <c r="AU415" s="183"/>
      <c r="AV415" s="183"/>
      <c r="AW415" s="183"/>
      <c r="AX415" s="183"/>
      <c r="AY415" s="183"/>
      <c r="AZ415" s="183"/>
      <c r="BA415" s="183"/>
      <c r="BB415" s="183"/>
      <c r="BC415" s="183"/>
      <c r="BD415" s="183"/>
      <c r="BE415" s="183"/>
      <c r="BF415" s="183"/>
      <c r="BG415" s="183"/>
      <c r="BH415" s="183"/>
      <c r="BI415" s="183"/>
      <c r="BJ415" s="183"/>
      <c r="BK415" s="183"/>
      <c r="BL415" s="183"/>
      <c r="BM415" s="183"/>
      <c r="BN415" s="183"/>
      <c r="BO415" s="183"/>
      <c r="BP415" s="183"/>
      <c r="BQ415" s="183"/>
      <c r="BR415" s="183"/>
      <c r="BS415" s="183"/>
      <c r="BT415" s="183"/>
      <c r="BU415" s="183"/>
      <c r="BV415" s="183"/>
      <c r="BW415" s="183"/>
      <c r="BX415" s="186"/>
      <c r="BY415" s="186"/>
      <c r="BZ415" s="186"/>
      <c r="CA415" s="186"/>
      <c r="CB415" s="186"/>
      <c r="CC415" s="186"/>
      <c r="CD415" s="186"/>
      <c r="CE415" s="186"/>
      <c r="CF415" s="186"/>
      <c r="CG415" s="186"/>
      <c r="CH415" s="186"/>
    </row>
    <row r="416" spans="1:86" s="185" customFormat="1" ht="12" customHeight="1">
      <c r="A416" s="183"/>
      <c r="B416" s="183"/>
      <c r="C416" s="183"/>
      <c r="D416" s="183"/>
      <c r="E416" s="183"/>
      <c r="F416" s="183"/>
      <c r="G416" s="184"/>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183"/>
      <c r="AK416" s="183"/>
      <c r="AL416" s="183"/>
      <c r="AM416" s="183"/>
      <c r="AN416" s="183"/>
      <c r="AO416" s="183"/>
      <c r="AP416" s="183"/>
      <c r="AQ416" s="183"/>
      <c r="AR416" s="183"/>
      <c r="AS416" s="183"/>
      <c r="AT416" s="183"/>
      <c r="AU416" s="183"/>
      <c r="AV416" s="183"/>
      <c r="AW416" s="183"/>
      <c r="AX416" s="183"/>
      <c r="AY416" s="183"/>
      <c r="AZ416" s="183"/>
      <c r="BA416" s="183"/>
      <c r="BB416" s="183"/>
      <c r="BC416" s="183"/>
      <c r="BD416" s="183"/>
      <c r="BE416" s="183"/>
      <c r="BF416" s="183"/>
      <c r="BG416" s="183"/>
      <c r="BH416" s="183"/>
      <c r="BI416" s="183"/>
      <c r="BJ416" s="183"/>
      <c r="BK416" s="183"/>
      <c r="BL416" s="183"/>
      <c r="BM416" s="183"/>
      <c r="BN416" s="183"/>
      <c r="BO416" s="183"/>
      <c r="BP416" s="183"/>
      <c r="BQ416" s="183"/>
      <c r="BR416" s="183"/>
      <c r="BS416" s="183"/>
      <c r="BT416" s="183"/>
      <c r="BU416" s="183"/>
      <c r="BV416" s="183"/>
      <c r="BW416" s="183"/>
      <c r="BX416" s="186"/>
      <c r="BY416" s="186"/>
      <c r="BZ416" s="186"/>
      <c r="CA416" s="186"/>
      <c r="CB416" s="186"/>
      <c r="CC416" s="186"/>
      <c r="CD416" s="186"/>
      <c r="CE416" s="186"/>
      <c r="CF416" s="186"/>
      <c r="CG416" s="186"/>
      <c r="CH416" s="186"/>
    </row>
    <row r="417" spans="1:86" s="185" customFormat="1" ht="12" customHeight="1">
      <c r="A417" s="183"/>
      <c r="B417" s="183"/>
      <c r="C417" s="183"/>
      <c r="D417" s="183"/>
      <c r="E417" s="183"/>
      <c r="F417" s="183"/>
      <c r="G417" s="184"/>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183"/>
      <c r="AK417" s="183"/>
      <c r="AL417" s="183"/>
      <c r="AM417" s="183"/>
      <c r="AN417" s="183"/>
      <c r="AO417" s="183"/>
      <c r="AP417" s="183"/>
      <c r="AQ417" s="183"/>
      <c r="AR417" s="183"/>
      <c r="AS417" s="183"/>
      <c r="AT417" s="183"/>
      <c r="AU417" s="183"/>
      <c r="AV417" s="183"/>
      <c r="AW417" s="183"/>
      <c r="AX417" s="183"/>
      <c r="AY417" s="183"/>
      <c r="AZ417" s="183"/>
      <c r="BA417" s="183"/>
      <c r="BB417" s="183"/>
      <c r="BC417" s="183"/>
      <c r="BD417" s="183"/>
      <c r="BE417" s="183"/>
      <c r="BF417" s="183"/>
      <c r="BG417" s="183"/>
      <c r="BH417" s="183"/>
      <c r="BI417" s="183"/>
      <c r="BJ417" s="183"/>
      <c r="BK417" s="183"/>
      <c r="BL417" s="183"/>
      <c r="BM417" s="183"/>
      <c r="BN417" s="183"/>
      <c r="BO417" s="183"/>
      <c r="BP417" s="183"/>
      <c r="BQ417" s="183"/>
      <c r="BR417" s="183"/>
      <c r="BS417" s="183"/>
      <c r="BT417" s="183"/>
      <c r="BU417" s="183"/>
      <c r="BV417" s="183"/>
      <c r="BW417" s="183"/>
      <c r="BX417" s="186"/>
      <c r="BY417" s="186"/>
      <c r="BZ417" s="186"/>
      <c r="CA417" s="186"/>
      <c r="CB417" s="186"/>
      <c r="CC417" s="186"/>
      <c r="CD417" s="186"/>
      <c r="CE417" s="186"/>
      <c r="CF417" s="186"/>
      <c r="CG417" s="186"/>
      <c r="CH417" s="186"/>
    </row>
    <row r="418" spans="1:86" s="185" customFormat="1" ht="12" customHeight="1">
      <c r="A418" s="183"/>
      <c r="B418" s="183"/>
      <c r="C418" s="183"/>
      <c r="D418" s="183"/>
      <c r="E418" s="183"/>
      <c r="F418" s="183"/>
      <c r="G418" s="184"/>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183"/>
      <c r="AK418" s="183"/>
      <c r="AL418" s="183"/>
      <c r="AM418" s="183"/>
      <c r="AN418" s="183"/>
      <c r="AO418" s="183"/>
      <c r="AP418" s="183"/>
      <c r="AQ418" s="183"/>
      <c r="AR418" s="183"/>
      <c r="AS418" s="183"/>
      <c r="AT418" s="183"/>
      <c r="AU418" s="183"/>
      <c r="AV418" s="183"/>
      <c r="AW418" s="183"/>
      <c r="AX418" s="183"/>
      <c r="AY418" s="183"/>
      <c r="AZ418" s="183"/>
      <c r="BA418" s="183"/>
      <c r="BB418" s="183"/>
      <c r="BC418" s="183"/>
      <c r="BD418" s="183"/>
      <c r="BE418" s="183"/>
      <c r="BF418" s="183"/>
      <c r="BG418" s="183"/>
      <c r="BH418" s="183"/>
      <c r="BI418" s="183"/>
      <c r="BJ418" s="183"/>
      <c r="BK418" s="183"/>
      <c r="BL418" s="183"/>
      <c r="BM418" s="183"/>
      <c r="BN418" s="183"/>
      <c r="BO418" s="183"/>
      <c r="BP418" s="183"/>
      <c r="BQ418" s="183"/>
      <c r="BR418" s="183"/>
      <c r="BS418" s="183"/>
      <c r="BT418" s="183"/>
      <c r="BU418" s="183"/>
      <c r="BV418" s="183"/>
      <c r="BW418" s="183"/>
      <c r="BX418" s="186"/>
      <c r="BY418" s="186"/>
      <c r="BZ418" s="186"/>
      <c r="CA418" s="186"/>
      <c r="CB418" s="186"/>
      <c r="CC418" s="186"/>
      <c r="CD418" s="186"/>
      <c r="CE418" s="186"/>
      <c r="CF418" s="186"/>
      <c r="CG418" s="186"/>
      <c r="CH418" s="186"/>
    </row>
    <row r="419" spans="1:86" s="185" customFormat="1" ht="12" customHeight="1">
      <c r="A419" s="183"/>
      <c r="B419" s="183"/>
      <c r="C419" s="183"/>
      <c r="D419" s="183"/>
      <c r="E419" s="183"/>
      <c r="F419" s="183"/>
      <c r="G419" s="184"/>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183"/>
      <c r="AK419" s="183"/>
      <c r="AL419" s="183"/>
      <c r="AM419" s="183"/>
      <c r="AN419" s="183"/>
      <c r="AO419" s="183"/>
      <c r="AP419" s="183"/>
      <c r="AQ419" s="183"/>
      <c r="AR419" s="183"/>
      <c r="AS419" s="183"/>
      <c r="AT419" s="183"/>
      <c r="AU419" s="183"/>
      <c r="AV419" s="183"/>
      <c r="AW419" s="183"/>
      <c r="AX419" s="183"/>
      <c r="AY419" s="183"/>
      <c r="AZ419" s="183"/>
      <c r="BA419" s="183"/>
      <c r="BB419" s="183"/>
      <c r="BC419" s="183"/>
      <c r="BD419" s="183"/>
      <c r="BE419" s="183"/>
      <c r="BF419" s="183"/>
      <c r="BG419" s="183"/>
      <c r="BH419" s="183"/>
      <c r="BI419" s="183"/>
      <c r="BJ419" s="183"/>
      <c r="BK419" s="183"/>
      <c r="BL419" s="183"/>
      <c r="BM419" s="183"/>
      <c r="BN419" s="183"/>
      <c r="BO419" s="183"/>
      <c r="BP419" s="183"/>
      <c r="BQ419" s="183"/>
      <c r="BR419" s="183"/>
      <c r="BS419" s="183"/>
      <c r="BT419" s="183"/>
      <c r="BU419" s="183"/>
      <c r="BV419" s="183"/>
      <c r="BW419" s="183"/>
      <c r="BX419" s="186"/>
      <c r="BY419" s="186"/>
      <c r="BZ419" s="186"/>
      <c r="CA419" s="186"/>
      <c r="CB419" s="186"/>
      <c r="CC419" s="186"/>
      <c r="CD419" s="186"/>
      <c r="CE419" s="186"/>
      <c r="CF419" s="186"/>
      <c r="CG419" s="186"/>
      <c r="CH419" s="186"/>
    </row>
    <row r="420" spans="1:86" s="185" customFormat="1" ht="12" customHeight="1">
      <c r="A420" s="183"/>
      <c r="B420" s="183"/>
      <c r="C420" s="183"/>
      <c r="D420" s="183"/>
      <c r="E420" s="183"/>
      <c r="F420" s="183"/>
      <c r="G420" s="184"/>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183"/>
      <c r="AK420" s="183"/>
      <c r="AL420" s="183"/>
      <c r="AM420" s="183"/>
      <c r="AN420" s="183"/>
      <c r="AO420" s="183"/>
      <c r="AP420" s="183"/>
      <c r="AQ420" s="183"/>
      <c r="AR420" s="183"/>
      <c r="AS420" s="183"/>
      <c r="AT420" s="183"/>
      <c r="AU420" s="183"/>
      <c r="AV420" s="183"/>
      <c r="AW420" s="183"/>
      <c r="AX420" s="183"/>
      <c r="AY420" s="183"/>
      <c r="AZ420" s="183"/>
      <c r="BA420" s="183"/>
      <c r="BB420" s="183"/>
      <c r="BC420" s="183"/>
      <c r="BD420" s="183"/>
      <c r="BE420" s="183"/>
      <c r="BF420" s="183"/>
      <c r="BG420" s="183"/>
      <c r="BH420" s="183"/>
      <c r="BI420" s="183"/>
      <c r="BJ420" s="183"/>
      <c r="BK420" s="183"/>
      <c r="BL420" s="183"/>
      <c r="BM420" s="183"/>
      <c r="BN420" s="183"/>
      <c r="BO420" s="183"/>
      <c r="BP420" s="183"/>
      <c r="BQ420" s="183"/>
      <c r="BR420" s="183"/>
      <c r="BS420" s="183"/>
      <c r="BT420" s="183"/>
      <c r="BU420" s="183"/>
      <c r="BV420" s="183"/>
      <c r="BW420" s="183"/>
      <c r="BX420" s="186"/>
      <c r="BY420" s="186"/>
      <c r="BZ420" s="186"/>
      <c r="CA420" s="186"/>
      <c r="CB420" s="186"/>
      <c r="CC420" s="186"/>
      <c r="CD420" s="186"/>
      <c r="CE420" s="186"/>
      <c r="CF420" s="186"/>
      <c r="CG420" s="186"/>
      <c r="CH420" s="186"/>
    </row>
    <row r="421" spans="1:86" s="185" customFormat="1" ht="12" customHeight="1">
      <c r="A421" s="183"/>
      <c r="B421" s="183"/>
      <c r="C421" s="183"/>
      <c r="D421" s="183"/>
      <c r="E421" s="183"/>
      <c r="F421" s="183"/>
      <c r="G421" s="184"/>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183"/>
      <c r="AK421" s="183"/>
      <c r="AL421" s="183"/>
      <c r="AM421" s="183"/>
      <c r="AN421" s="183"/>
      <c r="AO421" s="183"/>
      <c r="AP421" s="183"/>
      <c r="AQ421" s="183"/>
      <c r="AR421" s="183"/>
      <c r="AS421" s="183"/>
      <c r="AT421" s="183"/>
      <c r="AU421" s="183"/>
      <c r="AV421" s="183"/>
      <c r="AW421" s="183"/>
      <c r="AX421" s="183"/>
      <c r="AY421" s="183"/>
      <c r="AZ421" s="183"/>
      <c r="BA421" s="183"/>
      <c r="BB421" s="183"/>
      <c r="BC421" s="183"/>
      <c r="BD421" s="183"/>
      <c r="BE421" s="183"/>
      <c r="BF421" s="183"/>
      <c r="BG421" s="183"/>
      <c r="BH421" s="183"/>
      <c r="BI421" s="183"/>
      <c r="BJ421" s="183"/>
      <c r="BK421" s="183"/>
      <c r="BL421" s="183"/>
      <c r="BM421" s="183"/>
      <c r="BN421" s="183"/>
      <c r="BO421" s="183"/>
      <c r="BP421" s="183"/>
      <c r="BQ421" s="183"/>
      <c r="BR421" s="183"/>
      <c r="BS421" s="183"/>
      <c r="BT421" s="183"/>
      <c r="BU421" s="183"/>
      <c r="BV421" s="183"/>
      <c r="BW421" s="183"/>
      <c r="BX421" s="186"/>
      <c r="BY421" s="186"/>
      <c r="BZ421" s="186"/>
      <c r="CA421" s="186"/>
      <c r="CB421" s="186"/>
      <c r="CC421" s="186"/>
      <c r="CD421" s="186"/>
      <c r="CE421" s="186"/>
      <c r="CF421" s="186"/>
      <c r="CG421" s="186"/>
      <c r="CH421" s="186"/>
    </row>
    <row r="422" spans="1:86" s="185" customFormat="1" ht="12" customHeight="1">
      <c r="A422" s="183"/>
      <c r="B422" s="183"/>
      <c r="C422" s="183"/>
      <c r="D422" s="183"/>
      <c r="E422" s="183"/>
      <c r="F422" s="183"/>
      <c r="G422" s="184"/>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183"/>
      <c r="AK422" s="183"/>
      <c r="AL422" s="183"/>
      <c r="AM422" s="183"/>
      <c r="AN422" s="183"/>
      <c r="AO422" s="183"/>
      <c r="AP422" s="183"/>
      <c r="AQ422" s="183"/>
      <c r="AR422" s="183"/>
      <c r="AS422" s="183"/>
      <c r="AT422" s="183"/>
      <c r="AU422" s="183"/>
      <c r="AV422" s="183"/>
      <c r="AW422" s="183"/>
      <c r="AX422" s="183"/>
      <c r="AY422" s="183"/>
      <c r="AZ422" s="183"/>
      <c r="BA422" s="183"/>
      <c r="BB422" s="183"/>
      <c r="BC422" s="183"/>
      <c r="BD422" s="183"/>
      <c r="BE422" s="183"/>
      <c r="BF422" s="183"/>
      <c r="BG422" s="183"/>
      <c r="BH422" s="183"/>
      <c r="BI422" s="183"/>
      <c r="BJ422" s="183"/>
      <c r="BK422" s="183"/>
      <c r="BL422" s="183"/>
      <c r="BM422" s="183"/>
      <c r="BN422" s="183"/>
      <c r="BO422" s="183"/>
      <c r="BP422" s="183"/>
      <c r="BQ422" s="183"/>
      <c r="BR422" s="183"/>
      <c r="BS422" s="183"/>
      <c r="BT422" s="183"/>
      <c r="BU422" s="183"/>
      <c r="BV422" s="183"/>
      <c r="BW422" s="183"/>
      <c r="BX422" s="186"/>
      <c r="BY422" s="186"/>
      <c r="BZ422" s="186"/>
      <c r="CA422" s="186"/>
      <c r="CB422" s="186"/>
      <c r="CC422" s="186"/>
      <c r="CD422" s="186"/>
      <c r="CE422" s="186"/>
      <c r="CF422" s="186"/>
      <c r="CG422" s="186"/>
      <c r="CH422" s="186"/>
    </row>
    <row r="423" spans="1:86" s="185" customFormat="1" ht="12" customHeight="1">
      <c r="A423" s="183"/>
      <c r="B423" s="183"/>
      <c r="C423" s="183"/>
      <c r="D423" s="183"/>
      <c r="E423" s="183"/>
      <c r="F423" s="183"/>
      <c r="G423" s="184"/>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183"/>
      <c r="AK423" s="183"/>
      <c r="AL423" s="183"/>
      <c r="AM423" s="183"/>
      <c r="AN423" s="183"/>
      <c r="AO423" s="183"/>
      <c r="AP423" s="183"/>
      <c r="AQ423" s="183"/>
      <c r="AR423" s="183"/>
      <c r="AS423" s="183"/>
      <c r="AT423" s="183"/>
      <c r="AU423" s="183"/>
      <c r="AV423" s="183"/>
      <c r="AW423" s="183"/>
      <c r="AX423" s="183"/>
      <c r="AY423" s="183"/>
      <c r="AZ423" s="183"/>
      <c r="BA423" s="183"/>
      <c r="BB423" s="183"/>
      <c r="BC423" s="183"/>
      <c r="BD423" s="183"/>
      <c r="BE423" s="183"/>
      <c r="BF423" s="183"/>
      <c r="BG423" s="183"/>
      <c r="BH423" s="183"/>
      <c r="BI423" s="183"/>
      <c r="BJ423" s="183"/>
      <c r="BK423" s="183"/>
      <c r="BL423" s="183"/>
      <c r="BM423" s="183"/>
      <c r="BN423" s="183"/>
      <c r="BO423" s="183"/>
      <c r="BP423" s="183"/>
      <c r="BQ423" s="183"/>
      <c r="BR423" s="183"/>
      <c r="BS423" s="183"/>
      <c r="BT423" s="183"/>
      <c r="BU423" s="183"/>
      <c r="BV423" s="183"/>
      <c r="BW423" s="183"/>
      <c r="BX423" s="186"/>
      <c r="BY423" s="186"/>
      <c r="BZ423" s="186"/>
      <c r="CA423" s="186"/>
      <c r="CB423" s="186"/>
      <c r="CC423" s="186"/>
      <c r="CD423" s="186"/>
      <c r="CE423" s="186"/>
      <c r="CF423" s="186"/>
      <c r="CG423" s="186"/>
      <c r="CH423" s="186"/>
    </row>
    <row r="424" spans="1:86" s="185" customFormat="1" ht="12" customHeight="1">
      <c r="A424" s="183"/>
      <c r="B424" s="183"/>
      <c r="C424" s="183"/>
      <c r="D424" s="183"/>
      <c r="E424" s="183"/>
      <c r="F424" s="183"/>
      <c r="G424" s="184"/>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183"/>
      <c r="AK424" s="183"/>
      <c r="AL424" s="183"/>
      <c r="AM424" s="183"/>
      <c r="AN424" s="183"/>
      <c r="AO424" s="183"/>
      <c r="AP424" s="183"/>
      <c r="AQ424" s="183"/>
      <c r="AR424" s="183"/>
      <c r="AS424" s="183"/>
      <c r="AT424" s="183"/>
      <c r="AU424" s="183"/>
      <c r="AV424" s="183"/>
      <c r="AW424" s="183"/>
      <c r="AX424" s="183"/>
      <c r="AY424" s="183"/>
      <c r="AZ424" s="183"/>
      <c r="BA424" s="183"/>
      <c r="BB424" s="183"/>
      <c r="BC424" s="183"/>
      <c r="BD424" s="183"/>
      <c r="BE424" s="183"/>
      <c r="BF424" s="183"/>
      <c r="BG424" s="183"/>
      <c r="BH424" s="183"/>
      <c r="BI424" s="183"/>
      <c r="BJ424" s="183"/>
      <c r="BK424" s="183"/>
      <c r="BL424" s="183"/>
      <c r="BM424" s="183"/>
      <c r="BN424" s="183"/>
      <c r="BO424" s="183"/>
      <c r="BP424" s="183"/>
      <c r="BQ424" s="183"/>
      <c r="BR424" s="183"/>
      <c r="BS424" s="183"/>
      <c r="BT424" s="183"/>
      <c r="BU424" s="183"/>
      <c r="BV424" s="183"/>
      <c r="BW424" s="183"/>
      <c r="BX424" s="186"/>
      <c r="BY424" s="186"/>
      <c r="BZ424" s="186"/>
      <c r="CA424" s="186"/>
      <c r="CB424" s="186"/>
      <c r="CC424" s="186"/>
      <c r="CD424" s="186"/>
      <c r="CE424" s="186"/>
      <c r="CF424" s="186"/>
      <c r="CG424" s="186"/>
      <c r="CH424" s="186"/>
    </row>
    <row r="425" spans="1:86" s="185" customFormat="1" ht="12" customHeight="1">
      <c r="A425" s="183"/>
      <c r="B425" s="183"/>
      <c r="C425" s="183"/>
      <c r="D425" s="183"/>
      <c r="E425" s="183"/>
      <c r="F425" s="183"/>
      <c r="G425" s="184"/>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183"/>
      <c r="AK425" s="183"/>
      <c r="AL425" s="183"/>
      <c r="AM425" s="183"/>
      <c r="AN425" s="183"/>
      <c r="AO425" s="183"/>
      <c r="AP425" s="183"/>
      <c r="AQ425" s="183"/>
      <c r="AR425" s="183"/>
      <c r="AS425" s="183"/>
      <c r="AT425" s="183"/>
      <c r="AU425" s="183"/>
      <c r="AV425" s="183"/>
      <c r="AW425" s="183"/>
      <c r="AX425" s="183"/>
      <c r="AY425" s="183"/>
      <c r="AZ425" s="183"/>
      <c r="BA425" s="183"/>
      <c r="BB425" s="183"/>
      <c r="BC425" s="183"/>
      <c r="BD425" s="183"/>
      <c r="BE425" s="183"/>
      <c r="BF425" s="183"/>
      <c r="BG425" s="183"/>
      <c r="BH425" s="183"/>
      <c r="BI425" s="183"/>
      <c r="BJ425" s="183"/>
      <c r="BK425" s="183"/>
      <c r="BL425" s="183"/>
      <c r="BM425" s="183"/>
      <c r="BN425" s="183"/>
      <c r="BO425" s="183"/>
      <c r="BP425" s="183"/>
      <c r="BQ425" s="183"/>
      <c r="BR425" s="183"/>
      <c r="BS425" s="183"/>
      <c r="BT425" s="183"/>
      <c r="BU425" s="183"/>
      <c r="BV425" s="183"/>
      <c r="BW425" s="183"/>
      <c r="BX425" s="186"/>
      <c r="BY425" s="186"/>
      <c r="BZ425" s="186"/>
      <c r="CA425" s="186"/>
      <c r="CB425" s="186"/>
      <c r="CC425" s="186"/>
      <c r="CD425" s="186"/>
      <c r="CE425" s="186"/>
      <c r="CF425" s="186"/>
      <c r="CG425" s="186"/>
      <c r="CH425" s="186"/>
    </row>
    <row r="426" spans="1:86" s="185" customFormat="1" ht="12" customHeight="1">
      <c r="A426" s="183"/>
      <c r="B426" s="183"/>
      <c r="C426" s="183"/>
      <c r="D426" s="183"/>
      <c r="E426" s="183"/>
      <c r="F426" s="183"/>
      <c r="G426" s="184"/>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183"/>
      <c r="AK426" s="183"/>
      <c r="AL426" s="183"/>
      <c r="AM426" s="183"/>
      <c r="AN426" s="183"/>
      <c r="AO426" s="183"/>
      <c r="AP426" s="183"/>
      <c r="AQ426" s="183"/>
      <c r="AR426" s="183"/>
      <c r="AS426" s="183"/>
      <c r="AT426" s="183"/>
      <c r="AU426" s="183"/>
      <c r="AV426" s="183"/>
      <c r="AW426" s="183"/>
      <c r="AX426" s="183"/>
      <c r="AY426" s="183"/>
      <c r="AZ426" s="183"/>
      <c r="BA426" s="183"/>
      <c r="BB426" s="183"/>
      <c r="BC426" s="183"/>
      <c r="BD426" s="183"/>
      <c r="BE426" s="183"/>
      <c r="BF426" s="183"/>
      <c r="BG426" s="183"/>
      <c r="BH426" s="183"/>
      <c r="BI426" s="183"/>
      <c r="BJ426" s="183"/>
      <c r="BK426" s="183"/>
      <c r="BL426" s="183"/>
      <c r="BM426" s="183"/>
      <c r="BN426" s="183"/>
      <c r="BO426" s="183"/>
      <c r="BP426" s="183"/>
      <c r="BQ426" s="183"/>
      <c r="BR426" s="183"/>
      <c r="BS426" s="183"/>
      <c r="BT426" s="183"/>
      <c r="BU426" s="183"/>
      <c r="BV426" s="183"/>
      <c r="BW426" s="183"/>
      <c r="BX426" s="186"/>
      <c r="BY426" s="186"/>
      <c r="BZ426" s="186"/>
      <c r="CA426" s="186"/>
      <c r="CB426" s="186"/>
      <c r="CC426" s="186"/>
      <c r="CD426" s="186"/>
      <c r="CE426" s="186"/>
      <c r="CF426" s="186"/>
      <c r="CG426" s="186"/>
      <c r="CH426" s="186"/>
    </row>
    <row r="427" spans="1:86" s="185" customFormat="1" ht="12" customHeight="1">
      <c r="A427" s="183"/>
      <c r="B427" s="183"/>
      <c r="C427" s="183"/>
      <c r="D427" s="183"/>
      <c r="E427" s="183"/>
      <c r="F427" s="183"/>
      <c r="G427" s="184"/>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183"/>
      <c r="AK427" s="183"/>
      <c r="AL427" s="183"/>
      <c r="AM427" s="183"/>
      <c r="AN427" s="183"/>
      <c r="AO427" s="183"/>
      <c r="AP427" s="183"/>
      <c r="AQ427" s="183"/>
      <c r="AR427" s="183"/>
      <c r="AS427" s="183"/>
      <c r="AT427" s="183"/>
      <c r="AU427" s="183"/>
      <c r="AV427" s="183"/>
      <c r="AW427" s="183"/>
      <c r="AX427" s="183"/>
      <c r="AY427" s="183"/>
      <c r="AZ427" s="183"/>
      <c r="BA427" s="183"/>
      <c r="BB427" s="183"/>
      <c r="BC427" s="183"/>
      <c r="BD427" s="183"/>
      <c r="BE427" s="183"/>
      <c r="BF427" s="183"/>
      <c r="BG427" s="183"/>
      <c r="BH427" s="183"/>
      <c r="BI427" s="183"/>
      <c r="BJ427" s="183"/>
      <c r="BK427" s="183"/>
      <c r="BL427" s="183"/>
      <c r="BM427" s="183"/>
      <c r="BN427" s="183"/>
      <c r="BO427" s="183"/>
      <c r="BP427" s="183"/>
      <c r="BQ427" s="183"/>
      <c r="BR427" s="183"/>
      <c r="BS427" s="183"/>
      <c r="BT427" s="183"/>
      <c r="BU427" s="183"/>
      <c r="BV427" s="183"/>
      <c r="BW427" s="183"/>
      <c r="BX427" s="186"/>
      <c r="BY427" s="186"/>
      <c r="BZ427" s="186"/>
      <c r="CA427" s="186"/>
      <c r="CB427" s="186"/>
      <c r="CC427" s="186"/>
      <c r="CD427" s="186"/>
      <c r="CE427" s="186"/>
      <c r="CF427" s="186"/>
      <c r="CG427" s="186"/>
      <c r="CH427" s="186"/>
    </row>
    <row r="428" spans="1:86" s="185" customFormat="1" ht="12" customHeight="1">
      <c r="A428" s="183"/>
      <c r="B428" s="183"/>
      <c r="C428" s="183"/>
      <c r="D428" s="183"/>
      <c r="E428" s="183"/>
      <c r="F428" s="183"/>
      <c r="G428" s="184"/>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183"/>
      <c r="AK428" s="183"/>
      <c r="AL428" s="183"/>
      <c r="AM428" s="183"/>
      <c r="AN428" s="183"/>
      <c r="AO428" s="183"/>
      <c r="AP428" s="183"/>
      <c r="AQ428" s="183"/>
      <c r="AR428" s="183"/>
      <c r="AS428" s="183"/>
      <c r="AT428" s="183"/>
      <c r="AU428" s="183"/>
      <c r="AV428" s="183"/>
      <c r="AW428" s="183"/>
      <c r="AX428" s="183"/>
      <c r="AY428" s="183"/>
      <c r="AZ428" s="183"/>
      <c r="BA428" s="183"/>
      <c r="BB428" s="183"/>
      <c r="BC428" s="183"/>
      <c r="BD428" s="183"/>
      <c r="BE428" s="183"/>
      <c r="BF428" s="183"/>
      <c r="BG428" s="183"/>
      <c r="BH428" s="183"/>
      <c r="BI428" s="183"/>
      <c r="BJ428" s="183"/>
      <c r="BK428" s="183"/>
      <c r="BL428" s="183"/>
      <c r="BM428" s="183"/>
      <c r="BN428" s="183"/>
      <c r="BO428" s="183"/>
      <c r="BP428" s="183"/>
      <c r="BQ428" s="183"/>
      <c r="BR428" s="183"/>
      <c r="BS428" s="183"/>
      <c r="BT428" s="183"/>
      <c r="BU428" s="183"/>
      <c r="BV428" s="183"/>
      <c r="BW428" s="183"/>
      <c r="BX428" s="186"/>
      <c r="BY428" s="186"/>
      <c r="BZ428" s="186"/>
      <c r="CA428" s="186"/>
      <c r="CB428" s="186"/>
      <c r="CC428" s="186"/>
      <c r="CD428" s="186"/>
      <c r="CE428" s="186"/>
      <c r="CF428" s="186"/>
      <c r="CG428" s="186"/>
      <c r="CH428" s="186"/>
    </row>
    <row r="429" spans="1:86" s="185" customFormat="1" ht="12" customHeight="1">
      <c r="A429" s="183"/>
      <c r="B429" s="183"/>
      <c r="C429" s="183"/>
      <c r="D429" s="183"/>
      <c r="E429" s="183"/>
      <c r="F429" s="183"/>
      <c r="G429" s="184"/>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183"/>
      <c r="AK429" s="183"/>
      <c r="AL429" s="183"/>
      <c r="AM429" s="183"/>
      <c r="AN429" s="183"/>
      <c r="AO429" s="183"/>
      <c r="AP429" s="183"/>
      <c r="AQ429" s="183"/>
      <c r="AR429" s="183"/>
      <c r="AS429" s="183"/>
      <c r="AT429" s="183"/>
      <c r="AU429" s="183"/>
      <c r="AV429" s="183"/>
      <c r="AW429" s="183"/>
      <c r="AX429" s="183"/>
      <c r="AY429" s="183"/>
      <c r="AZ429" s="183"/>
      <c r="BA429" s="183"/>
      <c r="BB429" s="183"/>
      <c r="BC429" s="183"/>
      <c r="BD429" s="183"/>
      <c r="BE429" s="183"/>
      <c r="BF429" s="183"/>
      <c r="BG429" s="183"/>
      <c r="BH429" s="183"/>
      <c r="BI429" s="183"/>
      <c r="BJ429" s="183"/>
      <c r="BK429" s="183"/>
      <c r="BL429" s="183"/>
      <c r="BM429" s="183"/>
      <c r="BN429" s="183"/>
      <c r="BO429" s="183"/>
      <c r="BP429" s="183"/>
      <c r="BQ429" s="183"/>
      <c r="BR429" s="183"/>
      <c r="BS429" s="183"/>
      <c r="BT429" s="183"/>
      <c r="BU429" s="183"/>
      <c r="BV429" s="183"/>
      <c r="BW429" s="183"/>
      <c r="BX429" s="186"/>
      <c r="BY429" s="186"/>
      <c r="BZ429" s="186"/>
      <c r="CA429" s="186"/>
      <c r="CB429" s="186"/>
      <c r="CC429" s="186"/>
      <c r="CD429" s="186"/>
      <c r="CE429" s="186"/>
      <c r="CF429" s="186"/>
      <c r="CG429" s="186"/>
      <c r="CH429" s="186"/>
    </row>
    <row r="430" spans="1:86" s="185" customFormat="1" ht="12" customHeight="1">
      <c r="A430" s="183"/>
      <c r="B430" s="183"/>
      <c r="C430" s="183"/>
      <c r="D430" s="183"/>
      <c r="E430" s="183"/>
      <c r="F430" s="183"/>
      <c r="G430" s="184"/>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183"/>
      <c r="AK430" s="183"/>
      <c r="AL430" s="183"/>
      <c r="AM430" s="183"/>
      <c r="AN430" s="183"/>
      <c r="AO430" s="183"/>
      <c r="AP430" s="183"/>
      <c r="AQ430" s="183"/>
      <c r="AR430" s="183"/>
      <c r="AS430" s="183"/>
      <c r="AT430" s="183"/>
      <c r="AU430" s="183"/>
      <c r="AV430" s="183"/>
      <c r="AW430" s="183"/>
      <c r="AX430" s="183"/>
      <c r="AY430" s="183"/>
      <c r="AZ430" s="183"/>
      <c r="BA430" s="183"/>
      <c r="BB430" s="183"/>
      <c r="BC430" s="183"/>
      <c r="BD430" s="183"/>
      <c r="BE430" s="183"/>
      <c r="BF430" s="183"/>
      <c r="BG430" s="183"/>
      <c r="BH430" s="183"/>
      <c r="BI430" s="183"/>
      <c r="BJ430" s="183"/>
      <c r="BK430" s="183"/>
      <c r="BL430" s="183"/>
      <c r="BM430" s="183"/>
      <c r="BN430" s="183"/>
      <c r="BO430" s="183"/>
      <c r="BP430" s="183"/>
      <c r="BQ430" s="183"/>
      <c r="BR430" s="183"/>
      <c r="BS430" s="183"/>
      <c r="BT430" s="183"/>
      <c r="BU430" s="183"/>
      <c r="BV430" s="183"/>
      <c r="BW430" s="183"/>
      <c r="BX430" s="186"/>
      <c r="BY430" s="186"/>
      <c r="BZ430" s="186"/>
      <c r="CA430" s="186"/>
      <c r="CB430" s="186"/>
      <c r="CC430" s="186"/>
      <c r="CD430" s="186"/>
      <c r="CE430" s="186"/>
      <c r="CF430" s="186"/>
      <c r="CG430" s="186"/>
      <c r="CH430" s="186"/>
    </row>
    <row r="431" spans="1:86" s="185" customFormat="1" ht="12" customHeight="1">
      <c r="A431" s="183"/>
      <c r="B431" s="183"/>
      <c r="C431" s="183"/>
      <c r="D431" s="183"/>
      <c r="E431" s="183"/>
      <c r="F431" s="183"/>
      <c r="G431" s="184"/>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183"/>
      <c r="AK431" s="183"/>
      <c r="AL431" s="183"/>
      <c r="AM431" s="183"/>
      <c r="AN431" s="183"/>
      <c r="AO431" s="183"/>
      <c r="AP431" s="183"/>
      <c r="AQ431" s="183"/>
      <c r="AR431" s="183"/>
      <c r="AS431" s="183"/>
      <c r="AT431" s="183"/>
      <c r="AU431" s="183"/>
      <c r="AV431" s="183"/>
      <c r="AW431" s="183"/>
      <c r="AX431" s="183"/>
      <c r="AY431" s="183"/>
      <c r="AZ431" s="183"/>
      <c r="BA431" s="183"/>
      <c r="BB431" s="183"/>
      <c r="BC431" s="183"/>
      <c r="BD431" s="183"/>
      <c r="BE431" s="183"/>
      <c r="BF431" s="183"/>
      <c r="BG431" s="183"/>
      <c r="BH431" s="183"/>
      <c r="BI431" s="183"/>
      <c r="BJ431" s="183"/>
      <c r="BK431" s="183"/>
      <c r="BL431" s="183"/>
      <c r="BM431" s="183"/>
      <c r="BN431" s="183"/>
      <c r="BO431" s="183"/>
      <c r="BP431" s="183"/>
      <c r="BQ431" s="183"/>
      <c r="BR431" s="183"/>
      <c r="BS431" s="183"/>
      <c r="BT431" s="183"/>
      <c r="BU431" s="183"/>
      <c r="BV431" s="183"/>
      <c r="BW431" s="183"/>
      <c r="BX431" s="186"/>
      <c r="BY431" s="186"/>
      <c r="BZ431" s="186"/>
      <c r="CA431" s="186"/>
      <c r="CB431" s="186"/>
      <c r="CC431" s="186"/>
      <c r="CD431" s="186"/>
      <c r="CE431" s="186"/>
      <c r="CF431" s="186"/>
      <c r="CG431" s="186"/>
      <c r="CH431" s="186"/>
    </row>
    <row r="432" spans="1:86" s="185" customFormat="1" ht="12" customHeight="1">
      <c r="A432" s="183"/>
      <c r="B432" s="183"/>
      <c r="C432" s="183"/>
      <c r="D432" s="183"/>
      <c r="E432" s="183"/>
      <c r="F432" s="183"/>
      <c r="G432" s="184"/>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183"/>
      <c r="AK432" s="183"/>
      <c r="AL432" s="183"/>
      <c r="AM432" s="183"/>
      <c r="AN432" s="183"/>
      <c r="AO432" s="183"/>
      <c r="AP432" s="183"/>
      <c r="AQ432" s="183"/>
      <c r="AR432" s="183"/>
      <c r="AS432" s="183"/>
      <c r="AT432" s="183"/>
      <c r="AU432" s="183"/>
      <c r="AV432" s="183"/>
      <c r="AW432" s="183"/>
      <c r="AX432" s="183"/>
      <c r="AY432" s="183"/>
      <c r="AZ432" s="183"/>
      <c r="BA432" s="183"/>
      <c r="BB432" s="183"/>
      <c r="BC432" s="183"/>
      <c r="BD432" s="183"/>
      <c r="BE432" s="183"/>
      <c r="BF432" s="183"/>
      <c r="BG432" s="183"/>
      <c r="BH432" s="183"/>
      <c r="BI432" s="183"/>
      <c r="BJ432" s="183"/>
      <c r="BK432" s="183"/>
      <c r="BL432" s="183"/>
      <c r="BM432" s="183"/>
      <c r="BN432" s="183"/>
      <c r="BO432" s="183"/>
      <c r="BP432" s="183"/>
      <c r="BQ432" s="183"/>
      <c r="BR432" s="183"/>
      <c r="BS432" s="183"/>
      <c r="BT432" s="183"/>
      <c r="BU432" s="183"/>
      <c r="BV432" s="183"/>
      <c r="BW432" s="183"/>
      <c r="BX432" s="186"/>
      <c r="BY432" s="186"/>
      <c r="BZ432" s="186"/>
      <c r="CA432" s="186"/>
      <c r="CB432" s="186"/>
      <c r="CC432" s="186"/>
      <c r="CD432" s="186"/>
      <c r="CE432" s="186"/>
      <c r="CF432" s="186"/>
      <c r="CG432" s="186"/>
      <c r="CH432" s="186"/>
    </row>
    <row r="433" spans="1:86" s="185" customFormat="1" ht="12" customHeight="1">
      <c r="A433" s="183"/>
      <c r="B433" s="183"/>
      <c r="C433" s="183"/>
      <c r="D433" s="183"/>
      <c r="E433" s="183"/>
      <c r="F433" s="183"/>
      <c r="G433" s="184"/>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183"/>
      <c r="AK433" s="183"/>
      <c r="AL433" s="183"/>
      <c r="AM433" s="183"/>
      <c r="AN433" s="183"/>
      <c r="AO433" s="183"/>
      <c r="AP433" s="183"/>
      <c r="AQ433" s="183"/>
      <c r="AR433" s="183"/>
      <c r="AS433" s="183"/>
      <c r="AT433" s="183"/>
      <c r="AU433" s="183"/>
      <c r="AV433" s="183"/>
      <c r="AW433" s="183"/>
      <c r="AX433" s="183"/>
      <c r="AY433" s="183"/>
      <c r="AZ433" s="183"/>
      <c r="BA433" s="183"/>
      <c r="BB433" s="183"/>
      <c r="BC433" s="183"/>
      <c r="BD433" s="183"/>
      <c r="BE433" s="183"/>
      <c r="BF433" s="183"/>
      <c r="BG433" s="183"/>
      <c r="BH433" s="183"/>
      <c r="BI433" s="183"/>
      <c r="BJ433" s="183"/>
      <c r="BK433" s="183"/>
      <c r="BL433" s="183"/>
      <c r="BM433" s="183"/>
      <c r="BN433" s="183"/>
      <c r="BO433" s="183"/>
      <c r="BP433" s="183"/>
      <c r="BQ433" s="183"/>
      <c r="BR433" s="183"/>
      <c r="BS433" s="183"/>
      <c r="BT433" s="183"/>
      <c r="BU433" s="183"/>
      <c r="BV433" s="183"/>
      <c r="BW433" s="183"/>
      <c r="BX433" s="186"/>
      <c r="BY433" s="186"/>
      <c r="BZ433" s="186"/>
      <c r="CA433" s="186"/>
      <c r="CB433" s="186"/>
      <c r="CC433" s="186"/>
      <c r="CD433" s="186"/>
      <c r="CE433" s="186"/>
      <c r="CF433" s="186"/>
      <c r="CG433" s="186"/>
      <c r="CH433" s="186"/>
    </row>
    <row r="434" spans="1:86" s="185" customFormat="1" ht="12" customHeight="1">
      <c r="A434" s="183"/>
      <c r="B434" s="183"/>
      <c r="C434" s="183"/>
      <c r="D434" s="183"/>
      <c r="E434" s="183"/>
      <c r="F434" s="183"/>
      <c r="G434" s="184"/>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183"/>
      <c r="AK434" s="183"/>
      <c r="AL434" s="183"/>
      <c r="AM434" s="183"/>
      <c r="AN434" s="183"/>
      <c r="AO434" s="183"/>
      <c r="AP434" s="183"/>
      <c r="AQ434" s="183"/>
      <c r="AR434" s="183"/>
      <c r="AS434" s="183"/>
      <c r="AT434" s="183"/>
      <c r="AU434" s="183"/>
      <c r="AV434" s="183"/>
      <c r="AW434" s="183"/>
      <c r="AX434" s="183"/>
      <c r="AY434" s="183"/>
      <c r="AZ434" s="183"/>
      <c r="BA434" s="183"/>
      <c r="BB434" s="183"/>
      <c r="BC434" s="183"/>
      <c r="BD434" s="183"/>
      <c r="BE434" s="183"/>
      <c r="BF434" s="183"/>
      <c r="BG434" s="183"/>
      <c r="BH434" s="183"/>
      <c r="BI434" s="183"/>
      <c r="BJ434" s="183"/>
      <c r="BK434" s="183"/>
      <c r="BL434" s="183"/>
      <c r="BM434" s="183"/>
      <c r="BN434" s="183"/>
      <c r="BO434" s="183"/>
      <c r="BP434" s="183"/>
      <c r="BQ434" s="183"/>
      <c r="BR434" s="183"/>
      <c r="BS434" s="183"/>
      <c r="BT434" s="183"/>
      <c r="BU434" s="183"/>
      <c r="BV434" s="183"/>
      <c r="BW434" s="183"/>
      <c r="BX434" s="186"/>
      <c r="BY434" s="186"/>
      <c r="BZ434" s="186"/>
      <c r="CA434" s="186"/>
      <c r="CB434" s="186"/>
      <c r="CC434" s="186"/>
      <c r="CD434" s="186"/>
      <c r="CE434" s="186"/>
      <c r="CF434" s="186"/>
      <c r="CG434" s="186"/>
      <c r="CH434" s="186"/>
    </row>
    <row r="435" spans="1:86" s="185" customFormat="1" ht="12" customHeight="1">
      <c r="A435" s="183"/>
      <c r="B435" s="183"/>
      <c r="C435" s="183"/>
      <c r="D435" s="183"/>
      <c r="E435" s="183"/>
      <c r="F435" s="183"/>
      <c r="G435" s="184"/>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183"/>
      <c r="AK435" s="183"/>
      <c r="AL435" s="183"/>
      <c r="AM435" s="183"/>
      <c r="AN435" s="183"/>
      <c r="AO435" s="183"/>
      <c r="AP435" s="183"/>
      <c r="AQ435" s="183"/>
      <c r="AR435" s="183"/>
      <c r="AS435" s="183"/>
      <c r="AT435" s="183"/>
      <c r="AU435" s="183"/>
      <c r="AV435" s="183"/>
      <c r="AW435" s="183"/>
      <c r="AX435" s="183"/>
      <c r="AY435" s="183"/>
      <c r="AZ435" s="183"/>
      <c r="BA435" s="183"/>
      <c r="BB435" s="183"/>
      <c r="BC435" s="183"/>
      <c r="BD435" s="183"/>
      <c r="BE435" s="183"/>
      <c r="BF435" s="183"/>
      <c r="BG435" s="183"/>
      <c r="BH435" s="183"/>
      <c r="BI435" s="183"/>
      <c r="BJ435" s="183"/>
      <c r="BK435" s="183"/>
      <c r="BL435" s="183"/>
      <c r="BM435" s="183"/>
      <c r="BN435" s="183"/>
      <c r="BO435" s="183"/>
      <c r="BP435" s="183"/>
      <c r="BQ435" s="183"/>
      <c r="BR435" s="183"/>
      <c r="BS435" s="183"/>
      <c r="BT435" s="183"/>
      <c r="BU435" s="183"/>
      <c r="BV435" s="183"/>
      <c r="BW435" s="183"/>
      <c r="BX435" s="186"/>
      <c r="BY435" s="186"/>
      <c r="BZ435" s="186"/>
      <c r="CA435" s="186"/>
      <c r="CB435" s="186"/>
      <c r="CC435" s="186"/>
      <c r="CD435" s="186"/>
      <c r="CE435" s="186"/>
      <c r="CF435" s="186"/>
      <c r="CG435" s="186"/>
      <c r="CH435" s="186"/>
    </row>
    <row r="436" spans="1:86" s="185" customFormat="1" ht="12" customHeight="1">
      <c r="A436" s="183"/>
      <c r="B436" s="183"/>
      <c r="C436" s="183"/>
      <c r="D436" s="183"/>
      <c r="E436" s="183"/>
      <c r="F436" s="183"/>
      <c r="G436" s="184"/>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c r="BK436" s="183"/>
      <c r="BL436" s="183"/>
      <c r="BM436" s="183"/>
      <c r="BN436" s="183"/>
      <c r="BO436" s="183"/>
      <c r="BP436" s="183"/>
      <c r="BQ436" s="183"/>
      <c r="BR436" s="183"/>
      <c r="BS436" s="183"/>
      <c r="BT436" s="183"/>
      <c r="BU436" s="183"/>
      <c r="BV436" s="183"/>
      <c r="BW436" s="183"/>
      <c r="BX436" s="186"/>
      <c r="BY436" s="186"/>
      <c r="BZ436" s="186"/>
      <c r="CA436" s="186"/>
      <c r="CB436" s="186"/>
      <c r="CC436" s="186"/>
      <c r="CD436" s="186"/>
      <c r="CE436" s="186"/>
      <c r="CF436" s="186"/>
      <c r="CG436" s="186"/>
      <c r="CH436" s="186"/>
    </row>
    <row r="437" spans="1:86" s="185" customFormat="1" ht="12" customHeight="1">
      <c r="A437" s="183"/>
      <c r="B437" s="183"/>
      <c r="C437" s="183"/>
      <c r="D437" s="183"/>
      <c r="E437" s="183"/>
      <c r="F437" s="183"/>
      <c r="G437" s="184"/>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6"/>
      <c r="BY437" s="186"/>
      <c r="BZ437" s="186"/>
      <c r="CA437" s="186"/>
      <c r="CB437" s="186"/>
      <c r="CC437" s="186"/>
      <c r="CD437" s="186"/>
      <c r="CE437" s="186"/>
      <c r="CF437" s="186"/>
      <c r="CG437" s="186"/>
      <c r="CH437" s="186"/>
    </row>
    <row r="438" spans="1:86" s="185" customFormat="1" ht="12" customHeight="1">
      <c r="A438" s="183"/>
      <c r="B438" s="183"/>
      <c r="C438" s="183"/>
      <c r="D438" s="183"/>
      <c r="E438" s="183"/>
      <c r="F438" s="183"/>
      <c r="G438" s="184"/>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6"/>
      <c r="BY438" s="186"/>
      <c r="BZ438" s="186"/>
      <c r="CA438" s="186"/>
      <c r="CB438" s="186"/>
      <c r="CC438" s="186"/>
      <c r="CD438" s="186"/>
      <c r="CE438" s="186"/>
      <c r="CF438" s="186"/>
      <c r="CG438" s="186"/>
      <c r="CH438" s="186"/>
    </row>
    <row r="439" spans="1:86" s="185" customFormat="1" ht="12" customHeight="1">
      <c r="A439" s="183"/>
      <c r="B439" s="183"/>
      <c r="C439" s="183"/>
      <c r="D439" s="183"/>
      <c r="E439" s="183"/>
      <c r="F439" s="183"/>
      <c r="G439" s="184"/>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183"/>
      <c r="AK439" s="183"/>
      <c r="AL439" s="183"/>
      <c r="AM439" s="183"/>
      <c r="AN439" s="183"/>
      <c r="AO439" s="183"/>
      <c r="AP439" s="183"/>
      <c r="AQ439" s="183"/>
      <c r="AR439" s="183"/>
      <c r="AS439" s="183"/>
      <c r="AT439" s="183"/>
      <c r="AU439" s="183"/>
      <c r="AV439" s="183"/>
      <c r="AW439" s="183"/>
      <c r="AX439" s="183"/>
      <c r="AY439" s="183"/>
      <c r="AZ439" s="183"/>
      <c r="BA439" s="183"/>
      <c r="BB439" s="183"/>
      <c r="BC439" s="183"/>
      <c r="BD439" s="183"/>
      <c r="BE439" s="183"/>
      <c r="BF439" s="183"/>
      <c r="BG439" s="183"/>
      <c r="BH439" s="183"/>
      <c r="BI439" s="183"/>
      <c r="BJ439" s="183"/>
      <c r="BK439" s="183"/>
      <c r="BL439" s="183"/>
      <c r="BM439" s="183"/>
      <c r="BN439" s="183"/>
      <c r="BO439" s="183"/>
      <c r="BP439" s="183"/>
      <c r="BQ439" s="183"/>
      <c r="BR439" s="183"/>
      <c r="BS439" s="183"/>
      <c r="BT439" s="183"/>
      <c r="BU439" s="183"/>
      <c r="BV439" s="183"/>
      <c r="BW439" s="183"/>
      <c r="BX439" s="186"/>
      <c r="BY439" s="186"/>
      <c r="BZ439" s="186"/>
      <c r="CA439" s="186"/>
      <c r="CB439" s="186"/>
      <c r="CC439" s="186"/>
      <c r="CD439" s="186"/>
      <c r="CE439" s="186"/>
      <c r="CF439" s="186"/>
      <c r="CG439" s="186"/>
      <c r="CH439" s="186"/>
    </row>
    <row r="440" spans="1:86" s="185" customFormat="1" ht="12" customHeight="1">
      <c r="A440" s="183"/>
      <c r="B440" s="183"/>
      <c r="C440" s="183"/>
      <c r="D440" s="183"/>
      <c r="E440" s="183"/>
      <c r="F440" s="183"/>
      <c r="G440" s="184"/>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183"/>
      <c r="AK440" s="183"/>
      <c r="AL440" s="183"/>
      <c r="AM440" s="183"/>
      <c r="AN440" s="183"/>
      <c r="AO440" s="183"/>
      <c r="AP440" s="183"/>
      <c r="AQ440" s="183"/>
      <c r="AR440" s="183"/>
      <c r="AS440" s="183"/>
      <c r="AT440" s="183"/>
      <c r="AU440" s="183"/>
      <c r="AV440" s="183"/>
      <c r="AW440" s="183"/>
      <c r="AX440" s="183"/>
      <c r="AY440" s="183"/>
      <c r="AZ440" s="183"/>
      <c r="BA440" s="183"/>
      <c r="BB440" s="183"/>
      <c r="BC440" s="183"/>
      <c r="BD440" s="183"/>
      <c r="BE440" s="183"/>
      <c r="BF440" s="183"/>
      <c r="BG440" s="183"/>
      <c r="BH440" s="183"/>
      <c r="BI440" s="183"/>
      <c r="BJ440" s="183"/>
      <c r="BK440" s="183"/>
      <c r="BL440" s="183"/>
      <c r="BM440" s="183"/>
      <c r="BN440" s="183"/>
      <c r="BO440" s="183"/>
      <c r="BP440" s="183"/>
      <c r="BQ440" s="183"/>
      <c r="BR440" s="183"/>
      <c r="BS440" s="183"/>
      <c r="BT440" s="183"/>
      <c r="BU440" s="183"/>
      <c r="BV440" s="183"/>
      <c r="BW440" s="183"/>
      <c r="BX440" s="186"/>
      <c r="BY440" s="186"/>
      <c r="BZ440" s="186"/>
      <c r="CA440" s="186"/>
      <c r="CB440" s="186"/>
      <c r="CC440" s="186"/>
      <c r="CD440" s="186"/>
      <c r="CE440" s="186"/>
      <c r="CF440" s="186"/>
      <c r="CG440" s="186"/>
      <c r="CH440" s="186"/>
    </row>
    <row r="441" spans="1:86" s="185" customFormat="1" ht="12" customHeight="1">
      <c r="A441" s="183"/>
      <c r="B441" s="183"/>
      <c r="C441" s="183"/>
      <c r="D441" s="183"/>
      <c r="E441" s="183"/>
      <c r="F441" s="183"/>
      <c r="G441" s="184"/>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183"/>
      <c r="AK441" s="183"/>
      <c r="AL441" s="183"/>
      <c r="AM441" s="183"/>
      <c r="AN441" s="183"/>
      <c r="AO441" s="183"/>
      <c r="AP441" s="183"/>
      <c r="AQ441" s="183"/>
      <c r="AR441" s="183"/>
      <c r="AS441" s="183"/>
      <c r="AT441" s="183"/>
      <c r="AU441" s="183"/>
      <c r="AV441" s="183"/>
      <c r="AW441" s="183"/>
      <c r="AX441" s="183"/>
      <c r="AY441" s="183"/>
      <c r="AZ441" s="183"/>
      <c r="BA441" s="183"/>
      <c r="BB441" s="183"/>
      <c r="BC441" s="183"/>
      <c r="BD441" s="183"/>
      <c r="BE441" s="183"/>
      <c r="BF441" s="183"/>
      <c r="BG441" s="183"/>
      <c r="BH441" s="183"/>
      <c r="BI441" s="183"/>
      <c r="BJ441" s="183"/>
      <c r="BK441" s="183"/>
      <c r="BL441" s="183"/>
      <c r="BM441" s="183"/>
      <c r="BN441" s="183"/>
      <c r="BO441" s="183"/>
      <c r="BP441" s="183"/>
      <c r="BQ441" s="183"/>
      <c r="BR441" s="183"/>
      <c r="BS441" s="183"/>
      <c r="BT441" s="183"/>
      <c r="BU441" s="183"/>
      <c r="BV441" s="183"/>
      <c r="BW441" s="183"/>
      <c r="BX441" s="186"/>
      <c r="BY441" s="186"/>
      <c r="BZ441" s="186"/>
      <c r="CA441" s="186"/>
      <c r="CB441" s="186"/>
      <c r="CC441" s="186"/>
      <c r="CD441" s="186"/>
      <c r="CE441" s="186"/>
      <c r="CF441" s="186"/>
      <c r="CG441" s="186"/>
      <c r="CH441" s="186"/>
    </row>
    <row r="442" spans="1:86" s="185" customFormat="1" ht="12" customHeight="1">
      <c r="A442" s="183"/>
      <c r="B442" s="183"/>
      <c r="C442" s="183"/>
      <c r="D442" s="183"/>
      <c r="E442" s="183"/>
      <c r="F442" s="183"/>
      <c r="G442" s="184"/>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183"/>
      <c r="AK442" s="183"/>
      <c r="AL442" s="183"/>
      <c r="AM442" s="183"/>
      <c r="AN442" s="183"/>
      <c r="AO442" s="183"/>
      <c r="AP442" s="183"/>
      <c r="AQ442" s="183"/>
      <c r="AR442" s="183"/>
      <c r="AS442" s="183"/>
      <c r="AT442" s="183"/>
      <c r="AU442" s="183"/>
      <c r="AV442" s="183"/>
      <c r="AW442" s="183"/>
      <c r="AX442" s="183"/>
      <c r="AY442" s="183"/>
      <c r="AZ442" s="183"/>
      <c r="BA442" s="183"/>
      <c r="BB442" s="183"/>
      <c r="BC442" s="183"/>
      <c r="BD442" s="183"/>
      <c r="BE442" s="183"/>
      <c r="BF442" s="183"/>
      <c r="BG442" s="183"/>
      <c r="BH442" s="183"/>
      <c r="BI442" s="183"/>
      <c r="BJ442" s="183"/>
      <c r="BK442" s="183"/>
      <c r="BL442" s="183"/>
      <c r="BM442" s="183"/>
      <c r="BN442" s="183"/>
      <c r="BO442" s="183"/>
      <c r="BP442" s="183"/>
      <c r="BQ442" s="183"/>
      <c r="BR442" s="183"/>
      <c r="BS442" s="183"/>
      <c r="BT442" s="183"/>
      <c r="BU442" s="183"/>
      <c r="BV442" s="183"/>
      <c r="BW442" s="183"/>
      <c r="BX442" s="186"/>
      <c r="BY442" s="186"/>
      <c r="BZ442" s="186"/>
      <c r="CA442" s="186"/>
      <c r="CB442" s="186"/>
      <c r="CC442" s="186"/>
      <c r="CD442" s="186"/>
      <c r="CE442" s="186"/>
      <c r="CF442" s="186"/>
      <c r="CG442" s="186"/>
      <c r="CH442" s="186"/>
    </row>
    <row r="443" spans="1:86" s="185" customFormat="1" ht="12" customHeight="1">
      <c r="A443" s="183"/>
      <c r="B443" s="183"/>
      <c r="C443" s="183"/>
      <c r="D443" s="183"/>
      <c r="E443" s="183"/>
      <c r="F443" s="183"/>
      <c r="G443" s="184"/>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183"/>
      <c r="AK443" s="183"/>
      <c r="AL443" s="183"/>
      <c r="AM443" s="183"/>
      <c r="AN443" s="183"/>
      <c r="AO443" s="183"/>
      <c r="AP443" s="183"/>
      <c r="AQ443" s="183"/>
      <c r="AR443" s="183"/>
      <c r="AS443" s="183"/>
      <c r="AT443" s="183"/>
      <c r="AU443" s="183"/>
      <c r="AV443" s="183"/>
      <c r="AW443" s="183"/>
      <c r="AX443" s="183"/>
      <c r="AY443" s="183"/>
      <c r="AZ443" s="183"/>
      <c r="BA443" s="183"/>
      <c r="BB443" s="183"/>
      <c r="BC443" s="183"/>
      <c r="BD443" s="183"/>
      <c r="BE443" s="183"/>
      <c r="BF443" s="183"/>
      <c r="BG443" s="183"/>
      <c r="BH443" s="183"/>
      <c r="BI443" s="183"/>
      <c r="BJ443" s="183"/>
      <c r="BK443" s="183"/>
      <c r="BL443" s="183"/>
      <c r="BM443" s="183"/>
      <c r="BN443" s="183"/>
      <c r="BO443" s="183"/>
      <c r="BP443" s="183"/>
      <c r="BQ443" s="183"/>
      <c r="BR443" s="183"/>
      <c r="BS443" s="183"/>
      <c r="BT443" s="183"/>
      <c r="BU443" s="183"/>
      <c r="BV443" s="183"/>
      <c r="BW443" s="183"/>
      <c r="BX443" s="186"/>
      <c r="BY443" s="186"/>
      <c r="BZ443" s="186"/>
      <c r="CA443" s="186"/>
      <c r="CB443" s="186"/>
      <c r="CC443" s="186"/>
      <c r="CD443" s="186"/>
      <c r="CE443" s="186"/>
      <c r="CF443" s="186"/>
      <c r="CG443" s="186"/>
      <c r="CH443" s="186"/>
    </row>
    <row r="444" spans="1:86" s="185" customFormat="1" ht="12" customHeight="1">
      <c r="A444" s="183"/>
      <c r="B444" s="183"/>
      <c r="C444" s="183"/>
      <c r="D444" s="183"/>
      <c r="E444" s="183"/>
      <c r="F444" s="183"/>
      <c r="G444" s="184"/>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183"/>
      <c r="AK444" s="183"/>
      <c r="AL444" s="183"/>
      <c r="AM444" s="183"/>
      <c r="AN444" s="183"/>
      <c r="AO444" s="183"/>
      <c r="AP444" s="183"/>
      <c r="AQ444" s="183"/>
      <c r="AR444" s="183"/>
      <c r="AS444" s="183"/>
      <c r="AT444" s="183"/>
      <c r="AU444" s="183"/>
      <c r="AV444" s="183"/>
      <c r="AW444" s="183"/>
      <c r="AX444" s="183"/>
      <c r="AY444" s="183"/>
      <c r="AZ444" s="183"/>
      <c r="BA444" s="183"/>
      <c r="BB444" s="183"/>
      <c r="BC444" s="183"/>
      <c r="BD444" s="183"/>
      <c r="BE444" s="183"/>
      <c r="BF444" s="183"/>
      <c r="BG444" s="183"/>
      <c r="BH444" s="183"/>
      <c r="BI444" s="183"/>
      <c r="BJ444" s="183"/>
      <c r="BK444" s="183"/>
      <c r="BL444" s="183"/>
      <c r="BM444" s="183"/>
      <c r="BN444" s="183"/>
      <c r="BO444" s="183"/>
      <c r="BP444" s="183"/>
      <c r="BQ444" s="183"/>
      <c r="BR444" s="183"/>
      <c r="BS444" s="183"/>
      <c r="BT444" s="183"/>
      <c r="BU444" s="183"/>
      <c r="BV444" s="183"/>
      <c r="BW444" s="183"/>
      <c r="BX444" s="186"/>
      <c r="BY444" s="186"/>
      <c r="BZ444" s="186"/>
      <c r="CA444" s="186"/>
      <c r="CB444" s="186"/>
      <c r="CC444" s="186"/>
      <c r="CD444" s="186"/>
      <c r="CE444" s="186"/>
      <c r="CF444" s="186"/>
      <c r="CG444" s="186"/>
      <c r="CH444" s="186"/>
    </row>
    <row r="445" spans="1:86" s="185" customFormat="1" ht="12" customHeight="1">
      <c r="A445" s="183"/>
      <c r="B445" s="183"/>
      <c r="C445" s="183"/>
      <c r="D445" s="183"/>
      <c r="E445" s="183"/>
      <c r="F445" s="183"/>
      <c r="G445" s="184"/>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183"/>
      <c r="AK445" s="183"/>
      <c r="AL445" s="183"/>
      <c r="AM445" s="183"/>
      <c r="AN445" s="183"/>
      <c r="AO445" s="183"/>
      <c r="AP445" s="183"/>
      <c r="AQ445" s="183"/>
      <c r="AR445" s="183"/>
      <c r="AS445" s="183"/>
      <c r="AT445" s="183"/>
      <c r="AU445" s="183"/>
      <c r="AV445" s="183"/>
      <c r="AW445" s="183"/>
      <c r="AX445" s="183"/>
      <c r="AY445" s="183"/>
      <c r="AZ445" s="183"/>
      <c r="BA445" s="183"/>
      <c r="BB445" s="183"/>
      <c r="BC445" s="183"/>
      <c r="BD445" s="183"/>
      <c r="BE445" s="183"/>
      <c r="BF445" s="183"/>
      <c r="BG445" s="183"/>
      <c r="BH445" s="183"/>
      <c r="BI445" s="183"/>
      <c r="BJ445" s="183"/>
      <c r="BK445" s="183"/>
      <c r="BL445" s="183"/>
      <c r="BM445" s="183"/>
      <c r="BN445" s="183"/>
      <c r="BO445" s="183"/>
      <c r="BP445" s="183"/>
      <c r="BQ445" s="183"/>
      <c r="BR445" s="183"/>
      <c r="BS445" s="183"/>
      <c r="BT445" s="183"/>
      <c r="BU445" s="183"/>
      <c r="BV445" s="183"/>
      <c r="BW445" s="183"/>
      <c r="BX445" s="186"/>
      <c r="BY445" s="186"/>
      <c r="BZ445" s="186"/>
      <c r="CA445" s="186"/>
      <c r="CB445" s="186"/>
      <c r="CC445" s="186"/>
      <c r="CD445" s="186"/>
      <c r="CE445" s="186"/>
      <c r="CF445" s="186"/>
      <c r="CG445" s="186"/>
      <c r="CH445" s="186"/>
    </row>
    <row r="446" spans="1:86" s="185" customFormat="1" ht="12" customHeight="1">
      <c r="A446" s="183"/>
      <c r="B446" s="183"/>
      <c r="C446" s="183"/>
      <c r="D446" s="183"/>
      <c r="E446" s="183"/>
      <c r="F446" s="183"/>
      <c r="G446" s="184"/>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183"/>
      <c r="AK446" s="183"/>
      <c r="AL446" s="183"/>
      <c r="AM446" s="183"/>
      <c r="AN446" s="183"/>
      <c r="AO446" s="183"/>
      <c r="AP446" s="183"/>
      <c r="AQ446" s="183"/>
      <c r="AR446" s="183"/>
      <c r="AS446" s="183"/>
      <c r="AT446" s="183"/>
      <c r="AU446" s="183"/>
      <c r="AV446" s="183"/>
      <c r="AW446" s="183"/>
      <c r="AX446" s="183"/>
      <c r="AY446" s="183"/>
      <c r="AZ446" s="183"/>
      <c r="BA446" s="183"/>
      <c r="BB446" s="183"/>
      <c r="BC446" s="183"/>
      <c r="BD446" s="183"/>
      <c r="BE446" s="183"/>
      <c r="BF446" s="183"/>
      <c r="BG446" s="183"/>
      <c r="BH446" s="183"/>
      <c r="BI446" s="183"/>
      <c r="BJ446" s="183"/>
      <c r="BK446" s="183"/>
      <c r="BL446" s="183"/>
      <c r="BM446" s="183"/>
      <c r="BN446" s="183"/>
      <c r="BO446" s="183"/>
      <c r="BP446" s="183"/>
      <c r="BQ446" s="183"/>
      <c r="BR446" s="183"/>
      <c r="BS446" s="183"/>
      <c r="BT446" s="183"/>
      <c r="BU446" s="183"/>
      <c r="BV446" s="183"/>
      <c r="BW446" s="183"/>
      <c r="BX446" s="186"/>
      <c r="BY446" s="186"/>
      <c r="BZ446" s="186"/>
      <c r="CA446" s="186"/>
      <c r="CB446" s="186"/>
      <c r="CC446" s="186"/>
      <c r="CD446" s="186"/>
      <c r="CE446" s="186"/>
      <c r="CF446" s="186"/>
      <c r="CG446" s="186"/>
      <c r="CH446" s="186"/>
    </row>
    <row r="447" spans="1:86" s="185" customFormat="1" ht="12" customHeight="1">
      <c r="A447" s="183"/>
      <c r="B447" s="183"/>
      <c r="C447" s="183"/>
      <c r="D447" s="183"/>
      <c r="E447" s="183"/>
      <c r="F447" s="183"/>
      <c r="G447" s="184"/>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183"/>
      <c r="AK447" s="183"/>
      <c r="AL447" s="183"/>
      <c r="AM447" s="183"/>
      <c r="AN447" s="183"/>
      <c r="AO447" s="183"/>
      <c r="AP447" s="183"/>
      <c r="AQ447" s="183"/>
      <c r="AR447" s="183"/>
      <c r="AS447" s="183"/>
      <c r="AT447" s="183"/>
      <c r="AU447" s="183"/>
      <c r="AV447" s="183"/>
      <c r="AW447" s="183"/>
      <c r="AX447" s="183"/>
      <c r="AY447" s="183"/>
      <c r="AZ447" s="183"/>
      <c r="BA447" s="183"/>
      <c r="BB447" s="183"/>
      <c r="BC447" s="183"/>
      <c r="BD447" s="183"/>
      <c r="BE447" s="183"/>
      <c r="BF447" s="183"/>
      <c r="BG447" s="183"/>
      <c r="BH447" s="183"/>
      <c r="BI447" s="183"/>
      <c r="BJ447" s="183"/>
      <c r="BK447" s="183"/>
      <c r="BL447" s="183"/>
      <c r="BM447" s="183"/>
      <c r="BN447" s="183"/>
      <c r="BO447" s="183"/>
      <c r="BP447" s="183"/>
      <c r="BQ447" s="183"/>
      <c r="BR447" s="183"/>
      <c r="BS447" s="183"/>
      <c r="BT447" s="183"/>
      <c r="BU447" s="183"/>
      <c r="BV447" s="183"/>
      <c r="BW447" s="183"/>
      <c r="BX447" s="186"/>
      <c r="BY447" s="186"/>
      <c r="BZ447" s="186"/>
      <c r="CA447" s="186"/>
      <c r="CB447" s="186"/>
      <c r="CC447" s="186"/>
      <c r="CD447" s="186"/>
      <c r="CE447" s="186"/>
      <c r="CF447" s="186"/>
      <c r="CG447" s="186"/>
      <c r="CH447" s="186"/>
    </row>
    <row r="448" spans="1:86" s="185" customFormat="1" ht="12" customHeight="1">
      <c r="A448" s="183"/>
      <c r="B448" s="183"/>
      <c r="C448" s="183"/>
      <c r="D448" s="183"/>
      <c r="E448" s="183"/>
      <c r="F448" s="183"/>
      <c r="G448" s="184"/>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183"/>
      <c r="AK448" s="183"/>
      <c r="AL448" s="183"/>
      <c r="AM448" s="183"/>
      <c r="AN448" s="183"/>
      <c r="AO448" s="183"/>
      <c r="AP448" s="183"/>
      <c r="AQ448" s="183"/>
      <c r="AR448" s="183"/>
      <c r="AS448" s="183"/>
      <c r="AT448" s="183"/>
      <c r="AU448" s="183"/>
      <c r="AV448" s="183"/>
      <c r="AW448" s="183"/>
      <c r="AX448" s="183"/>
      <c r="AY448" s="183"/>
      <c r="AZ448" s="183"/>
      <c r="BA448" s="183"/>
      <c r="BB448" s="183"/>
      <c r="BC448" s="183"/>
      <c r="BD448" s="183"/>
      <c r="BE448" s="183"/>
      <c r="BF448" s="183"/>
      <c r="BG448" s="183"/>
      <c r="BH448" s="183"/>
      <c r="BI448" s="183"/>
      <c r="BJ448" s="183"/>
      <c r="BK448" s="183"/>
      <c r="BL448" s="183"/>
      <c r="BM448" s="183"/>
      <c r="BN448" s="183"/>
      <c r="BO448" s="183"/>
      <c r="BP448" s="183"/>
      <c r="BQ448" s="183"/>
      <c r="BR448" s="183"/>
      <c r="BS448" s="183"/>
      <c r="BT448" s="183"/>
      <c r="BU448" s="183"/>
      <c r="BV448" s="183"/>
      <c r="BW448" s="183"/>
      <c r="BX448" s="186"/>
      <c r="BY448" s="186"/>
      <c r="BZ448" s="186"/>
      <c r="CA448" s="186"/>
      <c r="CB448" s="186"/>
      <c r="CC448" s="186"/>
      <c r="CD448" s="186"/>
      <c r="CE448" s="186"/>
      <c r="CF448" s="186"/>
      <c r="CG448" s="186"/>
      <c r="CH448" s="186"/>
    </row>
    <row r="449" spans="1:86" s="185" customFormat="1" ht="12" customHeight="1">
      <c r="A449" s="183"/>
      <c r="B449" s="183"/>
      <c r="C449" s="183"/>
      <c r="D449" s="183"/>
      <c r="E449" s="183"/>
      <c r="F449" s="183"/>
      <c r="G449" s="184"/>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183"/>
      <c r="AK449" s="183"/>
      <c r="AL449" s="183"/>
      <c r="AM449" s="183"/>
      <c r="AN449" s="183"/>
      <c r="AO449" s="183"/>
      <c r="AP449" s="183"/>
      <c r="AQ449" s="183"/>
      <c r="AR449" s="183"/>
      <c r="AS449" s="183"/>
      <c r="AT449" s="183"/>
      <c r="AU449" s="183"/>
      <c r="AV449" s="183"/>
      <c r="AW449" s="183"/>
      <c r="AX449" s="183"/>
      <c r="AY449" s="183"/>
      <c r="AZ449" s="183"/>
      <c r="BA449" s="183"/>
      <c r="BB449" s="183"/>
      <c r="BC449" s="183"/>
      <c r="BD449" s="183"/>
      <c r="BE449" s="183"/>
      <c r="BF449" s="183"/>
      <c r="BG449" s="183"/>
      <c r="BH449" s="183"/>
      <c r="BI449" s="183"/>
      <c r="BJ449" s="183"/>
      <c r="BK449" s="183"/>
      <c r="BL449" s="183"/>
      <c r="BM449" s="183"/>
      <c r="BN449" s="183"/>
      <c r="BO449" s="183"/>
      <c r="BP449" s="183"/>
      <c r="BQ449" s="183"/>
      <c r="BR449" s="183"/>
      <c r="BS449" s="183"/>
      <c r="BT449" s="183"/>
      <c r="BU449" s="183"/>
      <c r="BV449" s="183"/>
      <c r="BW449" s="183"/>
      <c r="BX449" s="186"/>
      <c r="BY449" s="186"/>
      <c r="BZ449" s="186"/>
      <c r="CA449" s="186"/>
      <c r="CB449" s="186"/>
      <c r="CC449" s="186"/>
      <c r="CD449" s="186"/>
      <c r="CE449" s="186"/>
      <c r="CF449" s="186"/>
      <c r="CG449" s="186"/>
      <c r="CH449" s="186"/>
    </row>
    <row r="450" spans="1:86" s="185" customFormat="1" ht="12" customHeight="1">
      <c r="A450" s="183"/>
      <c r="B450" s="183"/>
      <c r="C450" s="183"/>
      <c r="D450" s="183"/>
      <c r="E450" s="183"/>
      <c r="F450" s="183"/>
      <c r="G450" s="184"/>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183"/>
      <c r="AK450" s="183"/>
      <c r="AL450" s="183"/>
      <c r="AM450" s="183"/>
      <c r="AN450" s="183"/>
      <c r="AO450" s="183"/>
      <c r="AP450" s="183"/>
      <c r="AQ450" s="183"/>
      <c r="AR450" s="183"/>
      <c r="AS450" s="183"/>
      <c r="AT450" s="183"/>
      <c r="AU450" s="183"/>
      <c r="AV450" s="183"/>
      <c r="AW450" s="183"/>
      <c r="AX450" s="183"/>
      <c r="AY450" s="183"/>
      <c r="AZ450" s="183"/>
      <c r="BA450" s="183"/>
      <c r="BB450" s="183"/>
      <c r="BC450" s="183"/>
      <c r="BD450" s="183"/>
      <c r="BE450" s="183"/>
      <c r="BF450" s="183"/>
      <c r="BG450" s="183"/>
      <c r="BH450" s="183"/>
      <c r="BI450" s="183"/>
      <c r="BJ450" s="183"/>
      <c r="BK450" s="183"/>
      <c r="BL450" s="183"/>
      <c r="BM450" s="183"/>
      <c r="BN450" s="183"/>
      <c r="BO450" s="183"/>
      <c r="BP450" s="183"/>
      <c r="BQ450" s="183"/>
      <c r="BR450" s="183"/>
      <c r="BS450" s="183"/>
      <c r="BT450" s="183"/>
      <c r="BU450" s="183"/>
      <c r="BV450" s="183"/>
      <c r="BW450" s="183"/>
      <c r="BX450" s="186"/>
      <c r="BY450" s="186"/>
      <c r="BZ450" s="186"/>
      <c r="CA450" s="186"/>
      <c r="CB450" s="186"/>
      <c r="CC450" s="186"/>
      <c r="CD450" s="186"/>
      <c r="CE450" s="186"/>
      <c r="CF450" s="186"/>
      <c r="CG450" s="186"/>
      <c r="CH450" s="186"/>
    </row>
    <row r="451" spans="1:86" s="185" customFormat="1" ht="12" customHeight="1">
      <c r="A451" s="183"/>
      <c r="B451" s="183"/>
      <c r="C451" s="183"/>
      <c r="D451" s="183"/>
      <c r="E451" s="183"/>
      <c r="F451" s="183"/>
      <c r="G451" s="184"/>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183"/>
      <c r="AK451" s="183"/>
      <c r="AL451" s="183"/>
      <c r="AM451" s="183"/>
      <c r="AN451" s="183"/>
      <c r="AO451" s="183"/>
      <c r="AP451" s="183"/>
      <c r="AQ451" s="183"/>
      <c r="AR451" s="183"/>
      <c r="AS451" s="183"/>
      <c r="AT451" s="183"/>
      <c r="AU451" s="183"/>
      <c r="AV451" s="183"/>
      <c r="AW451" s="183"/>
      <c r="AX451" s="183"/>
      <c r="AY451" s="183"/>
      <c r="AZ451" s="183"/>
      <c r="BA451" s="183"/>
      <c r="BB451" s="183"/>
      <c r="BC451" s="183"/>
      <c r="BD451" s="183"/>
      <c r="BE451" s="183"/>
      <c r="BF451" s="183"/>
      <c r="BG451" s="183"/>
      <c r="BH451" s="183"/>
      <c r="BI451" s="183"/>
      <c r="BJ451" s="183"/>
      <c r="BK451" s="183"/>
      <c r="BL451" s="183"/>
      <c r="BM451" s="183"/>
      <c r="BN451" s="183"/>
      <c r="BO451" s="183"/>
      <c r="BP451" s="183"/>
      <c r="BQ451" s="183"/>
      <c r="BR451" s="183"/>
      <c r="BS451" s="183"/>
      <c r="BT451" s="183"/>
      <c r="BU451" s="183"/>
      <c r="BV451" s="183"/>
      <c r="BW451" s="183"/>
      <c r="BX451" s="186"/>
      <c r="BY451" s="186"/>
      <c r="BZ451" s="186"/>
      <c r="CA451" s="186"/>
      <c r="CB451" s="186"/>
      <c r="CC451" s="186"/>
      <c r="CD451" s="186"/>
      <c r="CE451" s="186"/>
      <c r="CF451" s="186"/>
      <c r="CG451" s="186"/>
      <c r="CH451" s="186"/>
    </row>
    <row r="452" spans="1:86" s="185" customFormat="1" ht="12" customHeight="1">
      <c r="A452" s="183"/>
      <c r="B452" s="183"/>
      <c r="C452" s="183"/>
      <c r="D452" s="183"/>
      <c r="E452" s="183"/>
      <c r="F452" s="183"/>
      <c r="G452" s="184"/>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183"/>
      <c r="AK452" s="183"/>
      <c r="AL452" s="183"/>
      <c r="AM452" s="183"/>
      <c r="AN452" s="183"/>
      <c r="AO452" s="183"/>
      <c r="AP452" s="183"/>
      <c r="AQ452" s="183"/>
      <c r="AR452" s="183"/>
      <c r="AS452" s="183"/>
      <c r="AT452" s="183"/>
      <c r="AU452" s="183"/>
      <c r="AV452" s="183"/>
      <c r="AW452" s="183"/>
      <c r="AX452" s="183"/>
      <c r="AY452" s="183"/>
      <c r="AZ452" s="183"/>
      <c r="BA452" s="183"/>
      <c r="BB452" s="183"/>
      <c r="BC452" s="183"/>
      <c r="BD452" s="183"/>
      <c r="BE452" s="183"/>
      <c r="BF452" s="183"/>
      <c r="BG452" s="183"/>
      <c r="BH452" s="183"/>
      <c r="BI452" s="183"/>
      <c r="BJ452" s="183"/>
      <c r="BK452" s="183"/>
      <c r="BL452" s="183"/>
      <c r="BM452" s="183"/>
      <c r="BN452" s="183"/>
      <c r="BO452" s="183"/>
      <c r="BP452" s="183"/>
      <c r="BQ452" s="183"/>
      <c r="BR452" s="183"/>
      <c r="BS452" s="183"/>
      <c r="BT452" s="183"/>
      <c r="BU452" s="183"/>
      <c r="BV452" s="183"/>
      <c r="BW452" s="183"/>
      <c r="BX452" s="186"/>
      <c r="BY452" s="186"/>
      <c r="BZ452" s="186"/>
      <c r="CA452" s="186"/>
      <c r="CB452" s="186"/>
      <c r="CC452" s="186"/>
      <c r="CD452" s="186"/>
      <c r="CE452" s="186"/>
      <c r="CF452" s="186"/>
      <c r="CG452" s="186"/>
      <c r="CH452" s="186"/>
    </row>
    <row r="453" spans="1:86" s="185" customFormat="1" ht="12" customHeight="1">
      <c r="A453" s="183"/>
      <c r="B453" s="183"/>
      <c r="C453" s="183"/>
      <c r="D453" s="183"/>
      <c r="E453" s="183"/>
      <c r="F453" s="183"/>
      <c r="G453" s="184"/>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183"/>
      <c r="AK453" s="183"/>
      <c r="AL453" s="183"/>
      <c r="AM453" s="183"/>
      <c r="AN453" s="183"/>
      <c r="AO453" s="183"/>
      <c r="AP453" s="183"/>
      <c r="AQ453" s="183"/>
      <c r="AR453" s="183"/>
      <c r="AS453" s="183"/>
      <c r="AT453" s="183"/>
      <c r="AU453" s="183"/>
      <c r="AV453" s="183"/>
      <c r="AW453" s="183"/>
      <c r="AX453" s="183"/>
      <c r="AY453" s="183"/>
      <c r="AZ453" s="183"/>
      <c r="BA453" s="183"/>
      <c r="BB453" s="183"/>
      <c r="BC453" s="183"/>
      <c r="BD453" s="183"/>
      <c r="BE453" s="183"/>
      <c r="BF453" s="183"/>
      <c r="BG453" s="183"/>
      <c r="BH453" s="183"/>
      <c r="BI453" s="183"/>
      <c r="BJ453" s="183"/>
      <c r="BK453" s="183"/>
      <c r="BL453" s="183"/>
      <c r="BM453" s="183"/>
      <c r="BN453" s="183"/>
      <c r="BO453" s="183"/>
      <c r="BP453" s="183"/>
      <c r="BQ453" s="183"/>
      <c r="BR453" s="183"/>
      <c r="BS453" s="183"/>
      <c r="BT453" s="183"/>
      <c r="BU453" s="183"/>
      <c r="BV453" s="183"/>
      <c r="BW453" s="183"/>
      <c r="BX453" s="186"/>
      <c r="BY453" s="186"/>
      <c r="BZ453" s="186"/>
      <c r="CA453" s="186"/>
      <c r="CB453" s="186"/>
      <c r="CC453" s="186"/>
      <c r="CD453" s="186"/>
      <c r="CE453" s="186"/>
      <c r="CF453" s="186"/>
      <c r="CG453" s="186"/>
      <c r="CH453" s="186"/>
    </row>
    <row r="454" spans="1:86" s="185" customFormat="1" ht="12" customHeight="1">
      <c r="A454" s="183"/>
      <c r="B454" s="183"/>
      <c r="C454" s="183"/>
      <c r="D454" s="183"/>
      <c r="E454" s="183"/>
      <c r="F454" s="183"/>
      <c r="G454" s="184"/>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183"/>
      <c r="AK454" s="183"/>
      <c r="AL454" s="183"/>
      <c r="AM454" s="183"/>
      <c r="AN454" s="183"/>
      <c r="AO454" s="183"/>
      <c r="AP454" s="183"/>
      <c r="AQ454" s="183"/>
      <c r="AR454" s="183"/>
      <c r="AS454" s="183"/>
      <c r="AT454" s="183"/>
      <c r="AU454" s="183"/>
      <c r="AV454" s="183"/>
      <c r="AW454" s="183"/>
      <c r="AX454" s="183"/>
      <c r="AY454" s="183"/>
      <c r="AZ454" s="183"/>
      <c r="BA454" s="183"/>
      <c r="BB454" s="183"/>
      <c r="BC454" s="183"/>
      <c r="BD454" s="183"/>
      <c r="BE454" s="183"/>
      <c r="BF454" s="183"/>
      <c r="BG454" s="183"/>
      <c r="BH454" s="183"/>
      <c r="BI454" s="183"/>
      <c r="BJ454" s="183"/>
      <c r="BK454" s="183"/>
      <c r="BL454" s="183"/>
      <c r="BM454" s="183"/>
      <c r="BN454" s="183"/>
      <c r="BO454" s="183"/>
      <c r="BP454" s="183"/>
      <c r="BQ454" s="183"/>
      <c r="BR454" s="183"/>
      <c r="BS454" s="183"/>
      <c r="BT454" s="183"/>
      <c r="BU454" s="183"/>
      <c r="BV454" s="183"/>
      <c r="BW454" s="183"/>
      <c r="BX454" s="186"/>
      <c r="BY454" s="186"/>
      <c r="BZ454" s="186"/>
      <c r="CA454" s="186"/>
      <c r="CB454" s="186"/>
      <c r="CC454" s="186"/>
      <c r="CD454" s="186"/>
      <c r="CE454" s="186"/>
      <c r="CF454" s="186"/>
      <c r="CG454" s="186"/>
      <c r="CH454" s="186"/>
    </row>
    <row r="455" spans="1:86" s="185" customFormat="1" ht="12" customHeight="1">
      <c r="A455" s="183"/>
      <c r="B455" s="183"/>
      <c r="C455" s="183"/>
      <c r="D455" s="183"/>
      <c r="E455" s="183"/>
      <c r="F455" s="183"/>
      <c r="G455" s="184"/>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183"/>
      <c r="AK455" s="183"/>
      <c r="AL455" s="183"/>
      <c r="AM455" s="183"/>
      <c r="AN455" s="183"/>
      <c r="AO455" s="183"/>
      <c r="AP455" s="183"/>
      <c r="AQ455" s="183"/>
      <c r="AR455" s="183"/>
      <c r="AS455" s="183"/>
      <c r="AT455" s="183"/>
      <c r="AU455" s="183"/>
      <c r="AV455" s="183"/>
      <c r="AW455" s="183"/>
      <c r="AX455" s="183"/>
      <c r="AY455" s="183"/>
      <c r="AZ455" s="183"/>
      <c r="BA455" s="183"/>
      <c r="BB455" s="183"/>
      <c r="BC455" s="183"/>
      <c r="BD455" s="183"/>
      <c r="BE455" s="183"/>
      <c r="BF455" s="183"/>
      <c r="BG455" s="183"/>
      <c r="BH455" s="183"/>
      <c r="BI455" s="183"/>
      <c r="BJ455" s="183"/>
      <c r="BK455" s="183"/>
      <c r="BL455" s="183"/>
      <c r="BM455" s="183"/>
      <c r="BN455" s="183"/>
      <c r="BO455" s="183"/>
      <c r="BP455" s="183"/>
      <c r="BQ455" s="183"/>
      <c r="BR455" s="183"/>
      <c r="BS455" s="183"/>
      <c r="BT455" s="183"/>
      <c r="BU455" s="183"/>
      <c r="BV455" s="183"/>
      <c r="BW455" s="183"/>
      <c r="BX455" s="186"/>
      <c r="BY455" s="186"/>
      <c r="BZ455" s="186"/>
      <c r="CA455" s="186"/>
      <c r="CB455" s="186"/>
      <c r="CC455" s="186"/>
      <c r="CD455" s="186"/>
      <c r="CE455" s="186"/>
      <c r="CF455" s="186"/>
      <c r="CG455" s="186"/>
      <c r="CH455" s="186"/>
    </row>
    <row r="456" spans="1:86" s="185" customFormat="1" ht="12" customHeight="1">
      <c r="A456" s="183"/>
      <c r="B456" s="183"/>
      <c r="C456" s="183"/>
      <c r="D456" s="183"/>
      <c r="E456" s="183"/>
      <c r="F456" s="183"/>
      <c r="G456" s="184"/>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183"/>
      <c r="AK456" s="183"/>
      <c r="AL456" s="183"/>
      <c r="AM456" s="183"/>
      <c r="AN456" s="183"/>
      <c r="AO456" s="183"/>
      <c r="AP456" s="183"/>
      <c r="AQ456" s="183"/>
      <c r="AR456" s="183"/>
      <c r="AS456" s="183"/>
      <c r="AT456" s="183"/>
      <c r="AU456" s="183"/>
      <c r="AV456" s="183"/>
      <c r="AW456" s="183"/>
      <c r="AX456" s="183"/>
      <c r="AY456" s="183"/>
      <c r="AZ456" s="183"/>
      <c r="BA456" s="183"/>
      <c r="BB456" s="183"/>
      <c r="BC456" s="183"/>
      <c r="BD456" s="183"/>
      <c r="BE456" s="183"/>
      <c r="BF456" s="183"/>
      <c r="BG456" s="183"/>
      <c r="BH456" s="183"/>
      <c r="BI456" s="183"/>
      <c r="BJ456" s="183"/>
      <c r="BK456" s="183"/>
      <c r="BL456" s="183"/>
      <c r="BM456" s="183"/>
      <c r="BN456" s="183"/>
      <c r="BO456" s="183"/>
      <c r="BP456" s="183"/>
      <c r="BQ456" s="183"/>
      <c r="BR456" s="183"/>
      <c r="BS456" s="183"/>
      <c r="BT456" s="183"/>
      <c r="BU456" s="183"/>
      <c r="BV456" s="183"/>
      <c r="BW456" s="183"/>
      <c r="BX456" s="186"/>
      <c r="BY456" s="186"/>
      <c r="BZ456" s="186"/>
      <c r="CA456" s="186"/>
      <c r="CB456" s="186"/>
      <c r="CC456" s="186"/>
      <c r="CD456" s="186"/>
      <c r="CE456" s="186"/>
      <c r="CF456" s="186"/>
      <c r="CG456" s="186"/>
      <c r="CH456" s="186"/>
    </row>
    <row r="457" spans="1:86" s="185" customFormat="1" ht="12" customHeight="1">
      <c r="A457" s="183"/>
      <c r="B457" s="183"/>
      <c r="C457" s="183"/>
      <c r="D457" s="183"/>
      <c r="E457" s="183"/>
      <c r="F457" s="183"/>
      <c r="G457" s="184"/>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183"/>
      <c r="AK457" s="183"/>
      <c r="AL457" s="183"/>
      <c r="AM457" s="183"/>
      <c r="AN457" s="183"/>
      <c r="AO457" s="183"/>
      <c r="AP457" s="183"/>
      <c r="AQ457" s="183"/>
      <c r="AR457" s="183"/>
      <c r="AS457" s="183"/>
      <c r="AT457" s="183"/>
      <c r="AU457" s="183"/>
      <c r="AV457" s="183"/>
      <c r="AW457" s="183"/>
      <c r="AX457" s="183"/>
      <c r="AY457" s="183"/>
      <c r="AZ457" s="183"/>
      <c r="BA457" s="183"/>
      <c r="BB457" s="183"/>
      <c r="BC457" s="183"/>
      <c r="BD457" s="183"/>
      <c r="BE457" s="183"/>
      <c r="BF457" s="183"/>
      <c r="BG457" s="183"/>
      <c r="BH457" s="183"/>
      <c r="BI457" s="183"/>
      <c r="BJ457" s="183"/>
      <c r="BK457" s="183"/>
      <c r="BL457" s="183"/>
      <c r="BM457" s="183"/>
      <c r="BN457" s="183"/>
      <c r="BO457" s="183"/>
      <c r="BP457" s="183"/>
      <c r="BQ457" s="183"/>
      <c r="BR457" s="183"/>
      <c r="BS457" s="183"/>
      <c r="BT457" s="183"/>
      <c r="BU457" s="183"/>
      <c r="BV457" s="183"/>
      <c r="BW457" s="183"/>
      <c r="BX457" s="186"/>
      <c r="BY457" s="186"/>
      <c r="BZ457" s="186"/>
      <c r="CA457" s="186"/>
      <c r="CB457" s="186"/>
      <c r="CC457" s="186"/>
      <c r="CD457" s="186"/>
      <c r="CE457" s="186"/>
      <c r="CF457" s="186"/>
      <c r="CG457" s="186"/>
      <c r="CH457" s="186"/>
    </row>
    <row r="458" spans="1:86" s="185" customFormat="1" ht="12" customHeight="1">
      <c r="A458" s="183"/>
      <c r="B458" s="183"/>
      <c r="C458" s="183"/>
      <c r="D458" s="183"/>
      <c r="E458" s="183"/>
      <c r="F458" s="183"/>
      <c r="G458" s="184"/>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183"/>
      <c r="AK458" s="183"/>
      <c r="AL458" s="183"/>
      <c r="AM458" s="183"/>
      <c r="AN458" s="183"/>
      <c r="AO458" s="183"/>
      <c r="AP458" s="183"/>
      <c r="AQ458" s="183"/>
      <c r="AR458" s="183"/>
      <c r="AS458" s="183"/>
      <c r="AT458" s="183"/>
      <c r="AU458" s="183"/>
      <c r="AV458" s="183"/>
      <c r="AW458" s="183"/>
      <c r="AX458" s="183"/>
      <c r="AY458" s="183"/>
      <c r="AZ458" s="183"/>
      <c r="BA458" s="183"/>
      <c r="BB458" s="183"/>
      <c r="BC458" s="183"/>
      <c r="BD458" s="183"/>
      <c r="BE458" s="183"/>
      <c r="BF458" s="183"/>
      <c r="BG458" s="183"/>
      <c r="BH458" s="183"/>
      <c r="BI458" s="183"/>
      <c r="BJ458" s="183"/>
      <c r="BK458" s="183"/>
      <c r="BL458" s="183"/>
      <c r="BM458" s="183"/>
      <c r="BN458" s="183"/>
      <c r="BO458" s="183"/>
      <c r="BP458" s="183"/>
      <c r="BQ458" s="183"/>
      <c r="BR458" s="183"/>
      <c r="BS458" s="183"/>
      <c r="BT458" s="183"/>
      <c r="BU458" s="183"/>
      <c r="BV458" s="183"/>
      <c r="BW458" s="183"/>
      <c r="BX458" s="186"/>
      <c r="BY458" s="186"/>
      <c r="BZ458" s="186"/>
      <c r="CA458" s="186"/>
      <c r="CB458" s="186"/>
      <c r="CC458" s="186"/>
      <c r="CD458" s="186"/>
      <c r="CE458" s="186"/>
      <c r="CF458" s="186"/>
      <c r="CG458" s="186"/>
      <c r="CH458" s="186"/>
    </row>
    <row r="459" spans="1:86" s="185" customFormat="1" ht="12" customHeight="1">
      <c r="A459" s="183"/>
      <c r="B459" s="183"/>
      <c r="C459" s="183"/>
      <c r="D459" s="183"/>
      <c r="E459" s="183"/>
      <c r="F459" s="183"/>
      <c r="G459" s="184"/>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183"/>
      <c r="AK459" s="183"/>
      <c r="AL459" s="183"/>
      <c r="AM459" s="183"/>
      <c r="AN459" s="183"/>
      <c r="AO459" s="183"/>
      <c r="AP459" s="183"/>
      <c r="AQ459" s="183"/>
      <c r="AR459" s="183"/>
      <c r="AS459" s="183"/>
      <c r="AT459" s="183"/>
      <c r="AU459" s="183"/>
      <c r="AV459" s="183"/>
      <c r="AW459" s="183"/>
      <c r="AX459" s="183"/>
      <c r="AY459" s="183"/>
      <c r="AZ459" s="183"/>
      <c r="BA459" s="183"/>
      <c r="BB459" s="183"/>
      <c r="BC459" s="183"/>
      <c r="BD459" s="183"/>
      <c r="BE459" s="183"/>
      <c r="BF459" s="183"/>
      <c r="BG459" s="183"/>
      <c r="BH459" s="183"/>
      <c r="BI459" s="183"/>
      <c r="BJ459" s="183"/>
      <c r="BK459" s="183"/>
      <c r="BL459" s="183"/>
      <c r="BM459" s="183"/>
      <c r="BN459" s="183"/>
      <c r="BO459" s="183"/>
      <c r="BP459" s="183"/>
      <c r="BQ459" s="183"/>
      <c r="BR459" s="183"/>
      <c r="BS459" s="183"/>
      <c r="BT459" s="183"/>
      <c r="BU459" s="183"/>
      <c r="BV459" s="183"/>
      <c r="BW459" s="183"/>
      <c r="BX459" s="186"/>
      <c r="BY459" s="186"/>
      <c r="BZ459" s="186"/>
      <c r="CA459" s="186"/>
      <c r="CB459" s="186"/>
      <c r="CC459" s="186"/>
      <c r="CD459" s="186"/>
      <c r="CE459" s="186"/>
      <c r="CF459" s="186"/>
      <c r="CG459" s="186"/>
      <c r="CH459" s="186"/>
    </row>
    <row r="460" spans="1:86" s="185" customFormat="1" ht="12" customHeight="1">
      <c r="A460" s="183"/>
      <c r="B460" s="183"/>
      <c r="C460" s="183"/>
      <c r="D460" s="183"/>
      <c r="E460" s="183"/>
      <c r="F460" s="183"/>
      <c r="G460" s="184"/>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183"/>
      <c r="AK460" s="183"/>
      <c r="AL460" s="183"/>
      <c r="AM460" s="183"/>
      <c r="AN460" s="183"/>
      <c r="AO460" s="183"/>
      <c r="AP460" s="183"/>
      <c r="AQ460" s="183"/>
      <c r="AR460" s="183"/>
      <c r="AS460" s="183"/>
      <c r="AT460" s="183"/>
      <c r="AU460" s="183"/>
      <c r="AV460" s="183"/>
      <c r="AW460" s="183"/>
      <c r="AX460" s="183"/>
      <c r="AY460" s="183"/>
      <c r="AZ460" s="183"/>
      <c r="BA460" s="183"/>
      <c r="BB460" s="183"/>
      <c r="BC460" s="183"/>
      <c r="BD460" s="183"/>
      <c r="BE460" s="183"/>
      <c r="BF460" s="183"/>
      <c r="BG460" s="183"/>
      <c r="BH460" s="183"/>
      <c r="BI460" s="183"/>
      <c r="BJ460" s="183"/>
      <c r="BK460" s="183"/>
      <c r="BL460" s="183"/>
      <c r="BM460" s="183"/>
      <c r="BN460" s="183"/>
      <c r="BO460" s="183"/>
      <c r="BP460" s="183"/>
      <c r="BQ460" s="183"/>
      <c r="BR460" s="183"/>
      <c r="BS460" s="183"/>
      <c r="BT460" s="183"/>
      <c r="BU460" s="183"/>
      <c r="BV460" s="183"/>
      <c r="BW460" s="183"/>
      <c r="BX460" s="186"/>
      <c r="BY460" s="186"/>
      <c r="BZ460" s="186"/>
      <c r="CA460" s="186"/>
      <c r="CB460" s="186"/>
      <c r="CC460" s="186"/>
      <c r="CD460" s="186"/>
      <c r="CE460" s="186"/>
      <c r="CF460" s="186"/>
      <c r="CG460" s="186"/>
      <c r="CH460" s="186"/>
    </row>
    <row r="461" spans="1:86" s="185" customFormat="1" ht="12" customHeight="1">
      <c r="A461" s="183"/>
      <c r="B461" s="183"/>
      <c r="C461" s="183"/>
      <c r="D461" s="183"/>
      <c r="E461" s="183"/>
      <c r="F461" s="183"/>
      <c r="G461" s="184"/>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183"/>
      <c r="AK461" s="183"/>
      <c r="AL461" s="183"/>
      <c r="AM461" s="183"/>
      <c r="AN461" s="183"/>
      <c r="AO461" s="183"/>
      <c r="AP461" s="183"/>
      <c r="AQ461" s="183"/>
      <c r="AR461" s="183"/>
      <c r="AS461" s="183"/>
      <c r="AT461" s="183"/>
      <c r="AU461" s="183"/>
      <c r="AV461" s="183"/>
      <c r="AW461" s="183"/>
      <c r="AX461" s="183"/>
      <c r="AY461" s="183"/>
      <c r="AZ461" s="183"/>
      <c r="BA461" s="183"/>
      <c r="BB461" s="183"/>
      <c r="BC461" s="183"/>
      <c r="BD461" s="183"/>
      <c r="BE461" s="183"/>
      <c r="BF461" s="183"/>
      <c r="BG461" s="183"/>
      <c r="BH461" s="183"/>
      <c r="BI461" s="183"/>
      <c r="BJ461" s="183"/>
      <c r="BK461" s="183"/>
      <c r="BL461" s="183"/>
      <c r="BM461" s="183"/>
      <c r="BN461" s="183"/>
      <c r="BO461" s="183"/>
      <c r="BP461" s="183"/>
      <c r="BQ461" s="183"/>
      <c r="BR461" s="183"/>
      <c r="BS461" s="183"/>
      <c r="BT461" s="183"/>
      <c r="BU461" s="183"/>
      <c r="BV461" s="183"/>
      <c r="BW461" s="183"/>
      <c r="BX461" s="186"/>
      <c r="BY461" s="186"/>
      <c r="BZ461" s="186"/>
      <c r="CA461" s="186"/>
      <c r="CB461" s="186"/>
      <c r="CC461" s="186"/>
      <c r="CD461" s="186"/>
      <c r="CE461" s="186"/>
      <c r="CF461" s="186"/>
      <c r="CG461" s="186"/>
      <c r="CH461" s="186"/>
    </row>
    <row r="462" spans="1:86" s="185" customFormat="1" ht="12" customHeight="1">
      <c r="A462" s="183"/>
      <c r="B462" s="183"/>
      <c r="C462" s="183"/>
      <c r="D462" s="183"/>
      <c r="E462" s="183"/>
      <c r="F462" s="183"/>
      <c r="G462" s="184"/>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183"/>
      <c r="AK462" s="183"/>
      <c r="AL462" s="183"/>
      <c r="AM462" s="183"/>
      <c r="AN462" s="183"/>
      <c r="AO462" s="183"/>
      <c r="AP462" s="183"/>
      <c r="AQ462" s="183"/>
      <c r="AR462" s="183"/>
      <c r="AS462" s="183"/>
      <c r="AT462" s="183"/>
      <c r="AU462" s="183"/>
      <c r="AV462" s="183"/>
      <c r="AW462" s="183"/>
      <c r="AX462" s="183"/>
      <c r="AY462" s="183"/>
      <c r="AZ462" s="183"/>
      <c r="BA462" s="183"/>
      <c r="BB462" s="183"/>
      <c r="BC462" s="183"/>
      <c r="BD462" s="183"/>
      <c r="BE462" s="183"/>
      <c r="BF462" s="183"/>
      <c r="BG462" s="183"/>
      <c r="BH462" s="183"/>
      <c r="BI462" s="183"/>
      <c r="BJ462" s="183"/>
      <c r="BK462" s="183"/>
      <c r="BL462" s="183"/>
      <c r="BM462" s="183"/>
      <c r="BN462" s="183"/>
      <c r="BO462" s="183"/>
      <c r="BP462" s="183"/>
      <c r="BQ462" s="183"/>
      <c r="BR462" s="183"/>
      <c r="BS462" s="183"/>
      <c r="BT462" s="183"/>
      <c r="BU462" s="183"/>
      <c r="BV462" s="183"/>
      <c r="BW462" s="183"/>
      <c r="BX462" s="186"/>
      <c r="BY462" s="186"/>
      <c r="BZ462" s="186"/>
      <c r="CA462" s="186"/>
      <c r="CB462" s="186"/>
      <c r="CC462" s="186"/>
      <c r="CD462" s="186"/>
      <c r="CE462" s="186"/>
      <c r="CF462" s="186"/>
      <c r="CG462" s="186"/>
      <c r="CH462" s="186"/>
    </row>
    <row r="463" spans="1:86" s="185" customFormat="1" ht="12" customHeight="1">
      <c r="A463" s="183"/>
      <c r="B463" s="183"/>
      <c r="C463" s="183"/>
      <c r="D463" s="183"/>
      <c r="E463" s="183"/>
      <c r="F463" s="183"/>
      <c r="G463" s="184"/>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183"/>
      <c r="AK463" s="183"/>
      <c r="AL463" s="183"/>
      <c r="AM463" s="183"/>
      <c r="AN463" s="183"/>
      <c r="AO463" s="183"/>
      <c r="AP463" s="183"/>
      <c r="AQ463" s="183"/>
      <c r="AR463" s="183"/>
      <c r="AS463" s="183"/>
      <c r="AT463" s="183"/>
      <c r="AU463" s="183"/>
      <c r="AV463" s="183"/>
      <c r="AW463" s="183"/>
      <c r="AX463" s="183"/>
      <c r="AY463" s="183"/>
      <c r="AZ463" s="183"/>
      <c r="BA463" s="183"/>
      <c r="BB463" s="183"/>
      <c r="BC463" s="183"/>
      <c r="BD463" s="183"/>
      <c r="BE463" s="183"/>
      <c r="BF463" s="183"/>
      <c r="BG463" s="183"/>
      <c r="BH463" s="183"/>
      <c r="BI463" s="183"/>
      <c r="BJ463" s="183"/>
      <c r="BK463" s="183"/>
      <c r="BL463" s="183"/>
      <c r="BM463" s="183"/>
      <c r="BN463" s="183"/>
      <c r="BO463" s="183"/>
      <c r="BP463" s="183"/>
      <c r="BQ463" s="183"/>
      <c r="BR463" s="183"/>
      <c r="BS463" s="183"/>
      <c r="BT463" s="183"/>
      <c r="BU463" s="183"/>
      <c r="BV463" s="183"/>
      <c r="BW463" s="183"/>
      <c r="BX463" s="186"/>
      <c r="BY463" s="186"/>
      <c r="BZ463" s="186"/>
      <c r="CA463" s="186"/>
      <c r="CB463" s="186"/>
      <c r="CC463" s="186"/>
      <c r="CD463" s="186"/>
      <c r="CE463" s="186"/>
      <c r="CF463" s="186"/>
      <c r="CG463" s="186"/>
      <c r="CH463" s="186"/>
    </row>
    <row r="464" spans="1:86" s="185" customFormat="1" ht="12" customHeight="1">
      <c r="A464" s="183"/>
      <c r="B464" s="183"/>
      <c r="C464" s="183"/>
      <c r="D464" s="183"/>
      <c r="E464" s="183"/>
      <c r="F464" s="183"/>
      <c r="G464" s="184"/>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183"/>
      <c r="AK464" s="183"/>
      <c r="AL464" s="183"/>
      <c r="AM464" s="183"/>
      <c r="AN464" s="183"/>
      <c r="AO464" s="183"/>
      <c r="AP464" s="183"/>
      <c r="AQ464" s="183"/>
      <c r="AR464" s="183"/>
      <c r="AS464" s="183"/>
      <c r="AT464" s="183"/>
      <c r="AU464" s="183"/>
      <c r="AV464" s="183"/>
      <c r="AW464" s="183"/>
      <c r="AX464" s="183"/>
      <c r="AY464" s="183"/>
      <c r="AZ464" s="183"/>
      <c r="BA464" s="183"/>
      <c r="BB464" s="183"/>
      <c r="BC464" s="183"/>
      <c r="BD464" s="183"/>
      <c r="BE464" s="183"/>
      <c r="BF464" s="183"/>
      <c r="BG464" s="183"/>
      <c r="BH464" s="183"/>
      <c r="BI464" s="183"/>
      <c r="BJ464" s="183"/>
      <c r="BK464" s="183"/>
      <c r="BL464" s="183"/>
      <c r="BM464" s="183"/>
      <c r="BN464" s="183"/>
      <c r="BO464" s="183"/>
      <c r="BP464" s="183"/>
      <c r="BQ464" s="183"/>
      <c r="BR464" s="183"/>
      <c r="BS464" s="183"/>
      <c r="BT464" s="183"/>
      <c r="BU464" s="183"/>
      <c r="BV464" s="183"/>
      <c r="BW464" s="183"/>
      <c r="BX464" s="186"/>
      <c r="BY464" s="186"/>
      <c r="BZ464" s="186"/>
      <c r="CA464" s="186"/>
      <c r="CB464" s="186"/>
      <c r="CC464" s="186"/>
      <c r="CD464" s="186"/>
      <c r="CE464" s="186"/>
      <c r="CF464" s="186"/>
      <c r="CG464" s="186"/>
      <c r="CH464" s="186"/>
    </row>
    <row r="465" spans="1:86" s="185" customFormat="1" ht="12" customHeight="1">
      <c r="A465" s="183"/>
      <c r="B465" s="183"/>
      <c r="C465" s="183"/>
      <c r="D465" s="183"/>
      <c r="E465" s="183"/>
      <c r="F465" s="183"/>
      <c r="G465" s="184"/>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183"/>
      <c r="AK465" s="183"/>
      <c r="AL465" s="183"/>
      <c r="AM465" s="183"/>
      <c r="AN465" s="183"/>
      <c r="AO465" s="183"/>
      <c r="AP465" s="183"/>
      <c r="AQ465" s="183"/>
      <c r="AR465" s="183"/>
      <c r="AS465" s="183"/>
      <c r="AT465" s="183"/>
      <c r="AU465" s="183"/>
      <c r="AV465" s="183"/>
      <c r="AW465" s="183"/>
      <c r="AX465" s="183"/>
      <c r="AY465" s="183"/>
      <c r="AZ465" s="183"/>
      <c r="BA465" s="183"/>
      <c r="BB465" s="183"/>
      <c r="BC465" s="183"/>
      <c r="BD465" s="183"/>
      <c r="BE465" s="183"/>
      <c r="BF465" s="183"/>
      <c r="BG465" s="183"/>
      <c r="BH465" s="183"/>
      <c r="BI465" s="183"/>
      <c r="BJ465" s="183"/>
      <c r="BK465" s="183"/>
      <c r="BL465" s="183"/>
      <c r="BM465" s="183"/>
      <c r="BN465" s="183"/>
      <c r="BO465" s="183"/>
      <c r="BP465" s="183"/>
      <c r="BQ465" s="183"/>
      <c r="BR465" s="183"/>
      <c r="BS465" s="183"/>
      <c r="BT465" s="183"/>
      <c r="BU465" s="183"/>
      <c r="BV465" s="183"/>
      <c r="BW465" s="183"/>
      <c r="BX465" s="186"/>
      <c r="BY465" s="186"/>
      <c r="BZ465" s="186"/>
      <c r="CA465" s="186"/>
      <c r="CB465" s="186"/>
      <c r="CC465" s="186"/>
      <c r="CD465" s="186"/>
      <c r="CE465" s="186"/>
      <c r="CF465" s="186"/>
      <c r="CG465" s="186"/>
      <c r="CH465" s="186"/>
    </row>
    <row r="466" spans="1:86" s="185" customFormat="1" ht="12" customHeight="1">
      <c r="A466" s="183"/>
      <c r="B466" s="183"/>
      <c r="C466" s="183"/>
      <c r="D466" s="183"/>
      <c r="E466" s="183"/>
      <c r="F466" s="183"/>
      <c r="G466" s="184"/>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183"/>
      <c r="AK466" s="183"/>
      <c r="AL466" s="183"/>
      <c r="AM466" s="183"/>
      <c r="AN466" s="183"/>
      <c r="AO466" s="183"/>
      <c r="AP466" s="183"/>
      <c r="AQ466" s="183"/>
      <c r="AR466" s="183"/>
      <c r="AS466" s="183"/>
      <c r="AT466" s="183"/>
      <c r="AU466" s="183"/>
      <c r="AV466" s="183"/>
      <c r="AW466" s="183"/>
      <c r="AX466" s="183"/>
      <c r="AY466" s="183"/>
      <c r="AZ466" s="183"/>
      <c r="BA466" s="183"/>
      <c r="BB466" s="183"/>
      <c r="BC466" s="183"/>
      <c r="BD466" s="183"/>
      <c r="BE466" s="183"/>
      <c r="BF466" s="183"/>
      <c r="BG466" s="183"/>
      <c r="BH466" s="183"/>
      <c r="BI466" s="183"/>
      <c r="BJ466" s="183"/>
      <c r="BK466" s="183"/>
      <c r="BL466" s="183"/>
      <c r="BM466" s="183"/>
      <c r="BN466" s="183"/>
      <c r="BO466" s="183"/>
      <c r="BP466" s="183"/>
      <c r="BQ466" s="183"/>
      <c r="BR466" s="183"/>
      <c r="BS466" s="183"/>
      <c r="BT466" s="183"/>
      <c r="BU466" s="183"/>
      <c r="BV466" s="183"/>
      <c r="BW466" s="183"/>
      <c r="BX466" s="186"/>
      <c r="BY466" s="186"/>
      <c r="BZ466" s="186"/>
      <c r="CA466" s="186"/>
      <c r="CB466" s="186"/>
      <c r="CC466" s="186"/>
      <c r="CD466" s="186"/>
      <c r="CE466" s="186"/>
      <c r="CF466" s="186"/>
      <c r="CG466" s="186"/>
      <c r="CH466" s="186"/>
    </row>
    <row r="467" spans="1:86" s="185" customFormat="1" ht="12" customHeight="1">
      <c r="A467" s="183"/>
      <c r="B467" s="183"/>
      <c r="C467" s="183"/>
      <c r="D467" s="183"/>
      <c r="E467" s="183"/>
      <c r="F467" s="183"/>
      <c r="G467" s="184"/>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183"/>
      <c r="AK467" s="183"/>
      <c r="AL467" s="183"/>
      <c r="AM467" s="183"/>
      <c r="AN467" s="183"/>
      <c r="AO467" s="183"/>
      <c r="AP467" s="183"/>
      <c r="AQ467" s="183"/>
      <c r="AR467" s="183"/>
      <c r="AS467" s="183"/>
      <c r="AT467" s="183"/>
      <c r="AU467" s="183"/>
      <c r="AV467" s="183"/>
      <c r="AW467" s="183"/>
      <c r="AX467" s="183"/>
      <c r="AY467" s="183"/>
      <c r="AZ467" s="183"/>
      <c r="BA467" s="183"/>
      <c r="BB467" s="183"/>
      <c r="BC467" s="183"/>
      <c r="BD467" s="183"/>
      <c r="BE467" s="183"/>
      <c r="BF467" s="183"/>
      <c r="BG467" s="183"/>
      <c r="BH467" s="183"/>
      <c r="BI467" s="183"/>
      <c r="BJ467" s="183"/>
      <c r="BK467" s="183"/>
      <c r="BL467" s="183"/>
      <c r="BM467" s="183"/>
      <c r="BN467" s="183"/>
      <c r="BO467" s="183"/>
      <c r="BP467" s="183"/>
      <c r="BQ467" s="183"/>
      <c r="BR467" s="183"/>
      <c r="BS467" s="183"/>
      <c r="BT467" s="183"/>
      <c r="BU467" s="183"/>
      <c r="BV467" s="183"/>
      <c r="BW467" s="183"/>
      <c r="BX467" s="186"/>
      <c r="BY467" s="186"/>
      <c r="BZ467" s="186"/>
      <c r="CA467" s="186"/>
      <c r="CB467" s="186"/>
      <c r="CC467" s="186"/>
      <c r="CD467" s="186"/>
      <c r="CE467" s="186"/>
      <c r="CF467" s="186"/>
      <c r="CG467" s="186"/>
      <c r="CH467" s="186"/>
    </row>
    <row r="468" spans="1:86" s="185" customFormat="1" ht="12" customHeight="1">
      <c r="A468" s="183"/>
      <c r="B468" s="183"/>
      <c r="C468" s="183"/>
      <c r="D468" s="183"/>
      <c r="E468" s="183"/>
      <c r="F468" s="183"/>
      <c r="G468" s="184"/>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183"/>
      <c r="AK468" s="183"/>
      <c r="AL468" s="183"/>
      <c r="AM468" s="183"/>
      <c r="AN468" s="183"/>
      <c r="AO468" s="183"/>
      <c r="AP468" s="183"/>
      <c r="AQ468" s="183"/>
      <c r="AR468" s="183"/>
      <c r="AS468" s="183"/>
      <c r="AT468" s="183"/>
      <c r="AU468" s="183"/>
      <c r="AV468" s="183"/>
      <c r="AW468" s="183"/>
      <c r="AX468" s="183"/>
      <c r="AY468" s="183"/>
      <c r="AZ468" s="183"/>
      <c r="BA468" s="183"/>
      <c r="BB468" s="183"/>
      <c r="BC468" s="183"/>
      <c r="BD468" s="183"/>
      <c r="BE468" s="183"/>
      <c r="BF468" s="183"/>
      <c r="BG468" s="183"/>
      <c r="BH468" s="183"/>
      <c r="BI468" s="183"/>
      <c r="BJ468" s="183"/>
      <c r="BK468" s="183"/>
      <c r="BL468" s="183"/>
      <c r="BM468" s="183"/>
      <c r="BN468" s="183"/>
      <c r="BO468" s="183"/>
      <c r="BP468" s="183"/>
      <c r="BQ468" s="183"/>
      <c r="BR468" s="183"/>
      <c r="BS468" s="183"/>
      <c r="BT468" s="183"/>
      <c r="BU468" s="183"/>
      <c r="BV468" s="183"/>
      <c r="BW468" s="183"/>
      <c r="BX468" s="186"/>
      <c r="BY468" s="186"/>
      <c r="BZ468" s="186"/>
      <c r="CA468" s="186"/>
      <c r="CB468" s="186"/>
      <c r="CC468" s="186"/>
      <c r="CD468" s="186"/>
      <c r="CE468" s="186"/>
      <c r="CF468" s="186"/>
      <c r="CG468" s="186"/>
      <c r="CH468" s="186"/>
    </row>
    <row r="469" spans="1:86" s="185" customFormat="1" ht="12" customHeight="1">
      <c r="A469" s="183"/>
      <c r="B469" s="183"/>
      <c r="C469" s="183"/>
      <c r="D469" s="183"/>
      <c r="E469" s="183"/>
      <c r="F469" s="183"/>
      <c r="G469" s="184"/>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183"/>
      <c r="AK469" s="183"/>
      <c r="AL469" s="183"/>
      <c r="AM469" s="183"/>
      <c r="AN469" s="183"/>
      <c r="AO469" s="183"/>
      <c r="AP469" s="183"/>
      <c r="AQ469" s="183"/>
      <c r="AR469" s="183"/>
      <c r="AS469" s="183"/>
      <c r="AT469" s="183"/>
      <c r="AU469" s="183"/>
      <c r="AV469" s="183"/>
      <c r="AW469" s="183"/>
      <c r="AX469" s="183"/>
      <c r="AY469" s="183"/>
      <c r="AZ469" s="183"/>
      <c r="BA469" s="183"/>
      <c r="BB469" s="183"/>
      <c r="BC469" s="183"/>
      <c r="BD469" s="183"/>
      <c r="BE469" s="183"/>
      <c r="BF469" s="183"/>
      <c r="BG469" s="183"/>
      <c r="BH469" s="183"/>
      <c r="BI469" s="183"/>
      <c r="BJ469" s="183"/>
      <c r="BK469" s="183"/>
      <c r="BL469" s="183"/>
      <c r="BM469" s="183"/>
      <c r="BN469" s="183"/>
      <c r="BO469" s="183"/>
      <c r="BP469" s="183"/>
      <c r="BQ469" s="183"/>
      <c r="BR469" s="183"/>
      <c r="BS469" s="183"/>
      <c r="BT469" s="183"/>
      <c r="BU469" s="183"/>
      <c r="BV469" s="183"/>
      <c r="BW469" s="183"/>
      <c r="BX469" s="186"/>
      <c r="BY469" s="186"/>
      <c r="BZ469" s="186"/>
      <c r="CA469" s="186"/>
      <c r="CB469" s="186"/>
      <c r="CC469" s="186"/>
      <c r="CD469" s="186"/>
      <c r="CE469" s="186"/>
      <c r="CF469" s="186"/>
      <c r="CG469" s="186"/>
      <c r="CH469" s="186"/>
    </row>
    <row r="470" spans="1:86" s="185" customFormat="1" ht="12" customHeight="1">
      <c r="A470" s="183"/>
      <c r="B470" s="183"/>
      <c r="C470" s="183"/>
      <c r="D470" s="183"/>
      <c r="E470" s="183"/>
      <c r="F470" s="183"/>
      <c r="G470" s="184"/>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183"/>
      <c r="AK470" s="183"/>
      <c r="AL470" s="183"/>
      <c r="AM470" s="183"/>
      <c r="AN470" s="183"/>
      <c r="AO470" s="183"/>
      <c r="AP470" s="183"/>
      <c r="AQ470" s="183"/>
      <c r="AR470" s="183"/>
      <c r="AS470" s="183"/>
      <c r="AT470" s="183"/>
      <c r="AU470" s="183"/>
      <c r="AV470" s="183"/>
      <c r="AW470" s="183"/>
      <c r="AX470" s="183"/>
      <c r="AY470" s="183"/>
      <c r="AZ470" s="183"/>
      <c r="BA470" s="183"/>
      <c r="BB470" s="183"/>
      <c r="BC470" s="183"/>
      <c r="BD470" s="183"/>
      <c r="BE470" s="183"/>
      <c r="BF470" s="183"/>
      <c r="BG470" s="183"/>
      <c r="BH470" s="183"/>
      <c r="BI470" s="183"/>
      <c r="BJ470" s="183"/>
      <c r="BK470" s="183"/>
      <c r="BL470" s="183"/>
      <c r="BM470" s="183"/>
      <c r="BN470" s="183"/>
      <c r="BO470" s="183"/>
      <c r="BP470" s="183"/>
      <c r="BQ470" s="183"/>
      <c r="BR470" s="183"/>
      <c r="BS470" s="183"/>
      <c r="BT470" s="183"/>
      <c r="BU470" s="183"/>
      <c r="BV470" s="183"/>
      <c r="BW470" s="183"/>
      <c r="BX470" s="186"/>
      <c r="BY470" s="186"/>
      <c r="BZ470" s="186"/>
      <c r="CA470" s="186"/>
      <c r="CB470" s="186"/>
      <c r="CC470" s="186"/>
      <c r="CD470" s="186"/>
      <c r="CE470" s="186"/>
      <c r="CF470" s="186"/>
      <c r="CG470" s="186"/>
      <c r="CH470" s="186"/>
    </row>
    <row r="471" spans="1:86" s="185" customFormat="1" ht="12" customHeight="1">
      <c r="A471" s="183"/>
      <c r="B471" s="183"/>
      <c r="C471" s="183"/>
      <c r="D471" s="183"/>
      <c r="E471" s="183"/>
      <c r="F471" s="183"/>
      <c r="G471" s="184"/>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183"/>
      <c r="AK471" s="183"/>
      <c r="AL471" s="183"/>
      <c r="AM471" s="183"/>
      <c r="AN471" s="183"/>
      <c r="AO471" s="183"/>
      <c r="AP471" s="183"/>
      <c r="AQ471" s="183"/>
      <c r="AR471" s="183"/>
      <c r="AS471" s="183"/>
      <c r="AT471" s="183"/>
      <c r="AU471" s="183"/>
      <c r="AV471" s="183"/>
      <c r="AW471" s="183"/>
      <c r="AX471" s="183"/>
      <c r="AY471" s="183"/>
      <c r="AZ471" s="183"/>
      <c r="BA471" s="183"/>
      <c r="BB471" s="183"/>
      <c r="BC471" s="183"/>
      <c r="BD471" s="183"/>
      <c r="BE471" s="183"/>
      <c r="BF471" s="183"/>
      <c r="BG471" s="183"/>
      <c r="BH471" s="183"/>
      <c r="BI471" s="183"/>
      <c r="BJ471" s="183"/>
      <c r="BK471" s="183"/>
      <c r="BL471" s="183"/>
      <c r="BM471" s="183"/>
      <c r="BN471" s="183"/>
      <c r="BO471" s="183"/>
      <c r="BP471" s="183"/>
      <c r="BQ471" s="183"/>
      <c r="BR471" s="183"/>
      <c r="BS471" s="183"/>
      <c r="BT471" s="183"/>
      <c r="BU471" s="183"/>
      <c r="BV471" s="183"/>
      <c r="BW471" s="183"/>
      <c r="BX471" s="186"/>
      <c r="BY471" s="186"/>
      <c r="BZ471" s="186"/>
      <c r="CA471" s="186"/>
      <c r="CB471" s="186"/>
      <c r="CC471" s="186"/>
      <c r="CD471" s="186"/>
      <c r="CE471" s="186"/>
      <c r="CF471" s="186"/>
      <c r="CG471" s="186"/>
      <c r="CH471" s="186"/>
    </row>
    <row r="472" spans="1:86" s="185" customFormat="1" ht="12" customHeight="1">
      <c r="A472" s="183"/>
      <c r="B472" s="183"/>
      <c r="C472" s="183"/>
      <c r="D472" s="183"/>
      <c r="E472" s="183"/>
      <c r="F472" s="183"/>
      <c r="G472" s="184"/>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183"/>
      <c r="AK472" s="183"/>
      <c r="AL472" s="183"/>
      <c r="AM472" s="183"/>
      <c r="AN472" s="183"/>
      <c r="AO472" s="183"/>
      <c r="AP472" s="183"/>
      <c r="AQ472" s="183"/>
      <c r="AR472" s="183"/>
      <c r="AS472" s="183"/>
      <c r="AT472" s="183"/>
      <c r="AU472" s="183"/>
      <c r="AV472" s="183"/>
      <c r="AW472" s="183"/>
      <c r="AX472" s="183"/>
      <c r="AY472" s="183"/>
      <c r="AZ472" s="183"/>
      <c r="BA472" s="183"/>
      <c r="BB472" s="183"/>
      <c r="BC472" s="183"/>
      <c r="BD472" s="183"/>
      <c r="BE472" s="183"/>
      <c r="BF472" s="183"/>
      <c r="BG472" s="183"/>
      <c r="BH472" s="183"/>
      <c r="BI472" s="183"/>
      <c r="BJ472" s="183"/>
      <c r="BK472" s="183"/>
      <c r="BL472" s="183"/>
      <c r="BM472" s="183"/>
      <c r="BN472" s="183"/>
      <c r="BO472" s="183"/>
      <c r="BP472" s="183"/>
      <c r="BQ472" s="183"/>
      <c r="BR472" s="183"/>
      <c r="BS472" s="183"/>
      <c r="BT472" s="183"/>
      <c r="BU472" s="183"/>
      <c r="BV472" s="183"/>
      <c r="BW472" s="183"/>
      <c r="BX472" s="186"/>
      <c r="BY472" s="186"/>
      <c r="BZ472" s="186"/>
      <c r="CA472" s="186"/>
      <c r="CB472" s="186"/>
      <c r="CC472" s="186"/>
      <c r="CD472" s="186"/>
      <c r="CE472" s="186"/>
      <c r="CF472" s="186"/>
      <c r="CG472" s="186"/>
      <c r="CH472" s="186"/>
    </row>
    <row r="473" spans="1:86" s="185" customFormat="1" ht="12" customHeight="1">
      <c r="A473" s="183"/>
      <c r="B473" s="183"/>
      <c r="C473" s="183"/>
      <c r="D473" s="183"/>
      <c r="E473" s="183"/>
      <c r="F473" s="183"/>
      <c r="G473" s="184"/>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183"/>
      <c r="AK473" s="183"/>
      <c r="AL473" s="183"/>
      <c r="AM473" s="183"/>
      <c r="AN473" s="183"/>
      <c r="AO473" s="183"/>
      <c r="AP473" s="183"/>
      <c r="AQ473" s="183"/>
      <c r="AR473" s="183"/>
      <c r="AS473" s="183"/>
      <c r="AT473" s="183"/>
      <c r="AU473" s="183"/>
      <c r="AV473" s="183"/>
      <c r="AW473" s="183"/>
      <c r="AX473" s="183"/>
      <c r="AY473" s="183"/>
      <c r="AZ473" s="183"/>
      <c r="BA473" s="183"/>
      <c r="BB473" s="183"/>
      <c r="BC473" s="183"/>
      <c r="BD473" s="183"/>
      <c r="BE473" s="183"/>
      <c r="BF473" s="183"/>
      <c r="BG473" s="183"/>
      <c r="BH473" s="183"/>
      <c r="BI473" s="183"/>
      <c r="BJ473" s="183"/>
      <c r="BK473" s="183"/>
      <c r="BL473" s="183"/>
      <c r="BM473" s="183"/>
      <c r="BN473" s="183"/>
      <c r="BO473" s="183"/>
      <c r="BP473" s="183"/>
      <c r="BQ473" s="183"/>
      <c r="BR473" s="183"/>
      <c r="BS473" s="183"/>
      <c r="BT473" s="183"/>
      <c r="BU473" s="183"/>
      <c r="BV473" s="183"/>
      <c r="BW473" s="183"/>
      <c r="BX473" s="186"/>
      <c r="BY473" s="186"/>
      <c r="BZ473" s="186"/>
      <c r="CA473" s="186"/>
      <c r="CB473" s="186"/>
      <c r="CC473" s="186"/>
      <c r="CD473" s="186"/>
      <c r="CE473" s="186"/>
      <c r="CF473" s="186"/>
      <c r="CG473" s="186"/>
      <c r="CH473" s="186"/>
    </row>
    <row r="474" spans="1:86" s="185" customFormat="1" ht="12" customHeight="1">
      <c r="A474" s="183"/>
      <c r="B474" s="183"/>
      <c r="C474" s="183"/>
      <c r="D474" s="183"/>
      <c r="E474" s="183"/>
      <c r="F474" s="183"/>
      <c r="G474" s="184"/>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183"/>
      <c r="AK474" s="183"/>
      <c r="AL474" s="183"/>
      <c r="AM474" s="183"/>
      <c r="AN474" s="183"/>
      <c r="AO474" s="183"/>
      <c r="AP474" s="183"/>
      <c r="AQ474" s="183"/>
      <c r="AR474" s="183"/>
      <c r="AS474" s="183"/>
      <c r="AT474" s="183"/>
      <c r="AU474" s="183"/>
      <c r="AV474" s="183"/>
      <c r="AW474" s="183"/>
      <c r="AX474" s="183"/>
      <c r="AY474" s="183"/>
      <c r="AZ474" s="183"/>
      <c r="BA474" s="183"/>
      <c r="BB474" s="183"/>
      <c r="BC474" s="183"/>
      <c r="BD474" s="183"/>
      <c r="BE474" s="183"/>
      <c r="BF474" s="183"/>
      <c r="BG474" s="183"/>
      <c r="BH474" s="183"/>
      <c r="BI474" s="183"/>
      <c r="BJ474" s="183"/>
      <c r="BK474" s="183"/>
      <c r="BL474" s="183"/>
      <c r="BM474" s="183"/>
      <c r="BN474" s="183"/>
      <c r="BO474" s="183"/>
      <c r="BP474" s="183"/>
      <c r="BQ474" s="183"/>
      <c r="BR474" s="183"/>
      <c r="BS474" s="183"/>
      <c r="BT474" s="183"/>
      <c r="BU474" s="183"/>
      <c r="BV474" s="183"/>
      <c r="BW474" s="183"/>
      <c r="BX474" s="186"/>
      <c r="BY474" s="186"/>
      <c r="BZ474" s="186"/>
      <c r="CA474" s="186"/>
      <c r="CB474" s="186"/>
      <c r="CC474" s="186"/>
      <c r="CD474" s="186"/>
      <c r="CE474" s="186"/>
      <c r="CF474" s="186"/>
      <c r="CG474" s="186"/>
      <c r="CH474" s="186"/>
    </row>
    <row r="475" spans="1:86" s="185" customFormat="1" ht="12" customHeight="1">
      <c r="A475" s="183"/>
      <c r="B475" s="183"/>
      <c r="C475" s="183"/>
      <c r="D475" s="183"/>
      <c r="E475" s="183"/>
      <c r="F475" s="183"/>
      <c r="G475" s="184"/>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183"/>
      <c r="AK475" s="183"/>
      <c r="AL475" s="183"/>
      <c r="AM475" s="183"/>
      <c r="AN475" s="183"/>
      <c r="AO475" s="183"/>
      <c r="AP475" s="183"/>
      <c r="AQ475" s="183"/>
      <c r="AR475" s="183"/>
      <c r="AS475" s="183"/>
      <c r="AT475" s="183"/>
      <c r="AU475" s="183"/>
      <c r="AV475" s="183"/>
      <c r="AW475" s="183"/>
      <c r="AX475" s="183"/>
      <c r="AY475" s="183"/>
      <c r="AZ475" s="183"/>
      <c r="BA475" s="183"/>
      <c r="BB475" s="183"/>
      <c r="BC475" s="183"/>
      <c r="BD475" s="183"/>
      <c r="BE475" s="183"/>
      <c r="BF475" s="183"/>
      <c r="BG475" s="183"/>
      <c r="BH475" s="183"/>
      <c r="BI475" s="183"/>
      <c r="BJ475" s="183"/>
      <c r="BK475" s="183"/>
      <c r="BL475" s="183"/>
      <c r="BM475" s="183"/>
      <c r="BN475" s="183"/>
      <c r="BO475" s="183"/>
      <c r="BP475" s="183"/>
      <c r="BQ475" s="183"/>
      <c r="BR475" s="183"/>
      <c r="BS475" s="183"/>
      <c r="BT475" s="183"/>
      <c r="BU475" s="183"/>
      <c r="BV475" s="183"/>
      <c r="BW475" s="183"/>
      <c r="BX475" s="186"/>
      <c r="BY475" s="186"/>
      <c r="BZ475" s="186"/>
      <c r="CA475" s="186"/>
      <c r="CB475" s="186"/>
      <c r="CC475" s="186"/>
      <c r="CD475" s="186"/>
      <c r="CE475" s="186"/>
      <c r="CF475" s="186"/>
      <c r="CG475" s="186"/>
      <c r="CH475" s="186"/>
    </row>
    <row r="476" spans="1:86" s="185" customFormat="1" ht="12" customHeight="1">
      <c r="A476" s="183"/>
      <c r="B476" s="183"/>
      <c r="C476" s="183"/>
      <c r="D476" s="183"/>
      <c r="E476" s="183"/>
      <c r="F476" s="183"/>
      <c r="G476" s="184"/>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183"/>
      <c r="AK476" s="183"/>
      <c r="AL476" s="183"/>
      <c r="AM476" s="183"/>
      <c r="AN476" s="183"/>
      <c r="AO476" s="183"/>
      <c r="AP476" s="183"/>
      <c r="AQ476" s="183"/>
      <c r="AR476" s="183"/>
      <c r="AS476" s="183"/>
      <c r="AT476" s="183"/>
      <c r="AU476" s="183"/>
      <c r="AV476" s="183"/>
      <c r="AW476" s="183"/>
      <c r="AX476" s="183"/>
      <c r="AY476" s="183"/>
      <c r="AZ476" s="183"/>
      <c r="BA476" s="183"/>
      <c r="BB476" s="183"/>
      <c r="BC476" s="183"/>
      <c r="BD476" s="183"/>
      <c r="BE476" s="183"/>
      <c r="BF476" s="183"/>
      <c r="BG476" s="183"/>
      <c r="BH476" s="183"/>
      <c r="BI476" s="183"/>
      <c r="BJ476" s="183"/>
      <c r="BK476" s="183"/>
      <c r="BL476" s="183"/>
      <c r="BM476" s="183"/>
      <c r="BN476" s="183"/>
      <c r="BO476" s="183"/>
      <c r="BP476" s="183"/>
      <c r="BQ476" s="183"/>
      <c r="BR476" s="183"/>
      <c r="BS476" s="183"/>
      <c r="BT476" s="183"/>
      <c r="BU476" s="183"/>
      <c r="BV476" s="183"/>
      <c r="BW476" s="183"/>
      <c r="BX476" s="186"/>
      <c r="BY476" s="186"/>
      <c r="BZ476" s="186"/>
      <c r="CA476" s="186"/>
      <c r="CB476" s="186"/>
      <c r="CC476" s="186"/>
      <c r="CD476" s="186"/>
      <c r="CE476" s="186"/>
      <c r="CF476" s="186"/>
      <c r="CG476" s="186"/>
      <c r="CH476" s="186"/>
    </row>
    <row r="477" spans="1:86" s="185" customFormat="1" ht="12" customHeight="1">
      <c r="A477" s="183"/>
      <c r="B477" s="183"/>
      <c r="C477" s="183"/>
      <c r="D477" s="183"/>
      <c r="E477" s="183"/>
      <c r="F477" s="183"/>
      <c r="G477" s="184"/>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183"/>
      <c r="AK477" s="183"/>
      <c r="AL477" s="183"/>
      <c r="AM477" s="183"/>
      <c r="AN477" s="183"/>
      <c r="AO477" s="183"/>
      <c r="AP477" s="183"/>
      <c r="AQ477" s="183"/>
      <c r="AR477" s="183"/>
      <c r="AS477" s="183"/>
      <c r="AT477" s="183"/>
      <c r="AU477" s="183"/>
      <c r="AV477" s="183"/>
      <c r="AW477" s="183"/>
      <c r="AX477" s="183"/>
      <c r="AY477" s="183"/>
      <c r="AZ477" s="183"/>
      <c r="BA477" s="183"/>
      <c r="BB477" s="183"/>
      <c r="BC477" s="183"/>
      <c r="BD477" s="183"/>
      <c r="BE477" s="183"/>
      <c r="BF477" s="183"/>
      <c r="BG477" s="183"/>
      <c r="BH477" s="183"/>
      <c r="BI477" s="183"/>
      <c r="BJ477" s="183"/>
      <c r="BK477" s="183"/>
      <c r="BL477" s="183"/>
      <c r="BM477" s="183"/>
      <c r="BN477" s="183"/>
      <c r="BO477" s="183"/>
      <c r="BP477" s="183"/>
      <c r="BQ477" s="183"/>
      <c r="BR477" s="183"/>
      <c r="BS477" s="183"/>
      <c r="BT477" s="183"/>
      <c r="BU477" s="183"/>
      <c r="BV477" s="183"/>
      <c r="BW477" s="183"/>
      <c r="BX477" s="186"/>
      <c r="BY477" s="186"/>
      <c r="BZ477" s="186"/>
      <c r="CA477" s="186"/>
      <c r="CB477" s="186"/>
      <c r="CC477" s="186"/>
      <c r="CD477" s="186"/>
      <c r="CE477" s="186"/>
      <c r="CF477" s="186"/>
      <c r="CG477" s="186"/>
      <c r="CH477" s="186"/>
    </row>
    <row r="478" spans="1:86" s="185" customFormat="1" ht="12" customHeight="1">
      <c r="A478" s="183"/>
      <c r="B478" s="183"/>
      <c r="C478" s="183"/>
      <c r="D478" s="183"/>
      <c r="E478" s="183"/>
      <c r="F478" s="183"/>
      <c r="G478" s="184"/>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c r="BK478" s="183"/>
      <c r="BL478" s="183"/>
      <c r="BM478" s="183"/>
      <c r="BN478" s="183"/>
      <c r="BO478" s="183"/>
      <c r="BP478" s="183"/>
      <c r="BQ478" s="183"/>
      <c r="BR478" s="183"/>
      <c r="BS478" s="183"/>
      <c r="BT478" s="183"/>
      <c r="BU478" s="183"/>
      <c r="BV478" s="183"/>
      <c r="BW478" s="183"/>
      <c r="BX478" s="186"/>
      <c r="BY478" s="186"/>
      <c r="BZ478" s="186"/>
      <c r="CA478" s="186"/>
      <c r="CB478" s="186"/>
      <c r="CC478" s="186"/>
      <c r="CD478" s="186"/>
      <c r="CE478" s="186"/>
      <c r="CF478" s="186"/>
      <c r="CG478" s="186"/>
      <c r="CH478" s="186"/>
    </row>
    <row r="479" spans="1:86" s="185" customFormat="1" ht="12" customHeight="1">
      <c r="A479" s="183"/>
      <c r="B479" s="183"/>
      <c r="C479" s="183"/>
      <c r="D479" s="183"/>
      <c r="E479" s="183"/>
      <c r="F479" s="183"/>
      <c r="G479" s="184"/>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183"/>
      <c r="AK479" s="183"/>
      <c r="AL479" s="183"/>
      <c r="AM479" s="183"/>
      <c r="AN479" s="183"/>
      <c r="AO479" s="183"/>
      <c r="AP479" s="183"/>
      <c r="AQ479" s="183"/>
      <c r="AR479" s="183"/>
      <c r="AS479" s="183"/>
      <c r="AT479" s="183"/>
      <c r="AU479" s="183"/>
      <c r="AV479" s="183"/>
      <c r="AW479" s="183"/>
      <c r="AX479" s="183"/>
      <c r="AY479" s="183"/>
      <c r="AZ479" s="183"/>
      <c r="BA479" s="183"/>
      <c r="BB479" s="183"/>
      <c r="BC479" s="183"/>
      <c r="BD479" s="183"/>
      <c r="BE479" s="183"/>
      <c r="BF479" s="183"/>
      <c r="BG479" s="183"/>
      <c r="BH479" s="183"/>
      <c r="BI479" s="183"/>
      <c r="BJ479" s="183"/>
      <c r="BK479" s="183"/>
      <c r="BL479" s="183"/>
      <c r="BM479" s="183"/>
      <c r="BN479" s="183"/>
      <c r="BO479" s="183"/>
      <c r="BP479" s="183"/>
      <c r="BQ479" s="183"/>
      <c r="BR479" s="183"/>
      <c r="BS479" s="183"/>
      <c r="BT479" s="183"/>
      <c r="BU479" s="183"/>
      <c r="BV479" s="183"/>
      <c r="BW479" s="183"/>
      <c r="BX479" s="186"/>
      <c r="BY479" s="186"/>
      <c r="BZ479" s="186"/>
      <c r="CA479" s="186"/>
      <c r="CB479" s="186"/>
      <c r="CC479" s="186"/>
      <c r="CD479" s="186"/>
      <c r="CE479" s="186"/>
      <c r="CF479" s="186"/>
      <c r="CG479" s="186"/>
      <c r="CH479" s="186"/>
    </row>
    <row r="480" spans="1:86" s="185" customFormat="1" ht="12" customHeight="1">
      <c r="A480" s="183"/>
      <c r="B480" s="183"/>
      <c r="C480" s="183"/>
      <c r="D480" s="183"/>
      <c r="E480" s="183"/>
      <c r="F480" s="183"/>
      <c r="G480" s="184"/>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183"/>
      <c r="AK480" s="183"/>
      <c r="AL480" s="183"/>
      <c r="AM480" s="183"/>
      <c r="AN480" s="183"/>
      <c r="AO480" s="183"/>
      <c r="AP480" s="183"/>
      <c r="AQ480" s="183"/>
      <c r="AR480" s="183"/>
      <c r="AS480" s="183"/>
      <c r="AT480" s="183"/>
      <c r="AU480" s="183"/>
      <c r="AV480" s="183"/>
      <c r="AW480" s="183"/>
      <c r="AX480" s="183"/>
      <c r="AY480" s="183"/>
      <c r="AZ480" s="183"/>
      <c r="BA480" s="183"/>
      <c r="BB480" s="183"/>
      <c r="BC480" s="183"/>
      <c r="BD480" s="183"/>
      <c r="BE480" s="183"/>
      <c r="BF480" s="183"/>
      <c r="BG480" s="183"/>
      <c r="BH480" s="183"/>
      <c r="BI480" s="183"/>
      <c r="BJ480" s="183"/>
      <c r="BK480" s="183"/>
      <c r="BL480" s="183"/>
      <c r="BM480" s="183"/>
      <c r="BN480" s="183"/>
      <c r="BO480" s="183"/>
      <c r="BP480" s="183"/>
      <c r="BQ480" s="183"/>
      <c r="BR480" s="183"/>
      <c r="BS480" s="183"/>
      <c r="BT480" s="183"/>
      <c r="BU480" s="183"/>
      <c r="BV480" s="183"/>
      <c r="BW480" s="183"/>
      <c r="BX480" s="186"/>
      <c r="BY480" s="186"/>
      <c r="BZ480" s="186"/>
      <c r="CA480" s="186"/>
      <c r="CB480" s="186"/>
      <c r="CC480" s="186"/>
      <c r="CD480" s="186"/>
      <c r="CE480" s="186"/>
      <c r="CF480" s="186"/>
      <c r="CG480" s="186"/>
      <c r="CH480" s="186"/>
    </row>
    <row r="481" spans="1:86" s="185" customFormat="1" ht="12" customHeight="1">
      <c r="A481" s="183"/>
      <c r="B481" s="183"/>
      <c r="C481" s="183"/>
      <c r="D481" s="183"/>
      <c r="E481" s="183"/>
      <c r="F481" s="183"/>
      <c r="G481" s="184"/>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183"/>
      <c r="AK481" s="183"/>
      <c r="AL481" s="183"/>
      <c r="AM481" s="183"/>
      <c r="AN481" s="183"/>
      <c r="AO481" s="183"/>
      <c r="AP481" s="183"/>
      <c r="AQ481" s="183"/>
      <c r="AR481" s="183"/>
      <c r="AS481" s="183"/>
      <c r="AT481" s="183"/>
      <c r="AU481" s="183"/>
      <c r="AV481" s="183"/>
      <c r="AW481" s="183"/>
      <c r="AX481" s="183"/>
      <c r="AY481" s="183"/>
      <c r="AZ481" s="183"/>
      <c r="BA481" s="183"/>
      <c r="BB481" s="183"/>
      <c r="BC481" s="183"/>
      <c r="BD481" s="183"/>
      <c r="BE481" s="183"/>
      <c r="BF481" s="183"/>
      <c r="BG481" s="183"/>
      <c r="BH481" s="183"/>
      <c r="BI481" s="183"/>
      <c r="BJ481" s="183"/>
      <c r="BK481" s="183"/>
      <c r="BL481" s="183"/>
      <c r="BM481" s="183"/>
      <c r="BN481" s="183"/>
      <c r="BO481" s="183"/>
      <c r="BP481" s="183"/>
      <c r="BQ481" s="183"/>
      <c r="BR481" s="183"/>
      <c r="BS481" s="183"/>
      <c r="BT481" s="183"/>
      <c r="BU481" s="183"/>
      <c r="BV481" s="183"/>
      <c r="BW481" s="183"/>
      <c r="BX481" s="186"/>
      <c r="BY481" s="186"/>
      <c r="BZ481" s="186"/>
      <c r="CA481" s="186"/>
      <c r="CB481" s="186"/>
      <c r="CC481" s="186"/>
      <c r="CD481" s="186"/>
      <c r="CE481" s="186"/>
      <c r="CF481" s="186"/>
      <c r="CG481" s="186"/>
      <c r="CH481" s="186"/>
    </row>
    <row r="482" spans="1:86" s="185" customFormat="1" ht="12" customHeight="1">
      <c r="A482" s="183"/>
      <c r="B482" s="183"/>
      <c r="C482" s="183"/>
      <c r="D482" s="183"/>
      <c r="E482" s="183"/>
      <c r="F482" s="183"/>
      <c r="G482" s="184"/>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183"/>
      <c r="AK482" s="183"/>
      <c r="AL482" s="183"/>
      <c r="AM482" s="183"/>
      <c r="AN482" s="183"/>
      <c r="AO482" s="183"/>
      <c r="AP482" s="183"/>
      <c r="AQ482" s="183"/>
      <c r="AR482" s="183"/>
      <c r="AS482" s="183"/>
      <c r="AT482" s="183"/>
      <c r="AU482" s="183"/>
      <c r="AV482" s="183"/>
      <c r="AW482" s="183"/>
      <c r="AX482" s="183"/>
      <c r="AY482" s="183"/>
      <c r="AZ482" s="183"/>
      <c r="BA482" s="183"/>
      <c r="BB482" s="183"/>
      <c r="BC482" s="183"/>
      <c r="BD482" s="183"/>
      <c r="BE482" s="183"/>
      <c r="BF482" s="183"/>
      <c r="BG482" s="183"/>
      <c r="BH482" s="183"/>
      <c r="BI482" s="183"/>
      <c r="BJ482" s="183"/>
      <c r="BK482" s="183"/>
      <c r="BL482" s="183"/>
      <c r="BM482" s="183"/>
      <c r="BN482" s="183"/>
      <c r="BO482" s="183"/>
      <c r="BP482" s="183"/>
      <c r="BQ482" s="183"/>
      <c r="BR482" s="183"/>
      <c r="BS482" s="183"/>
      <c r="BT482" s="183"/>
      <c r="BU482" s="183"/>
      <c r="BV482" s="183"/>
      <c r="BW482" s="183"/>
      <c r="BX482" s="186"/>
      <c r="BY482" s="186"/>
      <c r="BZ482" s="186"/>
      <c r="CA482" s="186"/>
      <c r="CB482" s="186"/>
      <c r="CC482" s="186"/>
      <c r="CD482" s="186"/>
      <c r="CE482" s="186"/>
      <c r="CF482" s="186"/>
      <c r="CG482" s="186"/>
      <c r="CH482" s="186"/>
    </row>
    <row r="483" spans="1:86" s="185" customFormat="1" ht="12" customHeight="1">
      <c r="A483" s="183"/>
      <c r="B483" s="183"/>
      <c r="C483" s="183"/>
      <c r="D483" s="183"/>
      <c r="E483" s="183"/>
      <c r="F483" s="183"/>
      <c r="G483" s="184"/>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183"/>
      <c r="AK483" s="183"/>
      <c r="AL483" s="183"/>
      <c r="AM483" s="183"/>
      <c r="AN483" s="183"/>
      <c r="AO483" s="183"/>
      <c r="AP483" s="183"/>
      <c r="AQ483" s="183"/>
      <c r="AR483" s="183"/>
      <c r="AS483" s="183"/>
      <c r="AT483" s="183"/>
      <c r="AU483" s="183"/>
      <c r="AV483" s="183"/>
      <c r="AW483" s="183"/>
      <c r="AX483" s="183"/>
      <c r="AY483" s="183"/>
      <c r="AZ483" s="183"/>
      <c r="BA483" s="183"/>
      <c r="BB483" s="183"/>
      <c r="BC483" s="183"/>
      <c r="BD483" s="183"/>
      <c r="BE483" s="183"/>
      <c r="BF483" s="183"/>
      <c r="BG483" s="183"/>
      <c r="BH483" s="183"/>
      <c r="BI483" s="183"/>
      <c r="BJ483" s="183"/>
      <c r="BK483" s="183"/>
      <c r="BL483" s="183"/>
      <c r="BM483" s="183"/>
      <c r="BN483" s="183"/>
      <c r="BO483" s="183"/>
      <c r="BP483" s="183"/>
      <c r="BQ483" s="183"/>
      <c r="BR483" s="183"/>
      <c r="BS483" s="183"/>
      <c r="BT483" s="183"/>
      <c r="BU483" s="183"/>
      <c r="BV483" s="183"/>
      <c r="BW483" s="183"/>
      <c r="BX483" s="186"/>
      <c r="BY483" s="186"/>
      <c r="BZ483" s="186"/>
      <c r="CA483" s="186"/>
      <c r="CB483" s="186"/>
      <c r="CC483" s="186"/>
      <c r="CD483" s="186"/>
      <c r="CE483" s="186"/>
      <c r="CF483" s="186"/>
      <c r="CG483" s="186"/>
      <c r="CH483" s="186"/>
    </row>
    <row r="484" spans="1:86" s="185" customFormat="1" ht="12" customHeight="1">
      <c r="A484" s="183"/>
      <c r="B484" s="183"/>
      <c r="C484" s="183"/>
      <c r="D484" s="183"/>
      <c r="E484" s="183"/>
      <c r="F484" s="183"/>
      <c r="G484" s="184"/>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183"/>
      <c r="AK484" s="183"/>
      <c r="AL484" s="183"/>
      <c r="AM484" s="183"/>
      <c r="AN484" s="183"/>
      <c r="AO484" s="183"/>
      <c r="AP484" s="183"/>
      <c r="AQ484" s="183"/>
      <c r="AR484" s="183"/>
      <c r="AS484" s="183"/>
      <c r="AT484" s="183"/>
      <c r="AU484" s="183"/>
      <c r="AV484" s="183"/>
      <c r="AW484" s="183"/>
      <c r="AX484" s="183"/>
      <c r="AY484" s="183"/>
      <c r="AZ484" s="183"/>
      <c r="BA484" s="183"/>
      <c r="BB484" s="183"/>
      <c r="BC484" s="183"/>
      <c r="BD484" s="183"/>
      <c r="BE484" s="183"/>
      <c r="BF484" s="183"/>
      <c r="BG484" s="183"/>
      <c r="BH484" s="183"/>
      <c r="BI484" s="183"/>
      <c r="BJ484" s="183"/>
      <c r="BK484" s="183"/>
      <c r="BL484" s="183"/>
      <c r="BM484" s="183"/>
      <c r="BN484" s="183"/>
      <c r="BO484" s="183"/>
      <c r="BP484" s="183"/>
      <c r="BQ484" s="183"/>
      <c r="BR484" s="183"/>
      <c r="BS484" s="183"/>
      <c r="BT484" s="183"/>
      <c r="BU484" s="183"/>
      <c r="BV484" s="183"/>
      <c r="BW484" s="183"/>
      <c r="BX484" s="186"/>
      <c r="BY484" s="186"/>
      <c r="BZ484" s="186"/>
      <c r="CA484" s="186"/>
      <c r="CB484" s="186"/>
      <c r="CC484" s="186"/>
      <c r="CD484" s="186"/>
      <c r="CE484" s="186"/>
      <c r="CF484" s="186"/>
      <c r="CG484" s="186"/>
      <c r="CH484" s="186"/>
    </row>
    <row r="485" spans="1:86" s="185" customFormat="1" ht="12" customHeight="1">
      <c r="A485" s="183"/>
      <c r="B485" s="183"/>
      <c r="C485" s="183"/>
      <c r="D485" s="183"/>
      <c r="E485" s="183"/>
      <c r="F485" s="183"/>
      <c r="G485" s="184"/>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183"/>
      <c r="AK485" s="183"/>
      <c r="AL485" s="183"/>
      <c r="AM485" s="183"/>
      <c r="AN485" s="183"/>
      <c r="AO485" s="183"/>
      <c r="AP485" s="183"/>
      <c r="AQ485" s="183"/>
      <c r="AR485" s="183"/>
      <c r="AS485" s="183"/>
      <c r="AT485" s="183"/>
      <c r="AU485" s="183"/>
      <c r="AV485" s="183"/>
      <c r="AW485" s="183"/>
      <c r="AX485" s="183"/>
      <c r="AY485" s="183"/>
      <c r="AZ485" s="183"/>
      <c r="BA485" s="183"/>
      <c r="BB485" s="183"/>
      <c r="BC485" s="183"/>
      <c r="BD485" s="183"/>
      <c r="BE485" s="183"/>
      <c r="BF485" s="183"/>
      <c r="BG485" s="183"/>
      <c r="BH485" s="183"/>
      <c r="BI485" s="183"/>
      <c r="BJ485" s="183"/>
      <c r="BK485" s="183"/>
      <c r="BL485" s="183"/>
      <c r="BM485" s="183"/>
      <c r="BN485" s="183"/>
      <c r="BO485" s="183"/>
      <c r="BP485" s="183"/>
      <c r="BQ485" s="183"/>
      <c r="BR485" s="183"/>
      <c r="BS485" s="183"/>
      <c r="BT485" s="183"/>
      <c r="BU485" s="183"/>
      <c r="BV485" s="183"/>
      <c r="BW485" s="183"/>
      <c r="BX485" s="186"/>
      <c r="BY485" s="186"/>
      <c r="BZ485" s="186"/>
      <c r="CA485" s="186"/>
      <c r="CB485" s="186"/>
      <c r="CC485" s="186"/>
      <c r="CD485" s="186"/>
      <c r="CE485" s="186"/>
      <c r="CF485" s="186"/>
      <c r="CG485" s="186"/>
      <c r="CH485" s="186"/>
    </row>
    <row r="486" spans="1:86" s="185" customFormat="1" ht="12" customHeight="1">
      <c r="A486" s="183"/>
      <c r="B486" s="183"/>
      <c r="C486" s="183"/>
      <c r="D486" s="183"/>
      <c r="E486" s="183"/>
      <c r="F486" s="183"/>
      <c r="G486" s="184"/>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183"/>
      <c r="AK486" s="183"/>
      <c r="AL486" s="183"/>
      <c r="AM486" s="183"/>
      <c r="AN486" s="183"/>
      <c r="AO486" s="183"/>
      <c r="AP486" s="183"/>
      <c r="AQ486" s="183"/>
      <c r="AR486" s="183"/>
      <c r="AS486" s="183"/>
      <c r="AT486" s="183"/>
      <c r="AU486" s="183"/>
      <c r="AV486" s="183"/>
      <c r="AW486" s="183"/>
      <c r="AX486" s="183"/>
      <c r="AY486" s="183"/>
      <c r="AZ486" s="183"/>
      <c r="BA486" s="183"/>
      <c r="BB486" s="183"/>
      <c r="BC486" s="183"/>
      <c r="BD486" s="183"/>
      <c r="BE486" s="183"/>
      <c r="BF486" s="183"/>
      <c r="BG486" s="183"/>
      <c r="BH486" s="183"/>
      <c r="BI486" s="183"/>
      <c r="BJ486" s="183"/>
      <c r="BK486" s="183"/>
      <c r="BL486" s="183"/>
      <c r="BM486" s="183"/>
      <c r="BN486" s="183"/>
      <c r="BO486" s="183"/>
      <c r="BP486" s="183"/>
      <c r="BQ486" s="183"/>
      <c r="BR486" s="183"/>
      <c r="BS486" s="183"/>
      <c r="BT486" s="183"/>
      <c r="BU486" s="183"/>
      <c r="BV486" s="183"/>
      <c r="BW486" s="183"/>
      <c r="BX486" s="186"/>
      <c r="BY486" s="186"/>
      <c r="BZ486" s="186"/>
      <c r="CA486" s="186"/>
      <c r="CB486" s="186"/>
      <c r="CC486" s="186"/>
      <c r="CD486" s="186"/>
      <c r="CE486" s="186"/>
      <c r="CF486" s="186"/>
      <c r="CG486" s="186"/>
      <c r="CH486" s="186"/>
    </row>
    <row r="487" spans="1:86" s="185" customFormat="1" ht="12" customHeight="1">
      <c r="A487" s="183"/>
      <c r="B487" s="183"/>
      <c r="C487" s="183"/>
      <c r="D487" s="183"/>
      <c r="E487" s="183"/>
      <c r="F487" s="183"/>
      <c r="G487" s="184"/>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183"/>
      <c r="AK487" s="183"/>
      <c r="AL487" s="183"/>
      <c r="AM487" s="183"/>
      <c r="AN487" s="183"/>
      <c r="AO487" s="183"/>
      <c r="AP487" s="183"/>
      <c r="AQ487" s="183"/>
      <c r="AR487" s="183"/>
      <c r="AS487" s="183"/>
      <c r="AT487" s="183"/>
      <c r="AU487" s="183"/>
      <c r="AV487" s="183"/>
      <c r="AW487" s="183"/>
      <c r="AX487" s="183"/>
      <c r="AY487" s="183"/>
      <c r="AZ487" s="183"/>
      <c r="BA487" s="183"/>
      <c r="BB487" s="183"/>
      <c r="BC487" s="183"/>
      <c r="BD487" s="183"/>
      <c r="BE487" s="183"/>
      <c r="BF487" s="183"/>
      <c r="BG487" s="183"/>
      <c r="BH487" s="183"/>
      <c r="BI487" s="183"/>
      <c r="BJ487" s="183"/>
      <c r="BK487" s="183"/>
      <c r="BL487" s="183"/>
      <c r="BM487" s="183"/>
      <c r="BN487" s="183"/>
      <c r="BO487" s="183"/>
      <c r="BP487" s="183"/>
      <c r="BQ487" s="183"/>
      <c r="BR487" s="183"/>
      <c r="BS487" s="183"/>
      <c r="BT487" s="183"/>
      <c r="BU487" s="183"/>
      <c r="BV487" s="183"/>
      <c r="BW487" s="183"/>
      <c r="BX487" s="186"/>
      <c r="BY487" s="186"/>
      <c r="BZ487" s="186"/>
      <c r="CA487" s="186"/>
      <c r="CB487" s="186"/>
      <c r="CC487" s="186"/>
      <c r="CD487" s="186"/>
      <c r="CE487" s="186"/>
      <c r="CF487" s="186"/>
      <c r="CG487" s="186"/>
      <c r="CH487" s="186"/>
    </row>
    <row r="488" spans="1:86" s="185" customFormat="1" ht="12" customHeight="1">
      <c r="A488" s="183"/>
      <c r="B488" s="183"/>
      <c r="C488" s="183"/>
      <c r="D488" s="183"/>
      <c r="E488" s="183"/>
      <c r="F488" s="183"/>
      <c r="G488" s="184"/>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183"/>
      <c r="AK488" s="183"/>
      <c r="AL488" s="183"/>
      <c r="AM488" s="183"/>
      <c r="AN488" s="183"/>
      <c r="AO488" s="183"/>
      <c r="AP488" s="183"/>
      <c r="AQ488" s="183"/>
      <c r="AR488" s="183"/>
      <c r="AS488" s="183"/>
      <c r="AT488" s="183"/>
      <c r="AU488" s="183"/>
      <c r="AV488" s="183"/>
      <c r="AW488" s="183"/>
      <c r="AX488" s="183"/>
      <c r="AY488" s="183"/>
      <c r="AZ488" s="183"/>
      <c r="BA488" s="183"/>
      <c r="BB488" s="183"/>
      <c r="BC488" s="183"/>
      <c r="BD488" s="183"/>
      <c r="BE488" s="183"/>
      <c r="BF488" s="183"/>
      <c r="BG488" s="183"/>
      <c r="BH488" s="183"/>
      <c r="BI488" s="183"/>
      <c r="BJ488" s="183"/>
      <c r="BK488" s="183"/>
      <c r="BL488" s="183"/>
      <c r="BM488" s="183"/>
      <c r="BN488" s="183"/>
      <c r="BO488" s="183"/>
      <c r="BP488" s="183"/>
      <c r="BQ488" s="183"/>
      <c r="BR488" s="183"/>
      <c r="BS488" s="183"/>
      <c r="BT488" s="183"/>
      <c r="BU488" s="183"/>
      <c r="BV488" s="183"/>
      <c r="BW488" s="183"/>
      <c r="BX488" s="186"/>
      <c r="BY488" s="186"/>
      <c r="BZ488" s="186"/>
      <c r="CA488" s="186"/>
      <c r="CB488" s="186"/>
      <c r="CC488" s="186"/>
      <c r="CD488" s="186"/>
      <c r="CE488" s="186"/>
      <c r="CF488" s="186"/>
      <c r="CG488" s="186"/>
      <c r="CH488" s="186"/>
    </row>
    <row r="489" spans="1:86" s="185" customFormat="1" ht="12" customHeight="1">
      <c r="A489" s="183"/>
      <c r="B489" s="183"/>
      <c r="C489" s="183"/>
      <c r="D489" s="183"/>
      <c r="E489" s="183"/>
      <c r="F489" s="183"/>
      <c r="G489" s="184"/>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183"/>
      <c r="AK489" s="183"/>
      <c r="AL489" s="183"/>
      <c r="AM489" s="183"/>
      <c r="AN489" s="183"/>
      <c r="AO489" s="183"/>
      <c r="AP489" s="183"/>
      <c r="AQ489" s="183"/>
      <c r="AR489" s="183"/>
      <c r="AS489" s="183"/>
      <c r="AT489" s="183"/>
      <c r="AU489" s="183"/>
      <c r="AV489" s="183"/>
      <c r="AW489" s="183"/>
      <c r="AX489" s="183"/>
      <c r="AY489" s="183"/>
      <c r="AZ489" s="183"/>
      <c r="BA489" s="183"/>
      <c r="BB489" s="183"/>
      <c r="BC489" s="183"/>
      <c r="BD489" s="183"/>
      <c r="BE489" s="183"/>
      <c r="BF489" s="183"/>
      <c r="BG489" s="183"/>
      <c r="BH489" s="183"/>
      <c r="BI489" s="183"/>
      <c r="BJ489" s="183"/>
      <c r="BK489" s="183"/>
      <c r="BL489" s="183"/>
      <c r="BM489" s="183"/>
      <c r="BN489" s="183"/>
      <c r="BO489" s="183"/>
      <c r="BP489" s="183"/>
      <c r="BQ489" s="183"/>
      <c r="BR489" s="183"/>
      <c r="BS489" s="183"/>
      <c r="BT489" s="183"/>
      <c r="BU489" s="183"/>
      <c r="BV489" s="183"/>
      <c r="BW489" s="183"/>
      <c r="BX489" s="186"/>
      <c r="BY489" s="186"/>
      <c r="BZ489" s="186"/>
      <c r="CA489" s="186"/>
      <c r="CB489" s="186"/>
      <c r="CC489" s="186"/>
      <c r="CD489" s="186"/>
      <c r="CE489" s="186"/>
      <c r="CF489" s="186"/>
      <c r="CG489" s="186"/>
      <c r="CH489" s="186"/>
    </row>
    <row r="490" spans="1:86" s="185" customFormat="1" ht="12" customHeight="1">
      <c r="A490" s="183"/>
      <c r="B490" s="183"/>
      <c r="C490" s="183"/>
      <c r="D490" s="183"/>
      <c r="E490" s="183"/>
      <c r="F490" s="183"/>
      <c r="G490" s="184"/>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183"/>
      <c r="AK490" s="183"/>
      <c r="AL490" s="183"/>
      <c r="AM490" s="183"/>
      <c r="AN490" s="183"/>
      <c r="AO490" s="183"/>
      <c r="AP490" s="183"/>
      <c r="AQ490" s="183"/>
      <c r="AR490" s="183"/>
      <c r="AS490" s="183"/>
      <c r="AT490" s="183"/>
      <c r="AU490" s="183"/>
      <c r="AV490" s="183"/>
      <c r="AW490" s="183"/>
      <c r="AX490" s="183"/>
      <c r="AY490" s="183"/>
      <c r="AZ490" s="183"/>
      <c r="BA490" s="183"/>
      <c r="BB490" s="183"/>
      <c r="BC490" s="183"/>
      <c r="BD490" s="183"/>
      <c r="BE490" s="183"/>
      <c r="BF490" s="183"/>
      <c r="BG490" s="183"/>
      <c r="BH490" s="183"/>
      <c r="BI490" s="183"/>
      <c r="BJ490" s="183"/>
      <c r="BK490" s="183"/>
      <c r="BL490" s="183"/>
      <c r="BM490" s="183"/>
      <c r="BN490" s="183"/>
      <c r="BO490" s="183"/>
      <c r="BP490" s="183"/>
      <c r="BQ490" s="183"/>
      <c r="BR490" s="183"/>
      <c r="BS490" s="183"/>
      <c r="BT490" s="183"/>
      <c r="BU490" s="183"/>
      <c r="BV490" s="183"/>
      <c r="BW490" s="183"/>
      <c r="BX490" s="186"/>
      <c r="BY490" s="186"/>
      <c r="BZ490" s="186"/>
      <c r="CA490" s="186"/>
      <c r="CB490" s="186"/>
      <c r="CC490" s="186"/>
      <c r="CD490" s="186"/>
      <c r="CE490" s="186"/>
      <c r="CF490" s="186"/>
      <c r="CG490" s="186"/>
      <c r="CH490" s="186"/>
    </row>
    <row r="491" spans="1:86" s="185" customFormat="1" ht="12" customHeight="1">
      <c r="A491" s="183"/>
      <c r="B491" s="183"/>
      <c r="C491" s="183"/>
      <c r="D491" s="183"/>
      <c r="E491" s="183"/>
      <c r="F491" s="183"/>
      <c r="G491" s="184"/>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183"/>
      <c r="AK491" s="183"/>
      <c r="AL491" s="183"/>
      <c r="AM491" s="183"/>
      <c r="AN491" s="183"/>
      <c r="AO491" s="183"/>
      <c r="AP491" s="183"/>
      <c r="AQ491" s="183"/>
      <c r="AR491" s="183"/>
      <c r="AS491" s="183"/>
      <c r="AT491" s="183"/>
      <c r="AU491" s="183"/>
      <c r="AV491" s="183"/>
      <c r="AW491" s="183"/>
      <c r="AX491" s="183"/>
      <c r="AY491" s="183"/>
      <c r="AZ491" s="183"/>
      <c r="BA491" s="183"/>
      <c r="BB491" s="183"/>
      <c r="BC491" s="183"/>
      <c r="BD491" s="183"/>
      <c r="BE491" s="183"/>
      <c r="BF491" s="183"/>
      <c r="BG491" s="183"/>
      <c r="BH491" s="183"/>
      <c r="BI491" s="183"/>
      <c r="BJ491" s="183"/>
      <c r="BK491" s="183"/>
      <c r="BL491" s="183"/>
      <c r="BM491" s="183"/>
      <c r="BN491" s="183"/>
      <c r="BO491" s="183"/>
      <c r="BP491" s="183"/>
      <c r="BQ491" s="183"/>
      <c r="BR491" s="183"/>
      <c r="BS491" s="183"/>
      <c r="BT491" s="183"/>
      <c r="BU491" s="183"/>
      <c r="BV491" s="183"/>
      <c r="BW491" s="183"/>
      <c r="BX491" s="186"/>
      <c r="BY491" s="186"/>
      <c r="BZ491" s="186"/>
      <c r="CA491" s="186"/>
      <c r="CB491" s="186"/>
      <c r="CC491" s="186"/>
      <c r="CD491" s="186"/>
      <c r="CE491" s="186"/>
      <c r="CF491" s="186"/>
      <c r="CG491" s="186"/>
      <c r="CH491" s="186"/>
    </row>
    <row r="492" spans="1:86" s="185" customFormat="1" ht="12" customHeight="1">
      <c r="A492" s="183"/>
      <c r="B492" s="183"/>
      <c r="C492" s="183"/>
      <c r="D492" s="183"/>
      <c r="E492" s="183"/>
      <c r="F492" s="183"/>
      <c r="G492" s="184"/>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183"/>
      <c r="AK492" s="183"/>
      <c r="AL492" s="183"/>
      <c r="AM492" s="183"/>
      <c r="AN492" s="183"/>
      <c r="AO492" s="183"/>
      <c r="AP492" s="183"/>
      <c r="AQ492" s="183"/>
      <c r="AR492" s="183"/>
      <c r="AS492" s="183"/>
      <c r="AT492" s="183"/>
      <c r="AU492" s="183"/>
      <c r="AV492" s="183"/>
      <c r="AW492" s="183"/>
      <c r="AX492" s="183"/>
      <c r="AY492" s="183"/>
      <c r="AZ492" s="183"/>
      <c r="BA492" s="183"/>
      <c r="BB492" s="183"/>
      <c r="BC492" s="183"/>
      <c r="BD492" s="183"/>
      <c r="BE492" s="183"/>
      <c r="BF492" s="183"/>
      <c r="BG492" s="183"/>
      <c r="BH492" s="183"/>
      <c r="BI492" s="183"/>
      <c r="BJ492" s="183"/>
      <c r="BK492" s="183"/>
      <c r="BL492" s="183"/>
      <c r="BM492" s="183"/>
      <c r="BN492" s="183"/>
      <c r="BO492" s="183"/>
      <c r="BP492" s="183"/>
      <c r="BQ492" s="183"/>
      <c r="BR492" s="183"/>
      <c r="BS492" s="183"/>
      <c r="BT492" s="183"/>
      <c r="BU492" s="183"/>
      <c r="BV492" s="183"/>
      <c r="BW492" s="183"/>
      <c r="BX492" s="186"/>
      <c r="BY492" s="186"/>
      <c r="BZ492" s="186"/>
      <c r="CA492" s="186"/>
      <c r="CB492" s="186"/>
      <c r="CC492" s="186"/>
      <c r="CD492" s="186"/>
      <c r="CE492" s="186"/>
      <c r="CF492" s="186"/>
      <c r="CG492" s="186"/>
      <c r="CH492" s="186"/>
    </row>
    <row r="493" spans="1:86" s="185" customFormat="1" ht="12" customHeight="1">
      <c r="A493" s="183"/>
      <c r="B493" s="183"/>
      <c r="C493" s="183"/>
      <c r="D493" s="183"/>
      <c r="E493" s="183"/>
      <c r="F493" s="183"/>
      <c r="G493" s="184"/>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183"/>
      <c r="AK493" s="183"/>
      <c r="AL493" s="183"/>
      <c r="AM493" s="183"/>
      <c r="AN493" s="183"/>
      <c r="AO493" s="183"/>
      <c r="AP493" s="183"/>
      <c r="AQ493" s="183"/>
      <c r="AR493" s="183"/>
      <c r="AS493" s="183"/>
      <c r="AT493" s="183"/>
      <c r="AU493" s="183"/>
      <c r="AV493" s="183"/>
      <c r="AW493" s="183"/>
      <c r="AX493" s="183"/>
      <c r="AY493" s="183"/>
      <c r="AZ493" s="183"/>
      <c r="BA493" s="183"/>
      <c r="BB493" s="183"/>
      <c r="BC493" s="183"/>
      <c r="BD493" s="183"/>
      <c r="BE493" s="183"/>
      <c r="BF493" s="183"/>
      <c r="BG493" s="183"/>
      <c r="BH493" s="183"/>
      <c r="BI493" s="183"/>
      <c r="BJ493" s="183"/>
      <c r="BK493" s="183"/>
      <c r="BL493" s="183"/>
      <c r="BM493" s="183"/>
      <c r="BN493" s="183"/>
      <c r="BO493" s="183"/>
      <c r="BP493" s="183"/>
      <c r="BQ493" s="183"/>
      <c r="BR493" s="183"/>
      <c r="BS493" s="183"/>
      <c r="BT493" s="183"/>
      <c r="BU493" s="183"/>
      <c r="BV493" s="183"/>
      <c r="BW493" s="183"/>
      <c r="BX493" s="186"/>
      <c r="BY493" s="186"/>
      <c r="BZ493" s="186"/>
      <c r="CA493" s="186"/>
      <c r="CB493" s="186"/>
      <c r="CC493" s="186"/>
      <c r="CD493" s="186"/>
      <c r="CE493" s="186"/>
      <c r="CF493" s="186"/>
      <c r="CG493" s="186"/>
      <c r="CH493" s="186"/>
    </row>
    <row r="494" spans="1:86" s="185" customFormat="1" ht="12" customHeight="1">
      <c r="A494" s="183"/>
      <c r="B494" s="183"/>
      <c r="C494" s="183"/>
      <c r="D494" s="183"/>
      <c r="E494" s="183"/>
      <c r="F494" s="183"/>
      <c r="G494" s="184"/>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183"/>
      <c r="AK494" s="183"/>
      <c r="AL494" s="183"/>
      <c r="AM494" s="183"/>
      <c r="AN494" s="183"/>
      <c r="AO494" s="183"/>
      <c r="AP494" s="183"/>
      <c r="AQ494" s="183"/>
      <c r="AR494" s="183"/>
      <c r="AS494" s="183"/>
      <c r="AT494" s="183"/>
      <c r="AU494" s="183"/>
      <c r="AV494" s="183"/>
      <c r="AW494" s="183"/>
      <c r="AX494" s="183"/>
      <c r="AY494" s="183"/>
      <c r="AZ494" s="183"/>
      <c r="BA494" s="183"/>
      <c r="BB494" s="183"/>
      <c r="BC494" s="183"/>
      <c r="BD494" s="183"/>
      <c r="BE494" s="183"/>
      <c r="BF494" s="183"/>
      <c r="BG494" s="183"/>
      <c r="BH494" s="183"/>
      <c r="BI494" s="183"/>
      <c r="BJ494" s="183"/>
      <c r="BK494" s="183"/>
      <c r="BL494" s="183"/>
      <c r="BM494" s="183"/>
      <c r="BN494" s="183"/>
      <c r="BO494" s="183"/>
      <c r="BP494" s="183"/>
      <c r="BQ494" s="183"/>
      <c r="BR494" s="183"/>
      <c r="BS494" s="183"/>
      <c r="BT494" s="183"/>
      <c r="BU494" s="183"/>
      <c r="BV494" s="183"/>
      <c r="BW494" s="183"/>
      <c r="BX494" s="186"/>
      <c r="BY494" s="186"/>
      <c r="BZ494" s="186"/>
      <c r="CA494" s="186"/>
      <c r="CB494" s="186"/>
      <c r="CC494" s="186"/>
      <c r="CD494" s="186"/>
      <c r="CE494" s="186"/>
      <c r="CF494" s="186"/>
      <c r="CG494" s="186"/>
      <c r="CH494" s="186"/>
    </row>
    <row r="495" spans="1:86" s="185" customFormat="1" ht="12" customHeight="1">
      <c r="A495" s="183"/>
      <c r="B495" s="183"/>
      <c r="C495" s="183"/>
      <c r="D495" s="183"/>
      <c r="E495" s="183"/>
      <c r="F495" s="183"/>
      <c r="G495" s="184"/>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183"/>
      <c r="AK495" s="183"/>
      <c r="AL495" s="183"/>
      <c r="AM495" s="183"/>
      <c r="AN495" s="183"/>
      <c r="AO495" s="183"/>
      <c r="AP495" s="183"/>
      <c r="AQ495" s="183"/>
      <c r="AR495" s="183"/>
      <c r="AS495" s="183"/>
      <c r="AT495" s="183"/>
      <c r="AU495" s="183"/>
      <c r="AV495" s="183"/>
      <c r="AW495" s="183"/>
      <c r="AX495" s="183"/>
      <c r="AY495" s="183"/>
      <c r="AZ495" s="183"/>
      <c r="BA495" s="183"/>
      <c r="BB495" s="183"/>
      <c r="BC495" s="183"/>
      <c r="BD495" s="183"/>
      <c r="BE495" s="183"/>
      <c r="BF495" s="183"/>
      <c r="BG495" s="183"/>
      <c r="BH495" s="183"/>
      <c r="BI495" s="183"/>
      <c r="BJ495" s="183"/>
      <c r="BK495" s="183"/>
      <c r="BL495" s="183"/>
      <c r="BM495" s="183"/>
      <c r="BN495" s="183"/>
      <c r="BO495" s="183"/>
      <c r="BP495" s="183"/>
      <c r="BQ495" s="183"/>
      <c r="BR495" s="183"/>
      <c r="BS495" s="183"/>
      <c r="BT495" s="183"/>
      <c r="BU495" s="183"/>
      <c r="BV495" s="183"/>
      <c r="BW495" s="183"/>
      <c r="BX495" s="186"/>
      <c r="BY495" s="186"/>
      <c r="BZ495" s="186"/>
      <c r="CA495" s="186"/>
      <c r="CB495" s="186"/>
      <c r="CC495" s="186"/>
      <c r="CD495" s="186"/>
      <c r="CE495" s="186"/>
      <c r="CF495" s="186"/>
      <c r="CG495" s="186"/>
      <c r="CH495" s="186"/>
    </row>
    <row r="496" spans="1:86" s="185" customFormat="1" ht="12" customHeight="1">
      <c r="A496" s="183"/>
      <c r="B496" s="183"/>
      <c r="C496" s="183"/>
      <c r="D496" s="183"/>
      <c r="E496" s="183"/>
      <c r="F496" s="183"/>
      <c r="G496" s="184"/>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183"/>
      <c r="AK496" s="183"/>
      <c r="AL496" s="183"/>
      <c r="AM496" s="183"/>
      <c r="AN496" s="183"/>
      <c r="AO496" s="183"/>
      <c r="AP496" s="183"/>
      <c r="AQ496" s="183"/>
      <c r="AR496" s="183"/>
      <c r="AS496" s="183"/>
      <c r="AT496" s="183"/>
      <c r="AU496" s="183"/>
      <c r="AV496" s="183"/>
      <c r="AW496" s="183"/>
      <c r="AX496" s="183"/>
      <c r="AY496" s="183"/>
      <c r="AZ496" s="183"/>
      <c r="BA496" s="183"/>
      <c r="BB496" s="183"/>
      <c r="BC496" s="183"/>
      <c r="BD496" s="183"/>
      <c r="BE496" s="183"/>
      <c r="BF496" s="183"/>
      <c r="BG496" s="183"/>
      <c r="BH496" s="183"/>
      <c r="BI496" s="183"/>
      <c r="BJ496" s="183"/>
      <c r="BK496" s="183"/>
      <c r="BL496" s="183"/>
      <c r="BM496" s="183"/>
      <c r="BN496" s="183"/>
      <c r="BO496" s="183"/>
      <c r="BP496" s="183"/>
      <c r="BQ496" s="183"/>
      <c r="BR496" s="183"/>
      <c r="BS496" s="183"/>
      <c r="BT496" s="183"/>
      <c r="BU496" s="183"/>
      <c r="BV496" s="183"/>
      <c r="BW496" s="183"/>
      <c r="BX496" s="186"/>
      <c r="BY496" s="186"/>
      <c r="BZ496" s="186"/>
      <c r="CA496" s="186"/>
      <c r="CB496" s="186"/>
      <c r="CC496" s="186"/>
      <c r="CD496" s="186"/>
      <c r="CE496" s="186"/>
      <c r="CF496" s="186"/>
      <c r="CG496" s="186"/>
      <c r="CH496" s="186"/>
    </row>
    <row r="497" spans="1:86" s="185" customFormat="1" ht="12" customHeight="1">
      <c r="A497" s="183"/>
      <c r="B497" s="183"/>
      <c r="C497" s="183"/>
      <c r="D497" s="183"/>
      <c r="E497" s="183"/>
      <c r="F497" s="183"/>
      <c r="G497" s="184"/>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183"/>
      <c r="AK497" s="183"/>
      <c r="AL497" s="183"/>
      <c r="AM497" s="183"/>
      <c r="AN497" s="183"/>
      <c r="AO497" s="183"/>
      <c r="AP497" s="183"/>
      <c r="AQ497" s="183"/>
      <c r="AR497" s="183"/>
      <c r="AS497" s="183"/>
      <c r="AT497" s="183"/>
      <c r="AU497" s="183"/>
      <c r="AV497" s="183"/>
      <c r="AW497" s="183"/>
      <c r="AX497" s="183"/>
      <c r="AY497" s="183"/>
      <c r="AZ497" s="183"/>
      <c r="BA497" s="183"/>
      <c r="BB497" s="183"/>
      <c r="BC497" s="183"/>
      <c r="BD497" s="183"/>
      <c r="BE497" s="183"/>
      <c r="BF497" s="183"/>
      <c r="BG497" s="183"/>
      <c r="BH497" s="183"/>
      <c r="BI497" s="183"/>
      <c r="BJ497" s="183"/>
      <c r="BK497" s="183"/>
      <c r="BL497" s="183"/>
      <c r="BM497" s="183"/>
      <c r="BN497" s="183"/>
      <c r="BO497" s="183"/>
      <c r="BP497" s="183"/>
      <c r="BQ497" s="183"/>
      <c r="BR497" s="183"/>
      <c r="BS497" s="183"/>
      <c r="BT497" s="183"/>
      <c r="BU497" s="183"/>
      <c r="BV497" s="183"/>
      <c r="BW497" s="183"/>
      <c r="BX497" s="186"/>
      <c r="BY497" s="186"/>
      <c r="BZ497" s="186"/>
      <c r="CA497" s="186"/>
      <c r="CB497" s="186"/>
      <c r="CC497" s="186"/>
      <c r="CD497" s="186"/>
      <c r="CE497" s="186"/>
      <c r="CF497" s="186"/>
      <c r="CG497" s="186"/>
      <c r="CH497" s="186"/>
    </row>
    <row r="498" spans="1:86" s="185" customFormat="1" ht="12" customHeight="1">
      <c r="A498" s="183"/>
      <c r="B498" s="183"/>
      <c r="C498" s="183"/>
      <c r="D498" s="183"/>
      <c r="E498" s="183"/>
      <c r="F498" s="183"/>
      <c r="G498" s="184"/>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183"/>
      <c r="AK498" s="183"/>
      <c r="AL498" s="183"/>
      <c r="AM498" s="183"/>
      <c r="AN498" s="183"/>
      <c r="AO498" s="183"/>
      <c r="AP498" s="183"/>
      <c r="AQ498" s="183"/>
      <c r="AR498" s="183"/>
      <c r="AS498" s="183"/>
      <c r="AT498" s="183"/>
      <c r="AU498" s="183"/>
      <c r="AV498" s="183"/>
      <c r="AW498" s="183"/>
      <c r="AX498" s="183"/>
      <c r="AY498" s="183"/>
      <c r="AZ498" s="183"/>
      <c r="BA498" s="183"/>
      <c r="BB498" s="183"/>
      <c r="BC498" s="183"/>
      <c r="BD498" s="183"/>
      <c r="BE498" s="183"/>
      <c r="BF498" s="183"/>
      <c r="BG498" s="183"/>
      <c r="BH498" s="183"/>
      <c r="BI498" s="183"/>
      <c r="BJ498" s="183"/>
      <c r="BK498" s="183"/>
      <c r="BL498" s="183"/>
      <c r="BM498" s="183"/>
      <c r="BN498" s="183"/>
      <c r="BO498" s="183"/>
      <c r="BP498" s="183"/>
      <c r="BQ498" s="183"/>
      <c r="BR498" s="183"/>
      <c r="BS498" s="183"/>
      <c r="BT498" s="183"/>
      <c r="BU498" s="183"/>
      <c r="BV498" s="183"/>
      <c r="BW498" s="183"/>
      <c r="BX498" s="186"/>
      <c r="BY498" s="186"/>
      <c r="BZ498" s="186"/>
      <c r="CA498" s="186"/>
      <c r="CB498" s="186"/>
      <c r="CC498" s="186"/>
      <c r="CD498" s="186"/>
      <c r="CE498" s="186"/>
      <c r="CF498" s="186"/>
      <c r="CG498" s="186"/>
      <c r="CH498" s="186"/>
    </row>
    <row r="499" spans="1:86" s="185" customFormat="1" ht="12" customHeight="1">
      <c r="A499" s="183"/>
      <c r="B499" s="183"/>
      <c r="C499" s="183"/>
      <c r="D499" s="183"/>
      <c r="E499" s="183"/>
      <c r="F499" s="183"/>
      <c r="G499" s="184"/>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183"/>
      <c r="AK499" s="183"/>
      <c r="AL499" s="183"/>
      <c r="AM499" s="183"/>
      <c r="AN499" s="183"/>
      <c r="AO499" s="183"/>
      <c r="AP499" s="183"/>
      <c r="AQ499" s="183"/>
      <c r="AR499" s="183"/>
      <c r="AS499" s="183"/>
      <c r="AT499" s="183"/>
      <c r="AU499" s="183"/>
      <c r="AV499" s="183"/>
      <c r="AW499" s="183"/>
      <c r="AX499" s="183"/>
      <c r="AY499" s="183"/>
      <c r="AZ499" s="183"/>
      <c r="BA499" s="183"/>
      <c r="BB499" s="183"/>
      <c r="BC499" s="183"/>
      <c r="BD499" s="183"/>
      <c r="BE499" s="183"/>
      <c r="BF499" s="183"/>
      <c r="BG499" s="183"/>
      <c r="BH499" s="183"/>
      <c r="BI499" s="183"/>
      <c r="BJ499" s="183"/>
      <c r="BK499" s="183"/>
      <c r="BL499" s="183"/>
      <c r="BM499" s="183"/>
      <c r="BN499" s="183"/>
      <c r="BO499" s="183"/>
      <c r="BP499" s="183"/>
      <c r="BQ499" s="183"/>
      <c r="BR499" s="183"/>
      <c r="BS499" s="183"/>
      <c r="BT499" s="183"/>
      <c r="BU499" s="183"/>
      <c r="BV499" s="183"/>
      <c r="BW499" s="183"/>
      <c r="BX499" s="186"/>
      <c r="BY499" s="186"/>
      <c r="BZ499" s="186"/>
      <c r="CA499" s="186"/>
      <c r="CB499" s="186"/>
      <c r="CC499" s="186"/>
      <c r="CD499" s="186"/>
      <c r="CE499" s="186"/>
      <c r="CF499" s="186"/>
      <c r="CG499" s="186"/>
      <c r="CH499" s="186"/>
    </row>
    <row r="500" spans="1:86" s="185" customFormat="1" ht="12" customHeight="1">
      <c r="A500" s="183"/>
      <c r="B500" s="183"/>
      <c r="C500" s="183"/>
      <c r="D500" s="183"/>
      <c r="E500" s="183"/>
      <c r="F500" s="183"/>
      <c r="G500" s="184"/>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183"/>
      <c r="AK500" s="183"/>
      <c r="AL500" s="183"/>
      <c r="AM500" s="183"/>
      <c r="AN500" s="183"/>
      <c r="AO500" s="183"/>
      <c r="AP500" s="183"/>
      <c r="AQ500" s="183"/>
      <c r="AR500" s="183"/>
      <c r="AS500" s="183"/>
      <c r="AT500" s="183"/>
      <c r="AU500" s="183"/>
      <c r="AV500" s="183"/>
      <c r="AW500" s="183"/>
      <c r="AX500" s="183"/>
      <c r="AY500" s="183"/>
      <c r="AZ500" s="183"/>
      <c r="BA500" s="183"/>
      <c r="BB500" s="183"/>
      <c r="BC500" s="183"/>
      <c r="BD500" s="183"/>
      <c r="BE500" s="183"/>
      <c r="BF500" s="183"/>
      <c r="BG500" s="183"/>
      <c r="BH500" s="183"/>
      <c r="BI500" s="183"/>
      <c r="BJ500" s="183"/>
      <c r="BK500" s="183"/>
      <c r="BL500" s="183"/>
      <c r="BM500" s="183"/>
      <c r="BN500" s="183"/>
      <c r="BO500" s="183"/>
      <c r="BP500" s="183"/>
      <c r="BQ500" s="183"/>
      <c r="BR500" s="183"/>
      <c r="BS500" s="183"/>
      <c r="BT500" s="183"/>
      <c r="BU500" s="183"/>
      <c r="BV500" s="183"/>
      <c r="BW500" s="183"/>
      <c r="BX500" s="186"/>
      <c r="BY500" s="186"/>
      <c r="BZ500" s="186"/>
      <c r="CA500" s="186"/>
      <c r="CB500" s="186"/>
      <c r="CC500" s="186"/>
      <c r="CD500" s="186"/>
      <c r="CE500" s="186"/>
      <c r="CF500" s="186"/>
      <c r="CG500" s="186"/>
      <c r="CH500" s="186"/>
    </row>
    <row r="501" spans="1:86" s="185" customFormat="1" ht="12" customHeight="1">
      <c r="A501" s="183"/>
      <c r="B501" s="183"/>
      <c r="C501" s="183"/>
      <c r="D501" s="183"/>
      <c r="E501" s="183"/>
      <c r="F501" s="183"/>
      <c r="G501" s="184"/>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183"/>
      <c r="AK501" s="183"/>
      <c r="AL501" s="183"/>
      <c r="AM501" s="183"/>
      <c r="AN501" s="183"/>
      <c r="AO501" s="183"/>
      <c r="AP501" s="183"/>
      <c r="AQ501" s="183"/>
      <c r="AR501" s="183"/>
      <c r="AS501" s="183"/>
      <c r="AT501" s="183"/>
      <c r="AU501" s="183"/>
      <c r="AV501" s="183"/>
      <c r="AW501" s="183"/>
      <c r="AX501" s="183"/>
      <c r="AY501" s="183"/>
      <c r="AZ501" s="183"/>
      <c r="BA501" s="183"/>
      <c r="BB501" s="183"/>
      <c r="BC501" s="183"/>
      <c r="BD501" s="183"/>
      <c r="BE501" s="183"/>
      <c r="BF501" s="183"/>
      <c r="BG501" s="183"/>
      <c r="BH501" s="183"/>
      <c r="BI501" s="183"/>
      <c r="BJ501" s="183"/>
      <c r="BK501" s="183"/>
      <c r="BL501" s="183"/>
      <c r="BM501" s="183"/>
      <c r="BN501" s="183"/>
      <c r="BO501" s="183"/>
      <c r="BP501" s="183"/>
      <c r="BQ501" s="183"/>
      <c r="BR501" s="183"/>
      <c r="BS501" s="183"/>
      <c r="BT501" s="183"/>
      <c r="BU501" s="183"/>
      <c r="BV501" s="183"/>
      <c r="BW501" s="183"/>
      <c r="BX501" s="186"/>
      <c r="BY501" s="186"/>
      <c r="BZ501" s="186"/>
      <c r="CA501" s="186"/>
      <c r="CB501" s="186"/>
      <c r="CC501" s="186"/>
      <c r="CD501" s="186"/>
      <c r="CE501" s="186"/>
      <c r="CF501" s="186"/>
      <c r="CG501" s="186"/>
      <c r="CH501" s="186"/>
    </row>
    <row r="502" spans="1:86" s="185" customFormat="1" ht="12" customHeight="1">
      <c r="A502" s="183"/>
      <c r="B502" s="183"/>
      <c r="C502" s="183"/>
      <c r="D502" s="183"/>
      <c r="E502" s="183"/>
      <c r="F502" s="183"/>
      <c r="G502" s="184"/>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183"/>
      <c r="AK502" s="183"/>
      <c r="AL502" s="183"/>
      <c r="AM502" s="183"/>
      <c r="AN502" s="183"/>
      <c r="AO502" s="183"/>
      <c r="AP502" s="183"/>
      <c r="AQ502" s="183"/>
      <c r="AR502" s="183"/>
      <c r="AS502" s="183"/>
      <c r="AT502" s="183"/>
      <c r="AU502" s="183"/>
      <c r="AV502" s="183"/>
      <c r="AW502" s="183"/>
      <c r="AX502" s="183"/>
      <c r="AY502" s="183"/>
      <c r="AZ502" s="183"/>
      <c r="BA502" s="183"/>
      <c r="BB502" s="183"/>
      <c r="BC502" s="183"/>
      <c r="BD502" s="183"/>
      <c r="BE502" s="183"/>
      <c r="BF502" s="183"/>
      <c r="BG502" s="183"/>
      <c r="BH502" s="183"/>
      <c r="BI502" s="183"/>
      <c r="BJ502" s="183"/>
      <c r="BK502" s="183"/>
      <c r="BL502" s="183"/>
      <c r="BM502" s="183"/>
      <c r="BN502" s="183"/>
      <c r="BO502" s="183"/>
      <c r="BP502" s="183"/>
      <c r="BQ502" s="183"/>
      <c r="BR502" s="183"/>
      <c r="BS502" s="183"/>
      <c r="BT502" s="183"/>
      <c r="BU502" s="183"/>
      <c r="BV502" s="183"/>
      <c r="BW502" s="183"/>
      <c r="BX502" s="186"/>
      <c r="BY502" s="186"/>
      <c r="BZ502" s="186"/>
      <c r="CA502" s="186"/>
      <c r="CB502" s="186"/>
      <c r="CC502" s="186"/>
      <c r="CD502" s="186"/>
      <c r="CE502" s="186"/>
      <c r="CF502" s="186"/>
      <c r="CG502" s="186"/>
      <c r="CH502" s="186"/>
    </row>
    <row r="503" spans="1:86" s="185" customFormat="1" ht="12" customHeight="1">
      <c r="A503" s="183"/>
      <c r="B503" s="183"/>
      <c r="C503" s="183"/>
      <c r="D503" s="183"/>
      <c r="E503" s="183"/>
      <c r="F503" s="183"/>
      <c r="G503" s="184"/>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183"/>
      <c r="AK503" s="183"/>
      <c r="AL503" s="183"/>
      <c r="AM503" s="183"/>
      <c r="AN503" s="183"/>
      <c r="AO503" s="183"/>
      <c r="AP503" s="183"/>
      <c r="AQ503" s="183"/>
      <c r="AR503" s="183"/>
      <c r="AS503" s="183"/>
      <c r="AT503" s="183"/>
      <c r="AU503" s="183"/>
      <c r="AV503" s="183"/>
      <c r="AW503" s="183"/>
      <c r="AX503" s="183"/>
      <c r="AY503" s="183"/>
      <c r="AZ503" s="183"/>
      <c r="BA503" s="183"/>
      <c r="BB503" s="183"/>
      <c r="BC503" s="183"/>
      <c r="BD503" s="183"/>
      <c r="BE503" s="183"/>
      <c r="BF503" s="183"/>
      <c r="BG503" s="183"/>
      <c r="BH503" s="183"/>
      <c r="BI503" s="183"/>
      <c r="BJ503" s="183"/>
      <c r="BK503" s="183"/>
      <c r="BL503" s="183"/>
      <c r="BM503" s="183"/>
      <c r="BN503" s="183"/>
      <c r="BO503" s="183"/>
      <c r="BP503" s="183"/>
      <c r="BQ503" s="183"/>
      <c r="BR503" s="183"/>
      <c r="BS503" s="183"/>
      <c r="BT503" s="183"/>
      <c r="BU503" s="183"/>
      <c r="BV503" s="183"/>
      <c r="BW503" s="183"/>
      <c r="BX503" s="186"/>
      <c r="BY503" s="186"/>
      <c r="BZ503" s="186"/>
      <c r="CA503" s="186"/>
      <c r="CB503" s="186"/>
      <c r="CC503" s="186"/>
      <c r="CD503" s="186"/>
      <c r="CE503" s="186"/>
      <c r="CF503" s="186"/>
      <c r="CG503" s="186"/>
      <c r="CH503" s="186"/>
    </row>
    <row r="504" spans="1:86" s="185" customFormat="1" ht="12" customHeight="1">
      <c r="A504" s="183"/>
      <c r="B504" s="183"/>
      <c r="C504" s="183"/>
      <c r="D504" s="183"/>
      <c r="E504" s="183"/>
      <c r="F504" s="183"/>
      <c r="G504" s="184"/>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183"/>
      <c r="AK504" s="183"/>
      <c r="AL504" s="183"/>
      <c r="AM504" s="183"/>
      <c r="AN504" s="183"/>
      <c r="AO504" s="183"/>
      <c r="AP504" s="183"/>
      <c r="AQ504" s="183"/>
      <c r="AR504" s="183"/>
      <c r="AS504" s="183"/>
      <c r="AT504" s="183"/>
      <c r="AU504" s="183"/>
      <c r="AV504" s="183"/>
      <c r="AW504" s="183"/>
      <c r="AX504" s="183"/>
      <c r="AY504" s="183"/>
      <c r="AZ504" s="183"/>
      <c r="BA504" s="183"/>
      <c r="BB504" s="183"/>
      <c r="BC504" s="183"/>
      <c r="BD504" s="183"/>
      <c r="BE504" s="183"/>
      <c r="BF504" s="183"/>
      <c r="BG504" s="183"/>
      <c r="BH504" s="183"/>
      <c r="BI504" s="183"/>
      <c r="BJ504" s="183"/>
      <c r="BK504" s="183"/>
      <c r="BL504" s="183"/>
      <c r="BM504" s="183"/>
      <c r="BN504" s="183"/>
      <c r="BO504" s="183"/>
      <c r="BP504" s="183"/>
      <c r="BQ504" s="183"/>
      <c r="BR504" s="183"/>
      <c r="BS504" s="183"/>
      <c r="BT504" s="183"/>
      <c r="BU504" s="183"/>
      <c r="BV504" s="183"/>
      <c r="BW504" s="183"/>
      <c r="BX504" s="186"/>
      <c r="BY504" s="186"/>
      <c r="BZ504" s="186"/>
      <c r="CA504" s="186"/>
      <c r="CB504" s="186"/>
      <c r="CC504" s="186"/>
      <c r="CD504" s="186"/>
      <c r="CE504" s="186"/>
      <c r="CF504" s="186"/>
      <c r="CG504" s="186"/>
      <c r="CH504" s="186"/>
    </row>
    <row r="505" spans="1:86" s="185" customFormat="1" ht="12" customHeight="1">
      <c r="A505" s="183"/>
      <c r="B505" s="183"/>
      <c r="C505" s="183"/>
      <c r="D505" s="183"/>
      <c r="E505" s="183"/>
      <c r="F505" s="183"/>
      <c r="G505" s="184"/>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183"/>
      <c r="AK505" s="183"/>
      <c r="AL505" s="183"/>
      <c r="AM505" s="183"/>
      <c r="AN505" s="183"/>
      <c r="AO505" s="183"/>
      <c r="AP505" s="183"/>
      <c r="AQ505" s="183"/>
      <c r="AR505" s="183"/>
      <c r="AS505" s="183"/>
      <c r="AT505" s="183"/>
      <c r="AU505" s="183"/>
      <c r="AV505" s="183"/>
      <c r="AW505" s="183"/>
      <c r="AX505" s="183"/>
      <c r="AY505" s="183"/>
      <c r="AZ505" s="183"/>
      <c r="BA505" s="183"/>
      <c r="BB505" s="183"/>
      <c r="BC505" s="183"/>
      <c r="BD505" s="183"/>
      <c r="BE505" s="183"/>
      <c r="BF505" s="183"/>
      <c r="BG505" s="183"/>
      <c r="BH505" s="183"/>
      <c r="BI505" s="183"/>
      <c r="BJ505" s="183"/>
      <c r="BK505" s="183"/>
      <c r="BL505" s="183"/>
      <c r="BM505" s="183"/>
      <c r="BN505" s="183"/>
      <c r="BO505" s="183"/>
      <c r="BP505" s="183"/>
      <c r="BQ505" s="183"/>
      <c r="BR505" s="183"/>
      <c r="BS505" s="183"/>
      <c r="BT505" s="183"/>
      <c r="BU505" s="183"/>
      <c r="BV505" s="183"/>
      <c r="BW505" s="183"/>
      <c r="BX505" s="186"/>
      <c r="BY505" s="186"/>
      <c r="BZ505" s="186"/>
      <c r="CA505" s="186"/>
      <c r="CB505" s="186"/>
      <c r="CC505" s="186"/>
      <c r="CD505" s="186"/>
      <c r="CE505" s="186"/>
      <c r="CF505" s="186"/>
      <c r="CG505" s="186"/>
      <c r="CH505" s="186"/>
    </row>
    <row r="506" spans="1:86" s="185" customFormat="1" ht="12" customHeight="1">
      <c r="A506" s="183"/>
      <c r="B506" s="183"/>
      <c r="C506" s="183"/>
      <c r="D506" s="183"/>
      <c r="E506" s="183"/>
      <c r="F506" s="183"/>
      <c r="G506" s="184"/>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183"/>
      <c r="AK506" s="183"/>
      <c r="AL506" s="183"/>
      <c r="AM506" s="183"/>
      <c r="AN506" s="183"/>
      <c r="AO506" s="183"/>
      <c r="AP506" s="183"/>
      <c r="AQ506" s="183"/>
      <c r="AR506" s="183"/>
      <c r="AS506" s="183"/>
      <c r="AT506" s="183"/>
      <c r="AU506" s="183"/>
      <c r="AV506" s="183"/>
      <c r="AW506" s="183"/>
      <c r="AX506" s="183"/>
      <c r="AY506" s="183"/>
      <c r="AZ506" s="183"/>
      <c r="BA506" s="183"/>
      <c r="BB506" s="183"/>
      <c r="BC506" s="183"/>
      <c r="BD506" s="183"/>
      <c r="BE506" s="183"/>
      <c r="BF506" s="183"/>
      <c r="BG506" s="183"/>
      <c r="BH506" s="183"/>
      <c r="BI506" s="183"/>
      <c r="BJ506" s="183"/>
      <c r="BK506" s="183"/>
      <c r="BL506" s="183"/>
      <c r="BM506" s="183"/>
      <c r="BN506" s="183"/>
      <c r="BO506" s="183"/>
      <c r="BP506" s="183"/>
      <c r="BQ506" s="183"/>
      <c r="BR506" s="183"/>
      <c r="BS506" s="183"/>
      <c r="BT506" s="183"/>
      <c r="BU506" s="183"/>
      <c r="BV506" s="183"/>
      <c r="BW506" s="183"/>
      <c r="BX506" s="186"/>
      <c r="BY506" s="186"/>
      <c r="BZ506" s="186"/>
      <c r="CA506" s="186"/>
      <c r="CB506" s="186"/>
      <c r="CC506" s="186"/>
      <c r="CD506" s="186"/>
      <c r="CE506" s="186"/>
      <c r="CF506" s="186"/>
      <c r="CG506" s="186"/>
      <c r="CH506" s="186"/>
    </row>
    <row r="507" spans="1:86" s="185" customFormat="1" ht="12" customHeight="1">
      <c r="A507" s="183"/>
      <c r="B507" s="183"/>
      <c r="C507" s="183"/>
      <c r="D507" s="183"/>
      <c r="E507" s="183"/>
      <c r="F507" s="183"/>
      <c r="G507" s="184"/>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183"/>
      <c r="AK507" s="183"/>
      <c r="AL507" s="183"/>
      <c r="AM507" s="183"/>
      <c r="AN507" s="183"/>
      <c r="AO507" s="183"/>
      <c r="AP507" s="183"/>
      <c r="AQ507" s="183"/>
      <c r="AR507" s="183"/>
      <c r="AS507" s="183"/>
      <c r="AT507" s="183"/>
      <c r="AU507" s="183"/>
      <c r="AV507" s="183"/>
      <c r="AW507" s="183"/>
      <c r="AX507" s="183"/>
      <c r="AY507" s="183"/>
      <c r="AZ507" s="183"/>
      <c r="BA507" s="183"/>
      <c r="BB507" s="183"/>
      <c r="BC507" s="183"/>
      <c r="BD507" s="183"/>
      <c r="BE507" s="183"/>
      <c r="BF507" s="183"/>
      <c r="BG507" s="183"/>
      <c r="BH507" s="183"/>
      <c r="BI507" s="183"/>
      <c r="BJ507" s="183"/>
      <c r="BK507" s="183"/>
      <c r="BL507" s="183"/>
      <c r="BM507" s="183"/>
      <c r="BN507" s="183"/>
      <c r="BO507" s="183"/>
      <c r="BP507" s="183"/>
      <c r="BQ507" s="183"/>
      <c r="BR507" s="183"/>
      <c r="BS507" s="183"/>
      <c r="BT507" s="183"/>
      <c r="BU507" s="183"/>
      <c r="BV507" s="183"/>
      <c r="BW507" s="183"/>
      <c r="BX507" s="186"/>
      <c r="BY507" s="186"/>
      <c r="BZ507" s="186"/>
      <c r="CA507" s="186"/>
      <c r="CB507" s="186"/>
      <c r="CC507" s="186"/>
      <c r="CD507" s="186"/>
      <c r="CE507" s="186"/>
      <c r="CF507" s="186"/>
      <c r="CG507" s="186"/>
      <c r="CH507" s="186"/>
    </row>
    <row r="508" spans="1:86" s="185" customFormat="1" ht="12" customHeight="1">
      <c r="A508" s="183"/>
      <c r="B508" s="183"/>
      <c r="C508" s="183"/>
      <c r="D508" s="183"/>
      <c r="E508" s="183"/>
      <c r="F508" s="183"/>
      <c r="G508" s="184"/>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183"/>
      <c r="AK508" s="183"/>
      <c r="AL508" s="183"/>
      <c r="AM508" s="183"/>
      <c r="AN508" s="183"/>
      <c r="AO508" s="183"/>
      <c r="AP508" s="183"/>
      <c r="AQ508" s="183"/>
      <c r="AR508" s="183"/>
      <c r="AS508" s="183"/>
      <c r="AT508" s="183"/>
      <c r="AU508" s="183"/>
      <c r="AV508" s="183"/>
      <c r="AW508" s="183"/>
      <c r="AX508" s="183"/>
      <c r="AY508" s="183"/>
      <c r="AZ508" s="183"/>
      <c r="BA508" s="183"/>
      <c r="BB508" s="183"/>
      <c r="BC508" s="183"/>
      <c r="BD508" s="183"/>
      <c r="BE508" s="183"/>
      <c r="BF508" s="183"/>
      <c r="BG508" s="183"/>
      <c r="BH508" s="183"/>
      <c r="BI508" s="183"/>
      <c r="BJ508" s="183"/>
      <c r="BK508" s="183"/>
      <c r="BL508" s="183"/>
      <c r="BM508" s="183"/>
      <c r="BN508" s="183"/>
      <c r="BO508" s="183"/>
      <c r="BP508" s="183"/>
      <c r="BQ508" s="183"/>
      <c r="BR508" s="183"/>
      <c r="BS508" s="183"/>
      <c r="BT508" s="183"/>
      <c r="BU508" s="183"/>
      <c r="BV508" s="183"/>
      <c r="BW508" s="183"/>
      <c r="BX508" s="186"/>
      <c r="BY508" s="186"/>
      <c r="BZ508" s="186"/>
      <c r="CA508" s="186"/>
      <c r="CB508" s="186"/>
      <c r="CC508" s="186"/>
      <c r="CD508" s="186"/>
      <c r="CE508" s="186"/>
      <c r="CF508" s="186"/>
      <c r="CG508" s="186"/>
      <c r="CH508" s="186"/>
    </row>
    <row r="509" spans="1:86" s="185" customFormat="1" ht="12" customHeight="1">
      <c r="A509" s="183"/>
      <c r="B509" s="183"/>
      <c r="C509" s="183"/>
      <c r="D509" s="183"/>
      <c r="E509" s="183"/>
      <c r="F509" s="183"/>
      <c r="G509" s="184"/>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183"/>
      <c r="AK509" s="183"/>
      <c r="AL509" s="183"/>
      <c r="AM509" s="183"/>
      <c r="AN509" s="183"/>
      <c r="AO509" s="183"/>
      <c r="AP509" s="183"/>
      <c r="AQ509" s="183"/>
      <c r="AR509" s="183"/>
      <c r="AS509" s="183"/>
      <c r="AT509" s="183"/>
      <c r="AU509" s="183"/>
      <c r="AV509" s="183"/>
      <c r="AW509" s="183"/>
      <c r="AX509" s="183"/>
      <c r="AY509" s="183"/>
      <c r="AZ509" s="183"/>
      <c r="BA509" s="183"/>
      <c r="BB509" s="183"/>
      <c r="BC509" s="183"/>
      <c r="BD509" s="183"/>
      <c r="BE509" s="183"/>
      <c r="BF509" s="183"/>
      <c r="BG509" s="183"/>
      <c r="BH509" s="183"/>
      <c r="BI509" s="183"/>
      <c r="BJ509" s="183"/>
      <c r="BK509" s="183"/>
      <c r="BL509" s="183"/>
      <c r="BM509" s="183"/>
      <c r="BN509" s="183"/>
      <c r="BO509" s="183"/>
      <c r="BP509" s="183"/>
      <c r="BQ509" s="183"/>
      <c r="BR509" s="183"/>
      <c r="BS509" s="183"/>
      <c r="BT509" s="183"/>
      <c r="BU509" s="183"/>
      <c r="BV509" s="183"/>
      <c r="BW509" s="183"/>
      <c r="BX509" s="186"/>
      <c r="BY509" s="186"/>
      <c r="BZ509" s="186"/>
      <c r="CA509" s="186"/>
      <c r="CB509" s="186"/>
      <c r="CC509" s="186"/>
      <c r="CD509" s="186"/>
      <c r="CE509" s="186"/>
      <c r="CF509" s="186"/>
      <c r="CG509" s="186"/>
      <c r="CH509" s="186"/>
    </row>
    <row r="510" spans="1:86" s="185" customFormat="1" ht="12" customHeight="1">
      <c r="A510" s="183"/>
      <c r="B510" s="183"/>
      <c r="C510" s="183"/>
      <c r="D510" s="183"/>
      <c r="E510" s="183"/>
      <c r="F510" s="183"/>
      <c r="G510" s="184"/>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183"/>
      <c r="AK510" s="183"/>
      <c r="AL510" s="183"/>
      <c r="AM510" s="183"/>
      <c r="AN510" s="183"/>
      <c r="AO510" s="183"/>
      <c r="AP510" s="183"/>
      <c r="AQ510" s="183"/>
      <c r="AR510" s="183"/>
      <c r="AS510" s="183"/>
      <c r="AT510" s="183"/>
      <c r="AU510" s="183"/>
      <c r="AV510" s="183"/>
      <c r="AW510" s="183"/>
      <c r="AX510" s="183"/>
      <c r="AY510" s="183"/>
      <c r="AZ510" s="183"/>
      <c r="BA510" s="183"/>
      <c r="BB510" s="183"/>
      <c r="BC510" s="183"/>
      <c r="BD510" s="183"/>
      <c r="BE510" s="183"/>
      <c r="BF510" s="183"/>
      <c r="BG510" s="183"/>
      <c r="BH510" s="183"/>
      <c r="BI510" s="183"/>
      <c r="BJ510" s="183"/>
      <c r="BK510" s="183"/>
      <c r="BL510" s="183"/>
      <c r="BM510" s="183"/>
      <c r="BN510" s="183"/>
      <c r="BO510" s="183"/>
      <c r="BP510" s="183"/>
      <c r="BQ510" s="183"/>
      <c r="BR510" s="183"/>
      <c r="BS510" s="183"/>
      <c r="BT510" s="183"/>
      <c r="BU510" s="183"/>
      <c r="BV510" s="183"/>
      <c r="BW510" s="183"/>
      <c r="BX510" s="186"/>
      <c r="BY510" s="186"/>
      <c r="BZ510" s="186"/>
      <c r="CA510" s="186"/>
      <c r="CB510" s="186"/>
      <c r="CC510" s="186"/>
      <c r="CD510" s="186"/>
      <c r="CE510" s="186"/>
      <c r="CF510" s="186"/>
      <c r="CG510" s="186"/>
      <c r="CH510" s="186"/>
    </row>
    <row r="511" spans="1:86" s="185" customFormat="1" ht="12" customHeight="1">
      <c r="A511" s="183"/>
      <c r="B511" s="183"/>
      <c r="C511" s="183"/>
      <c r="D511" s="183"/>
      <c r="E511" s="183"/>
      <c r="F511" s="183"/>
      <c r="G511" s="184"/>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183"/>
      <c r="AK511" s="183"/>
      <c r="AL511" s="183"/>
      <c r="AM511" s="183"/>
      <c r="AN511" s="183"/>
      <c r="AO511" s="183"/>
      <c r="AP511" s="183"/>
      <c r="AQ511" s="183"/>
      <c r="AR511" s="183"/>
      <c r="AS511" s="183"/>
      <c r="AT511" s="183"/>
      <c r="AU511" s="183"/>
      <c r="AV511" s="183"/>
      <c r="AW511" s="183"/>
      <c r="AX511" s="183"/>
      <c r="AY511" s="183"/>
      <c r="AZ511" s="183"/>
      <c r="BA511" s="183"/>
      <c r="BB511" s="183"/>
      <c r="BC511" s="183"/>
      <c r="BD511" s="183"/>
      <c r="BE511" s="183"/>
      <c r="BF511" s="183"/>
      <c r="BG511" s="183"/>
      <c r="BH511" s="183"/>
      <c r="BI511" s="183"/>
      <c r="BJ511" s="183"/>
      <c r="BK511" s="183"/>
      <c r="BL511" s="183"/>
      <c r="BM511" s="183"/>
      <c r="BN511" s="183"/>
      <c r="BO511" s="183"/>
      <c r="BP511" s="183"/>
      <c r="BQ511" s="183"/>
      <c r="BR511" s="183"/>
      <c r="BS511" s="183"/>
      <c r="BT511" s="183"/>
      <c r="BU511" s="183"/>
      <c r="BV511" s="183"/>
      <c r="BW511" s="183"/>
      <c r="BX511" s="186"/>
      <c r="BY511" s="186"/>
      <c r="BZ511" s="186"/>
      <c r="CA511" s="186"/>
      <c r="CB511" s="186"/>
      <c r="CC511" s="186"/>
      <c r="CD511" s="186"/>
      <c r="CE511" s="186"/>
      <c r="CF511" s="186"/>
      <c r="CG511" s="186"/>
      <c r="CH511" s="186"/>
    </row>
    <row r="512" spans="1:86" s="185" customFormat="1" ht="12" customHeight="1">
      <c r="A512" s="183"/>
      <c r="B512" s="183"/>
      <c r="C512" s="183"/>
      <c r="D512" s="183"/>
      <c r="E512" s="183"/>
      <c r="F512" s="183"/>
      <c r="G512" s="184"/>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183"/>
      <c r="AK512" s="183"/>
      <c r="AL512" s="183"/>
      <c r="AM512" s="183"/>
      <c r="AN512" s="183"/>
      <c r="AO512" s="183"/>
      <c r="AP512" s="183"/>
      <c r="AQ512" s="183"/>
      <c r="AR512" s="183"/>
      <c r="AS512" s="183"/>
      <c r="AT512" s="183"/>
      <c r="AU512" s="183"/>
      <c r="AV512" s="183"/>
      <c r="AW512" s="183"/>
      <c r="AX512" s="183"/>
      <c r="AY512" s="183"/>
      <c r="AZ512" s="183"/>
      <c r="BA512" s="183"/>
      <c r="BB512" s="183"/>
      <c r="BC512" s="183"/>
      <c r="BD512" s="183"/>
      <c r="BE512" s="183"/>
      <c r="BF512" s="183"/>
      <c r="BG512" s="183"/>
      <c r="BH512" s="183"/>
      <c r="BI512" s="183"/>
      <c r="BJ512" s="183"/>
      <c r="BK512" s="183"/>
      <c r="BL512" s="183"/>
      <c r="BM512" s="183"/>
      <c r="BN512" s="183"/>
      <c r="BO512" s="183"/>
      <c r="BP512" s="183"/>
      <c r="BQ512" s="183"/>
      <c r="BR512" s="183"/>
      <c r="BS512" s="183"/>
      <c r="BT512" s="183"/>
      <c r="BU512" s="183"/>
      <c r="BV512" s="183"/>
      <c r="BW512" s="183"/>
      <c r="BX512" s="186"/>
      <c r="BY512" s="186"/>
      <c r="BZ512" s="186"/>
      <c r="CA512" s="186"/>
      <c r="CB512" s="186"/>
      <c r="CC512" s="186"/>
      <c r="CD512" s="186"/>
      <c r="CE512" s="186"/>
      <c r="CF512" s="186"/>
      <c r="CG512" s="186"/>
      <c r="CH512" s="186"/>
    </row>
    <row r="513" spans="1:86" s="185" customFormat="1" ht="12" customHeight="1">
      <c r="A513" s="183"/>
      <c r="B513" s="183"/>
      <c r="C513" s="183"/>
      <c r="D513" s="183"/>
      <c r="E513" s="183"/>
      <c r="F513" s="183"/>
      <c r="G513" s="184"/>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183"/>
      <c r="AK513" s="183"/>
      <c r="AL513" s="183"/>
      <c r="AM513" s="183"/>
      <c r="AN513" s="183"/>
      <c r="AO513" s="183"/>
      <c r="AP513" s="183"/>
      <c r="AQ513" s="183"/>
      <c r="AR513" s="183"/>
      <c r="AS513" s="183"/>
      <c r="AT513" s="183"/>
      <c r="AU513" s="183"/>
      <c r="AV513" s="183"/>
      <c r="AW513" s="183"/>
      <c r="AX513" s="183"/>
      <c r="AY513" s="183"/>
      <c r="AZ513" s="183"/>
      <c r="BA513" s="183"/>
      <c r="BB513" s="183"/>
      <c r="BC513" s="183"/>
      <c r="BD513" s="183"/>
      <c r="BE513" s="183"/>
      <c r="BF513" s="183"/>
      <c r="BG513" s="183"/>
      <c r="BH513" s="183"/>
      <c r="BI513" s="183"/>
      <c r="BJ513" s="183"/>
      <c r="BK513" s="183"/>
      <c r="BL513" s="183"/>
      <c r="BM513" s="183"/>
      <c r="BN513" s="183"/>
      <c r="BO513" s="183"/>
      <c r="BP513" s="183"/>
      <c r="BQ513" s="183"/>
      <c r="BR513" s="183"/>
      <c r="BS513" s="183"/>
      <c r="BT513" s="183"/>
      <c r="BU513" s="183"/>
      <c r="BV513" s="183"/>
      <c r="BW513" s="183"/>
      <c r="BX513" s="186"/>
      <c r="BY513" s="186"/>
      <c r="BZ513" s="186"/>
      <c r="CA513" s="186"/>
      <c r="CB513" s="186"/>
      <c r="CC513" s="186"/>
      <c r="CD513" s="186"/>
      <c r="CE513" s="186"/>
      <c r="CF513" s="186"/>
      <c r="CG513" s="186"/>
      <c r="CH513" s="186"/>
    </row>
    <row r="514" spans="1:86" s="185" customFormat="1" ht="12" customHeight="1">
      <c r="A514" s="183"/>
      <c r="B514" s="183"/>
      <c r="C514" s="183"/>
      <c r="D514" s="183"/>
      <c r="E514" s="183"/>
      <c r="F514" s="183"/>
      <c r="G514" s="184"/>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183"/>
      <c r="AK514" s="183"/>
      <c r="AL514" s="183"/>
      <c r="AM514" s="183"/>
      <c r="AN514" s="183"/>
      <c r="AO514" s="183"/>
      <c r="AP514" s="183"/>
      <c r="AQ514" s="183"/>
      <c r="AR514" s="183"/>
      <c r="AS514" s="183"/>
      <c r="AT514" s="183"/>
      <c r="AU514" s="183"/>
      <c r="AV514" s="183"/>
      <c r="AW514" s="183"/>
      <c r="AX514" s="183"/>
      <c r="AY514" s="183"/>
      <c r="AZ514" s="183"/>
      <c r="BA514" s="183"/>
      <c r="BB514" s="183"/>
      <c r="BC514" s="183"/>
      <c r="BD514" s="183"/>
      <c r="BE514" s="183"/>
      <c r="BF514" s="183"/>
      <c r="BG514" s="183"/>
      <c r="BH514" s="183"/>
      <c r="BI514" s="183"/>
      <c r="BJ514" s="183"/>
      <c r="BK514" s="183"/>
      <c r="BL514" s="183"/>
      <c r="BM514" s="183"/>
      <c r="BN514" s="183"/>
      <c r="BO514" s="183"/>
      <c r="BP514" s="183"/>
      <c r="BQ514" s="183"/>
      <c r="BR514" s="183"/>
      <c r="BS514" s="183"/>
      <c r="BT514" s="183"/>
      <c r="BU514" s="183"/>
      <c r="BV514" s="183"/>
      <c r="BW514" s="183"/>
      <c r="BX514" s="186"/>
      <c r="BY514" s="186"/>
      <c r="BZ514" s="186"/>
      <c r="CA514" s="186"/>
      <c r="CB514" s="186"/>
      <c r="CC514" s="186"/>
      <c r="CD514" s="186"/>
      <c r="CE514" s="186"/>
      <c r="CF514" s="186"/>
      <c r="CG514" s="186"/>
      <c r="CH514" s="186"/>
    </row>
    <row r="515" spans="1:86" s="185" customFormat="1" ht="12" customHeight="1">
      <c r="A515" s="183"/>
      <c r="B515" s="183"/>
      <c r="C515" s="183"/>
      <c r="D515" s="183"/>
      <c r="E515" s="183"/>
      <c r="F515" s="183"/>
      <c r="G515" s="184"/>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183"/>
      <c r="AK515" s="183"/>
      <c r="AL515" s="183"/>
      <c r="AM515" s="183"/>
      <c r="AN515" s="183"/>
      <c r="AO515" s="183"/>
      <c r="AP515" s="183"/>
      <c r="AQ515" s="183"/>
      <c r="AR515" s="183"/>
      <c r="AS515" s="183"/>
      <c r="AT515" s="183"/>
      <c r="AU515" s="183"/>
      <c r="AV515" s="183"/>
      <c r="AW515" s="183"/>
      <c r="AX515" s="183"/>
      <c r="AY515" s="183"/>
      <c r="AZ515" s="183"/>
      <c r="BA515" s="183"/>
      <c r="BB515" s="183"/>
      <c r="BC515" s="183"/>
      <c r="BD515" s="183"/>
      <c r="BE515" s="183"/>
      <c r="BF515" s="183"/>
      <c r="BG515" s="183"/>
      <c r="BH515" s="183"/>
      <c r="BI515" s="183"/>
      <c r="BJ515" s="183"/>
      <c r="BK515" s="183"/>
      <c r="BL515" s="183"/>
      <c r="BM515" s="183"/>
      <c r="BN515" s="183"/>
      <c r="BO515" s="183"/>
      <c r="BP515" s="183"/>
      <c r="BQ515" s="183"/>
      <c r="BR515" s="183"/>
      <c r="BS515" s="183"/>
      <c r="BT515" s="183"/>
      <c r="BU515" s="183"/>
      <c r="BV515" s="183"/>
      <c r="BW515" s="183"/>
      <c r="BX515" s="186"/>
      <c r="BY515" s="186"/>
      <c r="BZ515" s="186"/>
      <c r="CA515" s="186"/>
      <c r="CB515" s="186"/>
      <c r="CC515" s="186"/>
      <c r="CD515" s="186"/>
      <c r="CE515" s="186"/>
      <c r="CF515" s="186"/>
      <c r="CG515" s="186"/>
      <c r="CH515" s="186"/>
    </row>
    <row r="516" spans="1:86" s="185" customFormat="1" ht="12" customHeight="1">
      <c r="A516" s="183"/>
      <c r="B516" s="183"/>
      <c r="C516" s="183"/>
      <c r="D516" s="183"/>
      <c r="E516" s="183"/>
      <c r="F516" s="183"/>
      <c r="G516" s="184"/>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183"/>
      <c r="AK516" s="183"/>
      <c r="AL516" s="183"/>
      <c r="AM516" s="183"/>
      <c r="AN516" s="183"/>
      <c r="AO516" s="183"/>
      <c r="AP516" s="183"/>
      <c r="AQ516" s="183"/>
      <c r="AR516" s="183"/>
      <c r="AS516" s="183"/>
      <c r="AT516" s="183"/>
      <c r="AU516" s="183"/>
      <c r="AV516" s="183"/>
      <c r="AW516" s="183"/>
      <c r="AX516" s="183"/>
      <c r="AY516" s="183"/>
      <c r="AZ516" s="183"/>
      <c r="BA516" s="183"/>
      <c r="BB516" s="183"/>
      <c r="BC516" s="183"/>
      <c r="BD516" s="183"/>
      <c r="BE516" s="183"/>
      <c r="BF516" s="183"/>
      <c r="BG516" s="183"/>
      <c r="BH516" s="183"/>
      <c r="BI516" s="183"/>
      <c r="BJ516" s="183"/>
      <c r="BK516" s="183"/>
      <c r="BL516" s="183"/>
      <c r="BM516" s="183"/>
      <c r="BN516" s="183"/>
      <c r="BO516" s="183"/>
      <c r="BP516" s="183"/>
      <c r="BQ516" s="183"/>
      <c r="BR516" s="183"/>
      <c r="BS516" s="183"/>
      <c r="BT516" s="183"/>
      <c r="BU516" s="183"/>
      <c r="BV516" s="183"/>
      <c r="BW516" s="183"/>
      <c r="BX516" s="186"/>
      <c r="BY516" s="186"/>
      <c r="BZ516" s="186"/>
      <c r="CA516" s="186"/>
      <c r="CB516" s="186"/>
      <c r="CC516" s="186"/>
      <c r="CD516" s="186"/>
      <c r="CE516" s="186"/>
      <c r="CF516" s="186"/>
      <c r="CG516" s="186"/>
      <c r="CH516" s="186"/>
    </row>
    <row r="517" spans="1:86" s="185" customFormat="1" ht="12" customHeight="1">
      <c r="A517" s="183"/>
      <c r="B517" s="183"/>
      <c r="C517" s="183"/>
      <c r="D517" s="183"/>
      <c r="E517" s="183"/>
      <c r="F517" s="183"/>
      <c r="G517" s="184"/>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183"/>
      <c r="AK517" s="183"/>
      <c r="AL517" s="183"/>
      <c r="AM517" s="183"/>
      <c r="AN517" s="183"/>
      <c r="AO517" s="183"/>
      <c r="AP517" s="183"/>
      <c r="AQ517" s="183"/>
      <c r="AR517" s="183"/>
      <c r="AS517" s="183"/>
      <c r="AT517" s="183"/>
      <c r="AU517" s="183"/>
      <c r="AV517" s="183"/>
      <c r="AW517" s="183"/>
      <c r="AX517" s="183"/>
      <c r="AY517" s="183"/>
      <c r="AZ517" s="183"/>
      <c r="BA517" s="183"/>
      <c r="BB517" s="183"/>
      <c r="BC517" s="183"/>
      <c r="BD517" s="183"/>
      <c r="BE517" s="183"/>
      <c r="BF517" s="183"/>
      <c r="BG517" s="183"/>
      <c r="BH517" s="183"/>
      <c r="BI517" s="183"/>
      <c r="BJ517" s="183"/>
      <c r="BK517" s="183"/>
      <c r="BL517" s="183"/>
      <c r="BM517" s="183"/>
      <c r="BN517" s="183"/>
      <c r="BO517" s="183"/>
      <c r="BP517" s="183"/>
      <c r="BQ517" s="183"/>
      <c r="BR517" s="183"/>
      <c r="BS517" s="183"/>
      <c r="BT517" s="183"/>
      <c r="BU517" s="183"/>
      <c r="BV517" s="183"/>
      <c r="BW517" s="183"/>
      <c r="BX517" s="186"/>
      <c r="BY517" s="186"/>
      <c r="BZ517" s="186"/>
      <c r="CA517" s="186"/>
      <c r="CB517" s="186"/>
      <c r="CC517" s="186"/>
      <c r="CD517" s="186"/>
      <c r="CE517" s="186"/>
      <c r="CF517" s="186"/>
      <c r="CG517" s="186"/>
      <c r="CH517" s="186"/>
    </row>
    <row r="518" spans="1:86" s="185" customFormat="1" ht="12" customHeight="1">
      <c r="A518" s="183"/>
      <c r="B518" s="183"/>
      <c r="C518" s="183"/>
      <c r="D518" s="183"/>
      <c r="E518" s="183"/>
      <c r="F518" s="183"/>
      <c r="G518" s="184"/>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183"/>
      <c r="AD518" s="183"/>
      <c r="AE518" s="183"/>
      <c r="AF518" s="183"/>
      <c r="AG518" s="183"/>
      <c r="AH518" s="183"/>
      <c r="AI518" s="183"/>
      <c r="AJ518" s="183"/>
      <c r="AK518" s="183"/>
      <c r="AL518" s="183"/>
      <c r="AM518" s="183"/>
      <c r="AN518" s="183"/>
      <c r="AO518" s="183"/>
      <c r="AP518" s="183"/>
      <c r="AQ518" s="183"/>
      <c r="AR518" s="183"/>
      <c r="AS518" s="183"/>
      <c r="AT518" s="183"/>
      <c r="AU518" s="183"/>
      <c r="AV518" s="183"/>
      <c r="AW518" s="183"/>
      <c r="AX518" s="183"/>
      <c r="AY518" s="183"/>
      <c r="AZ518" s="183"/>
      <c r="BA518" s="183"/>
      <c r="BB518" s="183"/>
      <c r="BC518" s="183"/>
      <c r="BD518" s="183"/>
      <c r="BE518" s="183"/>
      <c r="BF518" s="183"/>
      <c r="BG518" s="183"/>
      <c r="BH518" s="183"/>
      <c r="BI518" s="183"/>
      <c r="BJ518" s="183"/>
      <c r="BK518" s="183"/>
      <c r="BL518" s="183"/>
      <c r="BM518" s="183"/>
      <c r="BN518" s="183"/>
      <c r="BO518" s="183"/>
      <c r="BP518" s="183"/>
      <c r="BQ518" s="183"/>
      <c r="BR518" s="183"/>
      <c r="BS518" s="183"/>
      <c r="BT518" s="183"/>
      <c r="BU518" s="183"/>
      <c r="BV518" s="183"/>
      <c r="BW518" s="183"/>
      <c r="BX518" s="186"/>
      <c r="BY518" s="186"/>
      <c r="BZ518" s="186"/>
      <c r="CA518" s="186"/>
      <c r="CB518" s="186"/>
      <c r="CC518" s="186"/>
      <c r="CD518" s="186"/>
      <c r="CE518" s="186"/>
      <c r="CF518" s="186"/>
      <c r="CG518" s="186"/>
      <c r="CH518" s="186"/>
    </row>
    <row r="519" spans="1:86" s="185" customFormat="1" ht="12" customHeight="1">
      <c r="A519" s="183"/>
      <c r="B519" s="183"/>
      <c r="C519" s="183"/>
      <c r="D519" s="183"/>
      <c r="E519" s="183"/>
      <c r="F519" s="183"/>
      <c r="G519" s="184"/>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183"/>
      <c r="AD519" s="183"/>
      <c r="AE519" s="183"/>
      <c r="AF519" s="183"/>
      <c r="AG519" s="183"/>
      <c r="AH519" s="183"/>
      <c r="AI519" s="183"/>
      <c r="AJ519" s="183"/>
      <c r="AK519" s="183"/>
      <c r="AL519" s="183"/>
      <c r="AM519" s="183"/>
      <c r="AN519" s="183"/>
      <c r="AO519" s="183"/>
      <c r="AP519" s="183"/>
      <c r="AQ519" s="183"/>
      <c r="AR519" s="183"/>
      <c r="AS519" s="183"/>
      <c r="AT519" s="183"/>
      <c r="AU519" s="183"/>
      <c r="AV519" s="183"/>
      <c r="AW519" s="183"/>
      <c r="AX519" s="183"/>
      <c r="AY519" s="183"/>
      <c r="AZ519" s="183"/>
      <c r="BA519" s="183"/>
      <c r="BB519" s="183"/>
      <c r="BC519" s="183"/>
      <c r="BD519" s="183"/>
      <c r="BE519" s="183"/>
      <c r="BF519" s="183"/>
      <c r="BG519" s="183"/>
      <c r="BH519" s="183"/>
      <c r="BI519" s="183"/>
      <c r="BJ519" s="183"/>
      <c r="BK519" s="183"/>
      <c r="BL519" s="183"/>
      <c r="BM519" s="183"/>
      <c r="BN519" s="183"/>
      <c r="BO519" s="183"/>
      <c r="BP519" s="183"/>
      <c r="BQ519" s="183"/>
      <c r="BR519" s="183"/>
      <c r="BS519" s="183"/>
      <c r="BT519" s="183"/>
      <c r="BU519" s="183"/>
      <c r="BV519" s="183"/>
      <c r="BW519" s="183"/>
      <c r="BX519" s="186"/>
      <c r="BY519" s="186"/>
      <c r="BZ519" s="186"/>
      <c r="CA519" s="186"/>
      <c r="CB519" s="186"/>
      <c r="CC519" s="186"/>
      <c r="CD519" s="186"/>
      <c r="CE519" s="186"/>
      <c r="CF519" s="186"/>
      <c r="CG519" s="186"/>
      <c r="CH519" s="186"/>
    </row>
    <row r="520" spans="1:86" s="185" customFormat="1" ht="12" customHeight="1">
      <c r="A520" s="183"/>
      <c r="B520" s="183"/>
      <c r="C520" s="183"/>
      <c r="D520" s="183"/>
      <c r="E520" s="183"/>
      <c r="F520" s="183"/>
      <c r="G520" s="184"/>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183"/>
      <c r="AD520" s="183"/>
      <c r="AE520" s="183"/>
      <c r="AF520" s="183"/>
      <c r="AG520" s="183"/>
      <c r="AH520" s="183"/>
      <c r="AI520" s="183"/>
      <c r="AJ520" s="183"/>
      <c r="AK520" s="183"/>
      <c r="AL520" s="183"/>
      <c r="AM520" s="183"/>
      <c r="AN520" s="183"/>
      <c r="AO520" s="183"/>
      <c r="AP520" s="183"/>
      <c r="AQ520" s="183"/>
      <c r="AR520" s="183"/>
      <c r="AS520" s="183"/>
      <c r="AT520" s="183"/>
      <c r="AU520" s="183"/>
      <c r="AV520" s="183"/>
      <c r="AW520" s="183"/>
      <c r="AX520" s="183"/>
      <c r="AY520" s="183"/>
      <c r="AZ520" s="183"/>
      <c r="BA520" s="183"/>
      <c r="BB520" s="183"/>
      <c r="BC520" s="183"/>
      <c r="BD520" s="183"/>
      <c r="BE520" s="183"/>
      <c r="BF520" s="183"/>
      <c r="BG520" s="183"/>
      <c r="BH520" s="183"/>
      <c r="BI520" s="183"/>
      <c r="BJ520" s="183"/>
      <c r="BK520" s="183"/>
      <c r="BL520" s="183"/>
      <c r="BM520" s="183"/>
      <c r="BN520" s="183"/>
      <c r="BO520" s="183"/>
      <c r="BP520" s="183"/>
      <c r="BQ520" s="183"/>
      <c r="BR520" s="183"/>
      <c r="BS520" s="183"/>
      <c r="BT520" s="183"/>
      <c r="BU520" s="183"/>
      <c r="BV520" s="183"/>
      <c r="BW520" s="183"/>
      <c r="BX520" s="186"/>
      <c r="BY520" s="186"/>
      <c r="BZ520" s="186"/>
      <c r="CA520" s="186"/>
      <c r="CB520" s="186"/>
      <c r="CC520" s="186"/>
      <c r="CD520" s="186"/>
      <c r="CE520" s="186"/>
      <c r="CF520" s="186"/>
      <c r="CG520" s="186"/>
      <c r="CH520" s="186"/>
    </row>
    <row r="521" spans="1:86" s="185" customFormat="1" ht="12" customHeight="1">
      <c r="A521" s="183"/>
      <c r="B521" s="183"/>
      <c r="C521" s="183"/>
      <c r="D521" s="183"/>
      <c r="E521" s="183"/>
      <c r="F521" s="183"/>
      <c r="G521" s="184"/>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183"/>
      <c r="AD521" s="183"/>
      <c r="AE521" s="183"/>
      <c r="AF521" s="183"/>
      <c r="AG521" s="183"/>
      <c r="AH521" s="183"/>
      <c r="AI521" s="183"/>
      <c r="AJ521" s="183"/>
      <c r="AK521" s="183"/>
      <c r="AL521" s="183"/>
      <c r="AM521" s="183"/>
      <c r="AN521" s="183"/>
      <c r="AO521" s="183"/>
      <c r="AP521" s="183"/>
      <c r="AQ521" s="183"/>
      <c r="AR521" s="183"/>
      <c r="AS521" s="183"/>
      <c r="AT521" s="183"/>
      <c r="AU521" s="183"/>
      <c r="AV521" s="183"/>
      <c r="AW521" s="183"/>
      <c r="AX521" s="183"/>
      <c r="AY521" s="183"/>
      <c r="AZ521" s="183"/>
      <c r="BA521" s="183"/>
      <c r="BB521" s="183"/>
      <c r="BC521" s="183"/>
      <c r="BD521" s="183"/>
      <c r="BE521" s="183"/>
      <c r="BF521" s="183"/>
      <c r="BG521" s="183"/>
      <c r="BH521" s="183"/>
      <c r="BI521" s="183"/>
      <c r="BJ521" s="183"/>
      <c r="BK521" s="183"/>
      <c r="BL521" s="183"/>
      <c r="BM521" s="183"/>
      <c r="BN521" s="183"/>
      <c r="BO521" s="183"/>
      <c r="BP521" s="183"/>
      <c r="BQ521" s="183"/>
      <c r="BR521" s="183"/>
      <c r="BS521" s="183"/>
      <c r="BT521" s="183"/>
      <c r="BU521" s="183"/>
      <c r="BV521" s="183"/>
      <c r="BW521" s="183"/>
      <c r="BX521" s="186"/>
      <c r="BY521" s="186"/>
      <c r="BZ521" s="186"/>
      <c r="CA521" s="186"/>
      <c r="CB521" s="186"/>
      <c r="CC521" s="186"/>
      <c r="CD521" s="186"/>
      <c r="CE521" s="186"/>
      <c r="CF521" s="186"/>
      <c r="CG521" s="186"/>
      <c r="CH521" s="186"/>
    </row>
    <row r="522" spans="1:86" s="185" customFormat="1" ht="12" customHeight="1">
      <c r="A522" s="183"/>
      <c r="B522" s="183"/>
      <c r="C522" s="183"/>
      <c r="D522" s="183"/>
      <c r="E522" s="183"/>
      <c r="F522" s="183"/>
      <c r="G522" s="184"/>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183"/>
      <c r="AD522" s="183"/>
      <c r="AE522" s="183"/>
      <c r="AF522" s="183"/>
      <c r="AG522" s="183"/>
      <c r="AH522" s="183"/>
      <c r="AI522" s="183"/>
      <c r="AJ522" s="183"/>
      <c r="AK522" s="183"/>
      <c r="AL522" s="183"/>
      <c r="AM522" s="183"/>
      <c r="AN522" s="183"/>
      <c r="AO522" s="183"/>
      <c r="AP522" s="183"/>
      <c r="AQ522" s="183"/>
      <c r="AR522" s="183"/>
      <c r="AS522" s="183"/>
      <c r="AT522" s="183"/>
      <c r="AU522" s="183"/>
      <c r="AV522" s="183"/>
      <c r="AW522" s="183"/>
      <c r="AX522" s="183"/>
      <c r="AY522" s="183"/>
      <c r="AZ522" s="183"/>
      <c r="BA522" s="183"/>
      <c r="BB522" s="183"/>
      <c r="BC522" s="183"/>
      <c r="BD522" s="183"/>
      <c r="BE522" s="183"/>
      <c r="BF522" s="183"/>
      <c r="BG522" s="183"/>
      <c r="BH522" s="183"/>
      <c r="BI522" s="183"/>
      <c r="BJ522" s="183"/>
      <c r="BK522" s="183"/>
      <c r="BL522" s="183"/>
      <c r="BM522" s="183"/>
      <c r="BN522" s="183"/>
      <c r="BO522" s="183"/>
      <c r="BP522" s="183"/>
      <c r="BQ522" s="183"/>
      <c r="BR522" s="183"/>
      <c r="BS522" s="183"/>
      <c r="BT522" s="183"/>
      <c r="BU522" s="183"/>
      <c r="BV522" s="183"/>
      <c r="BW522" s="183"/>
      <c r="BX522" s="186"/>
      <c r="BY522" s="186"/>
      <c r="BZ522" s="186"/>
      <c r="CA522" s="186"/>
      <c r="CB522" s="186"/>
      <c r="CC522" s="186"/>
      <c r="CD522" s="186"/>
      <c r="CE522" s="186"/>
      <c r="CF522" s="186"/>
      <c r="CG522" s="186"/>
      <c r="CH522" s="186"/>
    </row>
    <row r="523" spans="1:86" s="185" customFormat="1" ht="12" customHeight="1">
      <c r="A523" s="183"/>
      <c r="B523" s="183"/>
      <c r="C523" s="183"/>
      <c r="D523" s="183"/>
      <c r="E523" s="183"/>
      <c r="F523" s="183"/>
      <c r="G523" s="184"/>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183"/>
      <c r="AD523" s="183"/>
      <c r="AE523" s="183"/>
      <c r="AF523" s="183"/>
      <c r="AG523" s="183"/>
      <c r="AH523" s="183"/>
      <c r="AI523" s="183"/>
      <c r="AJ523" s="183"/>
      <c r="AK523" s="183"/>
      <c r="AL523" s="183"/>
      <c r="AM523" s="183"/>
      <c r="AN523" s="183"/>
      <c r="AO523" s="183"/>
      <c r="AP523" s="183"/>
      <c r="AQ523" s="183"/>
      <c r="AR523" s="183"/>
      <c r="AS523" s="183"/>
      <c r="AT523" s="183"/>
      <c r="AU523" s="183"/>
      <c r="AV523" s="183"/>
      <c r="AW523" s="183"/>
      <c r="AX523" s="183"/>
      <c r="AY523" s="183"/>
      <c r="AZ523" s="183"/>
      <c r="BA523" s="183"/>
      <c r="BB523" s="183"/>
      <c r="BC523" s="183"/>
      <c r="BD523" s="183"/>
      <c r="BE523" s="183"/>
      <c r="BF523" s="183"/>
      <c r="BG523" s="183"/>
      <c r="BH523" s="183"/>
      <c r="BI523" s="183"/>
      <c r="BJ523" s="183"/>
      <c r="BK523" s="183"/>
      <c r="BL523" s="183"/>
      <c r="BM523" s="183"/>
      <c r="BN523" s="183"/>
      <c r="BO523" s="183"/>
      <c r="BP523" s="183"/>
      <c r="BQ523" s="183"/>
      <c r="BR523" s="183"/>
      <c r="BS523" s="183"/>
      <c r="BT523" s="183"/>
      <c r="BU523" s="183"/>
      <c r="BV523" s="183"/>
      <c r="BW523" s="183"/>
      <c r="BX523" s="186"/>
      <c r="BY523" s="186"/>
      <c r="BZ523" s="186"/>
      <c r="CA523" s="186"/>
      <c r="CB523" s="186"/>
      <c r="CC523" s="186"/>
      <c r="CD523" s="186"/>
      <c r="CE523" s="186"/>
      <c r="CF523" s="186"/>
      <c r="CG523" s="186"/>
      <c r="CH523" s="186"/>
    </row>
    <row r="524" spans="1:86" s="185" customFormat="1" ht="12" customHeight="1">
      <c r="A524" s="183"/>
      <c r="B524" s="183"/>
      <c r="C524" s="183"/>
      <c r="D524" s="183"/>
      <c r="E524" s="183"/>
      <c r="F524" s="183"/>
      <c r="G524" s="184"/>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183"/>
      <c r="AD524" s="183"/>
      <c r="AE524" s="183"/>
      <c r="AF524" s="183"/>
      <c r="AG524" s="183"/>
      <c r="AH524" s="183"/>
      <c r="AI524" s="183"/>
      <c r="AJ524" s="183"/>
      <c r="AK524" s="183"/>
      <c r="AL524" s="183"/>
      <c r="AM524" s="183"/>
      <c r="AN524" s="183"/>
      <c r="AO524" s="183"/>
      <c r="AP524" s="183"/>
      <c r="AQ524" s="183"/>
      <c r="AR524" s="183"/>
      <c r="AS524" s="183"/>
      <c r="AT524" s="183"/>
      <c r="AU524" s="183"/>
      <c r="AV524" s="183"/>
      <c r="AW524" s="183"/>
      <c r="AX524" s="183"/>
      <c r="AY524" s="183"/>
      <c r="AZ524" s="183"/>
      <c r="BA524" s="183"/>
      <c r="BB524" s="183"/>
      <c r="BC524" s="183"/>
      <c r="BD524" s="183"/>
      <c r="BE524" s="183"/>
      <c r="BF524" s="183"/>
      <c r="BG524" s="183"/>
      <c r="BH524" s="183"/>
      <c r="BI524" s="183"/>
      <c r="BJ524" s="183"/>
      <c r="BK524" s="183"/>
      <c r="BL524" s="183"/>
      <c r="BM524" s="183"/>
      <c r="BN524" s="183"/>
      <c r="BO524" s="183"/>
      <c r="BP524" s="183"/>
      <c r="BQ524" s="183"/>
      <c r="BR524" s="183"/>
      <c r="BS524" s="183"/>
      <c r="BT524" s="183"/>
      <c r="BU524" s="183"/>
      <c r="BV524" s="183"/>
      <c r="BW524" s="183"/>
      <c r="BX524" s="186"/>
      <c r="BY524" s="186"/>
      <c r="BZ524" s="186"/>
      <c r="CA524" s="186"/>
      <c r="CB524" s="186"/>
      <c r="CC524" s="186"/>
      <c r="CD524" s="186"/>
      <c r="CE524" s="186"/>
      <c r="CF524" s="186"/>
      <c r="CG524" s="186"/>
      <c r="CH524" s="186"/>
    </row>
    <row r="525" spans="1:86" s="185" customFormat="1" ht="12" customHeight="1">
      <c r="A525" s="183"/>
      <c r="B525" s="183"/>
      <c r="C525" s="183"/>
      <c r="D525" s="183"/>
      <c r="E525" s="183"/>
      <c r="F525" s="183"/>
      <c r="G525" s="184"/>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183"/>
      <c r="AD525" s="183"/>
      <c r="AE525" s="183"/>
      <c r="AF525" s="183"/>
      <c r="AG525" s="183"/>
      <c r="AH525" s="183"/>
      <c r="AI525" s="183"/>
      <c r="AJ525" s="183"/>
      <c r="AK525" s="183"/>
      <c r="AL525" s="183"/>
      <c r="AM525" s="183"/>
      <c r="AN525" s="183"/>
      <c r="AO525" s="183"/>
      <c r="AP525" s="183"/>
      <c r="AQ525" s="183"/>
      <c r="AR525" s="183"/>
      <c r="AS525" s="183"/>
      <c r="AT525" s="183"/>
      <c r="AU525" s="183"/>
      <c r="AV525" s="183"/>
      <c r="AW525" s="183"/>
      <c r="AX525" s="183"/>
      <c r="AY525" s="183"/>
      <c r="AZ525" s="183"/>
      <c r="BA525" s="183"/>
      <c r="BB525" s="183"/>
      <c r="BC525" s="183"/>
      <c r="BD525" s="183"/>
      <c r="BE525" s="183"/>
      <c r="BF525" s="183"/>
      <c r="BG525" s="183"/>
      <c r="BH525" s="183"/>
      <c r="BI525" s="183"/>
      <c r="BJ525" s="183"/>
      <c r="BK525" s="183"/>
      <c r="BL525" s="183"/>
      <c r="BM525" s="183"/>
      <c r="BN525" s="183"/>
      <c r="BO525" s="183"/>
      <c r="BP525" s="183"/>
      <c r="BQ525" s="183"/>
      <c r="BR525" s="183"/>
      <c r="BS525" s="183"/>
      <c r="BT525" s="183"/>
      <c r="BU525" s="183"/>
      <c r="BV525" s="183"/>
      <c r="BW525" s="183"/>
      <c r="BX525" s="186"/>
      <c r="BY525" s="186"/>
      <c r="BZ525" s="186"/>
      <c r="CA525" s="186"/>
      <c r="CB525" s="186"/>
      <c r="CC525" s="186"/>
      <c r="CD525" s="186"/>
      <c r="CE525" s="186"/>
      <c r="CF525" s="186"/>
      <c r="CG525" s="186"/>
      <c r="CH525" s="186"/>
    </row>
    <row r="526" spans="1:86" s="185" customFormat="1" ht="12" customHeight="1">
      <c r="A526" s="183"/>
      <c r="B526" s="183"/>
      <c r="C526" s="183"/>
      <c r="D526" s="183"/>
      <c r="E526" s="183"/>
      <c r="F526" s="183"/>
      <c r="G526" s="184"/>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183"/>
      <c r="AD526" s="183"/>
      <c r="AE526" s="183"/>
      <c r="AF526" s="183"/>
      <c r="AG526" s="183"/>
      <c r="AH526" s="183"/>
      <c r="AI526" s="183"/>
      <c r="AJ526" s="183"/>
      <c r="AK526" s="183"/>
      <c r="AL526" s="183"/>
      <c r="AM526" s="183"/>
      <c r="AN526" s="183"/>
      <c r="AO526" s="183"/>
      <c r="AP526" s="183"/>
      <c r="AQ526" s="183"/>
      <c r="AR526" s="183"/>
      <c r="AS526" s="183"/>
      <c r="AT526" s="183"/>
      <c r="AU526" s="183"/>
      <c r="AV526" s="183"/>
      <c r="AW526" s="183"/>
      <c r="AX526" s="183"/>
      <c r="AY526" s="183"/>
      <c r="AZ526" s="183"/>
      <c r="BA526" s="183"/>
      <c r="BB526" s="183"/>
      <c r="BC526" s="183"/>
      <c r="BD526" s="183"/>
      <c r="BE526" s="183"/>
      <c r="BF526" s="183"/>
      <c r="BG526" s="183"/>
      <c r="BH526" s="183"/>
      <c r="BI526" s="183"/>
      <c r="BJ526" s="183"/>
      <c r="BK526" s="183"/>
      <c r="BL526" s="183"/>
      <c r="BM526" s="183"/>
      <c r="BN526" s="183"/>
      <c r="BO526" s="183"/>
      <c r="BP526" s="183"/>
      <c r="BQ526" s="183"/>
      <c r="BR526" s="183"/>
      <c r="BS526" s="183"/>
      <c r="BT526" s="183"/>
      <c r="BU526" s="183"/>
      <c r="BV526" s="183"/>
      <c r="BW526" s="183"/>
      <c r="BX526" s="186"/>
      <c r="BY526" s="186"/>
      <c r="BZ526" s="186"/>
      <c r="CA526" s="186"/>
      <c r="CB526" s="186"/>
      <c r="CC526" s="186"/>
      <c r="CD526" s="186"/>
      <c r="CE526" s="186"/>
      <c r="CF526" s="186"/>
      <c r="CG526" s="186"/>
      <c r="CH526" s="186"/>
    </row>
    <row r="527" spans="1:86" s="185" customFormat="1" ht="12" customHeight="1">
      <c r="A527" s="183"/>
      <c r="B527" s="183"/>
      <c r="C527" s="183"/>
      <c r="D527" s="183"/>
      <c r="E527" s="183"/>
      <c r="F527" s="183"/>
      <c r="G527" s="184"/>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183"/>
      <c r="AD527" s="183"/>
      <c r="AE527" s="183"/>
      <c r="AF527" s="183"/>
      <c r="AG527" s="183"/>
      <c r="AH527" s="183"/>
      <c r="AI527" s="183"/>
      <c r="AJ527" s="183"/>
      <c r="AK527" s="183"/>
      <c r="AL527" s="183"/>
      <c r="AM527" s="183"/>
      <c r="AN527" s="183"/>
      <c r="AO527" s="183"/>
      <c r="AP527" s="183"/>
      <c r="AQ527" s="183"/>
      <c r="AR527" s="183"/>
      <c r="AS527" s="183"/>
      <c r="AT527" s="183"/>
      <c r="AU527" s="183"/>
      <c r="AV527" s="183"/>
      <c r="AW527" s="183"/>
      <c r="AX527" s="183"/>
      <c r="AY527" s="183"/>
      <c r="AZ527" s="183"/>
      <c r="BA527" s="183"/>
      <c r="BB527" s="183"/>
      <c r="BC527" s="183"/>
      <c r="BD527" s="183"/>
      <c r="BE527" s="183"/>
      <c r="BF527" s="183"/>
      <c r="BG527" s="183"/>
      <c r="BH527" s="183"/>
      <c r="BI527" s="183"/>
      <c r="BJ527" s="183"/>
      <c r="BK527" s="183"/>
      <c r="BL527" s="183"/>
      <c r="BM527" s="183"/>
      <c r="BN527" s="183"/>
      <c r="BO527" s="183"/>
      <c r="BP527" s="183"/>
      <c r="BQ527" s="183"/>
      <c r="BR527" s="183"/>
      <c r="BS527" s="183"/>
      <c r="BT527" s="183"/>
      <c r="BU527" s="183"/>
      <c r="BV527" s="183"/>
      <c r="BW527" s="183"/>
      <c r="BX527" s="186"/>
      <c r="BY527" s="186"/>
      <c r="BZ527" s="186"/>
      <c r="CA527" s="186"/>
      <c r="CB527" s="186"/>
      <c r="CC527" s="186"/>
      <c r="CD527" s="186"/>
      <c r="CE527" s="186"/>
      <c r="CF527" s="186"/>
      <c r="CG527" s="186"/>
      <c r="CH527" s="186"/>
    </row>
    <row r="528" spans="1:86" s="185" customFormat="1" ht="12" customHeight="1">
      <c r="A528" s="183"/>
      <c r="B528" s="183"/>
      <c r="C528" s="183"/>
      <c r="D528" s="183"/>
      <c r="E528" s="183"/>
      <c r="F528" s="183"/>
      <c r="G528" s="184"/>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183"/>
      <c r="AD528" s="183"/>
      <c r="AE528" s="183"/>
      <c r="AF528" s="183"/>
      <c r="AG528" s="183"/>
      <c r="AH528" s="183"/>
      <c r="AI528" s="183"/>
      <c r="AJ528" s="183"/>
      <c r="AK528" s="183"/>
      <c r="AL528" s="183"/>
      <c r="AM528" s="183"/>
      <c r="AN528" s="183"/>
      <c r="AO528" s="183"/>
      <c r="AP528" s="183"/>
      <c r="AQ528" s="183"/>
      <c r="AR528" s="183"/>
      <c r="AS528" s="183"/>
      <c r="AT528" s="183"/>
      <c r="AU528" s="183"/>
      <c r="AV528" s="183"/>
      <c r="AW528" s="183"/>
      <c r="AX528" s="183"/>
      <c r="AY528" s="183"/>
      <c r="AZ528" s="183"/>
      <c r="BA528" s="183"/>
      <c r="BB528" s="183"/>
      <c r="BC528" s="183"/>
      <c r="BD528" s="183"/>
      <c r="BE528" s="183"/>
      <c r="BF528" s="183"/>
      <c r="BG528" s="183"/>
      <c r="BH528" s="183"/>
      <c r="BI528" s="183"/>
      <c r="BJ528" s="183"/>
      <c r="BK528" s="183"/>
      <c r="BL528" s="183"/>
      <c r="BM528" s="183"/>
      <c r="BN528" s="183"/>
      <c r="BO528" s="183"/>
      <c r="BP528" s="183"/>
      <c r="BQ528" s="183"/>
      <c r="BR528" s="183"/>
      <c r="BS528" s="183"/>
      <c r="BT528" s="183"/>
      <c r="BU528" s="183"/>
      <c r="BV528" s="183"/>
      <c r="BW528" s="183"/>
      <c r="BX528" s="186"/>
      <c r="BY528" s="186"/>
      <c r="BZ528" s="186"/>
      <c r="CA528" s="186"/>
      <c r="CB528" s="186"/>
      <c r="CC528" s="186"/>
      <c r="CD528" s="186"/>
      <c r="CE528" s="186"/>
      <c r="CF528" s="186"/>
      <c r="CG528" s="186"/>
      <c r="CH528" s="186"/>
    </row>
    <row r="529" spans="1:86" s="185" customFormat="1" ht="12" customHeight="1">
      <c r="A529" s="183"/>
      <c r="B529" s="183"/>
      <c r="C529" s="183"/>
      <c r="D529" s="183"/>
      <c r="E529" s="183"/>
      <c r="F529" s="183"/>
      <c r="G529" s="184"/>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183"/>
      <c r="AD529" s="183"/>
      <c r="AE529" s="183"/>
      <c r="AF529" s="183"/>
      <c r="AG529" s="183"/>
      <c r="AH529" s="183"/>
      <c r="AI529" s="183"/>
      <c r="AJ529" s="183"/>
      <c r="AK529" s="183"/>
      <c r="AL529" s="183"/>
      <c r="AM529" s="183"/>
      <c r="AN529" s="183"/>
      <c r="AO529" s="183"/>
      <c r="AP529" s="183"/>
      <c r="AQ529" s="183"/>
      <c r="AR529" s="183"/>
      <c r="AS529" s="183"/>
      <c r="AT529" s="183"/>
      <c r="AU529" s="183"/>
      <c r="AV529" s="183"/>
      <c r="AW529" s="183"/>
      <c r="AX529" s="183"/>
      <c r="AY529" s="183"/>
      <c r="AZ529" s="183"/>
      <c r="BA529" s="183"/>
      <c r="BB529" s="183"/>
      <c r="BC529" s="183"/>
      <c r="BD529" s="183"/>
      <c r="BE529" s="183"/>
      <c r="BF529" s="183"/>
      <c r="BG529" s="183"/>
      <c r="BH529" s="183"/>
      <c r="BI529" s="183"/>
      <c r="BJ529" s="183"/>
      <c r="BK529" s="183"/>
      <c r="BL529" s="183"/>
      <c r="BM529" s="183"/>
      <c r="BN529" s="183"/>
      <c r="BO529" s="183"/>
      <c r="BP529" s="183"/>
      <c r="BQ529" s="183"/>
      <c r="BR529" s="183"/>
      <c r="BS529" s="183"/>
      <c r="BT529" s="183"/>
      <c r="BU529" s="183"/>
      <c r="BV529" s="183"/>
      <c r="BW529" s="183"/>
      <c r="BX529" s="186"/>
      <c r="BY529" s="186"/>
      <c r="BZ529" s="186"/>
      <c r="CA529" s="186"/>
      <c r="CB529" s="186"/>
      <c r="CC529" s="186"/>
      <c r="CD529" s="186"/>
      <c r="CE529" s="186"/>
      <c r="CF529" s="186"/>
      <c r="CG529" s="186"/>
      <c r="CH529" s="186"/>
    </row>
    <row r="530" spans="1:86" s="185" customFormat="1" ht="12" customHeight="1">
      <c r="A530" s="183"/>
      <c r="B530" s="183"/>
      <c r="C530" s="183"/>
      <c r="D530" s="183"/>
      <c r="E530" s="183"/>
      <c r="F530" s="183"/>
      <c r="G530" s="184"/>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183"/>
      <c r="AD530" s="183"/>
      <c r="AE530" s="183"/>
      <c r="AF530" s="183"/>
      <c r="AG530" s="183"/>
      <c r="AH530" s="183"/>
      <c r="AI530" s="183"/>
      <c r="AJ530" s="183"/>
      <c r="AK530" s="183"/>
      <c r="AL530" s="183"/>
      <c r="AM530" s="183"/>
      <c r="AN530" s="183"/>
      <c r="AO530" s="183"/>
      <c r="AP530" s="183"/>
      <c r="AQ530" s="183"/>
      <c r="AR530" s="183"/>
      <c r="AS530" s="183"/>
      <c r="AT530" s="183"/>
      <c r="AU530" s="183"/>
      <c r="AV530" s="183"/>
      <c r="AW530" s="183"/>
      <c r="AX530" s="183"/>
      <c r="AY530" s="183"/>
      <c r="AZ530" s="183"/>
      <c r="BA530" s="183"/>
      <c r="BB530" s="183"/>
      <c r="BC530" s="183"/>
      <c r="BD530" s="183"/>
      <c r="BE530" s="183"/>
      <c r="BF530" s="183"/>
      <c r="BG530" s="183"/>
      <c r="BH530" s="183"/>
      <c r="BI530" s="183"/>
      <c r="BJ530" s="183"/>
      <c r="BK530" s="183"/>
      <c r="BL530" s="183"/>
      <c r="BM530" s="183"/>
      <c r="BN530" s="183"/>
      <c r="BO530" s="183"/>
      <c r="BP530" s="183"/>
      <c r="BQ530" s="183"/>
      <c r="BR530" s="183"/>
      <c r="BS530" s="183"/>
      <c r="BT530" s="183"/>
      <c r="BU530" s="183"/>
      <c r="BV530" s="183"/>
      <c r="BW530" s="183"/>
      <c r="BX530" s="186"/>
      <c r="BY530" s="186"/>
      <c r="BZ530" s="186"/>
      <c r="CA530" s="186"/>
      <c r="CB530" s="186"/>
      <c r="CC530" s="186"/>
      <c r="CD530" s="186"/>
      <c r="CE530" s="186"/>
      <c r="CF530" s="186"/>
      <c r="CG530" s="186"/>
      <c r="CH530" s="186"/>
    </row>
    <row r="531" spans="1:86" s="185" customFormat="1" ht="12" customHeight="1">
      <c r="A531" s="183"/>
      <c r="B531" s="183"/>
      <c r="C531" s="183"/>
      <c r="D531" s="183"/>
      <c r="E531" s="183"/>
      <c r="F531" s="183"/>
      <c r="G531" s="184"/>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183"/>
      <c r="AD531" s="183"/>
      <c r="AE531" s="183"/>
      <c r="AF531" s="183"/>
      <c r="AG531" s="183"/>
      <c r="AH531" s="183"/>
      <c r="AI531" s="183"/>
      <c r="AJ531" s="183"/>
      <c r="AK531" s="183"/>
      <c r="AL531" s="183"/>
      <c r="AM531" s="183"/>
      <c r="AN531" s="183"/>
      <c r="AO531" s="183"/>
      <c r="AP531" s="183"/>
      <c r="AQ531" s="183"/>
      <c r="AR531" s="183"/>
      <c r="AS531" s="183"/>
      <c r="AT531" s="183"/>
      <c r="AU531" s="183"/>
      <c r="AV531" s="183"/>
      <c r="AW531" s="183"/>
      <c r="AX531" s="183"/>
      <c r="AY531" s="183"/>
      <c r="AZ531" s="183"/>
      <c r="BA531" s="183"/>
      <c r="BB531" s="183"/>
      <c r="BC531" s="183"/>
      <c r="BD531" s="183"/>
      <c r="BE531" s="183"/>
      <c r="BF531" s="183"/>
      <c r="BG531" s="183"/>
      <c r="BH531" s="183"/>
      <c r="BI531" s="183"/>
      <c r="BJ531" s="183"/>
      <c r="BK531" s="183"/>
      <c r="BL531" s="183"/>
      <c r="BM531" s="183"/>
      <c r="BN531" s="183"/>
      <c r="BO531" s="183"/>
      <c r="BP531" s="183"/>
      <c r="BQ531" s="183"/>
      <c r="BR531" s="183"/>
      <c r="BS531" s="183"/>
      <c r="BT531" s="183"/>
      <c r="BU531" s="183"/>
      <c r="BV531" s="183"/>
      <c r="BW531" s="183"/>
      <c r="BX531" s="186"/>
      <c r="BY531" s="186"/>
      <c r="BZ531" s="186"/>
      <c r="CA531" s="186"/>
      <c r="CB531" s="186"/>
      <c r="CC531" s="186"/>
      <c r="CD531" s="186"/>
      <c r="CE531" s="186"/>
      <c r="CF531" s="186"/>
      <c r="CG531" s="186"/>
      <c r="CH531" s="186"/>
    </row>
    <row r="532" spans="1:86" s="185" customFormat="1" ht="12" customHeight="1">
      <c r="A532" s="183"/>
      <c r="B532" s="183"/>
      <c r="C532" s="183"/>
      <c r="D532" s="183"/>
      <c r="E532" s="183"/>
      <c r="F532" s="183"/>
      <c r="G532" s="184"/>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183"/>
      <c r="AD532" s="183"/>
      <c r="AE532" s="183"/>
      <c r="AF532" s="183"/>
      <c r="AG532" s="183"/>
      <c r="AH532" s="183"/>
      <c r="AI532" s="183"/>
      <c r="AJ532" s="183"/>
      <c r="AK532" s="183"/>
      <c r="AL532" s="183"/>
      <c r="AM532" s="183"/>
      <c r="AN532" s="183"/>
      <c r="AO532" s="183"/>
      <c r="AP532" s="183"/>
      <c r="AQ532" s="183"/>
      <c r="AR532" s="183"/>
      <c r="AS532" s="183"/>
      <c r="AT532" s="183"/>
      <c r="AU532" s="183"/>
      <c r="AV532" s="183"/>
      <c r="AW532" s="183"/>
      <c r="AX532" s="183"/>
      <c r="AY532" s="183"/>
      <c r="AZ532" s="183"/>
      <c r="BA532" s="183"/>
      <c r="BB532" s="183"/>
      <c r="BC532" s="183"/>
      <c r="BD532" s="183"/>
      <c r="BE532" s="183"/>
      <c r="BF532" s="183"/>
      <c r="BG532" s="183"/>
      <c r="BH532" s="183"/>
      <c r="BI532" s="183"/>
      <c r="BJ532" s="183"/>
      <c r="BK532" s="183"/>
      <c r="BL532" s="183"/>
      <c r="BM532" s="183"/>
      <c r="BN532" s="183"/>
      <c r="BO532" s="183"/>
      <c r="BP532" s="183"/>
      <c r="BQ532" s="183"/>
      <c r="BR532" s="183"/>
      <c r="BS532" s="183"/>
      <c r="BT532" s="183"/>
      <c r="BU532" s="183"/>
      <c r="BV532" s="183"/>
      <c r="BW532" s="183"/>
      <c r="BX532" s="186"/>
      <c r="BY532" s="186"/>
      <c r="BZ532" s="186"/>
      <c r="CA532" s="186"/>
      <c r="CB532" s="186"/>
      <c r="CC532" s="186"/>
      <c r="CD532" s="186"/>
      <c r="CE532" s="186"/>
      <c r="CF532" s="186"/>
      <c r="CG532" s="186"/>
      <c r="CH532" s="186"/>
    </row>
    <row r="533" spans="1:86" s="185" customFormat="1" ht="12" customHeight="1">
      <c r="A533" s="183"/>
      <c r="B533" s="183"/>
      <c r="C533" s="183"/>
      <c r="D533" s="183"/>
      <c r="E533" s="183"/>
      <c r="F533" s="183"/>
      <c r="G533" s="184"/>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183"/>
      <c r="AD533" s="183"/>
      <c r="AE533" s="183"/>
      <c r="AF533" s="183"/>
      <c r="AG533" s="183"/>
      <c r="AH533" s="183"/>
      <c r="AI533" s="183"/>
      <c r="AJ533" s="183"/>
      <c r="AK533" s="183"/>
      <c r="AL533" s="183"/>
      <c r="AM533" s="183"/>
      <c r="AN533" s="183"/>
      <c r="AO533" s="183"/>
      <c r="AP533" s="183"/>
      <c r="AQ533" s="183"/>
      <c r="AR533" s="183"/>
      <c r="AS533" s="183"/>
      <c r="AT533" s="183"/>
      <c r="AU533" s="183"/>
      <c r="AV533" s="183"/>
      <c r="AW533" s="183"/>
      <c r="AX533" s="183"/>
      <c r="AY533" s="183"/>
      <c r="AZ533" s="183"/>
      <c r="BA533" s="183"/>
      <c r="BB533" s="183"/>
      <c r="BC533" s="183"/>
      <c r="BD533" s="183"/>
      <c r="BE533" s="183"/>
      <c r="BF533" s="183"/>
      <c r="BG533" s="183"/>
      <c r="BH533" s="183"/>
      <c r="BI533" s="183"/>
      <c r="BJ533" s="183"/>
      <c r="BK533" s="183"/>
      <c r="BL533" s="183"/>
      <c r="BM533" s="183"/>
      <c r="BN533" s="183"/>
      <c r="BO533" s="183"/>
      <c r="BP533" s="183"/>
      <c r="BQ533" s="183"/>
      <c r="BR533" s="183"/>
      <c r="BS533" s="183"/>
      <c r="BT533" s="183"/>
      <c r="BU533" s="183"/>
      <c r="BV533" s="183"/>
      <c r="BW533" s="183"/>
      <c r="BX533" s="186"/>
      <c r="BY533" s="186"/>
      <c r="BZ533" s="186"/>
      <c r="CA533" s="186"/>
      <c r="CB533" s="186"/>
      <c r="CC533" s="186"/>
      <c r="CD533" s="186"/>
      <c r="CE533" s="186"/>
      <c r="CF533" s="186"/>
      <c r="CG533" s="186"/>
      <c r="CH533" s="186"/>
    </row>
    <row r="534" spans="1:86" s="185" customFormat="1" ht="12" customHeight="1">
      <c r="A534" s="183"/>
      <c r="B534" s="183"/>
      <c r="C534" s="183"/>
      <c r="D534" s="183"/>
      <c r="E534" s="183"/>
      <c r="F534" s="183"/>
      <c r="G534" s="184"/>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183"/>
      <c r="AD534" s="183"/>
      <c r="AE534" s="183"/>
      <c r="AF534" s="183"/>
      <c r="AG534" s="183"/>
      <c r="AH534" s="183"/>
      <c r="AI534" s="183"/>
      <c r="AJ534" s="183"/>
      <c r="AK534" s="183"/>
      <c r="AL534" s="183"/>
      <c r="AM534" s="183"/>
      <c r="AN534" s="183"/>
      <c r="AO534" s="183"/>
      <c r="AP534" s="183"/>
      <c r="AQ534" s="183"/>
      <c r="AR534" s="183"/>
      <c r="AS534" s="183"/>
      <c r="AT534" s="183"/>
      <c r="AU534" s="183"/>
      <c r="AV534" s="183"/>
      <c r="AW534" s="183"/>
      <c r="AX534" s="183"/>
      <c r="AY534" s="183"/>
      <c r="AZ534" s="183"/>
      <c r="BA534" s="183"/>
      <c r="BB534" s="183"/>
      <c r="BC534" s="183"/>
      <c r="BD534" s="183"/>
      <c r="BE534" s="183"/>
      <c r="BF534" s="183"/>
      <c r="BG534" s="183"/>
      <c r="BH534" s="183"/>
      <c r="BI534" s="183"/>
      <c r="BJ534" s="183"/>
      <c r="BK534" s="183"/>
      <c r="BL534" s="183"/>
      <c r="BM534" s="183"/>
      <c r="BN534" s="183"/>
      <c r="BO534" s="183"/>
      <c r="BP534" s="183"/>
      <c r="BQ534" s="183"/>
      <c r="BR534" s="183"/>
      <c r="BS534" s="183"/>
      <c r="BT534" s="183"/>
      <c r="BU534" s="183"/>
      <c r="BV534" s="183"/>
      <c r="BW534" s="183"/>
      <c r="BX534" s="186"/>
      <c r="BY534" s="186"/>
      <c r="BZ534" s="186"/>
      <c r="CA534" s="186"/>
      <c r="CB534" s="186"/>
      <c r="CC534" s="186"/>
      <c r="CD534" s="186"/>
      <c r="CE534" s="186"/>
      <c r="CF534" s="186"/>
      <c r="CG534" s="186"/>
      <c r="CH534" s="186"/>
    </row>
    <row r="535" spans="1:86" s="185" customFormat="1" ht="12" customHeight="1">
      <c r="A535" s="183"/>
      <c r="B535" s="183"/>
      <c r="C535" s="183"/>
      <c r="D535" s="183"/>
      <c r="E535" s="183"/>
      <c r="F535" s="183"/>
      <c r="G535" s="184"/>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183"/>
      <c r="AD535" s="183"/>
      <c r="AE535" s="183"/>
      <c r="AF535" s="183"/>
      <c r="AG535" s="183"/>
      <c r="AH535" s="183"/>
      <c r="AI535" s="183"/>
      <c r="AJ535" s="183"/>
      <c r="AK535" s="183"/>
      <c r="AL535" s="183"/>
      <c r="AM535" s="183"/>
      <c r="AN535" s="183"/>
      <c r="AO535" s="183"/>
      <c r="AP535" s="183"/>
      <c r="AQ535" s="183"/>
      <c r="AR535" s="183"/>
      <c r="AS535" s="183"/>
      <c r="AT535" s="183"/>
      <c r="AU535" s="183"/>
      <c r="AV535" s="183"/>
      <c r="AW535" s="183"/>
      <c r="AX535" s="183"/>
      <c r="AY535" s="183"/>
      <c r="AZ535" s="183"/>
      <c r="BA535" s="183"/>
      <c r="BB535" s="183"/>
      <c r="BC535" s="183"/>
      <c r="BD535" s="183"/>
      <c r="BE535" s="183"/>
      <c r="BF535" s="183"/>
      <c r="BG535" s="183"/>
      <c r="BH535" s="183"/>
      <c r="BI535" s="183"/>
      <c r="BJ535" s="183"/>
      <c r="BK535" s="183"/>
      <c r="BL535" s="183"/>
      <c r="BM535" s="183"/>
      <c r="BN535" s="183"/>
      <c r="BO535" s="183"/>
      <c r="BP535" s="183"/>
      <c r="BQ535" s="183"/>
      <c r="BR535" s="183"/>
      <c r="BS535" s="183"/>
      <c r="BT535" s="183"/>
      <c r="BU535" s="183"/>
      <c r="BV535" s="183"/>
      <c r="BW535" s="183"/>
      <c r="BX535" s="186"/>
      <c r="BY535" s="186"/>
      <c r="BZ535" s="186"/>
      <c r="CA535" s="186"/>
      <c r="CB535" s="186"/>
      <c r="CC535" s="186"/>
      <c r="CD535" s="186"/>
      <c r="CE535" s="186"/>
      <c r="CF535" s="186"/>
      <c r="CG535" s="186"/>
      <c r="CH535" s="186"/>
    </row>
    <row r="536" spans="1:86" s="185" customFormat="1" ht="12" customHeight="1">
      <c r="A536" s="183"/>
      <c r="B536" s="183"/>
      <c r="C536" s="183"/>
      <c r="D536" s="183"/>
      <c r="E536" s="183"/>
      <c r="F536" s="183"/>
      <c r="G536" s="184"/>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183"/>
      <c r="AD536" s="183"/>
      <c r="AE536" s="183"/>
      <c r="AF536" s="183"/>
      <c r="AG536" s="183"/>
      <c r="AH536" s="183"/>
      <c r="AI536" s="183"/>
      <c r="AJ536" s="183"/>
      <c r="AK536" s="183"/>
      <c r="AL536" s="183"/>
      <c r="AM536" s="183"/>
      <c r="AN536" s="183"/>
      <c r="AO536" s="183"/>
      <c r="AP536" s="183"/>
      <c r="AQ536" s="183"/>
      <c r="AR536" s="183"/>
      <c r="AS536" s="183"/>
      <c r="AT536" s="183"/>
      <c r="AU536" s="183"/>
      <c r="AV536" s="183"/>
      <c r="AW536" s="183"/>
      <c r="AX536" s="183"/>
      <c r="AY536" s="183"/>
      <c r="AZ536" s="183"/>
      <c r="BA536" s="183"/>
      <c r="BB536" s="183"/>
      <c r="BC536" s="183"/>
      <c r="BD536" s="183"/>
      <c r="BE536" s="183"/>
      <c r="BF536" s="183"/>
      <c r="BG536" s="183"/>
      <c r="BH536" s="183"/>
      <c r="BI536" s="183"/>
      <c r="BJ536" s="183"/>
      <c r="BK536" s="183"/>
      <c r="BL536" s="183"/>
      <c r="BM536" s="183"/>
      <c r="BN536" s="183"/>
      <c r="BO536" s="183"/>
      <c r="BP536" s="183"/>
      <c r="BQ536" s="183"/>
      <c r="BR536" s="183"/>
      <c r="BS536" s="183"/>
      <c r="BT536" s="183"/>
      <c r="BU536" s="183"/>
      <c r="BV536" s="183"/>
      <c r="BW536" s="183"/>
      <c r="BX536" s="186"/>
      <c r="BY536" s="186"/>
      <c r="BZ536" s="186"/>
      <c r="CA536" s="186"/>
      <c r="CB536" s="186"/>
      <c r="CC536" s="186"/>
      <c r="CD536" s="186"/>
      <c r="CE536" s="186"/>
      <c r="CF536" s="186"/>
      <c r="CG536" s="186"/>
      <c r="CH536" s="186"/>
    </row>
    <row r="537" spans="1:86" s="185" customFormat="1" ht="12" customHeight="1">
      <c r="A537" s="183"/>
      <c r="B537" s="183"/>
      <c r="C537" s="183"/>
      <c r="D537" s="183"/>
      <c r="E537" s="183"/>
      <c r="F537" s="183"/>
      <c r="G537" s="184"/>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183"/>
      <c r="AD537" s="183"/>
      <c r="AE537" s="183"/>
      <c r="AF537" s="183"/>
      <c r="AG537" s="183"/>
      <c r="AH537" s="183"/>
      <c r="AI537" s="183"/>
      <c r="AJ537" s="183"/>
      <c r="AK537" s="183"/>
      <c r="AL537" s="183"/>
      <c r="AM537" s="183"/>
      <c r="AN537" s="183"/>
      <c r="AO537" s="183"/>
      <c r="AP537" s="183"/>
      <c r="AQ537" s="183"/>
      <c r="AR537" s="183"/>
      <c r="AS537" s="183"/>
      <c r="AT537" s="183"/>
      <c r="AU537" s="183"/>
      <c r="AV537" s="183"/>
      <c r="AW537" s="183"/>
      <c r="AX537" s="183"/>
      <c r="AY537" s="183"/>
      <c r="AZ537" s="183"/>
      <c r="BA537" s="183"/>
      <c r="BB537" s="183"/>
      <c r="BC537" s="183"/>
      <c r="BD537" s="183"/>
      <c r="BE537" s="183"/>
      <c r="BF537" s="183"/>
      <c r="BG537" s="183"/>
      <c r="BH537" s="183"/>
      <c r="BI537" s="183"/>
      <c r="BJ537" s="183"/>
      <c r="BK537" s="183"/>
      <c r="BL537" s="183"/>
      <c r="BM537" s="183"/>
      <c r="BN537" s="183"/>
      <c r="BO537" s="183"/>
      <c r="BP537" s="183"/>
      <c r="BQ537" s="183"/>
      <c r="BR537" s="183"/>
      <c r="BS537" s="183"/>
      <c r="BT537" s="183"/>
      <c r="BU537" s="183"/>
      <c r="BV537" s="183"/>
      <c r="BW537" s="183"/>
      <c r="BX537" s="186"/>
      <c r="BY537" s="186"/>
      <c r="BZ537" s="186"/>
      <c r="CA537" s="186"/>
      <c r="CB537" s="186"/>
      <c r="CC537" s="186"/>
      <c r="CD537" s="186"/>
      <c r="CE537" s="186"/>
      <c r="CF537" s="186"/>
      <c r="CG537" s="186"/>
      <c r="CH537" s="186"/>
    </row>
    <row r="538" spans="1:86" s="185" customFormat="1" ht="12" customHeight="1">
      <c r="A538" s="183"/>
      <c r="B538" s="183"/>
      <c r="C538" s="183"/>
      <c r="D538" s="183"/>
      <c r="E538" s="183"/>
      <c r="F538" s="183"/>
      <c r="G538" s="184"/>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183"/>
      <c r="AD538" s="183"/>
      <c r="AE538" s="183"/>
      <c r="AF538" s="183"/>
      <c r="AG538" s="183"/>
      <c r="AH538" s="183"/>
      <c r="AI538" s="183"/>
      <c r="AJ538" s="183"/>
      <c r="AK538" s="183"/>
      <c r="AL538" s="183"/>
      <c r="AM538" s="183"/>
      <c r="AN538" s="183"/>
      <c r="AO538" s="183"/>
      <c r="AP538" s="183"/>
      <c r="AQ538" s="183"/>
      <c r="AR538" s="183"/>
      <c r="AS538" s="183"/>
      <c r="AT538" s="183"/>
      <c r="AU538" s="183"/>
      <c r="AV538" s="183"/>
      <c r="AW538" s="183"/>
      <c r="AX538" s="183"/>
      <c r="AY538" s="183"/>
      <c r="AZ538" s="183"/>
      <c r="BA538" s="183"/>
      <c r="BB538" s="183"/>
      <c r="BC538" s="183"/>
      <c r="BD538" s="183"/>
      <c r="BE538" s="183"/>
      <c r="BF538" s="183"/>
      <c r="BG538" s="183"/>
      <c r="BH538" s="183"/>
      <c r="BI538" s="183"/>
      <c r="BJ538" s="183"/>
      <c r="BK538" s="183"/>
      <c r="BL538" s="183"/>
      <c r="BM538" s="183"/>
      <c r="BN538" s="183"/>
      <c r="BO538" s="183"/>
      <c r="BP538" s="183"/>
      <c r="BQ538" s="183"/>
      <c r="BR538" s="183"/>
      <c r="BS538" s="183"/>
      <c r="BT538" s="183"/>
      <c r="BU538" s="183"/>
      <c r="BV538" s="183"/>
      <c r="BW538" s="183"/>
      <c r="BX538" s="186"/>
      <c r="BY538" s="186"/>
      <c r="BZ538" s="186"/>
      <c r="CA538" s="186"/>
      <c r="CB538" s="186"/>
      <c r="CC538" s="186"/>
      <c r="CD538" s="186"/>
      <c r="CE538" s="186"/>
      <c r="CF538" s="186"/>
      <c r="CG538" s="186"/>
      <c r="CH538" s="186"/>
    </row>
    <row r="539" spans="1:86" s="185" customFormat="1" ht="12" customHeight="1">
      <c r="A539" s="183"/>
      <c r="B539" s="183"/>
      <c r="C539" s="183"/>
      <c r="D539" s="183"/>
      <c r="E539" s="183"/>
      <c r="F539" s="183"/>
      <c r="G539" s="184"/>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183"/>
      <c r="AD539" s="183"/>
      <c r="AE539" s="183"/>
      <c r="AF539" s="183"/>
      <c r="AG539" s="183"/>
      <c r="AH539" s="183"/>
      <c r="AI539" s="183"/>
      <c r="AJ539" s="183"/>
      <c r="AK539" s="183"/>
      <c r="AL539" s="183"/>
      <c r="AM539" s="183"/>
      <c r="AN539" s="183"/>
      <c r="AO539" s="183"/>
      <c r="AP539" s="183"/>
      <c r="AQ539" s="183"/>
      <c r="AR539" s="183"/>
      <c r="AS539" s="183"/>
      <c r="AT539" s="183"/>
      <c r="AU539" s="183"/>
      <c r="AV539" s="183"/>
      <c r="AW539" s="183"/>
      <c r="AX539" s="183"/>
      <c r="AY539" s="183"/>
      <c r="AZ539" s="183"/>
      <c r="BA539" s="183"/>
      <c r="BB539" s="183"/>
      <c r="BC539" s="183"/>
      <c r="BD539" s="183"/>
      <c r="BE539" s="183"/>
      <c r="BF539" s="183"/>
      <c r="BG539" s="183"/>
      <c r="BH539" s="183"/>
      <c r="BI539" s="183"/>
      <c r="BJ539" s="183"/>
      <c r="BK539" s="183"/>
      <c r="BL539" s="183"/>
      <c r="BM539" s="183"/>
      <c r="BN539" s="183"/>
      <c r="BO539" s="183"/>
      <c r="BP539" s="183"/>
      <c r="BQ539" s="183"/>
      <c r="BR539" s="183"/>
      <c r="BS539" s="183"/>
      <c r="BT539" s="183"/>
      <c r="BU539" s="183"/>
      <c r="BV539" s="183"/>
      <c r="BW539" s="183"/>
      <c r="BX539" s="186"/>
      <c r="BY539" s="186"/>
      <c r="BZ539" s="186"/>
      <c r="CA539" s="186"/>
      <c r="CB539" s="186"/>
      <c r="CC539" s="186"/>
      <c r="CD539" s="186"/>
      <c r="CE539" s="186"/>
      <c r="CF539" s="186"/>
      <c r="CG539" s="186"/>
      <c r="CH539" s="186"/>
    </row>
    <row r="540" spans="1:86" s="185" customFormat="1" ht="12" customHeight="1">
      <c r="A540" s="183"/>
      <c r="B540" s="183"/>
      <c r="C540" s="183"/>
      <c r="D540" s="183"/>
      <c r="E540" s="183"/>
      <c r="F540" s="183"/>
      <c r="G540" s="184"/>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183"/>
      <c r="AD540" s="183"/>
      <c r="AE540" s="183"/>
      <c r="AF540" s="183"/>
      <c r="AG540" s="183"/>
      <c r="AH540" s="183"/>
      <c r="AI540" s="183"/>
      <c r="AJ540" s="183"/>
      <c r="AK540" s="183"/>
      <c r="AL540" s="183"/>
      <c r="AM540" s="183"/>
      <c r="AN540" s="183"/>
      <c r="AO540" s="183"/>
      <c r="AP540" s="183"/>
      <c r="AQ540" s="183"/>
      <c r="AR540" s="183"/>
      <c r="AS540" s="183"/>
      <c r="AT540" s="183"/>
      <c r="AU540" s="183"/>
      <c r="AV540" s="183"/>
      <c r="AW540" s="183"/>
      <c r="AX540" s="183"/>
      <c r="AY540" s="183"/>
      <c r="AZ540" s="183"/>
      <c r="BA540" s="183"/>
      <c r="BB540" s="183"/>
      <c r="BC540" s="183"/>
      <c r="BD540" s="183"/>
      <c r="BE540" s="183"/>
      <c r="BF540" s="183"/>
      <c r="BG540" s="183"/>
      <c r="BH540" s="183"/>
      <c r="BI540" s="183"/>
      <c r="BJ540" s="183"/>
      <c r="BK540" s="183"/>
      <c r="BL540" s="183"/>
      <c r="BM540" s="183"/>
      <c r="BN540" s="183"/>
      <c r="BO540" s="183"/>
      <c r="BP540" s="183"/>
      <c r="BQ540" s="183"/>
      <c r="BR540" s="183"/>
      <c r="BS540" s="183"/>
      <c r="BT540" s="183"/>
      <c r="BU540" s="183"/>
      <c r="BV540" s="183"/>
      <c r="BW540" s="183"/>
      <c r="BX540" s="186"/>
      <c r="BY540" s="186"/>
      <c r="BZ540" s="186"/>
      <c r="CA540" s="186"/>
      <c r="CB540" s="186"/>
      <c r="CC540" s="186"/>
      <c r="CD540" s="186"/>
      <c r="CE540" s="186"/>
      <c r="CF540" s="186"/>
      <c r="CG540" s="186"/>
      <c r="CH540" s="186"/>
    </row>
    <row r="541" spans="1:86" s="185" customFormat="1" ht="12" customHeight="1">
      <c r="A541" s="183"/>
      <c r="B541" s="183"/>
      <c r="C541" s="183"/>
      <c r="D541" s="183"/>
      <c r="E541" s="183"/>
      <c r="F541" s="183"/>
      <c r="G541" s="184"/>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183"/>
      <c r="AD541" s="183"/>
      <c r="AE541" s="183"/>
      <c r="AF541" s="183"/>
      <c r="AG541" s="183"/>
      <c r="AH541" s="183"/>
      <c r="AI541" s="183"/>
      <c r="AJ541" s="183"/>
      <c r="AK541" s="183"/>
      <c r="AL541" s="183"/>
      <c r="AM541" s="183"/>
      <c r="AN541" s="183"/>
      <c r="AO541" s="183"/>
      <c r="AP541" s="183"/>
      <c r="AQ541" s="183"/>
      <c r="AR541" s="183"/>
      <c r="AS541" s="183"/>
      <c r="AT541" s="183"/>
      <c r="AU541" s="183"/>
      <c r="AV541" s="183"/>
      <c r="AW541" s="183"/>
      <c r="AX541" s="183"/>
      <c r="AY541" s="183"/>
      <c r="AZ541" s="183"/>
      <c r="BA541" s="183"/>
      <c r="BB541" s="183"/>
      <c r="BC541" s="183"/>
      <c r="BD541" s="183"/>
      <c r="BE541" s="183"/>
      <c r="BF541" s="183"/>
      <c r="BG541" s="183"/>
      <c r="BH541" s="183"/>
      <c r="BI541" s="183"/>
      <c r="BJ541" s="183"/>
      <c r="BK541" s="183"/>
      <c r="BL541" s="183"/>
      <c r="BM541" s="183"/>
      <c r="BN541" s="183"/>
      <c r="BO541" s="183"/>
      <c r="BP541" s="183"/>
      <c r="BQ541" s="183"/>
      <c r="BR541" s="183"/>
      <c r="BS541" s="183"/>
      <c r="BT541" s="183"/>
      <c r="BU541" s="183"/>
      <c r="BV541" s="183"/>
      <c r="BW541" s="183"/>
      <c r="BX541" s="186"/>
      <c r="BY541" s="186"/>
      <c r="BZ541" s="186"/>
      <c r="CA541" s="186"/>
      <c r="CB541" s="186"/>
      <c r="CC541" s="186"/>
      <c r="CD541" s="186"/>
      <c r="CE541" s="186"/>
      <c r="CF541" s="186"/>
      <c r="CG541" s="186"/>
      <c r="CH541" s="186"/>
    </row>
    <row r="542" spans="1:86" s="185" customFormat="1" ht="12" customHeight="1">
      <c r="A542" s="183"/>
      <c r="B542" s="183"/>
      <c r="C542" s="183"/>
      <c r="D542" s="183"/>
      <c r="E542" s="183"/>
      <c r="F542" s="183"/>
      <c r="G542" s="184"/>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183"/>
      <c r="AD542" s="183"/>
      <c r="AE542" s="183"/>
      <c r="AF542" s="183"/>
      <c r="AG542" s="183"/>
      <c r="AH542" s="183"/>
      <c r="AI542" s="183"/>
      <c r="AJ542" s="183"/>
      <c r="AK542" s="183"/>
      <c r="AL542" s="183"/>
      <c r="AM542" s="183"/>
      <c r="AN542" s="183"/>
      <c r="AO542" s="183"/>
      <c r="AP542" s="183"/>
      <c r="AQ542" s="183"/>
      <c r="AR542" s="183"/>
      <c r="AS542" s="183"/>
      <c r="AT542" s="183"/>
      <c r="AU542" s="183"/>
      <c r="AV542" s="183"/>
      <c r="AW542" s="183"/>
      <c r="AX542" s="183"/>
      <c r="AY542" s="183"/>
      <c r="AZ542" s="183"/>
      <c r="BA542" s="183"/>
      <c r="BB542" s="183"/>
      <c r="BC542" s="183"/>
      <c r="BD542" s="183"/>
      <c r="BE542" s="183"/>
      <c r="BF542" s="183"/>
      <c r="BG542" s="183"/>
      <c r="BH542" s="183"/>
      <c r="BI542" s="183"/>
      <c r="BJ542" s="183"/>
      <c r="BK542" s="183"/>
      <c r="BL542" s="183"/>
      <c r="BM542" s="183"/>
      <c r="BN542" s="183"/>
      <c r="BO542" s="183"/>
      <c r="BP542" s="183"/>
      <c r="BQ542" s="183"/>
      <c r="BR542" s="183"/>
      <c r="BS542" s="183"/>
      <c r="BT542" s="183"/>
      <c r="BU542" s="183"/>
      <c r="BV542" s="183"/>
      <c r="BW542" s="183"/>
      <c r="BX542" s="186"/>
      <c r="BY542" s="186"/>
      <c r="BZ542" s="186"/>
      <c r="CA542" s="186"/>
      <c r="CB542" s="186"/>
      <c r="CC542" s="186"/>
      <c r="CD542" s="186"/>
      <c r="CE542" s="186"/>
      <c r="CF542" s="186"/>
      <c r="CG542" s="186"/>
      <c r="CH542" s="186"/>
    </row>
    <row r="543" spans="1:86" s="185" customFormat="1" ht="12" customHeight="1">
      <c r="A543" s="183"/>
      <c r="B543" s="183"/>
      <c r="C543" s="183"/>
      <c r="D543" s="183"/>
      <c r="E543" s="183"/>
      <c r="F543" s="183"/>
      <c r="G543" s="184"/>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183"/>
      <c r="AD543" s="183"/>
      <c r="AE543" s="183"/>
      <c r="AF543" s="183"/>
      <c r="AG543" s="183"/>
      <c r="AH543" s="183"/>
      <c r="AI543" s="183"/>
      <c r="AJ543" s="183"/>
      <c r="AK543" s="183"/>
      <c r="AL543" s="183"/>
      <c r="AM543" s="183"/>
      <c r="AN543" s="183"/>
      <c r="AO543" s="183"/>
      <c r="AP543" s="183"/>
      <c r="AQ543" s="183"/>
      <c r="AR543" s="183"/>
      <c r="AS543" s="183"/>
      <c r="AT543" s="183"/>
      <c r="AU543" s="183"/>
      <c r="AV543" s="183"/>
      <c r="AW543" s="183"/>
      <c r="AX543" s="183"/>
      <c r="AY543" s="183"/>
      <c r="AZ543" s="183"/>
      <c r="BA543" s="183"/>
      <c r="BB543" s="183"/>
      <c r="BC543" s="183"/>
      <c r="BD543" s="183"/>
      <c r="BE543" s="183"/>
      <c r="BF543" s="183"/>
      <c r="BG543" s="183"/>
      <c r="BH543" s="183"/>
      <c r="BI543" s="183"/>
      <c r="BJ543" s="183"/>
      <c r="BK543" s="183"/>
      <c r="BL543" s="183"/>
      <c r="BM543" s="183"/>
      <c r="BN543" s="183"/>
      <c r="BO543" s="183"/>
      <c r="BP543" s="183"/>
      <c r="BQ543" s="183"/>
      <c r="BR543" s="183"/>
      <c r="BS543" s="183"/>
      <c r="BT543" s="183"/>
      <c r="BU543" s="183"/>
      <c r="BV543" s="183"/>
      <c r="BW543" s="183"/>
      <c r="BX543" s="186"/>
      <c r="BY543" s="186"/>
      <c r="BZ543" s="186"/>
      <c r="CA543" s="186"/>
      <c r="CB543" s="186"/>
      <c r="CC543" s="186"/>
      <c r="CD543" s="186"/>
      <c r="CE543" s="186"/>
      <c r="CF543" s="186"/>
      <c r="CG543" s="186"/>
      <c r="CH543" s="186"/>
    </row>
    <row r="544" spans="1:86" s="185" customFormat="1" ht="12" customHeight="1">
      <c r="A544" s="183"/>
      <c r="B544" s="183"/>
      <c r="C544" s="183"/>
      <c r="D544" s="183"/>
      <c r="E544" s="183"/>
      <c r="F544" s="183"/>
      <c r="G544" s="184"/>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183"/>
      <c r="AD544" s="183"/>
      <c r="AE544" s="183"/>
      <c r="AF544" s="183"/>
      <c r="AG544" s="183"/>
      <c r="AH544" s="183"/>
      <c r="AI544" s="183"/>
      <c r="AJ544" s="183"/>
      <c r="AK544" s="183"/>
      <c r="AL544" s="183"/>
      <c r="AM544" s="183"/>
      <c r="AN544" s="183"/>
      <c r="AO544" s="183"/>
      <c r="AP544" s="183"/>
      <c r="AQ544" s="183"/>
      <c r="AR544" s="183"/>
      <c r="AS544" s="183"/>
      <c r="AT544" s="183"/>
      <c r="AU544" s="183"/>
      <c r="AV544" s="183"/>
      <c r="AW544" s="183"/>
      <c r="AX544" s="183"/>
      <c r="AY544" s="183"/>
      <c r="AZ544" s="183"/>
      <c r="BA544" s="183"/>
      <c r="BB544" s="183"/>
      <c r="BC544" s="183"/>
      <c r="BD544" s="183"/>
      <c r="BE544" s="183"/>
      <c r="BF544" s="183"/>
      <c r="BG544" s="183"/>
      <c r="BH544" s="183"/>
      <c r="BI544" s="183"/>
      <c r="BJ544" s="183"/>
      <c r="BK544" s="183"/>
      <c r="BL544" s="183"/>
      <c r="BM544" s="183"/>
      <c r="BN544" s="183"/>
      <c r="BO544" s="183"/>
      <c r="BP544" s="183"/>
      <c r="BQ544" s="183"/>
      <c r="BR544" s="183"/>
      <c r="BS544" s="183"/>
      <c r="BT544" s="183"/>
      <c r="BU544" s="183"/>
      <c r="BV544" s="183"/>
      <c r="BW544" s="183"/>
      <c r="BX544" s="186"/>
      <c r="BY544" s="186"/>
      <c r="BZ544" s="186"/>
      <c r="CA544" s="186"/>
      <c r="CB544" s="186"/>
      <c r="CC544" s="186"/>
      <c r="CD544" s="186"/>
      <c r="CE544" s="186"/>
      <c r="CF544" s="186"/>
      <c r="CG544" s="186"/>
      <c r="CH544" s="186"/>
    </row>
    <row r="545" spans="1:86" s="185" customFormat="1" ht="12" customHeight="1">
      <c r="A545" s="183"/>
      <c r="B545" s="183"/>
      <c r="C545" s="183"/>
      <c r="D545" s="183"/>
      <c r="E545" s="183"/>
      <c r="F545" s="183"/>
      <c r="G545" s="184"/>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183"/>
      <c r="AD545" s="183"/>
      <c r="AE545" s="183"/>
      <c r="AF545" s="183"/>
      <c r="AG545" s="183"/>
      <c r="AH545" s="183"/>
      <c r="AI545" s="183"/>
      <c r="AJ545" s="183"/>
      <c r="AK545" s="183"/>
      <c r="AL545" s="183"/>
      <c r="AM545" s="183"/>
      <c r="AN545" s="183"/>
      <c r="AO545" s="183"/>
      <c r="AP545" s="183"/>
      <c r="AQ545" s="183"/>
      <c r="AR545" s="183"/>
      <c r="AS545" s="183"/>
      <c r="AT545" s="183"/>
      <c r="AU545" s="183"/>
      <c r="AV545" s="183"/>
      <c r="AW545" s="183"/>
      <c r="AX545" s="183"/>
      <c r="AY545" s="183"/>
      <c r="AZ545" s="183"/>
      <c r="BA545" s="183"/>
      <c r="BB545" s="183"/>
      <c r="BC545" s="183"/>
      <c r="BD545" s="183"/>
      <c r="BE545" s="183"/>
      <c r="BF545" s="183"/>
      <c r="BG545" s="183"/>
      <c r="BH545" s="183"/>
      <c r="BI545" s="183"/>
      <c r="BJ545" s="183"/>
      <c r="BK545" s="183"/>
      <c r="BL545" s="183"/>
      <c r="BM545" s="183"/>
      <c r="BN545" s="183"/>
      <c r="BO545" s="183"/>
      <c r="BP545" s="183"/>
      <c r="BQ545" s="183"/>
      <c r="BR545" s="183"/>
      <c r="BS545" s="183"/>
      <c r="BT545" s="183"/>
      <c r="BU545" s="183"/>
      <c r="BV545" s="183"/>
      <c r="BW545" s="183"/>
      <c r="BX545" s="186"/>
      <c r="BY545" s="186"/>
      <c r="BZ545" s="186"/>
      <c r="CA545" s="186"/>
      <c r="CB545" s="186"/>
      <c r="CC545" s="186"/>
      <c r="CD545" s="186"/>
      <c r="CE545" s="186"/>
      <c r="CF545" s="186"/>
      <c r="CG545" s="186"/>
      <c r="CH545" s="186"/>
    </row>
    <row r="546" spans="1:86" s="185" customFormat="1" ht="12" customHeight="1">
      <c r="A546" s="183"/>
      <c r="B546" s="183"/>
      <c r="C546" s="183"/>
      <c r="D546" s="183"/>
      <c r="E546" s="183"/>
      <c r="F546" s="183"/>
      <c r="G546" s="184"/>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183"/>
      <c r="AD546" s="183"/>
      <c r="AE546" s="183"/>
      <c r="AF546" s="183"/>
      <c r="AG546" s="183"/>
      <c r="AH546" s="183"/>
      <c r="AI546" s="183"/>
      <c r="AJ546" s="183"/>
      <c r="AK546" s="183"/>
      <c r="AL546" s="183"/>
      <c r="AM546" s="183"/>
      <c r="AN546" s="183"/>
      <c r="AO546" s="183"/>
      <c r="AP546" s="183"/>
      <c r="AQ546" s="183"/>
      <c r="AR546" s="183"/>
      <c r="AS546" s="183"/>
      <c r="AT546" s="183"/>
      <c r="AU546" s="183"/>
      <c r="AV546" s="183"/>
      <c r="AW546" s="183"/>
      <c r="AX546" s="183"/>
      <c r="AY546" s="183"/>
      <c r="AZ546" s="183"/>
      <c r="BA546" s="183"/>
      <c r="BB546" s="183"/>
      <c r="BC546" s="183"/>
      <c r="BD546" s="183"/>
      <c r="BE546" s="183"/>
      <c r="BF546" s="183"/>
      <c r="BG546" s="183"/>
      <c r="BH546" s="183"/>
      <c r="BI546" s="183"/>
      <c r="BJ546" s="183"/>
      <c r="BK546" s="183"/>
      <c r="BL546" s="183"/>
      <c r="BM546" s="183"/>
      <c r="BN546" s="183"/>
      <c r="BO546" s="183"/>
      <c r="BP546" s="183"/>
      <c r="BQ546" s="183"/>
      <c r="BR546" s="183"/>
      <c r="BS546" s="183"/>
      <c r="BT546" s="183"/>
      <c r="BU546" s="183"/>
      <c r="BV546" s="183"/>
      <c r="BW546" s="183"/>
      <c r="BX546" s="186"/>
      <c r="BY546" s="186"/>
      <c r="BZ546" s="186"/>
      <c r="CA546" s="186"/>
      <c r="CB546" s="186"/>
      <c r="CC546" s="186"/>
      <c r="CD546" s="186"/>
      <c r="CE546" s="186"/>
      <c r="CF546" s="186"/>
      <c r="CG546" s="186"/>
      <c r="CH546" s="186"/>
    </row>
    <row r="547" spans="1:86" s="185" customFormat="1" ht="12" customHeight="1">
      <c r="A547" s="183"/>
      <c r="B547" s="183"/>
      <c r="C547" s="183"/>
      <c r="D547" s="183"/>
      <c r="E547" s="183"/>
      <c r="F547" s="183"/>
      <c r="G547" s="184"/>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183"/>
      <c r="AD547" s="183"/>
      <c r="AE547" s="183"/>
      <c r="AF547" s="183"/>
      <c r="AG547" s="183"/>
      <c r="AH547" s="183"/>
      <c r="AI547" s="183"/>
      <c r="AJ547" s="183"/>
      <c r="AK547" s="183"/>
      <c r="AL547" s="183"/>
      <c r="AM547" s="183"/>
      <c r="AN547" s="183"/>
      <c r="AO547" s="183"/>
      <c r="AP547" s="183"/>
      <c r="AQ547" s="183"/>
      <c r="AR547" s="183"/>
      <c r="AS547" s="183"/>
      <c r="AT547" s="183"/>
      <c r="AU547" s="183"/>
      <c r="AV547" s="183"/>
      <c r="AW547" s="183"/>
      <c r="AX547" s="183"/>
      <c r="AY547" s="183"/>
      <c r="AZ547" s="183"/>
      <c r="BA547" s="183"/>
      <c r="BB547" s="183"/>
      <c r="BC547" s="183"/>
      <c r="BD547" s="183"/>
      <c r="BE547" s="183"/>
      <c r="BF547" s="183"/>
      <c r="BG547" s="183"/>
      <c r="BH547" s="183"/>
      <c r="BI547" s="183"/>
      <c r="BJ547" s="183"/>
      <c r="BK547" s="183"/>
      <c r="BL547" s="183"/>
      <c r="BM547" s="183"/>
      <c r="BN547" s="183"/>
      <c r="BO547" s="183"/>
      <c r="BP547" s="183"/>
      <c r="BQ547" s="183"/>
      <c r="BR547" s="183"/>
      <c r="BS547" s="183"/>
      <c r="BT547" s="183"/>
      <c r="BU547" s="183"/>
      <c r="BV547" s="183"/>
      <c r="BW547" s="183"/>
      <c r="BX547" s="186"/>
      <c r="BY547" s="186"/>
      <c r="BZ547" s="186"/>
      <c r="CA547" s="186"/>
      <c r="CB547" s="186"/>
      <c r="CC547" s="186"/>
      <c r="CD547" s="186"/>
      <c r="CE547" s="186"/>
      <c r="CF547" s="186"/>
      <c r="CG547" s="186"/>
      <c r="CH547" s="186"/>
    </row>
    <row r="548" spans="1:86" s="185" customFormat="1" ht="12" customHeight="1">
      <c r="A548" s="183"/>
      <c r="B548" s="183"/>
      <c r="C548" s="183"/>
      <c r="D548" s="183"/>
      <c r="E548" s="183"/>
      <c r="F548" s="183"/>
      <c r="G548" s="184"/>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183"/>
      <c r="AD548" s="183"/>
      <c r="AE548" s="183"/>
      <c r="AF548" s="183"/>
      <c r="AG548" s="183"/>
      <c r="AH548" s="183"/>
      <c r="AI548" s="183"/>
      <c r="AJ548" s="183"/>
      <c r="AK548" s="183"/>
      <c r="AL548" s="183"/>
      <c r="AM548" s="183"/>
      <c r="AN548" s="183"/>
      <c r="AO548" s="183"/>
      <c r="AP548" s="183"/>
      <c r="AQ548" s="183"/>
      <c r="AR548" s="183"/>
      <c r="AS548" s="183"/>
      <c r="AT548" s="183"/>
      <c r="AU548" s="183"/>
      <c r="AV548" s="183"/>
      <c r="AW548" s="183"/>
      <c r="AX548" s="183"/>
      <c r="AY548" s="183"/>
      <c r="AZ548" s="183"/>
      <c r="BA548" s="183"/>
      <c r="BB548" s="183"/>
      <c r="BC548" s="183"/>
      <c r="BD548" s="183"/>
      <c r="BE548" s="183"/>
      <c r="BF548" s="183"/>
      <c r="BG548" s="183"/>
      <c r="BH548" s="183"/>
      <c r="BI548" s="183"/>
      <c r="BJ548" s="183"/>
      <c r="BK548" s="183"/>
      <c r="BL548" s="183"/>
      <c r="BM548" s="183"/>
      <c r="BN548" s="183"/>
      <c r="BO548" s="183"/>
      <c r="BP548" s="183"/>
      <c r="BQ548" s="183"/>
      <c r="BR548" s="183"/>
      <c r="BS548" s="183"/>
      <c r="BT548" s="183"/>
      <c r="BU548" s="183"/>
      <c r="BV548" s="183"/>
      <c r="BW548" s="183"/>
      <c r="BX548" s="186"/>
      <c r="BY548" s="186"/>
      <c r="BZ548" s="186"/>
      <c r="CA548" s="186"/>
      <c r="CB548" s="186"/>
      <c r="CC548" s="186"/>
      <c r="CD548" s="186"/>
      <c r="CE548" s="186"/>
      <c r="CF548" s="186"/>
      <c r="CG548" s="186"/>
      <c r="CH548" s="186"/>
    </row>
    <row r="549" spans="1:86" s="185" customFormat="1" ht="12" customHeight="1">
      <c r="A549" s="183"/>
      <c r="B549" s="183"/>
      <c r="C549" s="183"/>
      <c r="D549" s="183"/>
      <c r="E549" s="183"/>
      <c r="F549" s="183"/>
      <c r="G549" s="184"/>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183"/>
      <c r="AD549" s="183"/>
      <c r="AE549" s="183"/>
      <c r="AF549" s="183"/>
      <c r="AG549" s="183"/>
      <c r="AH549" s="183"/>
      <c r="AI549" s="183"/>
      <c r="AJ549" s="183"/>
      <c r="AK549" s="183"/>
      <c r="AL549" s="183"/>
      <c r="AM549" s="183"/>
      <c r="AN549" s="183"/>
      <c r="AO549" s="183"/>
      <c r="AP549" s="183"/>
      <c r="AQ549" s="183"/>
      <c r="AR549" s="183"/>
      <c r="AS549" s="183"/>
      <c r="AT549" s="183"/>
      <c r="AU549" s="183"/>
      <c r="AV549" s="183"/>
      <c r="AW549" s="183"/>
      <c r="AX549" s="183"/>
      <c r="AY549" s="183"/>
      <c r="AZ549" s="183"/>
      <c r="BA549" s="183"/>
      <c r="BB549" s="183"/>
      <c r="BC549" s="183"/>
      <c r="BD549" s="183"/>
      <c r="BE549" s="183"/>
      <c r="BF549" s="183"/>
      <c r="BG549" s="183"/>
      <c r="BH549" s="183"/>
      <c r="BI549" s="183"/>
      <c r="BJ549" s="183"/>
      <c r="BK549" s="183"/>
      <c r="BL549" s="183"/>
      <c r="BM549" s="183"/>
      <c r="BN549" s="183"/>
      <c r="BO549" s="183"/>
      <c r="BP549" s="183"/>
      <c r="BQ549" s="183"/>
      <c r="BR549" s="183"/>
      <c r="BS549" s="183"/>
      <c r="BT549" s="183"/>
      <c r="BU549" s="183"/>
      <c r="BV549" s="183"/>
      <c r="BW549" s="183"/>
      <c r="BX549" s="186"/>
      <c r="BY549" s="186"/>
      <c r="BZ549" s="186"/>
      <c r="CA549" s="186"/>
      <c r="CB549" s="186"/>
      <c r="CC549" s="186"/>
      <c r="CD549" s="186"/>
      <c r="CE549" s="186"/>
      <c r="CF549" s="186"/>
      <c r="CG549" s="186"/>
      <c r="CH549" s="186"/>
    </row>
    <row r="550" spans="1:86" s="185" customFormat="1" ht="12" customHeight="1">
      <c r="A550" s="183"/>
      <c r="B550" s="183"/>
      <c r="C550" s="183"/>
      <c r="D550" s="183"/>
      <c r="E550" s="183"/>
      <c r="F550" s="183"/>
      <c r="G550" s="184"/>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183"/>
      <c r="AD550" s="183"/>
      <c r="AE550" s="183"/>
      <c r="AF550" s="183"/>
      <c r="AG550" s="183"/>
      <c r="AH550" s="183"/>
      <c r="AI550" s="183"/>
      <c r="AJ550" s="183"/>
      <c r="AK550" s="183"/>
      <c r="AL550" s="183"/>
      <c r="AM550" s="183"/>
      <c r="AN550" s="183"/>
      <c r="AO550" s="183"/>
      <c r="AP550" s="183"/>
      <c r="AQ550" s="183"/>
      <c r="AR550" s="183"/>
      <c r="AS550" s="183"/>
      <c r="AT550" s="183"/>
      <c r="AU550" s="183"/>
      <c r="AV550" s="183"/>
      <c r="AW550" s="183"/>
      <c r="AX550" s="183"/>
      <c r="AY550" s="183"/>
      <c r="AZ550" s="183"/>
      <c r="BA550" s="183"/>
      <c r="BB550" s="183"/>
      <c r="BC550" s="183"/>
      <c r="BD550" s="183"/>
      <c r="BE550" s="183"/>
      <c r="BF550" s="183"/>
      <c r="BG550" s="183"/>
      <c r="BH550" s="183"/>
      <c r="BI550" s="183"/>
      <c r="BJ550" s="183"/>
      <c r="BK550" s="183"/>
      <c r="BL550" s="183"/>
      <c r="BM550" s="183"/>
      <c r="BN550" s="183"/>
      <c r="BO550" s="183"/>
      <c r="BP550" s="183"/>
      <c r="BQ550" s="183"/>
      <c r="BR550" s="183"/>
      <c r="BS550" s="183"/>
      <c r="BT550" s="183"/>
      <c r="BU550" s="183"/>
      <c r="BV550" s="183"/>
      <c r="BW550" s="183"/>
      <c r="BX550" s="186"/>
      <c r="BY550" s="186"/>
      <c r="BZ550" s="186"/>
      <c r="CA550" s="186"/>
      <c r="CB550" s="186"/>
      <c r="CC550" s="186"/>
      <c r="CD550" s="186"/>
      <c r="CE550" s="186"/>
      <c r="CF550" s="186"/>
      <c r="CG550" s="186"/>
      <c r="CH550" s="186"/>
    </row>
    <row r="551" spans="1:86" s="185" customFormat="1" ht="12" customHeight="1">
      <c r="A551" s="183"/>
      <c r="B551" s="183"/>
      <c r="C551" s="183"/>
      <c r="D551" s="183"/>
      <c r="E551" s="183"/>
      <c r="F551" s="183"/>
      <c r="G551" s="184"/>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183"/>
      <c r="AD551" s="183"/>
      <c r="AE551" s="183"/>
      <c r="AF551" s="183"/>
      <c r="AG551" s="183"/>
      <c r="AH551" s="183"/>
      <c r="AI551" s="183"/>
      <c r="AJ551" s="183"/>
      <c r="AK551" s="183"/>
      <c r="AL551" s="183"/>
      <c r="AM551" s="183"/>
      <c r="AN551" s="183"/>
      <c r="AO551" s="183"/>
      <c r="AP551" s="183"/>
      <c r="AQ551" s="183"/>
      <c r="AR551" s="183"/>
      <c r="AS551" s="183"/>
      <c r="AT551" s="183"/>
      <c r="AU551" s="183"/>
      <c r="AV551" s="183"/>
      <c r="AW551" s="183"/>
      <c r="AX551" s="183"/>
      <c r="AY551" s="183"/>
      <c r="AZ551" s="183"/>
      <c r="BA551" s="183"/>
      <c r="BB551" s="183"/>
      <c r="BC551" s="183"/>
      <c r="BD551" s="183"/>
      <c r="BE551" s="183"/>
      <c r="BF551" s="183"/>
      <c r="BG551" s="183"/>
      <c r="BH551" s="183"/>
      <c r="BI551" s="183"/>
      <c r="BJ551" s="183"/>
      <c r="BK551" s="183"/>
      <c r="BL551" s="183"/>
      <c r="BM551" s="183"/>
      <c r="BN551" s="183"/>
      <c r="BO551" s="183"/>
      <c r="BP551" s="183"/>
      <c r="BQ551" s="183"/>
      <c r="BR551" s="183"/>
      <c r="BS551" s="183"/>
      <c r="BT551" s="183"/>
      <c r="BU551" s="183"/>
      <c r="BV551" s="183"/>
      <c r="BW551" s="183"/>
      <c r="BX551" s="186"/>
      <c r="BY551" s="186"/>
      <c r="BZ551" s="186"/>
      <c r="CA551" s="186"/>
      <c r="CB551" s="186"/>
      <c r="CC551" s="186"/>
      <c r="CD551" s="186"/>
      <c r="CE551" s="186"/>
      <c r="CF551" s="186"/>
      <c r="CG551" s="186"/>
      <c r="CH551" s="186"/>
    </row>
    <row r="552" spans="1:86" s="185" customFormat="1" ht="12" customHeight="1">
      <c r="A552" s="183"/>
      <c r="B552" s="183"/>
      <c r="C552" s="183"/>
      <c r="D552" s="183"/>
      <c r="E552" s="183"/>
      <c r="F552" s="183"/>
      <c r="G552" s="184"/>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183"/>
      <c r="AD552" s="183"/>
      <c r="AE552" s="183"/>
      <c r="AF552" s="183"/>
      <c r="AG552" s="183"/>
      <c r="AH552" s="183"/>
      <c r="AI552" s="183"/>
      <c r="AJ552" s="183"/>
      <c r="AK552" s="183"/>
      <c r="AL552" s="183"/>
      <c r="AM552" s="183"/>
      <c r="AN552" s="183"/>
      <c r="AO552" s="183"/>
      <c r="AP552" s="183"/>
      <c r="AQ552" s="183"/>
      <c r="AR552" s="183"/>
      <c r="AS552" s="183"/>
      <c r="AT552" s="183"/>
      <c r="AU552" s="183"/>
      <c r="AV552" s="183"/>
      <c r="AW552" s="183"/>
      <c r="AX552" s="183"/>
      <c r="AY552" s="183"/>
      <c r="AZ552" s="183"/>
      <c r="BA552" s="183"/>
      <c r="BB552" s="183"/>
      <c r="BC552" s="183"/>
      <c r="BD552" s="183"/>
      <c r="BE552" s="183"/>
      <c r="BF552" s="183"/>
      <c r="BG552" s="183"/>
      <c r="BH552" s="183"/>
      <c r="BI552" s="183"/>
      <c r="BJ552" s="183"/>
      <c r="BK552" s="183"/>
      <c r="BL552" s="183"/>
      <c r="BM552" s="183"/>
      <c r="BN552" s="183"/>
      <c r="BO552" s="183"/>
      <c r="BP552" s="183"/>
      <c r="BQ552" s="183"/>
      <c r="BR552" s="183"/>
      <c r="BS552" s="183"/>
      <c r="BT552" s="183"/>
      <c r="BU552" s="183"/>
      <c r="BV552" s="183"/>
      <c r="BW552" s="183"/>
      <c r="BX552" s="186"/>
      <c r="BY552" s="186"/>
      <c r="BZ552" s="186"/>
      <c r="CA552" s="186"/>
      <c r="CB552" s="186"/>
      <c r="CC552" s="186"/>
      <c r="CD552" s="186"/>
      <c r="CE552" s="186"/>
      <c r="CF552" s="186"/>
      <c r="CG552" s="186"/>
      <c r="CH552" s="186"/>
    </row>
    <row r="553" spans="1:86" s="185" customFormat="1" ht="12" customHeight="1">
      <c r="A553" s="183"/>
      <c r="B553" s="183"/>
      <c r="C553" s="183"/>
      <c r="D553" s="183"/>
      <c r="E553" s="183"/>
      <c r="F553" s="183"/>
      <c r="G553" s="184"/>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183"/>
      <c r="AD553" s="183"/>
      <c r="AE553" s="183"/>
      <c r="AF553" s="183"/>
      <c r="AG553" s="183"/>
      <c r="AH553" s="183"/>
      <c r="AI553" s="183"/>
      <c r="AJ553" s="183"/>
      <c r="AK553" s="183"/>
      <c r="AL553" s="183"/>
      <c r="AM553" s="183"/>
      <c r="AN553" s="183"/>
      <c r="AO553" s="183"/>
      <c r="AP553" s="183"/>
      <c r="AQ553" s="183"/>
      <c r="AR553" s="183"/>
      <c r="AS553" s="183"/>
      <c r="AT553" s="183"/>
      <c r="AU553" s="183"/>
      <c r="AV553" s="183"/>
      <c r="AW553" s="183"/>
      <c r="AX553" s="183"/>
      <c r="AY553" s="183"/>
      <c r="AZ553" s="183"/>
      <c r="BA553" s="183"/>
      <c r="BB553" s="183"/>
      <c r="BC553" s="183"/>
      <c r="BD553" s="183"/>
      <c r="BE553" s="183"/>
      <c r="BF553" s="183"/>
      <c r="BG553" s="183"/>
      <c r="BH553" s="183"/>
      <c r="BI553" s="183"/>
      <c r="BJ553" s="183"/>
      <c r="BK553" s="183"/>
      <c r="BL553" s="183"/>
      <c r="BM553" s="183"/>
      <c r="BN553" s="183"/>
      <c r="BO553" s="183"/>
      <c r="BP553" s="183"/>
      <c r="BQ553" s="183"/>
      <c r="BR553" s="183"/>
      <c r="BS553" s="183"/>
      <c r="BT553" s="183"/>
      <c r="BU553" s="183"/>
      <c r="BV553" s="183"/>
      <c r="BW553" s="183"/>
      <c r="BX553" s="186"/>
      <c r="BY553" s="186"/>
      <c r="BZ553" s="186"/>
      <c r="CA553" s="186"/>
      <c r="CB553" s="186"/>
      <c r="CC553" s="186"/>
      <c r="CD553" s="186"/>
      <c r="CE553" s="186"/>
      <c r="CF553" s="186"/>
      <c r="CG553" s="186"/>
      <c r="CH553" s="186"/>
    </row>
    <row r="554" spans="1:86" s="185" customFormat="1" ht="12" customHeight="1">
      <c r="A554" s="183"/>
      <c r="B554" s="183"/>
      <c r="C554" s="183"/>
      <c r="D554" s="183"/>
      <c r="E554" s="183"/>
      <c r="F554" s="183"/>
      <c r="G554" s="184"/>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183"/>
      <c r="AD554" s="183"/>
      <c r="AE554" s="183"/>
      <c r="AF554" s="183"/>
      <c r="AG554" s="183"/>
      <c r="AH554" s="183"/>
      <c r="AI554" s="183"/>
      <c r="AJ554" s="183"/>
      <c r="AK554" s="183"/>
      <c r="AL554" s="183"/>
      <c r="AM554" s="183"/>
      <c r="AN554" s="183"/>
      <c r="AO554" s="183"/>
      <c r="AP554" s="183"/>
      <c r="AQ554" s="183"/>
      <c r="AR554" s="183"/>
      <c r="AS554" s="183"/>
      <c r="AT554" s="183"/>
      <c r="AU554" s="183"/>
      <c r="AV554" s="183"/>
      <c r="AW554" s="183"/>
      <c r="AX554" s="183"/>
      <c r="AY554" s="183"/>
      <c r="AZ554" s="183"/>
      <c r="BA554" s="183"/>
      <c r="BB554" s="183"/>
      <c r="BC554" s="183"/>
      <c r="BD554" s="183"/>
      <c r="BE554" s="183"/>
      <c r="BF554" s="183"/>
      <c r="BG554" s="183"/>
      <c r="BH554" s="183"/>
      <c r="BI554" s="183"/>
      <c r="BJ554" s="183"/>
      <c r="BK554" s="183"/>
      <c r="BL554" s="183"/>
      <c r="BM554" s="183"/>
      <c r="BN554" s="183"/>
      <c r="BO554" s="183"/>
      <c r="BP554" s="183"/>
      <c r="BQ554" s="183"/>
      <c r="BR554" s="183"/>
      <c r="BS554" s="183"/>
      <c r="BT554" s="183"/>
      <c r="BU554" s="183"/>
      <c r="BV554" s="183"/>
      <c r="BW554" s="183"/>
      <c r="BX554" s="186"/>
      <c r="BY554" s="186"/>
      <c r="BZ554" s="186"/>
      <c r="CA554" s="186"/>
      <c r="CB554" s="186"/>
      <c r="CC554" s="186"/>
      <c r="CD554" s="186"/>
      <c r="CE554" s="186"/>
      <c r="CF554" s="186"/>
      <c r="CG554" s="186"/>
      <c r="CH554" s="186"/>
    </row>
    <row r="555" spans="1:86" s="185" customFormat="1" ht="12" customHeight="1">
      <c r="A555" s="183"/>
      <c r="B555" s="183"/>
      <c r="C555" s="183"/>
      <c r="D555" s="183"/>
      <c r="E555" s="183"/>
      <c r="F555" s="183"/>
      <c r="G555" s="184"/>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183"/>
      <c r="AD555" s="183"/>
      <c r="AE555" s="183"/>
      <c r="AF555" s="183"/>
      <c r="AG555" s="183"/>
      <c r="AH555" s="183"/>
      <c r="AI555" s="183"/>
      <c r="AJ555" s="183"/>
      <c r="AK555" s="183"/>
      <c r="AL555" s="183"/>
      <c r="AM555" s="183"/>
      <c r="AN555" s="183"/>
      <c r="AO555" s="183"/>
      <c r="AP555" s="183"/>
      <c r="AQ555" s="183"/>
      <c r="AR555" s="183"/>
      <c r="AS555" s="183"/>
      <c r="AT555" s="183"/>
      <c r="AU555" s="183"/>
      <c r="AV555" s="183"/>
      <c r="AW555" s="183"/>
      <c r="AX555" s="183"/>
      <c r="AY555" s="183"/>
      <c r="AZ555" s="183"/>
      <c r="BA555" s="183"/>
      <c r="BB555" s="183"/>
      <c r="BC555" s="183"/>
      <c r="BD555" s="183"/>
      <c r="BE555" s="183"/>
      <c r="BF555" s="183"/>
      <c r="BG555" s="183"/>
      <c r="BH555" s="183"/>
      <c r="BI555" s="183"/>
      <c r="BJ555" s="183"/>
      <c r="BK555" s="183"/>
      <c r="BL555" s="183"/>
      <c r="BM555" s="183"/>
      <c r="BN555" s="183"/>
      <c r="BO555" s="183"/>
      <c r="BP555" s="183"/>
      <c r="BQ555" s="183"/>
      <c r="BR555" s="183"/>
      <c r="BS555" s="183"/>
      <c r="BT555" s="183"/>
      <c r="BU555" s="183"/>
      <c r="BV555" s="183"/>
      <c r="BW555" s="183"/>
      <c r="BX555" s="186"/>
      <c r="BY555" s="186"/>
      <c r="BZ555" s="186"/>
      <c r="CA555" s="186"/>
      <c r="CB555" s="186"/>
      <c r="CC555" s="186"/>
      <c r="CD555" s="186"/>
      <c r="CE555" s="186"/>
      <c r="CF555" s="186"/>
      <c r="CG555" s="186"/>
      <c r="CH555" s="186"/>
    </row>
    <row r="556" spans="1:86" s="185" customFormat="1" ht="12" customHeight="1">
      <c r="A556" s="183"/>
      <c r="B556" s="183"/>
      <c r="C556" s="183"/>
      <c r="D556" s="183"/>
      <c r="E556" s="183"/>
      <c r="F556" s="183"/>
      <c r="G556" s="184"/>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183"/>
      <c r="AD556" s="183"/>
      <c r="AE556" s="183"/>
      <c r="AF556" s="183"/>
      <c r="AG556" s="183"/>
      <c r="AH556" s="183"/>
      <c r="AI556" s="183"/>
      <c r="AJ556" s="183"/>
      <c r="AK556" s="183"/>
      <c r="AL556" s="183"/>
      <c r="AM556" s="183"/>
      <c r="AN556" s="183"/>
      <c r="AO556" s="183"/>
      <c r="AP556" s="183"/>
      <c r="AQ556" s="183"/>
      <c r="AR556" s="183"/>
      <c r="AS556" s="183"/>
      <c r="AT556" s="183"/>
      <c r="AU556" s="183"/>
      <c r="AV556" s="183"/>
      <c r="AW556" s="183"/>
      <c r="AX556" s="183"/>
      <c r="AY556" s="183"/>
      <c r="AZ556" s="183"/>
      <c r="BA556" s="183"/>
      <c r="BB556" s="183"/>
      <c r="BC556" s="183"/>
      <c r="BD556" s="183"/>
      <c r="BE556" s="183"/>
      <c r="BF556" s="183"/>
      <c r="BG556" s="183"/>
      <c r="BH556" s="183"/>
      <c r="BI556" s="183"/>
      <c r="BJ556" s="183"/>
      <c r="BK556" s="183"/>
      <c r="BL556" s="183"/>
      <c r="BM556" s="183"/>
      <c r="BN556" s="183"/>
      <c r="BO556" s="183"/>
      <c r="BP556" s="183"/>
      <c r="BQ556" s="183"/>
      <c r="BR556" s="183"/>
      <c r="BS556" s="183"/>
      <c r="BT556" s="183"/>
      <c r="BU556" s="183"/>
      <c r="BV556" s="183"/>
      <c r="BW556" s="183"/>
      <c r="BX556" s="186"/>
      <c r="BY556" s="186"/>
      <c r="BZ556" s="186"/>
      <c r="CA556" s="186"/>
      <c r="CB556" s="186"/>
      <c r="CC556" s="186"/>
      <c r="CD556" s="186"/>
      <c r="CE556" s="186"/>
      <c r="CF556" s="186"/>
      <c r="CG556" s="186"/>
      <c r="CH556" s="186"/>
    </row>
    <row r="557" spans="1:86" s="185" customFormat="1" ht="12" customHeight="1">
      <c r="A557" s="183"/>
      <c r="B557" s="183"/>
      <c r="C557" s="183"/>
      <c r="D557" s="183"/>
      <c r="E557" s="183"/>
      <c r="F557" s="183"/>
      <c r="G557" s="184"/>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183"/>
      <c r="AD557" s="183"/>
      <c r="AE557" s="183"/>
      <c r="AF557" s="183"/>
      <c r="AG557" s="183"/>
      <c r="AH557" s="183"/>
      <c r="AI557" s="183"/>
      <c r="AJ557" s="183"/>
      <c r="AK557" s="183"/>
      <c r="AL557" s="183"/>
      <c r="AM557" s="183"/>
      <c r="AN557" s="183"/>
      <c r="AO557" s="183"/>
      <c r="AP557" s="183"/>
      <c r="AQ557" s="183"/>
      <c r="AR557" s="183"/>
      <c r="AS557" s="183"/>
      <c r="AT557" s="183"/>
      <c r="AU557" s="183"/>
      <c r="AV557" s="183"/>
      <c r="AW557" s="183"/>
      <c r="AX557" s="183"/>
      <c r="AY557" s="183"/>
      <c r="AZ557" s="183"/>
      <c r="BA557" s="183"/>
      <c r="BB557" s="183"/>
      <c r="BC557" s="183"/>
      <c r="BD557" s="183"/>
      <c r="BE557" s="183"/>
      <c r="BF557" s="183"/>
      <c r="BG557" s="183"/>
      <c r="BH557" s="183"/>
      <c r="BI557" s="183"/>
      <c r="BJ557" s="183"/>
      <c r="BK557" s="183"/>
      <c r="BL557" s="183"/>
      <c r="BM557" s="183"/>
      <c r="BN557" s="183"/>
      <c r="BO557" s="183"/>
      <c r="BP557" s="183"/>
      <c r="BQ557" s="183"/>
      <c r="BR557" s="183"/>
      <c r="BS557" s="183"/>
      <c r="BT557" s="183"/>
      <c r="BU557" s="183"/>
      <c r="BV557" s="183"/>
      <c r="BW557" s="183"/>
      <c r="BX557" s="186"/>
      <c r="BY557" s="186"/>
      <c r="BZ557" s="186"/>
      <c r="CA557" s="186"/>
      <c r="CB557" s="186"/>
      <c r="CC557" s="186"/>
      <c r="CD557" s="186"/>
      <c r="CE557" s="186"/>
      <c r="CF557" s="186"/>
      <c r="CG557" s="186"/>
      <c r="CH557" s="186"/>
    </row>
    <row r="558" spans="1:86" s="185" customFormat="1" ht="12" customHeight="1">
      <c r="A558" s="183"/>
      <c r="B558" s="183"/>
      <c r="C558" s="183"/>
      <c r="D558" s="183"/>
      <c r="E558" s="183"/>
      <c r="F558" s="183"/>
      <c r="G558" s="184"/>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183"/>
      <c r="AD558" s="183"/>
      <c r="AE558" s="183"/>
      <c r="AF558" s="183"/>
      <c r="AG558" s="183"/>
      <c r="AH558" s="183"/>
      <c r="AI558" s="183"/>
      <c r="AJ558" s="183"/>
      <c r="AK558" s="183"/>
      <c r="AL558" s="183"/>
      <c r="AM558" s="183"/>
      <c r="AN558" s="183"/>
      <c r="AO558" s="183"/>
      <c r="AP558" s="183"/>
      <c r="AQ558" s="183"/>
      <c r="AR558" s="183"/>
      <c r="AS558" s="183"/>
      <c r="AT558" s="183"/>
      <c r="AU558" s="183"/>
      <c r="AV558" s="183"/>
      <c r="AW558" s="183"/>
      <c r="AX558" s="183"/>
      <c r="AY558" s="183"/>
      <c r="AZ558" s="183"/>
      <c r="BA558" s="183"/>
      <c r="BB558" s="183"/>
      <c r="BC558" s="183"/>
      <c r="BD558" s="183"/>
      <c r="BE558" s="183"/>
      <c r="BF558" s="183"/>
      <c r="BG558" s="183"/>
      <c r="BH558" s="183"/>
      <c r="BI558" s="183"/>
      <c r="BJ558" s="183"/>
      <c r="BK558" s="183"/>
      <c r="BL558" s="183"/>
      <c r="BM558" s="183"/>
      <c r="BN558" s="183"/>
      <c r="BO558" s="183"/>
      <c r="BP558" s="183"/>
      <c r="BQ558" s="183"/>
      <c r="BR558" s="183"/>
      <c r="BS558" s="183"/>
      <c r="BT558" s="183"/>
      <c r="BU558" s="183"/>
      <c r="BV558" s="183"/>
      <c r="BW558" s="183"/>
      <c r="BX558" s="186"/>
      <c r="BY558" s="186"/>
      <c r="BZ558" s="186"/>
      <c r="CA558" s="186"/>
      <c r="CB558" s="186"/>
      <c r="CC558" s="186"/>
      <c r="CD558" s="186"/>
      <c r="CE558" s="186"/>
      <c r="CF558" s="186"/>
      <c r="CG558" s="186"/>
      <c r="CH558" s="186"/>
    </row>
    <row r="559" spans="1:86" s="185" customFormat="1" ht="12" customHeight="1">
      <c r="A559" s="183"/>
      <c r="B559" s="183"/>
      <c r="C559" s="183"/>
      <c r="D559" s="183"/>
      <c r="E559" s="183"/>
      <c r="F559" s="183"/>
      <c r="G559" s="184"/>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183"/>
      <c r="AD559" s="183"/>
      <c r="AE559" s="183"/>
      <c r="AF559" s="183"/>
      <c r="AG559" s="183"/>
      <c r="AH559" s="183"/>
      <c r="AI559" s="183"/>
      <c r="AJ559" s="183"/>
      <c r="AK559" s="183"/>
      <c r="AL559" s="183"/>
      <c r="AM559" s="183"/>
      <c r="AN559" s="183"/>
      <c r="AO559" s="183"/>
      <c r="AP559" s="183"/>
      <c r="AQ559" s="183"/>
      <c r="AR559" s="183"/>
      <c r="AS559" s="183"/>
      <c r="AT559" s="183"/>
      <c r="AU559" s="183"/>
      <c r="AV559" s="183"/>
      <c r="AW559" s="183"/>
      <c r="AX559" s="183"/>
      <c r="AY559" s="183"/>
      <c r="AZ559" s="183"/>
      <c r="BA559" s="183"/>
      <c r="BB559" s="183"/>
      <c r="BC559" s="183"/>
      <c r="BD559" s="183"/>
      <c r="BE559" s="183"/>
      <c r="BF559" s="183"/>
      <c r="BG559" s="183"/>
      <c r="BH559" s="183"/>
      <c r="BI559" s="183"/>
      <c r="BJ559" s="183"/>
      <c r="BK559" s="183"/>
      <c r="BL559" s="183"/>
      <c r="BM559" s="183"/>
      <c r="BN559" s="183"/>
      <c r="BO559" s="183"/>
      <c r="BP559" s="183"/>
      <c r="BQ559" s="183"/>
      <c r="BR559" s="183"/>
      <c r="BS559" s="183"/>
      <c r="BT559" s="183"/>
      <c r="BU559" s="183"/>
      <c r="BV559" s="183"/>
      <c r="BW559" s="183"/>
      <c r="BX559" s="186"/>
      <c r="BY559" s="186"/>
      <c r="BZ559" s="186"/>
      <c r="CA559" s="186"/>
      <c r="CB559" s="186"/>
      <c r="CC559" s="186"/>
      <c r="CD559" s="186"/>
      <c r="CE559" s="186"/>
      <c r="CF559" s="186"/>
      <c r="CG559" s="186"/>
      <c r="CH559" s="186"/>
    </row>
    <row r="560" spans="1:86" s="185" customFormat="1" ht="12" customHeight="1">
      <c r="A560" s="183"/>
      <c r="B560" s="183"/>
      <c r="C560" s="183"/>
      <c r="D560" s="183"/>
      <c r="E560" s="183"/>
      <c r="F560" s="183"/>
      <c r="G560" s="184"/>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183"/>
      <c r="AD560" s="183"/>
      <c r="AE560" s="183"/>
      <c r="AF560" s="183"/>
      <c r="AG560" s="183"/>
      <c r="AH560" s="183"/>
      <c r="AI560" s="183"/>
      <c r="AJ560" s="183"/>
      <c r="AK560" s="183"/>
      <c r="AL560" s="183"/>
      <c r="AM560" s="183"/>
      <c r="AN560" s="183"/>
      <c r="AO560" s="183"/>
      <c r="AP560" s="183"/>
      <c r="AQ560" s="183"/>
      <c r="AR560" s="183"/>
      <c r="AS560" s="183"/>
      <c r="AT560" s="183"/>
      <c r="AU560" s="183"/>
      <c r="AV560" s="183"/>
      <c r="AW560" s="183"/>
      <c r="AX560" s="183"/>
      <c r="AY560" s="183"/>
      <c r="AZ560" s="183"/>
      <c r="BA560" s="183"/>
      <c r="BB560" s="183"/>
      <c r="BC560" s="183"/>
      <c r="BD560" s="183"/>
      <c r="BE560" s="183"/>
      <c r="BF560" s="183"/>
      <c r="BG560" s="183"/>
      <c r="BH560" s="183"/>
      <c r="BI560" s="183"/>
      <c r="BJ560" s="183"/>
      <c r="BK560" s="183"/>
      <c r="BL560" s="183"/>
      <c r="BM560" s="183"/>
      <c r="BN560" s="183"/>
      <c r="BO560" s="183"/>
      <c r="BP560" s="183"/>
      <c r="BQ560" s="183"/>
      <c r="BR560" s="183"/>
      <c r="BS560" s="183"/>
      <c r="BT560" s="183"/>
      <c r="BU560" s="183"/>
      <c r="BV560" s="183"/>
      <c r="BW560" s="183"/>
      <c r="BX560" s="186"/>
      <c r="BY560" s="186"/>
      <c r="BZ560" s="186"/>
      <c r="CA560" s="186"/>
      <c r="CB560" s="186"/>
      <c r="CC560" s="186"/>
      <c r="CD560" s="186"/>
      <c r="CE560" s="186"/>
      <c r="CF560" s="186"/>
      <c r="CG560" s="186"/>
      <c r="CH560" s="186"/>
    </row>
    <row r="561" spans="1:86" s="185" customFormat="1" ht="12" customHeight="1">
      <c r="A561" s="183"/>
      <c r="B561" s="183"/>
      <c r="C561" s="183"/>
      <c r="D561" s="183"/>
      <c r="E561" s="183"/>
      <c r="F561" s="183"/>
      <c r="G561" s="184"/>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183"/>
      <c r="AD561" s="183"/>
      <c r="AE561" s="183"/>
      <c r="AF561" s="183"/>
      <c r="AG561" s="183"/>
      <c r="AH561" s="183"/>
      <c r="AI561" s="183"/>
      <c r="AJ561" s="183"/>
      <c r="AK561" s="183"/>
      <c r="AL561" s="183"/>
      <c r="AM561" s="183"/>
      <c r="AN561" s="183"/>
      <c r="AO561" s="183"/>
      <c r="AP561" s="183"/>
      <c r="AQ561" s="183"/>
      <c r="AR561" s="183"/>
      <c r="AS561" s="183"/>
      <c r="AT561" s="183"/>
      <c r="AU561" s="183"/>
      <c r="AV561" s="183"/>
      <c r="AW561" s="183"/>
      <c r="AX561" s="183"/>
      <c r="AY561" s="183"/>
      <c r="AZ561" s="183"/>
      <c r="BA561" s="183"/>
      <c r="BB561" s="183"/>
      <c r="BC561" s="183"/>
      <c r="BD561" s="183"/>
      <c r="BE561" s="183"/>
      <c r="BF561" s="183"/>
      <c r="BG561" s="183"/>
      <c r="BH561" s="183"/>
      <c r="BI561" s="183"/>
      <c r="BJ561" s="183"/>
      <c r="BK561" s="183"/>
      <c r="BL561" s="183"/>
      <c r="BM561" s="183"/>
      <c r="BN561" s="183"/>
      <c r="BO561" s="183"/>
      <c r="BP561" s="183"/>
      <c r="BQ561" s="183"/>
      <c r="BR561" s="183"/>
      <c r="BS561" s="183"/>
      <c r="BT561" s="183"/>
      <c r="BU561" s="183"/>
      <c r="BV561" s="183"/>
      <c r="BW561" s="183"/>
      <c r="BX561" s="186"/>
      <c r="BY561" s="186"/>
      <c r="BZ561" s="186"/>
      <c r="CA561" s="186"/>
      <c r="CB561" s="186"/>
      <c r="CC561" s="186"/>
      <c r="CD561" s="186"/>
      <c r="CE561" s="186"/>
      <c r="CF561" s="186"/>
      <c r="CG561" s="186"/>
      <c r="CH561" s="186"/>
    </row>
    <row r="562" spans="1:86" s="185" customFormat="1" ht="12" customHeight="1">
      <c r="A562" s="183"/>
      <c r="B562" s="183"/>
      <c r="C562" s="183"/>
      <c r="D562" s="183"/>
      <c r="E562" s="183"/>
      <c r="F562" s="183"/>
      <c r="G562" s="184"/>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183"/>
      <c r="AD562" s="183"/>
      <c r="AE562" s="183"/>
      <c r="AF562" s="183"/>
      <c r="AG562" s="183"/>
      <c r="AH562" s="183"/>
      <c r="AI562" s="183"/>
      <c r="AJ562" s="183"/>
      <c r="AK562" s="183"/>
      <c r="AL562" s="183"/>
      <c r="AM562" s="183"/>
      <c r="AN562" s="183"/>
      <c r="AO562" s="183"/>
      <c r="AP562" s="183"/>
      <c r="AQ562" s="183"/>
      <c r="AR562" s="183"/>
      <c r="AS562" s="183"/>
      <c r="AT562" s="183"/>
      <c r="AU562" s="183"/>
      <c r="AV562" s="183"/>
      <c r="AW562" s="183"/>
      <c r="AX562" s="183"/>
      <c r="AY562" s="183"/>
      <c r="AZ562" s="183"/>
      <c r="BA562" s="183"/>
      <c r="BB562" s="183"/>
      <c r="BC562" s="183"/>
      <c r="BD562" s="183"/>
      <c r="BE562" s="183"/>
      <c r="BF562" s="183"/>
      <c r="BG562" s="183"/>
      <c r="BH562" s="183"/>
      <c r="BI562" s="183"/>
      <c r="BJ562" s="183"/>
      <c r="BK562" s="183"/>
      <c r="BL562" s="183"/>
      <c r="BM562" s="183"/>
      <c r="BN562" s="183"/>
      <c r="BO562" s="183"/>
      <c r="BP562" s="183"/>
      <c r="BQ562" s="183"/>
      <c r="BR562" s="183"/>
      <c r="BS562" s="183"/>
      <c r="BT562" s="183"/>
      <c r="BU562" s="183"/>
      <c r="BV562" s="183"/>
      <c r="BW562" s="183"/>
      <c r="BX562" s="186"/>
      <c r="BY562" s="186"/>
      <c r="BZ562" s="186"/>
      <c r="CA562" s="186"/>
      <c r="CB562" s="186"/>
      <c r="CC562" s="186"/>
      <c r="CD562" s="186"/>
      <c r="CE562" s="186"/>
      <c r="CF562" s="186"/>
      <c r="CG562" s="186"/>
      <c r="CH562" s="186"/>
    </row>
    <row r="563" spans="1:86" s="185" customFormat="1" ht="12" customHeight="1">
      <c r="A563" s="183"/>
      <c r="B563" s="183"/>
      <c r="C563" s="183"/>
      <c r="D563" s="183"/>
      <c r="E563" s="183"/>
      <c r="F563" s="183"/>
      <c r="G563" s="184"/>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183"/>
      <c r="AD563" s="183"/>
      <c r="AE563" s="183"/>
      <c r="AF563" s="183"/>
      <c r="AG563" s="183"/>
      <c r="AH563" s="183"/>
      <c r="AI563" s="183"/>
      <c r="AJ563" s="183"/>
      <c r="AK563" s="183"/>
      <c r="AL563" s="183"/>
      <c r="AM563" s="183"/>
      <c r="AN563" s="183"/>
      <c r="AO563" s="183"/>
      <c r="AP563" s="183"/>
      <c r="AQ563" s="183"/>
      <c r="AR563" s="183"/>
      <c r="AS563" s="183"/>
      <c r="AT563" s="183"/>
      <c r="AU563" s="183"/>
      <c r="AV563" s="183"/>
      <c r="AW563" s="183"/>
      <c r="AX563" s="183"/>
      <c r="AY563" s="183"/>
      <c r="AZ563" s="183"/>
      <c r="BA563" s="183"/>
      <c r="BB563" s="183"/>
      <c r="BC563" s="183"/>
      <c r="BD563" s="183"/>
      <c r="BE563" s="183"/>
      <c r="BF563" s="183"/>
      <c r="BG563" s="183"/>
      <c r="BH563" s="183"/>
      <c r="BI563" s="183"/>
      <c r="BJ563" s="183"/>
      <c r="BK563" s="183"/>
      <c r="BL563" s="183"/>
      <c r="BM563" s="183"/>
      <c r="BN563" s="183"/>
      <c r="BO563" s="183"/>
      <c r="BP563" s="183"/>
      <c r="BQ563" s="183"/>
      <c r="BR563" s="183"/>
      <c r="BS563" s="183"/>
      <c r="BT563" s="183"/>
      <c r="BU563" s="183"/>
      <c r="BV563" s="183"/>
      <c r="BW563" s="183"/>
      <c r="BX563" s="186"/>
      <c r="BY563" s="186"/>
      <c r="BZ563" s="186"/>
      <c r="CA563" s="186"/>
      <c r="CB563" s="186"/>
      <c r="CC563" s="186"/>
      <c r="CD563" s="186"/>
      <c r="CE563" s="186"/>
      <c r="CF563" s="186"/>
      <c r="CG563" s="186"/>
      <c r="CH563" s="186"/>
    </row>
    <row r="564" spans="1:86" s="185" customFormat="1" ht="12" customHeight="1">
      <c r="A564" s="183"/>
      <c r="B564" s="183"/>
      <c r="C564" s="183"/>
      <c r="D564" s="183"/>
      <c r="E564" s="183"/>
      <c r="F564" s="183"/>
      <c r="G564" s="184"/>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183"/>
      <c r="AD564" s="183"/>
      <c r="AE564" s="183"/>
      <c r="AF564" s="183"/>
      <c r="AG564" s="183"/>
      <c r="AH564" s="183"/>
      <c r="AI564" s="183"/>
      <c r="AJ564" s="183"/>
      <c r="AK564" s="183"/>
      <c r="AL564" s="183"/>
      <c r="AM564" s="183"/>
      <c r="AN564" s="183"/>
      <c r="AO564" s="183"/>
      <c r="AP564" s="183"/>
      <c r="AQ564" s="183"/>
      <c r="AR564" s="183"/>
      <c r="AS564" s="183"/>
      <c r="AT564" s="183"/>
      <c r="AU564" s="183"/>
      <c r="AV564" s="183"/>
      <c r="AW564" s="183"/>
      <c r="AX564" s="183"/>
      <c r="AY564" s="183"/>
      <c r="AZ564" s="183"/>
      <c r="BA564" s="183"/>
      <c r="BB564" s="183"/>
      <c r="BC564" s="183"/>
      <c r="BD564" s="183"/>
      <c r="BE564" s="183"/>
      <c r="BF564" s="183"/>
      <c r="BG564" s="183"/>
      <c r="BH564" s="183"/>
      <c r="BI564" s="183"/>
      <c r="BJ564" s="183"/>
      <c r="BK564" s="183"/>
      <c r="BL564" s="183"/>
      <c r="BM564" s="183"/>
      <c r="BN564" s="183"/>
      <c r="BO564" s="183"/>
      <c r="BP564" s="183"/>
      <c r="BQ564" s="183"/>
      <c r="BR564" s="183"/>
      <c r="BS564" s="183"/>
      <c r="BT564" s="183"/>
      <c r="BU564" s="183"/>
      <c r="BV564" s="183"/>
      <c r="BW564" s="183"/>
      <c r="BX564" s="186"/>
      <c r="BY564" s="186"/>
      <c r="BZ564" s="186"/>
      <c r="CA564" s="186"/>
      <c r="CB564" s="186"/>
      <c r="CC564" s="186"/>
      <c r="CD564" s="186"/>
      <c r="CE564" s="186"/>
      <c r="CF564" s="186"/>
      <c r="CG564" s="186"/>
      <c r="CH564" s="186"/>
    </row>
    <row r="565" spans="1:86" s="185" customFormat="1" ht="12" customHeight="1">
      <c r="A565" s="183"/>
      <c r="B565" s="183"/>
      <c r="C565" s="183"/>
      <c r="D565" s="183"/>
      <c r="E565" s="183"/>
      <c r="F565" s="183"/>
      <c r="G565" s="184"/>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183"/>
      <c r="AD565" s="183"/>
      <c r="AE565" s="183"/>
      <c r="AF565" s="183"/>
      <c r="AG565" s="183"/>
      <c r="AH565" s="183"/>
      <c r="AI565" s="183"/>
      <c r="AJ565" s="183"/>
      <c r="AK565" s="183"/>
      <c r="AL565" s="183"/>
      <c r="AM565" s="183"/>
      <c r="AN565" s="183"/>
      <c r="AO565" s="183"/>
      <c r="AP565" s="183"/>
      <c r="AQ565" s="183"/>
      <c r="AR565" s="183"/>
      <c r="AS565" s="183"/>
      <c r="AT565" s="183"/>
      <c r="AU565" s="183"/>
      <c r="AV565" s="183"/>
      <c r="AW565" s="183"/>
      <c r="AX565" s="183"/>
      <c r="AY565" s="183"/>
      <c r="AZ565" s="183"/>
      <c r="BA565" s="183"/>
      <c r="BB565" s="183"/>
      <c r="BC565" s="183"/>
      <c r="BD565" s="183"/>
      <c r="BE565" s="183"/>
      <c r="BF565" s="183"/>
      <c r="BG565" s="183"/>
      <c r="BH565" s="183"/>
      <c r="BI565" s="183"/>
      <c r="BJ565" s="183"/>
      <c r="BK565" s="183"/>
      <c r="BL565" s="183"/>
      <c r="BM565" s="183"/>
      <c r="BN565" s="183"/>
      <c r="BO565" s="183"/>
      <c r="BP565" s="183"/>
      <c r="BQ565" s="183"/>
      <c r="BR565" s="183"/>
      <c r="BS565" s="183"/>
      <c r="BT565" s="183"/>
      <c r="BU565" s="183"/>
      <c r="BV565" s="183"/>
      <c r="BW565" s="183"/>
      <c r="BX565" s="186"/>
      <c r="BY565" s="186"/>
      <c r="BZ565" s="186"/>
      <c r="CA565" s="186"/>
      <c r="CB565" s="186"/>
      <c r="CC565" s="186"/>
      <c r="CD565" s="186"/>
      <c r="CE565" s="186"/>
      <c r="CF565" s="186"/>
      <c r="CG565" s="186"/>
      <c r="CH565" s="186"/>
    </row>
    <row r="566" spans="1:86" s="185" customFormat="1" ht="12" customHeight="1">
      <c r="A566" s="183"/>
      <c r="B566" s="183"/>
      <c r="C566" s="183"/>
      <c r="D566" s="183"/>
      <c r="E566" s="183"/>
      <c r="F566" s="183"/>
      <c r="G566" s="184"/>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183"/>
      <c r="AD566" s="183"/>
      <c r="AE566" s="183"/>
      <c r="AF566" s="183"/>
      <c r="AG566" s="183"/>
      <c r="AH566" s="183"/>
      <c r="AI566" s="183"/>
      <c r="AJ566" s="183"/>
      <c r="AK566" s="183"/>
      <c r="AL566" s="183"/>
      <c r="AM566" s="183"/>
      <c r="AN566" s="183"/>
      <c r="AO566" s="183"/>
      <c r="AP566" s="183"/>
      <c r="AQ566" s="183"/>
      <c r="AR566" s="183"/>
      <c r="AS566" s="183"/>
      <c r="AT566" s="183"/>
      <c r="AU566" s="183"/>
      <c r="AV566" s="183"/>
      <c r="AW566" s="183"/>
      <c r="AX566" s="183"/>
      <c r="AY566" s="183"/>
      <c r="AZ566" s="183"/>
      <c r="BA566" s="183"/>
      <c r="BB566" s="183"/>
      <c r="BC566" s="183"/>
      <c r="BD566" s="183"/>
      <c r="BE566" s="183"/>
      <c r="BF566" s="183"/>
      <c r="BG566" s="183"/>
      <c r="BH566" s="183"/>
      <c r="BI566" s="183"/>
      <c r="BJ566" s="183"/>
      <c r="BK566" s="183"/>
      <c r="BL566" s="183"/>
      <c r="BM566" s="183"/>
      <c r="BN566" s="183"/>
      <c r="BO566" s="183"/>
      <c r="BP566" s="183"/>
      <c r="BQ566" s="183"/>
      <c r="BR566" s="183"/>
      <c r="BS566" s="183"/>
      <c r="BT566" s="183"/>
      <c r="BU566" s="183"/>
      <c r="BV566" s="183"/>
      <c r="BW566" s="183"/>
      <c r="BX566" s="186"/>
      <c r="BY566" s="186"/>
      <c r="BZ566" s="186"/>
      <c r="CA566" s="186"/>
      <c r="CB566" s="186"/>
      <c r="CC566" s="186"/>
      <c r="CD566" s="186"/>
      <c r="CE566" s="186"/>
      <c r="CF566" s="186"/>
      <c r="CG566" s="186"/>
      <c r="CH566" s="186"/>
    </row>
    <row r="567" spans="1:86" s="185" customFormat="1" ht="12" customHeight="1">
      <c r="A567" s="183"/>
      <c r="B567" s="183"/>
      <c r="C567" s="183"/>
      <c r="D567" s="183"/>
      <c r="E567" s="183"/>
      <c r="F567" s="183"/>
      <c r="G567" s="184"/>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183"/>
      <c r="AD567" s="183"/>
      <c r="AE567" s="183"/>
      <c r="AF567" s="183"/>
      <c r="AG567" s="183"/>
      <c r="AH567" s="183"/>
      <c r="AI567" s="183"/>
      <c r="AJ567" s="183"/>
      <c r="AK567" s="183"/>
      <c r="AL567" s="183"/>
      <c r="AM567" s="183"/>
      <c r="AN567" s="183"/>
      <c r="AO567" s="183"/>
      <c r="AP567" s="183"/>
      <c r="AQ567" s="183"/>
      <c r="AR567" s="183"/>
      <c r="AS567" s="183"/>
      <c r="AT567" s="183"/>
      <c r="AU567" s="183"/>
      <c r="AV567" s="183"/>
      <c r="AW567" s="183"/>
      <c r="AX567" s="183"/>
      <c r="AY567" s="183"/>
      <c r="AZ567" s="183"/>
      <c r="BA567" s="183"/>
      <c r="BB567" s="183"/>
      <c r="BC567" s="183"/>
      <c r="BD567" s="183"/>
      <c r="BE567" s="183"/>
      <c r="BF567" s="183"/>
      <c r="BG567" s="183"/>
      <c r="BH567" s="183"/>
      <c r="BI567" s="183"/>
      <c r="BJ567" s="183"/>
      <c r="BK567" s="183"/>
      <c r="BL567" s="183"/>
      <c r="BM567" s="183"/>
      <c r="BN567" s="183"/>
      <c r="BO567" s="183"/>
      <c r="BP567" s="183"/>
      <c r="BQ567" s="183"/>
      <c r="BR567" s="183"/>
      <c r="BS567" s="183"/>
      <c r="BT567" s="183"/>
      <c r="BU567" s="183"/>
      <c r="BV567" s="183"/>
      <c r="BW567" s="183"/>
      <c r="BX567" s="186"/>
      <c r="BY567" s="186"/>
      <c r="BZ567" s="186"/>
      <c r="CA567" s="186"/>
      <c r="CB567" s="186"/>
      <c r="CC567" s="186"/>
      <c r="CD567" s="186"/>
      <c r="CE567" s="186"/>
      <c r="CF567" s="186"/>
      <c r="CG567" s="186"/>
      <c r="CH567" s="186"/>
    </row>
    <row r="568" spans="1:86" s="185" customFormat="1" ht="12" customHeight="1">
      <c r="A568" s="183"/>
      <c r="B568" s="183"/>
      <c r="C568" s="183"/>
      <c r="D568" s="183"/>
      <c r="E568" s="183"/>
      <c r="F568" s="183"/>
      <c r="G568" s="184"/>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183"/>
      <c r="AD568" s="183"/>
      <c r="AE568" s="183"/>
      <c r="AF568" s="183"/>
      <c r="AG568" s="183"/>
      <c r="AH568" s="183"/>
      <c r="AI568" s="183"/>
      <c r="AJ568" s="183"/>
      <c r="AK568" s="183"/>
      <c r="AL568" s="183"/>
      <c r="AM568" s="183"/>
      <c r="AN568" s="183"/>
      <c r="AO568" s="183"/>
      <c r="AP568" s="183"/>
      <c r="AQ568" s="183"/>
      <c r="AR568" s="183"/>
      <c r="AS568" s="183"/>
      <c r="AT568" s="183"/>
      <c r="AU568" s="183"/>
      <c r="AV568" s="183"/>
      <c r="AW568" s="183"/>
      <c r="AX568" s="183"/>
      <c r="AY568" s="183"/>
      <c r="AZ568" s="183"/>
      <c r="BA568" s="183"/>
      <c r="BB568" s="183"/>
      <c r="BC568" s="183"/>
      <c r="BD568" s="183"/>
      <c r="BE568" s="183"/>
      <c r="BF568" s="183"/>
      <c r="BG568" s="183"/>
      <c r="BH568" s="183"/>
      <c r="BI568" s="183"/>
      <c r="BJ568" s="183"/>
      <c r="BK568" s="183"/>
      <c r="BL568" s="183"/>
      <c r="BM568" s="183"/>
      <c r="BN568" s="183"/>
      <c r="BO568" s="183"/>
      <c r="BP568" s="183"/>
      <c r="BQ568" s="183"/>
      <c r="BR568" s="183"/>
      <c r="BS568" s="183"/>
      <c r="BT568" s="183"/>
      <c r="BU568" s="183"/>
      <c r="BV568" s="183"/>
      <c r="BW568" s="183"/>
      <c r="BX568" s="186"/>
      <c r="BY568" s="186"/>
      <c r="BZ568" s="186"/>
      <c r="CA568" s="186"/>
      <c r="CB568" s="186"/>
      <c r="CC568" s="186"/>
      <c r="CD568" s="186"/>
      <c r="CE568" s="186"/>
      <c r="CF568" s="186"/>
      <c r="CG568" s="186"/>
      <c r="CH568" s="186"/>
    </row>
    <row r="569" spans="1:86" s="185" customFormat="1" ht="12" customHeight="1">
      <c r="A569" s="183"/>
      <c r="B569" s="183"/>
      <c r="C569" s="183"/>
      <c r="D569" s="183"/>
      <c r="E569" s="183"/>
      <c r="F569" s="183"/>
      <c r="G569" s="184"/>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183"/>
      <c r="AD569" s="183"/>
      <c r="AE569" s="183"/>
      <c r="AF569" s="183"/>
      <c r="AG569" s="183"/>
      <c r="AH569" s="183"/>
      <c r="AI569" s="183"/>
      <c r="AJ569" s="183"/>
      <c r="AK569" s="183"/>
      <c r="AL569" s="183"/>
      <c r="AM569" s="183"/>
      <c r="AN569" s="183"/>
      <c r="AO569" s="183"/>
      <c r="AP569" s="183"/>
      <c r="AQ569" s="183"/>
      <c r="AR569" s="183"/>
      <c r="AS569" s="183"/>
      <c r="AT569" s="183"/>
      <c r="AU569" s="183"/>
      <c r="AV569" s="183"/>
      <c r="AW569" s="183"/>
      <c r="AX569" s="183"/>
      <c r="AY569" s="183"/>
      <c r="AZ569" s="183"/>
      <c r="BA569" s="183"/>
      <c r="BB569" s="183"/>
      <c r="BC569" s="183"/>
      <c r="BD569" s="183"/>
      <c r="BE569" s="183"/>
      <c r="BF569" s="183"/>
      <c r="BG569" s="183"/>
      <c r="BH569" s="183"/>
      <c r="BI569" s="183"/>
      <c r="BJ569" s="183"/>
      <c r="BK569" s="183"/>
      <c r="BL569" s="183"/>
      <c r="BM569" s="183"/>
      <c r="BN569" s="183"/>
      <c r="BO569" s="183"/>
      <c r="BP569" s="183"/>
      <c r="BQ569" s="183"/>
      <c r="BR569" s="183"/>
      <c r="BS569" s="183"/>
      <c r="BT569" s="183"/>
      <c r="BU569" s="183"/>
      <c r="BV569" s="183"/>
      <c r="BW569" s="183"/>
      <c r="BX569" s="186"/>
      <c r="BY569" s="186"/>
      <c r="BZ569" s="186"/>
      <c r="CA569" s="186"/>
      <c r="CB569" s="186"/>
      <c r="CC569" s="186"/>
      <c r="CD569" s="186"/>
      <c r="CE569" s="186"/>
      <c r="CF569" s="186"/>
      <c r="CG569" s="186"/>
      <c r="CH569" s="186"/>
    </row>
    <row r="570" spans="1:86" s="185" customFormat="1" ht="12" customHeight="1">
      <c r="A570" s="183"/>
      <c r="B570" s="183"/>
      <c r="C570" s="183"/>
      <c r="D570" s="183"/>
      <c r="E570" s="183"/>
      <c r="F570" s="183"/>
      <c r="G570" s="184"/>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183"/>
      <c r="AD570" s="183"/>
      <c r="AE570" s="183"/>
      <c r="AF570" s="183"/>
      <c r="AG570" s="183"/>
      <c r="AH570" s="183"/>
      <c r="AI570" s="183"/>
      <c r="AJ570" s="183"/>
      <c r="AK570" s="183"/>
      <c r="AL570" s="183"/>
      <c r="AM570" s="183"/>
      <c r="AN570" s="183"/>
      <c r="AO570" s="183"/>
      <c r="AP570" s="183"/>
      <c r="AQ570" s="183"/>
      <c r="AR570" s="183"/>
      <c r="AS570" s="183"/>
      <c r="AT570" s="183"/>
      <c r="AU570" s="183"/>
      <c r="AV570" s="183"/>
      <c r="AW570" s="183"/>
      <c r="AX570" s="183"/>
      <c r="AY570" s="183"/>
      <c r="AZ570" s="183"/>
      <c r="BA570" s="183"/>
      <c r="BB570" s="183"/>
      <c r="BC570" s="183"/>
      <c r="BD570" s="183"/>
      <c r="BE570" s="183"/>
      <c r="BF570" s="183"/>
      <c r="BG570" s="183"/>
      <c r="BH570" s="183"/>
      <c r="BI570" s="183"/>
      <c r="BJ570" s="183"/>
      <c r="BK570" s="183"/>
      <c r="BL570" s="183"/>
      <c r="BM570" s="183"/>
      <c r="BN570" s="183"/>
      <c r="BO570" s="183"/>
      <c r="BP570" s="183"/>
      <c r="BQ570" s="183"/>
      <c r="BR570" s="183"/>
      <c r="BS570" s="183"/>
      <c r="BT570" s="183"/>
      <c r="BU570" s="183"/>
      <c r="BV570" s="183"/>
      <c r="BW570" s="183"/>
      <c r="BX570" s="186"/>
      <c r="BY570" s="186"/>
      <c r="BZ570" s="186"/>
      <c r="CA570" s="186"/>
      <c r="CB570" s="186"/>
      <c r="CC570" s="186"/>
      <c r="CD570" s="186"/>
      <c r="CE570" s="186"/>
      <c r="CF570" s="186"/>
      <c r="CG570" s="186"/>
      <c r="CH570" s="186"/>
    </row>
    <row r="571" spans="1:86" s="185" customFormat="1" ht="12" customHeight="1">
      <c r="A571" s="183"/>
      <c r="B571" s="183"/>
      <c r="C571" s="183"/>
      <c r="D571" s="183"/>
      <c r="E571" s="183"/>
      <c r="F571" s="183"/>
      <c r="G571" s="184"/>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183"/>
      <c r="AD571" s="183"/>
      <c r="AE571" s="183"/>
      <c r="AF571" s="183"/>
      <c r="AG571" s="183"/>
      <c r="AH571" s="183"/>
      <c r="AI571" s="183"/>
      <c r="AJ571" s="183"/>
      <c r="AK571" s="183"/>
      <c r="AL571" s="183"/>
      <c r="AM571" s="183"/>
      <c r="AN571" s="183"/>
      <c r="AO571" s="183"/>
      <c r="AP571" s="183"/>
      <c r="AQ571" s="183"/>
      <c r="AR571" s="183"/>
      <c r="AS571" s="183"/>
      <c r="AT571" s="183"/>
      <c r="AU571" s="183"/>
      <c r="AV571" s="183"/>
      <c r="AW571" s="183"/>
      <c r="AX571" s="183"/>
      <c r="AY571" s="183"/>
      <c r="AZ571" s="183"/>
      <c r="BA571" s="183"/>
      <c r="BB571" s="183"/>
      <c r="BC571" s="183"/>
      <c r="BD571" s="183"/>
      <c r="BE571" s="183"/>
      <c r="BF571" s="183"/>
      <c r="BG571" s="183"/>
      <c r="BH571" s="183"/>
      <c r="BI571" s="183"/>
      <c r="BJ571" s="183"/>
      <c r="BK571" s="183"/>
      <c r="BL571" s="183"/>
      <c r="BM571" s="183"/>
      <c r="BN571" s="183"/>
      <c r="BO571" s="183"/>
      <c r="BP571" s="183"/>
      <c r="BQ571" s="183"/>
      <c r="BR571" s="183"/>
      <c r="BS571" s="183"/>
      <c r="BT571" s="183"/>
      <c r="BU571" s="183"/>
      <c r="BV571" s="183"/>
      <c r="BW571" s="183"/>
      <c r="BX571" s="186"/>
      <c r="BY571" s="186"/>
      <c r="BZ571" s="186"/>
      <c r="CA571" s="186"/>
      <c r="CB571" s="186"/>
      <c r="CC571" s="186"/>
      <c r="CD571" s="186"/>
      <c r="CE571" s="186"/>
      <c r="CF571" s="186"/>
      <c r="CG571" s="186"/>
      <c r="CH571" s="186"/>
    </row>
    <row r="572" spans="1:86" s="185" customFormat="1" ht="12" customHeight="1">
      <c r="A572" s="183"/>
      <c r="B572" s="183"/>
      <c r="C572" s="183"/>
      <c r="D572" s="183"/>
      <c r="E572" s="183"/>
      <c r="F572" s="183"/>
      <c r="G572" s="184"/>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183"/>
      <c r="AD572" s="183"/>
      <c r="AE572" s="183"/>
      <c r="AF572" s="183"/>
      <c r="AG572" s="183"/>
      <c r="AH572" s="183"/>
      <c r="AI572" s="183"/>
      <c r="AJ572" s="183"/>
      <c r="AK572" s="183"/>
      <c r="AL572" s="183"/>
      <c r="AM572" s="183"/>
      <c r="AN572" s="183"/>
      <c r="AO572" s="183"/>
      <c r="AP572" s="183"/>
      <c r="AQ572" s="183"/>
      <c r="AR572" s="183"/>
      <c r="AS572" s="183"/>
      <c r="AT572" s="183"/>
      <c r="AU572" s="183"/>
      <c r="AV572" s="183"/>
      <c r="AW572" s="183"/>
      <c r="AX572" s="183"/>
      <c r="AY572" s="183"/>
      <c r="AZ572" s="183"/>
      <c r="BA572" s="183"/>
      <c r="BB572" s="183"/>
      <c r="BC572" s="183"/>
      <c r="BD572" s="183"/>
      <c r="BE572" s="183"/>
      <c r="BF572" s="183"/>
      <c r="BG572" s="183"/>
      <c r="BH572" s="183"/>
      <c r="BI572" s="183"/>
      <c r="BJ572" s="183"/>
      <c r="BK572" s="183"/>
      <c r="BL572" s="183"/>
      <c r="BM572" s="183"/>
      <c r="BN572" s="183"/>
      <c r="BO572" s="183"/>
      <c r="BP572" s="183"/>
      <c r="BQ572" s="183"/>
      <c r="BR572" s="183"/>
      <c r="BS572" s="183"/>
      <c r="BT572" s="183"/>
      <c r="BU572" s="183"/>
      <c r="BV572" s="183"/>
      <c r="BW572" s="183"/>
      <c r="BX572" s="186"/>
      <c r="BY572" s="186"/>
      <c r="BZ572" s="186"/>
      <c r="CA572" s="186"/>
      <c r="CB572" s="186"/>
      <c r="CC572" s="186"/>
      <c r="CD572" s="186"/>
      <c r="CE572" s="186"/>
      <c r="CF572" s="186"/>
      <c r="CG572" s="186"/>
      <c r="CH572" s="186"/>
    </row>
    <row r="573" spans="1:86" s="185" customFormat="1" ht="12" customHeight="1">
      <c r="A573" s="183"/>
      <c r="B573" s="183"/>
      <c r="C573" s="183"/>
      <c r="D573" s="183"/>
      <c r="E573" s="183"/>
      <c r="F573" s="183"/>
      <c r="G573" s="184"/>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183"/>
      <c r="AD573" s="183"/>
      <c r="AE573" s="183"/>
      <c r="AF573" s="183"/>
      <c r="AG573" s="183"/>
      <c r="AH573" s="183"/>
      <c r="AI573" s="183"/>
      <c r="AJ573" s="183"/>
      <c r="AK573" s="183"/>
      <c r="AL573" s="183"/>
      <c r="AM573" s="183"/>
      <c r="AN573" s="183"/>
      <c r="AO573" s="183"/>
      <c r="AP573" s="183"/>
      <c r="AQ573" s="183"/>
      <c r="AR573" s="183"/>
      <c r="AS573" s="183"/>
      <c r="AT573" s="183"/>
      <c r="AU573" s="183"/>
      <c r="AV573" s="183"/>
      <c r="AW573" s="183"/>
      <c r="AX573" s="183"/>
      <c r="AY573" s="183"/>
      <c r="AZ573" s="183"/>
      <c r="BA573" s="183"/>
      <c r="BB573" s="183"/>
      <c r="BC573" s="183"/>
      <c r="BD573" s="183"/>
      <c r="BE573" s="183"/>
      <c r="BF573" s="183"/>
      <c r="BG573" s="183"/>
      <c r="BH573" s="183"/>
      <c r="BI573" s="183"/>
      <c r="BJ573" s="183"/>
      <c r="BK573" s="183"/>
      <c r="BL573" s="183"/>
      <c r="BM573" s="183"/>
      <c r="BN573" s="183"/>
      <c r="BO573" s="183"/>
      <c r="BP573" s="183"/>
      <c r="BQ573" s="183"/>
      <c r="BR573" s="183"/>
      <c r="BS573" s="183"/>
      <c r="BT573" s="183"/>
      <c r="BU573" s="183"/>
      <c r="BV573" s="183"/>
      <c r="BW573" s="183"/>
      <c r="BX573" s="186"/>
      <c r="BY573" s="186"/>
      <c r="BZ573" s="186"/>
      <c r="CA573" s="186"/>
      <c r="CB573" s="186"/>
      <c r="CC573" s="186"/>
      <c r="CD573" s="186"/>
      <c r="CE573" s="186"/>
      <c r="CF573" s="186"/>
      <c r="CG573" s="186"/>
      <c r="CH573" s="186"/>
    </row>
    <row r="574" spans="1:86" s="185" customFormat="1" ht="12" customHeight="1">
      <c r="A574" s="183"/>
      <c r="B574" s="183"/>
      <c r="C574" s="183"/>
      <c r="D574" s="183"/>
      <c r="E574" s="183"/>
      <c r="F574" s="183"/>
      <c r="G574" s="184"/>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183"/>
      <c r="AD574" s="183"/>
      <c r="AE574" s="183"/>
      <c r="AF574" s="183"/>
      <c r="AG574" s="183"/>
      <c r="AH574" s="183"/>
      <c r="AI574" s="183"/>
      <c r="AJ574" s="183"/>
      <c r="AK574" s="183"/>
      <c r="AL574" s="183"/>
      <c r="AM574" s="183"/>
      <c r="AN574" s="183"/>
      <c r="AO574" s="183"/>
      <c r="AP574" s="183"/>
      <c r="AQ574" s="183"/>
      <c r="AR574" s="183"/>
      <c r="AS574" s="183"/>
      <c r="AT574" s="183"/>
      <c r="AU574" s="183"/>
      <c r="AV574" s="183"/>
      <c r="AW574" s="183"/>
      <c r="AX574" s="183"/>
      <c r="AY574" s="183"/>
      <c r="AZ574" s="183"/>
      <c r="BA574" s="183"/>
      <c r="BB574" s="183"/>
      <c r="BC574" s="183"/>
      <c r="BD574" s="183"/>
      <c r="BE574" s="183"/>
      <c r="BF574" s="183"/>
      <c r="BG574" s="183"/>
      <c r="BH574" s="183"/>
      <c r="BI574" s="183"/>
      <c r="BJ574" s="183"/>
      <c r="BK574" s="183"/>
      <c r="BL574" s="183"/>
      <c r="BM574" s="183"/>
      <c r="BN574" s="183"/>
      <c r="BO574" s="183"/>
      <c r="BP574" s="183"/>
      <c r="BQ574" s="183"/>
      <c r="BR574" s="183"/>
      <c r="BS574" s="183"/>
      <c r="BT574" s="183"/>
      <c r="BU574" s="183"/>
      <c r="BV574" s="183"/>
      <c r="BW574" s="183"/>
      <c r="BX574" s="186"/>
      <c r="BY574" s="186"/>
      <c r="BZ574" s="186"/>
      <c r="CA574" s="186"/>
      <c r="CB574" s="186"/>
      <c r="CC574" s="186"/>
      <c r="CD574" s="186"/>
      <c r="CE574" s="186"/>
      <c r="CF574" s="186"/>
      <c r="CG574" s="186"/>
      <c r="CH574" s="186"/>
    </row>
    <row r="575" spans="1:86" s="185" customFormat="1" ht="12" customHeight="1">
      <c r="A575" s="183"/>
      <c r="B575" s="183"/>
      <c r="C575" s="183"/>
      <c r="D575" s="183"/>
      <c r="E575" s="183"/>
      <c r="F575" s="183"/>
      <c r="G575" s="184"/>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183"/>
      <c r="AD575" s="183"/>
      <c r="AE575" s="183"/>
      <c r="AF575" s="183"/>
      <c r="AG575" s="183"/>
      <c r="AH575" s="183"/>
      <c r="AI575" s="183"/>
      <c r="AJ575" s="183"/>
      <c r="AK575" s="183"/>
      <c r="AL575" s="183"/>
      <c r="AM575" s="183"/>
      <c r="AN575" s="183"/>
      <c r="AO575" s="183"/>
      <c r="AP575" s="183"/>
      <c r="AQ575" s="183"/>
      <c r="AR575" s="183"/>
      <c r="AS575" s="183"/>
      <c r="AT575" s="183"/>
      <c r="AU575" s="183"/>
      <c r="AV575" s="183"/>
      <c r="AW575" s="183"/>
      <c r="AX575" s="183"/>
      <c r="AY575" s="183"/>
      <c r="AZ575" s="183"/>
      <c r="BA575" s="183"/>
      <c r="BB575" s="183"/>
      <c r="BC575" s="183"/>
      <c r="BD575" s="183"/>
      <c r="BE575" s="183"/>
      <c r="BF575" s="183"/>
      <c r="BG575" s="183"/>
      <c r="BH575" s="183"/>
      <c r="BI575" s="183"/>
      <c r="BJ575" s="183"/>
      <c r="BK575" s="183"/>
      <c r="BL575" s="183"/>
      <c r="BM575" s="183"/>
      <c r="BN575" s="183"/>
      <c r="BO575" s="183"/>
      <c r="BP575" s="183"/>
      <c r="BQ575" s="183"/>
      <c r="BR575" s="183"/>
      <c r="BS575" s="183"/>
      <c r="BT575" s="183"/>
      <c r="BU575" s="183"/>
      <c r="BV575" s="183"/>
      <c r="BW575" s="183"/>
      <c r="BX575" s="186"/>
      <c r="BY575" s="186"/>
      <c r="BZ575" s="186"/>
      <c r="CA575" s="186"/>
      <c r="CB575" s="186"/>
      <c r="CC575" s="186"/>
      <c r="CD575" s="186"/>
      <c r="CE575" s="186"/>
      <c r="CF575" s="186"/>
      <c r="CG575" s="186"/>
      <c r="CH575" s="186"/>
    </row>
    <row r="576" spans="1:86" s="185" customFormat="1" ht="12" customHeight="1">
      <c r="A576" s="183"/>
      <c r="B576" s="183"/>
      <c r="C576" s="183"/>
      <c r="D576" s="183"/>
      <c r="E576" s="183"/>
      <c r="F576" s="183"/>
      <c r="G576" s="184"/>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183"/>
      <c r="AD576" s="183"/>
      <c r="AE576" s="183"/>
      <c r="AF576" s="183"/>
      <c r="AG576" s="183"/>
      <c r="AH576" s="183"/>
      <c r="AI576" s="183"/>
      <c r="AJ576" s="183"/>
      <c r="AK576" s="183"/>
      <c r="AL576" s="183"/>
      <c r="AM576" s="183"/>
      <c r="AN576" s="183"/>
      <c r="AO576" s="183"/>
      <c r="AP576" s="183"/>
      <c r="AQ576" s="183"/>
      <c r="AR576" s="183"/>
      <c r="AS576" s="183"/>
      <c r="AT576" s="183"/>
      <c r="AU576" s="183"/>
      <c r="AV576" s="183"/>
      <c r="AW576" s="183"/>
      <c r="AX576" s="183"/>
      <c r="AY576" s="183"/>
      <c r="AZ576" s="183"/>
      <c r="BA576" s="183"/>
      <c r="BB576" s="183"/>
      <c r="BC576" s="183"/>
      <c r="BD576" s="183"/>
      <c r="BE576" s="183"/>
      <c r="BF576" s="183"/>
      <c r="BG576" s="183"/>
      <c r="BH576" s="183"/>
      <c r="BI576" s="183"/>
      <c r="BJ576" s="183"/>
      <c r="BK576" s="183"/>
      <c r="BL576" s="183"/>
      <c r="BM576" s="183"/>
      <c r="BN576" s="183"/>
      <c r="BO576" s="183"/>
      <c r="BP576" s="183"/>
      <c r="BQ576" s="183"/>
      <c r="BR576" s="183"/>
      <c r="BS576" s="183"/>
      <c r="BT576" s="183"/>
      <c r="BU576" s="183"/>
      <c r="BV576" s="183"/>
      <c r="BW576" s="183"/>
      <c r="BX576" s="186"/>
      <c r="BY576" s="186"/>
      <c r="BZ576" s="186"/>
      <c r="CA576" s="186"/>
      <c r="CB576" s="186"/>
      <c r="CC576" s="186"/>
      <c r="CD576" s="186"/>
      <c r="CE576" s="186"/>
      <c r="CF576" s="186"/>
      <c r="CG576" s="186"/>
      <c r="CH576" s="186"/>
    </row>
    <row r="577" spans="1:86" s="185" customFormat="1" ht="12" customHeight="1">
      <c r="A577" s="183"/>
      <c r="B577" s="183"/>
      <c r="C577" s="183"/>
      <c r="D577" s="183"/>
      <c r="E577" s="183"/>
      <c r="F577" s="183"/>
      <c r="G577" s="184"/>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183"/>
      <c r="AD577" s="183"/>
      <c r="AE577" s="183"/>
      <c r="AF577" s="183"/>
      <c r="AG577" s="183"/>
      <c r="AH577" s="183"/>
      <c r="AI577" s="183"/>
      <c r="AJ577" s="183"/>
      <c r="AK577" s="183"/>
      <c r="AL577" s="183"/>
      <c r="AM577" s="183"/>
      <c r="AN577" s="183"/>
      <c r="AO577" s="183"/>
      <c r="AP577" s="183"/>
      <c r="AQ577" s="183"/>
      <c r="AR577" s="183"/>
      <c r="AS577" s="183"/>
      <c r="AT577" s="183"/>
      <c r="AU577" s="183"/>
      <c r="AV577" s="183"/>
      <c r="AW577" s="183"/>
      <c r="AX577" s="183"/>
      <c r="AY577" s="183"/>
      <c r="AZ577" s="183"/>
      <c r="BA577" s="183"/>
      <c r="BB577" s="183"/>
      <c r="BC577" s="183"/>
      <c r="BD577" s="183"/>
      <c r="BE577" s="183"/>
      <c r="BF577" s="183"/>
      <c r="BG577" s="183"/>
      <c r="BH577" s="183"/>
      <c r="BI577" s="183"/>
      <c r="BJ577" s="183"/>
      <c r="BK577" s="183"/>
      <c r="BL577" s="183"/>
      <c r="BM577" s="183"/>
      <c r="BN577" s="183"/>
      <c r="BO577" s="183"/>
      <c r="BP577" s="183"/>
      <c r="BQ577" s="183"/>
      <c r="BR577" s="183"/>
      <c r="BS577" s="183"/>
      <c r="BT577" s="183"/>
      <c r="BU577" s="183"/>
      <c r="BV577" s="183"/>
      <c r="BW577" s="183"/>
      <c r="BX577" s="186"/>
      <c r="BY577" s="186"/>
      <c r="BZ577" s="186"/>
      <c r="CA577" s="186"/>
      <c r="CB577" s="186"/>
      <c r="CC577" s="186"/>
      <c r="CD577" s="186"/>
      <c r="CE577" s="186"/>
      <c r="CF577" s="186"/>
      <c r="CG577" s="186"/>
      <c r="CH577" s="186"/>
    </row>
    <row r="578" spans="1:86" s="185" customFormat="1" ht="12" customHeight="1">
      <c r="A578" s="183"/>
      <c r="B578" s="183"/>
      <c r="C578" s="183"/>
      <c r="D578" s="183"/>
      <c r="E578" s="183"/>
      <c r="F578" s="183"/>
      <c r="G578" s="184"/>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183"/>
      <c r="AP578" s="183"/>
      <c r="AQ578" s="183"/>
      <c r="AR578" s="183"/>
      <c r="AS578" s="183"/>
      <c r="AT578" s="183"/>
      <c r="AU578" s="183"/>
      <c r="AV578" s="183"/>
      <c r="AW578" s="183"/>
      <c r="AX578" s="183"/>
      <c r="AY578" s="183"/>
      <c r="AZ578" s="183"/>
      <c r="BA578" s="183"/>
      <c r="BB578" s="183"/>
      <c r="BC578" s="183"/>
      <c r="BD578" s="183"/>
      <c r="BE578" s="183"/>
      <c r="BF578" s="183"/>
      <c r="BG578" s="183"/>
      <c r="BH578" s="183"/>
      <c r="BI578" s="183"/>
      <c r="BJ578" s="183"/>
      <c r="BK578" s="183"/>
      <c r="BL578" s="183"/>
      <c r="BM578" s="183"/>
      <c r="BN578" s="183"/>
      <c r="BO578" s="183"/>
      <c r="BP578" s="183"/>
      <c r="BQ578" s="183"/>
      <c r="BR578" s="183"/>
      <c r="BS578" s="183"/>
      <c r="BT578" s="183"/>
      <c r="BU578" s="183"/>
      <c r="BV578" s="183"/>
      <c r="BW578" s="183"/>
      <c r="BX578" s="186"/>
      <c r="BY578" s="186"/>
      <c r="BZ578" s="186"/>
      <c r="CA578" s="186"/>
      <c r="CB578" s="186"/>
      <c r="CC578" s="186"/>
      <c r="CD578" s="186"/>
      <c r="CE578" s="186"/>
      <c r="CF578" s="186"/>
      <c r="CG578" s="186"/>
      <c r="CH578" s="186"/>
    </row>
    <row r="579" spans="1:86" s="185" customFormat="1" ht="12" customHeight="1">
      <c r="A579" s="183"/>
      <c r="B579" s="183"/>
      <c r="C579" s="183"/>
      <c r="D579" s="183"/>
      <c r="E579" s="183"/>
      <c r="F579" s="183"/>
      <c r="G579" s="184"/>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183"/>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6"/>
      <c r="BY579" s="186"/>
      <c r="BZ579" s="186"/>
      <c r="CA579" s="186"/>
      <c r="CB579" s="186"/>
      <c r="CC579" s="186"/>
      <c r="CD579" s="186"/>
      <c r="CE579" s="186"/>
      <c r="CF579" s="186"/>
      <c r="CG579" s="186"/>
      <c r="CH579" s="186"/>
    </row>
    <row r="580" spans="1:86" s="185" customFormat="1" ht="12" customHeight="1">
      <c r="A580" s="183"/>
      <c r="B580" s="183"/>
      <c r="C580" s="183"/>
      <c r="D580" s="183"/>
      <c r="E580" s="183"/>
      <c r="F580" s="183"/>
      <c r="G580" s="184"/>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183"/>
      <c r="AD580" s="183"/>
      <c r="AE580" s="183"/>
      <c r="AF580" s="183"/>
      <c r="AG580" s="183"/>
      <c r="AH580" s="183"/>
      <c r="AI580" s="183"/>
      <c r="AJ580" s="183"/>
      <c r="AK580" s="183"/>
      <c r="AL580" s="183"/>
      <c r="AM580" s="183"/>
      <c r="AN580" s="183"/>
      <c r="AO580" s="183"/>
      <c r="AP580" s="183"/>
      <c r="AQ580" s="183"/>
      <c r="AR580" s="183"/>
      <c r="AS580" s="183"/>
      <c r="AT580" s="183"/>
      <c r="AU580" s="183"/>
      <c r="AV580" s="183"/>
      <c r="AW580" s="183"/>
      <c r="AX580" s="183"/>
      <c r="AY580" s="183"/>
      <c r="AZ580" s="183"/>
      <c r="BA580" s="183"/>
      <c r="BB580" s="183"/>
      <c r="BC580" s="183"/>
      <c r="BD580" s="183"/>
      <c r="BE580" s="183"/>
      <c r="BF580" s="183"/>
      <c r="BG580" s="183"/>
      <c r="BH580" s="183"/>
      <c r="BI580" s="183"/>
      <c r="BJ580" s="183"/>
      <c r="BK580" s="183"/>
      <c r="BL580" s="183"/>
      <c r="BM580" s="183"/>
      <c r="BN580" s="183"/>
      <c r="BO580" s="183"/>
      <c r="BP580" s="183"/>
      <c r="BQ580" s="183"/>
      <c r="BR580" s="183"/>
      <c r="BS580" s="183"/>
      <c r="BT580" s="183"/>
      <c r="BU580" s="183"/>
      <c r="BV580" s="183"/>
      <c r="BW580" s="183"/>
      <c r="BX580" s="186"/>
      <c r="BY580" s="186"/>
      <c r="BZ580" s="186"/>
      <c r="CA580" s="186"/>
      <c r="CB580" s="186"/>
      <c r="CC580" s="186"/>
      <c r="CD580" s="186"/>
      <c r="CE580" s="186"/>
      <c r="CF580" s="186"/>
      <c r="CG580" s="186"/>
      <c r="CH580" s="186"/>
    </row>
    <row r="581" spans="1:86" s="185" customFormat="1" ht="12" customHeight="1">
      <c r="A581" s="183"/>
      <c r="B581" s="183"/>
      <c r="C581" s="183"/>
      <c r="D581" s="183"/>
      <c r="E581" s="183"/>
      <c r="F581" s="183"/>
      <c r="G581" s="184"/>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183"/>
      <c r="AD581" s="183"/>
      <c r="AE581" s="183"/>
      <c r="AF581" s="183"/>
      <c r="AG581" s="183"/>
      <c r="AH581" s="183"/>
      <c r="AI581" s="183"/>
      <c r="AJ581" s="183"/>
      <c r="AK581" s="183"/>
      <c r="AL581" s="183"/>
      <c r="AM581" s="183"/>
      <c r="AN581" s="183"/>
      <c r="AO581" s="183"/>
      <c r="AP581" s="183"/>
      <c r="AQ581" s="183"/>
      <c r="AR581" s="183"/>
      <c r="AS581" s="183"/>
      <c r="AT581" s="183"/>
      <c r="AU581" s="183"/>
      <c r="AV581" s="183"/>
      <c r="AW581" s="183"/>
      <c r="AX581" s="183"/>
      <c r="AY581" s="183"/>
      <c r="AZ581" s="183"/>
      <c r="BA581" s="183"/>
      <c r="BB581" s="183"/>
      <c r="BC581" s="183"/>
      <c r="BD581" s="183"/>
      <c r="BE581" s="183"/>
      <c r="BF581" s="183"/>
      <c r="BG581" s="183"/>
      <c r="BH581" s="183"/>
      <c r="BI581" s="183"/>
      <c r="BJ581" s="183"/>
      <c r="BK581" s="183"/>
      <c r="BL581" s="183"/>
      <c r="BM581" s="183"/>
      <c r="BN581" s="183"/>
      <c r="BO581" s="183"/>
      <c r="BP581" s="183"/>
      <c r="BQ581" s="183"/>
      <c r="BR581" s="183"/>
      <c r="BS581" s="183"/>
      <c r="BT581" s="183"/>
      <c r="BU581" s="183"/>
      <c r="BV581" s="183"/>
      <c r="BW581" s="183"/>
      <c r="BX581" s="186"/>
      <c r="BY581" s="186"/>
      <c r="BZ581" s="186"/>
      <c r="CA581" s="186"/>
      <c r="CB581" s="186"/>
      <c r="CC581" s="186"/>
      <c r="CD581" s="186"/>
      <c r="CE581" s="186"/>
      <c r="CF581" s="186"/>
      <c r="CG581" s="186"/>
      <c r="CH581" s="186"/>
    </row>
    <row r="582" spans="1:86" s="185" customFormat="1" ht="12" customHeight="1">
      <c r="A582" s="183"/>
      <c r="B582" s="183"/>
      <c r="C582" s="183"/>
      <c r="D582" s="183"/>
      <c r="E582" s="183"/>
      <c r="F582" s="183"/>
      <c r="G582" s="184"/>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183"/>
      <c r="AD582" s="183"/>
      <c r="AE582" s="183"/>
      <c r="AF582" s="183"/>
      <c r="AG582" s="183"/>
      <c r="AH582" s="183"/>
      <c r="AI582" s="183"/>
      <c r="AJ582" s="183"/>
      <c r="AK582" s="183"/>
      <c r="AL582" s="183"/>
      <c r="AM582" s="183"/>
      <c r="AN582" s="183"/>
      <c r="AO582" s="183"/>
      <c r="AP582" s="183"/>
      <c r="AQ582" s="183"/>
      <c r="AR582" s="183"/>
      <c r="AS582" s="183"/>
      <c r="AT582" s="183"/>
      <c r="AU582" s="183"/>
      <c r="AV582" s="183"/>
      <c r="AW582" s="183"/>
      <c r="AX582" s="183"/>
      <c r="AY582" s="183"/>
      <c r="AZ582" s="183"/>
      <c r="BA582" s="183"/>
      <c r="BB582" s="183"/>
      <c r="BC582" s="183"/>
      <c r="BD582" s="183"/>
      <c r="BE582" s="183"/>
      <c r="BF582" s="183"/>
      <c r="BG582" s="183"/>
      <c r="BH582" s="183"/>
      <c r="BI582" s="183"/>
      <c r="BJ582" s="183"/>
      <c r="BK582" s="183"/>
      <c r="BL582" s="183"/>
      <c r="BM582" s="183"/>
      <c r="BN582" s="183"/>
      <c r="BO582" s="183"/>
      <c r="BP582" s="183"/>
      <c r="BQ582" s="183"/>
      <c r="BR582" s="183"/>
      <c r="BS582" s="183"/>
      <c r="BT582" s="183"/>
      <c r="BU582" s="183"/>
      <c r="BV582" s="183"/>
      <c r="BW582" s="183"/>
      <c r="BX582" s="186"/>
      <c r="BY582" s="186"/>
      <c r="BZ582" s="186"/>
      <c r="CA582" s="186"/>
      <c r="CB582" s="186"/>
      <c r="CC582" s="186"/>
      <c r="CD582" s="186"/>
      <c r="CE582" s="186"/>
      <c r="CF582" s="186"/>
      <c r="CG582" s="186"/>
      <c r="CH582" s="186"/>
    </row>
    <row r="583" spans="1:86" s="185" customFormat="1" ht="12" customHeight="1">
      <c r="A583" s="183"/>
      <c r="B583" s="183"/>
      <c r="C583" s="183"/>
      <c r="D583" s="183"/>
      <c r="E583" s="183"/>
      <c r="F583" s="183"/>
      <c r="G583" s="184"/>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183"/>
      <c r="AD583" s="183"/>
      <c r="AE583" s="183"/>
      <c r="AF583" s="183"/>
      <c r="AG583" s="183"/>
      <c r="AH583" s="183"/>
      <c r="AI583" s="183"/>
      <c r="AJ583" s="183"/>
      <c r="AK583" s="183"/>
      <c r="AL583" s="183"/>
      <c r="AM583" s="183"/>
      <c r="AN583" s="183"/>
      <c r="AO583" s="183"/>
      <c r="AP583" s="183"/>
      <c r="AQ583" s="183"/>
      <c r="AR583" s="183"/>
      <c r="AS583" s="183"/>
      <c r="AT583" s="183"/>
      <c r="AU583" s="183"/>
      <c r="AV583" s="183"/>
      <c r="AW583" s="183"/>
      <c r="AX583" s="183"/>
      <c r="AY583" s="183"/>
      <c r="AZ583" s="183"/>
      <c r="BA583" s="183"/>
      <c r="BB583" s="183"/>
      <c r="BC583" s="183"/>
      <c r="BD583" s="183"/>
      <c r="BE583" s="183"/>
      <c r="BF583" s="183"/>
      <c r="BG583" s="183"/>
      <c r="BH583" s="183"/>
      <c r="BI583" s="183"/>
      <c r="BJ583" s="183"/>
      <c r="BK583" s="183"/>
      <c r="BL583" s="183"/>
      <c r="BM583" s="183"/>
      <c r="BN583" s="183"/>
      <c r="BO583" s="183"/>
      <c r="BP583" s="183"/>
      <c r="BQ583" s="183"/>
      <c r="BR583" s="183"/>
      <c r="BS583" s="183"/>
      <c r="BT583" s="183"/>
      <c r="BU583" s="183"/>
      <c r="BV583" s="183"/>
      <c r="BW583" s="183"/>
      <c r="BX583" s="186"/>
      <c r="BY583" s="186"/>
      <c r="BZ583" s="186"/>
      <c r="CA583" s="186"/>
      <c r="CB583" s="186"/>
      <c r="CC583" s="186"/>
      <c r="CD583" s="186"/>
      <c r="CE583" s="186"/>
      <c r="CF583" s="186"/>
      <c r="CG583" s="186"/>
      <c r="CH583" s="186"/>
    </row>
    <row r="584" spans="1:86" s="185" customFormat="1" ht="12" customHeight="1">
      <c r="A584" s="183"/>
      <c r="B584" s="183"/>
      <c r="C584" s="183"/>
      <c r="D584" s="183"/>
      <c r="E584" s="183"/>
      <c r="F584" s="183"/>
      <c r="G584" s="184"/>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183"/>
      <c r="AD584" s="183"/>
      <c r="AE584" s="183"/>
      <c r="AF584" s="183"/>
      <c r="AG584" s="183"/>
      <c r="AH584" s="183"/>
      <c r="AI584" s="183"/>
      <c r="AJ584" s="183"/>
      <c r="AK584" s="183"/>
      <c r="AL584" s="183"/>
      <c r="AM584" s="183"/>
      <c r="AN584" s="183"/>
      <c r="AO584" s="183"/>
      <c r="AP584" s="183"/>
      <c r="AQ584" s="183"/>
      <c r="AR584" s="183"/>
      <c r="AS584" s="183"/>
      <c r="AT584" s="183"/>
      <c r="AU584" s="183"/>
      <c r="AV584" s="183"/>
      <c r="AW584" s="183"/>
      <c r="AX584" s="183"/>
      <c r="AY584" s="183"/>
      <c r="AZ584" s="183"/>
      <c r="BA584" s="183"/>
      <c r="BB584" s="183"/>
      <c r="BC584" s="183"/>
      <c r="BD584" s="183"/>
      <c r="BE584" s="183"/>
      <c r="BF584" s="183"/>
      <c r="BG584" s="183"/>
      <c r="BH584" s="183"/>
      <c r="BI584" s="183"/>
      <c r="BJ584" s="183"/>
      <c r="BK584" s="183"/>
      <c r="BL584" s="183"/>
      <c r="BM584" s="183"/>
      <c r="BN584" s="183"/>
      <c r="BO584" s="183"/>
      <c r="BP584" s="183"/>
      <c r="BQ584" s="183"/>
      <c r="BR584" s="183"/>
      <c r="BS584" s="183"/>
      <c r="BT584" s="183"/>
      <c r="BU584" s="183"/>
      <c r="BV584" s="183"/>
      <c r="BW584" s="183"/>
      <c r="BX584" s="186"/>
      <c r="BY584" s="186"/>
      <c r="BZ584" s="186"/>
      <c r="CA584" s="186"/>
      <c r="CB584" s="186"/>
      <c r="CC584" s="186"/>
      <c r="CD584" s="186"/>
      <c r="CE584" s="186"/>
      <c r="CF584" s="186"/>
      <c r="CG584" s="186"/>
      <c r="CH584" s="186"/>
    </row>
    <row r="585" spans="1:86" s="185" customFormat="1" ht="12" customHeight="1">
      <c r="A585" s="183"/>
      <c r="B585" s="183"/>
      <c r="C585" s="183"/>
      <c r="D585" s="183"/>
      <c r="E585" s="183"/>
      <c r="F585" s="183"/>
      <c r="G585" s="184"/>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183"/>
      <c r="AD585" s="183"/>
      <c r="AE585" s="183"/>
      <c r="AF585" s="183"/>
      <c r="AG585" s="183"/>
      <c r="AH585" s="183"/>
      <c r="AI585" s="183"/>
      <c r="AJ585" s="183"/>
      <c r="AK585" s="183"/>
      <c r="AL585" s="183"/>
      <c r="AM585" s="183"/>
      <c r="AN585" s="183"/>
      <c r="AO585" s="183"/>
      <c r="AP585" s="183"/>
      <c r="AQ585" s="183"/>
      <c r="AR585" s="183"/>
      <c r="AS585" s="183"/>
      <c r="AT585" s="183"/>
      <c r="AU585" s="183"/>
      <c r="AV585" s="183"/>
      <c r="AW585" s="183"/>
      <c r="AX585" s="183"/>
      <c r="AY585" s="183"/>
      <c r="AZ585" s="183"/>
      <c r="BA585" s="183"/>
      <c r="BB585" s="183"/>
      <c r="BC585" s="183"/>
      <c r="BD585" s="183"/>
      <c r="BE585" s="183"/>
      <c r="BF585" s="183"/>
      <c r="BG585" s="183"/>
      <c r="BH585" s="183"/>
      <c r="BI585" s="183"/>
      <c r="BJ585" s="183"/>
      <c r="BK585" s="183"/>
      <c r="BL585" s="183"/>
      <c r="BM585" s="183"/>
      <c r="BN585" s="183"/>
      <c r="BO585" s="183"/>
      <c r="BP585" s="183"/>
      <c r="BQ585" s="183"/>
      <c r="BR585" s="183"/>
      <c r="BS585" s="183"/>
      <c r="BT585" s="183"/>
      <c r="BU585" s="183"/>
      <c r="BV585" s="183"/>
      <c r="BW585" s="183"/>
      <c r="BX585" s="186"/>
      <c r="BY585" s="186"/>
      <c r="BZ585" s="186"/>
      <c r="CA585" s="186"/>
      <c r="CB585" s="186"/>
      <c r="CC585" s="186"/>
      <c r="CD585" s="186"/>
      <c r="CE585" s="186"/>
      <c r="CF585" s="186"/>
      <c r="CG585" s="186"/>
      <c r="CH585" s="186"/>
    </row>
    <row r="586" spans="1:86" s="185" customFormat="1" ht="12" customHeight="1">
      <c r="A586" s="183"/>
      <c r="B586" s="183"/>
      <c r="C586" s="183"/>
      <c r="D586" s="183"/>
      <c r="E586" s="183"/>
      <c r="F586" s="183"/>
      <c r="G586" s="184"/>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183"/>
      <c r="AD586" s="183"/>
      <c r="AE586" s="183"/>
      <c r="AF586" s="183"/>
      <c r="AG586" s="183"/>
      <c r="AH586" s="183"/>
      <c r="AI586" s="183"/>
      <c r="AJ586" s="183"/>
      <c r="AK586" s="183"/>
      <c r="AL586" s="183"/>
      <c r="AM586" s="183"/>
      <c r="AN586" s="183"/>
      <c r="AO586" s="183"/>
      <c r="AP586" s="183"/>
      <c r="AQ586" s="183"/>
      <c r="AR586" s="183"/>
      <c r="AS586" s="183"/>
      <c r="AT586" s="183"/>
      <c r="AU586" s="183"/>
      <c r="AV586" s="183"/>
      <c r="AW586" s="183"/>
      <c r="AX586" s="183"/>
      <c r="AY586" s="183"/>
      <c r="AZ586" s="183"/>
      <c r="BA586" s="183"/>
      <c r="BB586" s="183"/>
      <c r="BC586" s="183"/>
      <c r="BD586" s="183"/>
      <c r="BE586" s="183"/>
      <c r="BF586" s="183"/>
      <c r="BG586" s="183"/>
      <c r="BH586" s="183"/>
      <c r="BI586" s="183"/>
      <c r="BJ586" s="183"/>
      <c r="BK586" s="183"/>
      <c r="BL586" s="183"/>
      <c r="BM586" s="183"/>
      <c r="BN586" s="183"/>
      <c r="BO586" s="183"/>
      <c r="BP586" s="183"/>
      <c r="BQ586" s="183"/>
      <c r="BR586" s="183"/>
      <c r="BS586" s="183"/>
      <c r="BT586" s="183"/>
      <c r="BU586" s="183"/>
      <c r="BV586" s="183"/>
      <c r="BW586" s="183"/>
      <c r="BX586" s="186"/>
      <c r="BY586" s="186"/>
      <c r="BZ586" s="186"/>
      <c r="CA586" s="186"/>
      <c r="CB586" s="186"/>
      <c r="CC586" s="186"/>
      <c r="CD586" s="186"/>
      <c r="CE586" s="186"/>
      <c r="CF586" s="186"/>
      <c r="CG586" s="186"/>
      <c r="CH586" s="186"/>
    </row>
    <row r="587" spans="1:86" s="185" customFormat="1" ht="12" customHeight="1">
      <c r="A587" s="183"/>
      <c r="B587" s="183"/>
      <c r="C587" s="183"/>
      <c r="D587" s="183"/>
      <c r="E587" s="183"/>
      <c r="F587" s="183"/>
      <c r="G587" s="184"/>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183"/>
      <c r="AD587" s="183"/>
      <c r="AE587" s="183"/>
      <c r="AF587" s="183"/>
      <c r="AG587" s="183"/>
      <c r="AH587" s="183"/>
      <c r="AI587" s="183"/>
      <c r="AJ587" s="183"/>
      <c r="AK587" s="183"/>
      <c r="AL587" s="183"/>
      <c r="AM587" s="183"/>
      <c r="AN587" s="183"/>
      <c r="AO587" s="183"/>
      <c r="AP587" s="183"/>
      <c r="AQ587" s="183"/>
      <c r="AR587" s="183"/>
      <c r="AS587" s="183"/>
      <c r="AT587" s="183"/>
      <c r="AU587" s="183"/>
      <c r="AV587" s="183"/>
      <c r="AW587" s="183"/>
      <c r="AX587" s="183"/>
      <c r="AY587" s="183"/>
      <c r="AZ587" s="183"/>
      <c r="BA587" s="183"/>
      <c r="BB587" s="183"/>
      <c r="BC587" s="183"/>
      <c r="BD587" s="183"/>
      <c r="BE587" s="183"/>
      <c r="BF587" s="183"/>
      <c r="BG587" s="183"/>
      <c r="BH587" s="183"/>
      <c r="BI587" s="183"/>
      <c r="BJ587" s="183"/>
      <c r="BK587" s="183"/>
      <c r="BL587" s="183"/>
      <c r="BM587" s="183"/>
      <c r="BN587" s="183"/>
      <c r="BO587" s="183"/>
      <c r="BP587" s="183"/>
      <c r="BQ587" s="183"/>
      <c r="BR587" s="183"/>
      <c r="BS587" s="183"/>
      <c r="BT587" s="183"/>
      <c r="BU587" s="183"/>
      <c r="BV587" s="183"/>
      <c r="BW587" s="183"/>
      <c r="BX587" s="186"/>
      <c r="BY587" s="186"/>
      <c r="BZ587" s="186"/>
      <c r="CA587" s="186"/>
      <c r="CB587" s="186"/>
      <c r="CC587" s="186"/>
      <c r="CD587" s="186"/>
      <c r="CE587" s="186"/>
      <c r="CF587" s="186"/>
      <c r="CG587" s="186"/>
      <c r="CH587" s="186"/>
    </row>
    <row r="588" spans="1:86" s="185" customFormat="1" ht="12" customHeight="1">
      <c r="A588" s="183"/>
      <c r="B588" s="183"/>
      <c r="C588" s="183"/>
      <c r="D588" s="183"/>
      <c r="E588" s="183"/>
      <c r="F588" s="183"/>
      <c r="G588" s="184"/>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183"/>
      <c r="AD588" s="183"/>
      <c r="AE588" s="183"/>
      <c r="AF588" s="183"/>
      <c r="AG588" s="183"/>
      <c r="AH588" s="183"/>
      <c r="AI588" s="183"/>
      <c r="AJ588" s="183"/>
      <c r="AK588" s="183"/>
      <c r="AL588" s="183"/>
      <c r="AM588" s="183"/>
      <c r="AN588" s="183"/>
      <c r="AO588" s="183"/>
      <c r="AP588" s="183"/>
      <c r="AQ588" s="183"/>
      <c r="AR588" s="183"/>
      <c r="AS588" s="183"/>
      <c r="AT588" s="183"/>
      <c r="AU588" s="183"/>
      <c r="AV588" s="183"/>
      <c r="AW588" s="183"/>
      <c r="AX588" s="183"/>
      <c r="AY588" s="183"/>
      <c r="AZ588" s="183"/>
      <c r="BA588" s="183"/>
      <c r="BB588" s="183"/>
      <c r="BC588" s="183"/>
      <c r="BD588" s="183"/>
      <c r="BE588" s="183"/>
      <c r="BF588" s="183"/>
      <c r="BG588" s="183"/>
      <c r="BH588" s="183"/>
      <c r="BI588" s="183"/>
      <c r="BJ588" s="183"/>
      <c r="BK588" s="183"/>
      <c r="BL588" s="183"/>
      <c r="BM588" s="183"/>
      <c r="BN588" s="183"/>
      <c r="BO588" s="183"/>
      <c r="BP588" s="183"/>
      <c r="BQ588" s="183"/>
      <c r="BR588" s="183"/>
      <c r="BS588" s="183"/>
      <c r="BT588" s="183"/>
      <c r="BU588" s="183"/>
      <c r="BV588" s="183"/>
      <c r="BW588" s="183"/>
      <c r="BX588" s="186"/>
      <c r="BY588" s="186"/>
      <c r="BZ588" s="186"/>
      <c r="CA588" s="186"/>
      <c r="CB588" s="186"/>
      <c r="CC588" s="186"/>
      <c r="CD588" s="186"/>
      <c r="CE588" s="186"/>
      <c r="CF588" s="186"/>
      <c r="CG588" s="186"/>
      <c r="CH588" s="186"/>
    </row>
    <row r="589" spans="1:86" s="185" customFormat="1" ht="12" customHeight="1">
      <c r="A589" s="183"/>
      <c r="B589" s="183"/>
      <c r="C589" s="183"/>
      <c r="D589" s="183"/>
      <c r="E589" s="183"/>
      <c r="F589" s="183"/>
      <c r="G589" s="184"/>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183"/>
      <c r="AD589" s="183"/>
      <c r="AE589" s="183"/>
      <c r="AF589" s="183"/>
      <c r="AG589" s="183"/>
      <c r="AH589" s="183"/>
      <c r="AI589" s="183"/>
      <c r="AJ589" s="183"/>
      <c r="AK589" s="183"/>
      <c r="AL589" s="183"/>
      <c r="AM589" s="183"/>
      <c r="AN589" s="183"/>
      <c r="AO589" s="183"/>
      <c r="AP589" s="183"/>
      <c r="AQ589" s="183"/>
      <c r="AR589" s="183"/>
      <c r="AS589" s="183"/>
      <c r="AT589" s="183"/>
      <c r="AU589" s="183"/>
      <c r="AV589" s="183"/>
      <c r="AW589" s="183"/>
      <c r="AX589" s="183"/>
      <c r="AY589" s="183"/>
      <c r="AZ589" s="183"/>
      <c r="BA589" s="183"/>
      <c r="BB589" s="183"/>
      <c r="BC589" s="183"/>
      <c r="BD589" s="183"/>
      <c r="BE589" s="183"/>
      <c r="BF589" s="183"/>
      <c r="BG589" s="183"/>
      <c r="BH589" s="183"/>
      <c r="BI589" s="183"/>
      <c r="BJ589" s="183"/>
      <c r="BK589" s="183"/>
      <c r="BL589" s="183"/>
      <c r="BM589" s="183"/>
      <c r="BN589" s="183"/>
      <c r="BO589" s="183"/>
      <c r="BP589" s="183"/>
      <c r="BQ589" s="183"/>
      <c r="BR589" s="183"/>
      <c r="BS589" s="183"/>
      <c r="BT589" s="183"/>
      <c r="BU589" s="183"/>
      <c r="BV589" s="183"/>
      <c r="BW589" s="183"/>
      <c r="BX589" s="186"/>
      <c r="BY589" s="186"/>
      <c r="BZ589" s="186"/>
      <c r="CA589" s="186"/>
      <c r="CB589" s="186"/>
      <c r="CC589" s="186"/>
      <c r="CD589" s="186"/>
      <c r="CE589" s="186"/>
      <c r="CF589" s="186"/>
      <c r="CG589" s="186"/>
      <c r="CH589" s="186"/>
    </row>
    <row r="590" spans="1:86" s="185" customFormat="1" ht="12" customHeight="1">
      <c r="A590" s="183"/>
      <c r="B590" s="183"/>
      <c r="C590" s="183"/>
      <c r="D590" s="183"/>
      <c r="E590" s="183"/>
      <c r="F590" s="183"/>
      <c r="G590" s="184"/>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183"/>
      <c r="AD590" s="183"/>
      <c r="AE590" s="183"/>
      <c r="AF590" s="183"/>
      <c r="AG590" s="183"/>
      <c r="AH590" s="183"/>
      <c r="AI590" s="183"/>
      <c r="AJ590" s="183"/>
      <c r="AK590" s="183"/>
      <c r="AL590" s="183"/>
      <c r="AM590" s="183"/>
      <c r="AN590" s="183"/>
      <c r="AO590" s="183"/>
      <c r="AP590" s="183"/>
      <c r="AQ590" s="183"/>
      <c r="AR590" s="183"/>
      <c r="AS590" s="183"/>
      <c r="AT590" s="183"/>
      <c r="AU590" s="183"/>
      <c r="AV590" s="183"/>
      <c r="AW590" s="183"/>
      <c r="AX590" s="183"/>
      <c r="AY590" s="183"/>
      <c r="AZ590" s="183"/>
      <c r="BA590" s="183"/>
      <c r="BB590" s="183"/>
      <c r="BC590" s="183"/>
      <c r="BD590" s="183"/>
      <c r="BE590" s="183"/>
      <c r="BF590" s="183"/>
      <c r="BG590" s="183"/>
      <c r="BH590" s="183"/>
      <c r="BI590" s="183"/>
      <c r="BJ590" s="183"/>
      <c r="BK590" s="183"/>
      <c r="BL590" s="183"/>
      <c r="BM590" s="183"/>
      <c r="BN590" s="183"/>
      <c r="BO590" s="183"/>
      <c r="BP590" s="183"/>
      <c r="BQ590" s="183"/>
      <c r="BR590" s="183"/>
      <c r="BS590" s="183"/>
      <c r="BT590" s="183"/>
      <c r="BU590" s="183"/>
      <c r="BV590" s="183"/>
      <c r="BW590" s="183"/>
      <c r="BX590" s="186"/>
      <c r="BY590" s="186"/>
      <c r="BZ590" s="186"/>
      <c r="CA590" s="186"/>
      <c r="CB590" s="186"/>
      <c r="CC590" s="186"/>
      <c r="CD590" s="186"/>
      <c r="CE590" s="186"/>
      <c r="CF590" s="186"/>
      <c r="CG590" s="186"/>
      <c r="CH590" s="186"/>
    </row>
    <row r="591" spans="1:86" s="185" customFormat="1" ht="12" customHeight="1">
      <c r="A591" s="183"/>
      <c r="B591" s="183"/>
      <c r="C591" s="183"/>
      <c r="D591" s="183"/>
      <c r="E591" s="183"/>
      <c r="F591" s="183"/>
      <c r="G591" s="184"/>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183"/>
      <c r="AD591" s="183"/>
      <c r="AE591" s="183"/>
      <c r="AF591" s="183"/>
      <c r="AG591" s="183"/>
      <c r="AH591" s="183"/>
      <c r="AI591" s="183"/>
      <c r="AJ591" s="183"/>
      <c r="AK591" s="183"/>
      <c r="AL591" s="183"/>
      <c r="AM591" s="183"/>
      <c r="AN591" s="183"/>
      <c r="AO591" s="183"/>
      <c r="AP591" s="183"/>
      <c r="AQ591" s="183"/>
      <c r="AR591" s="183"/>
      <c r="AS591" s="183"/>
      <c r="AT591" s="183"/>
      <c r="AU591" s="183"/>
      <c r="AV591" s="183"/>
      <c r="AW591" s="183"/>
      <c r="AX591" s="183"/>
      <c r="AY591" s="183"/>
      <c r="AZ591" s="183"/>
      <c r="BA591" s="183"/>
      <c r="BB591" s="183"/>
      <c r="BC591" s="183"/>
      <c r="BD591" s="183"/>
      <c r="BE591" s="183"/>
      <c r="BF591" s="183"/>
      <c r="BG591" s="183"/>
      <c r="BH591" s="183"/>
      <c r="BI591" s="183"/>
      <c r="BJ591" s="183"/>
      <c r="BK591" s="183"/>
      <c r="BL591" s="183"/>
      <c r="BM591" s="183"/>
      <c r="BN591" s="183"/>
      <c r="BO591" s="183"/>
      <c r="BP591" s="183"/>
      <c r="BQ591" s="183"/>
      <c r="BR591" s="183"/>
      <c r="BS591" s="183"/>
      <c r="BT591" s="183"/>
      <c r="BU591" s="183"/>
      <c r="BV591" s="183"/>
      <c r="BW591" s="183"/>
      <c r="BX591" s="186"/>
      <c r="BY591" s="186"/>
      <c r="BZ591" s="186"/>
      <c r="CA591" s="186"/>
      <c r="CB591" s="186"/>
      <c r="CC591" s="186"/>
      <c r="CD591" s="186"/>
      <c r="CE591" s="186"/>
      <c r="CF591" s="186"/>
      <c r="CG591" s="186"/>
      <c r="CH591" s="186"/>
    </row>
    <row r="592" spans="1:86" s="185" customFormat="1" ht="12" customHeight="1">
      <c r="A592" s="183"/>
      <c r="B592" s="183"/>
      <c r="C592" s="183"/>
      <c r="D592" s="183"/>
      <c r="E592" s="183"/>
      <c r="F592" s="183"/>
      <c r="G592" s="184"/>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183"/>
      <c r="AD592" s="183"/>
      <c r="AE592" s="183"/>
      <c r="AF592" s="183"/>
      <c r="AG592" s="183"/>
      <c r="AH592" s="183"/>
      <c r="AI592" s="183"/>
      <c r="AJ592" s="183"/>
      <c r="AK592" s="183"/>
      <c r="AL592" s="183"/>
      <c r="AM592" s="183"/>
      <c r="AN592" s="183"/>
      <c r="AO592" s="183"/>
      <c r="AP592" s="183"/>
      <c r="AQ592" s="183"/>
      <c r="AR592" s="183"/>
      <c r="AS592" s="183"/>
      <c r="AT592" s="183"/>
      <c r="AU592" s="183"/>
      <c r="AV592" s="183"/>
      <c r="AW592" s="183"/>
      <c r="AX592" s="183"/>
      <c r="AY592" s="183"/>
      <c r="AZ592" s="183"/>
      <c r="BA592" s="183"/>
      <c r="BB592" s="183"/>
      <c r="BC592" s="183"/>
      <c r="BD592" s="183"/>
      <c r="BE592" s="183"/>
      <c r="BF592" s="183"/>
      <c r="BG592" s="183"/>
      <c r="BH592" s="183"/>
      <c r="BI592" s="183"/>
      <c r="BJ592" s="183"/>
      <c r="BK592" s="183"/>
      <c r="BL592" s="183"/>
      <c r="BM592" s="183"/>
      <c r="BN592" s="183"/>
      <c r="BO592" s="183"/>
      <c r="BP592" s="183"/>
      <c r="BQ592" s="183"/>
      <c r="BR592" s="183"/>
      <c r="BS592" s="183"/>
      <c r="BT592" s="183"/>
      <c r="BU592" s="183"/>
      <c r="BV592" s="183"/>
      <c r="BW592" s="183"/>
      <c r="BX592" s="186"/>
      <c r="BY592" s="186"/>
      <c r="BZ592" s="186"/>
      <c r="CA592" s="186"/>
      <c r="CB592" s="186"/>
      <c r="CC592" s="186"/>
      <c r="CD592" s="186"/>
      <c r="CE592" s="186"/>
      <c r="CF592" s="186"/>
      <c r="CG592" s="186"/>
      <c r="CH592" s="186"/>
    </row>
    <row r="593" spans="1:86" s="185" customFormat="1" ht="12" customHeight="1">
      <c r="A593" s="183"/>
      <c r="B593" s="183"/>
      <c r="C593" s="183"/>
      <c r="D593" s="183"/>
      <c r="E593" s="183"/>
      <c r="F593" s="183"/>
      <c r="G593" s="184"/>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183"/>
      <c r="AD593" s="183"/>
      <c r="AE593" s="183"/>
      <c r="AF593" s="183"/>
      <c r="AG593" s="183"/>
      <c r="AH593" s="183"/>
      <c r="AI593" s="183"/>
      <c r="AJ593" s="183"/>
      <c r="AK593" s="183"/>
      <c r="AL593" s="183"/>
      <c r="AM593" s="183"/>
      <c r="AN593" s="183"/>
      <c r="AO593" s="183"/>
      <c r="AP593" s="183"/>
      <c r="AQ593" s="183"/>
      <c r="AR593" s="183"/>
      <c r="AS593" s="183"/>
      <c r="AT593" s="183"/>
      <c r="AU593" s="183"/>
      <c r="AV593" s="183"/>
      <c r="AW593" s="183"/>
      <c r="AX593" s="183"/>
      <c r="AY593" s="183"/>
      <c r="AZ593" s="183"/>
      <c r="BA593" s="183"/>
      <c r="BB593" s="183"/>
      <c r="BC593" s="183"/>
      <c r="BD593" s="183"/>
      <c r="BE593" s="183"/>
      <c r="BF593" s="183"/>
      <c r="BG593" s="183"/>
      <c r="BH593" s="183"/>
      <c r="BI593" s="183"/>
      <c r="BJ593" s="183"/>
      <c r="BK593" s="183"/>
      <c r="BL593" s="183"/>
      <c r="BM593" s="183"/>
      <c r="BN593" s="183"/>
      <c r="BO593" s="183"/>
      <c r="BP593" s="183"/>
      <c r="BQ593" s="183"/>
      <c r="BR593" s="183"/>
      <c r="BS593" s="183"/>
      <c r="BT593" s="183"/>
      <c r="BU593" s="183"/>
      <c r="BV593" s="183"/>
      <c r="BW593" s="183"/>
      <c r="BX593" s="186"/>
      <c r="BY593" s="186"/>
      <c r="BZ593" s="186"/>
      <c r="CA593" s="186"/>
      <c r="CB593" s="186"/>
      <c r="CC593" s="186"/>
      <c r="CD593" s="186"/>
      <c r="CE593" s="186"/>
      <c r="CF593" s="186"/>
      <c r="CG593" s="186"/>
      <c r="CH593" s="186"/>
    </row>
    <row r="594" spans="1:86" s="185" customFormat="1" ht="12" customHeight="1">
      <c r="A594" s="183"/>
      <c r="B594" s="183"/>
      <c r="C594" s="183"/>
      <c r="D594" s="183"/>
      <c r="E594" s="183"/>
      <c r="F594" s="183"/>
      <c r="G594" s="184"/>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183"/>
      <c r="AD594" s="183"/>
      <c r="AE594" s="183"/>
      <c r="AF594" s="183"/>
      <c r="AG594" s="183"/>
      <c r="AH594" s="183"/>
      <c r="AI594" s="183"/>
      <c r="AJ594" s="183"/>
      <c r="AK594" s="183"/>
      <c r="AL594" s="183"/>
      <c r="AM594" s="183"/>
      <c r="AN594" s="183"/>
      <c r="AO594" s="183"/>
      <c r="AP594" s="183"/>
      <c r="AQ594" s="183"/>
      <c r="AR594" s="183"/>
      <c r="AS594" s="183"/>
      <c r="AT594" s="183"/>
      <c r="AU594" s="183"/>
      <c r="AV594" s="183"/>
      <c r="AW594" s="183"/>
      <c r="AX594" s="183"/>
      <c r="AY594" s="183"/>
      <c r="AZ594" s="183"/>
      <c r="BA594" s="183"/>
      <c r="BB594" s="183"/>
      <c r="BC594" s="183"/>
      <c r="BD594" s="183"/>
      <c r="BE594" s="183"/>
      <c r="BF594" s="183"/>
      <c r="BG594" s="183"/>
      <c r="BH594" s="183"/>
      <c r="BI594" s="183"/>
      <c r="BJ594" s="183"/>
      <c r="BK594" s="183"/>
      <c r="BL594" s="183"/>
      <c r="BM594" s="183"/>
      <c r="BN594" s="183"/>
      <c r="BO594" s="183"/>
      <c r="BP594" s="183"/>
      <c r="BQ594" s="183"/>
      <c r="BR594" s="183"/>
      <c r="BS594" s="183"/>
      <c r="BT594" s="183"/>
      <c r="BU594" s="183"/>
      <c r="BV594" s="183"/>
      <c r="BW594" s="183"/>
      <c r="BX594" s="186"/>
      <c r="BY594" s="186"/>
      <c r="BZ594" s="186"/>
      <c r="CA594" s="186"/>
      <c r="CB594" s="186"/>
      <c r="CC594" s="186"/>
      <c r="CD594" s="186"/>
      <c r="CE594" s="186"/>
      <c r="CF594" s="186"/>
      <c r="CG594" s="186"/>
      <c r="CH594" s="186"/>
    </row>
    <row r="595" spans="1:86" s="185" customFormat="1" ht="12" customHeight="1">
      <c r="A595" s="183"/>
      <c r="B595" s="183"/>
      <c r="C595" s="183"/>
      <c r="D595" s="183"/>
      <c r="E595" s="183"/>
      <c r="F595" s="183"/>
      <c r="G595" s="184"/>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183"/>
      <c r="AD595" s="183"/>
      <c r="AE595" s="183"/>
      <c r="AF595" s="183"/>
      <c r="AG595" s="183"/>
      <c r="AH595" s="183"/>
      <c r="AI595" s="183"/>
      <c r="AJ595" s="183"/>
      <c r="AK595" s="183"/>
      <c r="AL595" s="183"/>
      <c r="AM595" s="183"/>
      <c r="AN595" s="183"/>
      <c r="AO595" s="183"/>
      <c r="AP595" s="183"/>
      <c r="AQ595" s="183"/>
      <c r="AR595" s="183"/>
      <c r="AS595" s="183"/>
      <c r="AT595" s="183"/>
      <c r="AU595" s="183"/>
      <c r="AV595" s="183"/>
      <c r="AW595" s="183"/>
      <c r="AX595" s="183"/>
      <c r="AY595" s="183"/>
      <c r="AZ595" s="183"/>
      <c r="BA595" s="183"/>
      <c r="BB595" s="183"/>
      <c r="BC595" s="183"/>
      <c r="BD595" s="183"/>
      <c r="BE595" s="183"/>
      <c r="BF595" s="183"/>
      <c r="BG595" s="183"/>
      <c r="BH595" s="183"/>
      <c r="BI595" s="183"/>
      <c r="BJ595" s="183"/>
      <c r="BK595" s="183"/>
      <c r="BL595" s="183"/>
      <c r="BM595" s="183"/>
      <c r="BN595" s="183"/>
      <c r="BO595" s="183"/>
      <c r="BP595" s="183"/>
      <c r="BQ595" s="183"/>
      <c r="BR595" s="183"/>
      <c r="BS595" s="183"/>
      <c r="BT595" s="183"/>
      <c r="BU595" s="183"/>
      <c r="BV595" s="183"/>
      <c r="BW595" s="183"/>
      <c r="BX595" s="186"/>
      <c r="BY595" s="186"/>
      <c r="BZ595" s="186"/>
      <c r="CA595" s="186"/>
      <c r="CB595" s="186"/>
      <c r="CC595" s="186"/>
      <c r="CD595" s="186"/>
      <c r="CE595" s="186"/>
      <c r="CF595" s="186"/>
      <c r="CG595" s="186"/>
      <c r="CH595" s="186"/>
    </row>
    <row r="596" spans="1:86" s="185" customFormat="1" ht="12" customHeight="1">
      <c r="A596" s="183"/>
      <c r="B596" s="183"/>
      <c r="C596" s="183"/>
      <c r="D596" s="183"/>
      <c r="E596" s="183"/>
      <c r="F596" s="183"/>
      <c r="G596" s="184"/>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183"/>
      <c r="AD596" s="183"/>
      <c r="AE596" s="183"/>
      <c r="AF596" s="183"/>
      <c r="AG596" s="183"/>
      <c r="AH596" s="183"/>
      <c r="AI596" s="183"/>
      <c r="AJ596" s="183"/>
      <c r="AK596" s="183"/>
      <c r="AL596" s="183"/>
      <c r="AM596" s="183"/>
      <c r="AN596" s="183"/>
      <c r="AO596" s="183"/>
      <c r="AP596" s="183"/>
      <c r="AQ596" s="183"/>
      <c r="AR596" s="183"/>
      <c r="AS596" s="183"/>
      <c r="AT596" s="183"/>
      <c r="AU596" s="183"/>
      <c r="AV596" s="183"/>
      <c r="AW596" s="183"/>
      <c r="AX596" s="183"/>
      <c r="AY596" s="183"/>
      <c r="AZ596" s="183"/>
      <c r="BA596" s="183"/>
      <c r="BB596" s="183"/>
      <c r="BC596" s="183"/>
      <c r="BD596" s="183"/>
      <c r="BE596" s="183"/>
      <c r="BF596" s="183"/>
      <c r="BG596" s="183"/>
      <c r="BH596" s="183"/>
      <c r="BI596" s="183"/>
      <c r="BJ596" s="183"/>
      <c r="BK596" s="183"/>
      <c r="BL596" s="183"/>
      <c r="BM596" s="183"/>
      <c r="BN596" s="183"/>
      <c r="BO596" s="183"/>
      <c r="BP596" s="183"/>
      <c r="BQ596" s="183"/>
      <c r="BR596" s="183"/>
      <c r="BS596" s="183"/>
      <c r="BT596" s="183"/>
      <c r="BU596" s="183"/>
      <c r="BV596" s="183"/>
      <c r="BW596" s="183"/>
      <c r="BX596" s="186"/>
      <c r="BY596" s="186"/>
      <c r="BZ596" s="186"/>
      <c r="CA596" s="186"/>
      <c r="CB596" s="186"/>
      <c r="CC596" s="186"/>
      <c r="CD596" s="186"/>
      <c r="CE596" s="186"/>
      <c r="CF596" s="186"/>
      <c r="CG596" s="186"/>
      <c r="CH596" s="186"/>
    </row>
    <row r="597" spans="1:86" s="185" customFormat="1" ht="12" customHeight="1">
      <c r="A597" s="183"/>
      <c r="B597" s="183"/>
      <c r="C597" s="183"/>
      <c r="D597" s="183"/>
      <c r="E597" s="183"/>
      <c r="F597" s="183"/>
      <c r="G597" s="184"/>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183"/>
      <c r="AD597" s="183"/>
      <c r="AE597" s="183"/>
      <c r="AF597" s="183"/>
      <c r="AG597" s="183"/>
      <c r="AH597" s="183"/>
      <c r="AI597" s="183"/>
      <c r="AJ597" s="183"/>
      <c r="AK597" s="183"/>
      <c r="AL597" s="183"/>
      <c r="AM597" s="183"/>
      <c r="AN597" s="183"/>
      <c r="AO597" s="183"/>
      <c r="AP597" s="183"/>
      <c r="AQ597" s="183"/>
      <c r="AR597" s="183"/>
      <c r="AS597" s="183"/>
      <c r="AT597" s="183"/>
      <c r="AU597" s="183"/>
      <c r="AV597" s="183"/>
      <c r="AW597" s="183"/>
      <c r="AX597" s="183"/>
      <c r="AY597" s="183"/>
      <c r="AZ597" s="183"/>
      <c r="BA597" s="183"/>
      <c r="BB597" s="183"/>
      <c r="BC597" s="183"/>
      <c r="BD597" s="183"/>
      <c r="BE597" s="183"/>
      <c r="BF597" s="183"/>
      <c r="BG597" s="183"/>
      <c r="BH597" s="183"/>
      <c r="BI597" s="183"/>
      <c r="BJ597" s="183"/>
      <c r="BK597" s="183"/>
      <c r="BL597" s="183"/>
      <c r="BM597" s="183"/>
      <c r="BN597" s="183"/>
      <c r="BO597" s="183"/>
      <c r="BP597" s="183"/>
      <c r="BQ597" s="183"/>
      <c r="BR597" s="183"/>
      <c r="BS597" s="183"/>
      <c r="BT597" s="183"/>
      <c r="BU597" s="183"/>
      <c r="BV597" s="183"/>
      <c r="BW597" s="183"/>
      <c r="BX597" s="186"/>
      <c r="BY597" s="186"/>
      <c r="BZ597" s="186"/>
      <c r="CA597" s="186"/>
      <c r="CB597" s="186"/>
      <c r="CC597" s="186"/>
      <c r="CD597" s="186"/>
      <c r="CE597" s="186"/>
      <c r="CF597" s="186"/>
      <c r="CG597" s="186"/>
      <c r="CH597" s="186"/>
    </row>
    <row r="598" spans="1:86" s="185" customFormat="1" ht="12" customHeight="1">
      <c r="A598" s="183"/>
      <c r="B598" s="183"/>
      <c r="C598" s="183"/>
      <c r="D598" s="183"/>
      <c r="E598" s="183"/>
      <c r="F598" s="183"/>
      <c r="G598" s="184"/>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183"/>
      <c r="AD598" s="183"/>
      <c r="AE598" s="183"/>
      <c r="AF598" s="183"/>
      <c r="AG598" s="183"/>
      <c r="AH598" s="183"/>
      <c r="AI598" s="183"/>
      <c r="AJ598" s="183"/>
      <c r="AK598" s="183"/>
      <c r="AL598" s="183"/>
      <c r="AM598" s="183"/>
      <c r="AN598" s="183"/>
      <c r="AO598" s="183"/>
      <c r="AP598" s="183"/>
      <c r="AQ598" s="183"/>
      <c r="AR598" s="183"/>
      <c r="AS598" s="183"/>
      <c r="AT598" s="183"/>
      <c r="AU598" s="183"/>
      <c r="AV598" s="183"/>
      <c r="AW598" s="183"/>
      <c r="AX598" s="183"/>
      <c r="AY598" s="183"/>
      <c r="AZ598" s="183"/>
      <c r="BA598" s="183"/>
      <c r="BB598" s="183"/>
      <c r="BC598" s="183"/>
      <c r="BD598" s="183"/>
      <c r="BE598" s="183"/>
      <c r="BF598" s="183"/>
      <c r="BG598" s="183"/>
      <c r="BH598" s="183"/>
      <c r="BI598" s="183"/>
      <c r="BJ598" s="183"/>
      <c r="BK598" s="183"/>
      <c r="BL598" s="183"/>
      <c r="BM598" s="183"/>
      <c r="BN598" s="183"/>
      <c r="BO598" s="183"/>
      <c r="BP598" s="183"/>
      <c r="BQ598" s="183"/>
      <c r="BR598" s="183"/>
      <c r="BS598" s="183"/>
      <c r="BT598" s="183"/>
      <c r="BU598" s="183"/>
      <c r="BV598" s="183"/>
      <c r="BW598" s="183"/>
      <c r="BX598" s="186"/>
      <c r="BY598" s="186"/>
      <c r="BZ598" s="186"/>
      <c r="CA598" s="186"/>
      <c r="CB598" s="186"/>
      <c r="CC598" s="186"/>
      <c r="CD598" s="186"/>
      <c r="CE598" s="186"/>
      <c r="CF598" s="186"/>
      <c r="CG598" s="186"/>
      <c r="CH598" s="186"/>
    </row>
    <row r="599" spans="1:86" s="185" customFormat="1" ht="12" customHeight="1">
      <c r="A599" s="183"/>
      <c r="B599" s="183"/>
      <c r="C599" s="183"/>
      <c r="D599" s="183"/>
      <c r="E599" s="183"/>
      <c r="F599" s="183"/>
      <c r="G599" s="184"/>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183"/>
      <c r="AD599" s="183"/>
      <c r="AE599" s="183"/>
      <c r="AF599" s="183"/>
      <c r="AG599" s="183"/>
      <c r="AH599" s="183"/>
      <c r="AI599" s="183"/>
      <c r="AJ599" s="183"/>
      <c r="AK599" s="183"/>
      <c r="AL599" s="183"/>
      <c r="AM599" s="183"/>
      <c r="AN599" s="183"/>
      <c r="AO599" s="183"/>
      <c r="AP599" s="183"/>
      <c r="AQ599" s="183"/>
      <c r="AR599" s="183"/>
      <c r="AS599" s="183"/>
      <c r="AT599" s="183"/>
      <c r="AU599" s="183"/>
      <c r="AV599" s="183"/>
      <c r="AW599" s="183"/>
      <c r="AX599" s="183"/>
      <c r="AY599" s="183"/>
      <c r="AZ599" s="183"/>
      <c r="BA599" s="183"/>
      <c r="BB599" s="183"/>
      <c r="BC599" s="183"/>
      <c r="BD599" s="183"/>
      <c r="BE599" s="183"/>
      <c r="BF599" s="183"/>
      <c r="BG599" s="183"/>
      <c r="BH599" s="183"/>
      <c r="BI599" s="183"/>
      <c r="BJ599" s="183"/>
      <c r="BK599" s="183"/>
      <c r="BL599" s="183"/>
      <c r="BM599" s="183"/>
      <c r="BN599" s="183"/>
      <c r="BO599" s="183"/>
      <c r="BP599" s="183"/>
      <c r="BQ599" s="183"/>
      <c r="BR599" s="183"/>
      <c r="BS599" s="183"/>
      <c r="BT599" s="183"/>
      <c r="BU599" s="183"/>
      <c r="BV599" s="183"/>
      <c r="BW599" s="183"/>
      <c r="BX599" s="186"/>
      <c r="BY599" s="186"/>
      <c r="BZ599" s="186"/>
      <c r="CA599" s="186"/>
      <c r="CB599" s="186"/>
      <c r="CC599" s="186"/>
      <c r="CD599" s="186"/>
      <c r="CE599" s="186"/>
      <c r="CF599" s="186"/>
      <c r="CG599" s="186"/>
      <c r="CH599" s="186"/>
    </row>
    <row r="600" spans="1:86" s="185" customFormat="1" ht="12" customHeight="1">
      <c r="A600" s="183"/>
      <c r="B600" s="183"/>
      <c r="C600" s="183"/>
      <c r="D600" s="183"/>
      <c r="E600" s="183"/>
      <c r="F600" s="183"/>
      <c r="G600" s="184"/>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183"/>
      <c r="AD600" s="183"/>
      <c r="AE600" s="183"/>
      <c r="AF600" s="183"/>
      <c r="AG600" s="183"/>
      <c r="AH600" s="183"/>
      <c r="AI600" s="183"/>
      <c r="AJ600" s="183"/>
      <c r="AK600" s="183"/>
      <c r="AL600" s="183"/>
      <c r="AM600" s="183"/>
      <c r="AN600" s="183"/>
      <c r="AO600" s="183"/>
      <c r="AP600" s="183"/>
      <c r="AQ600" s="183"/>
      <c r="AR600" s="183"/>
      <c r="AS600" s="183"/>
      <c r="AT600" s="183"/>
      <c r="AU600" s="183"/>
      <c r="AV600" s="183"/>
      <c r="AW600" s="183"/>
      <c r="AX600" s="183"/>
      <c r="AY600" s="183"/>
      <c r="AZ600" s="183"/>
      <c r="BA600" s="183"/>
      <c r="BB600" s="183"/>
      <c r="BC600" s="183"/>
      <c r="BD600" s="183"/>
      <c r="BE600" s="183"/>
      <c r="BF600" s="183"/>
      <c r="BG600" s="183"/>
      <c r="BH600" s="183"/>
      <c r="BI600" s="183"/>
      <c r="BJ600" s="183"/>
      <c r="BK600" s="183"/>
      <c r="BL600" s="183"/>
      <c r="BM600" s="183"/>
      <c r="BN600" s="183"/>
      <c r="BO600" s="183"/>
      <c r="BP600" s="183"/>
      <c r="BQ600" s="183"/>
      <c r="BR600" s="183"/>
      <c r="BS600" s="183"/>
      <c r="BT600" s="183"/>
      <c r="BU600" s="183"/>
      <c r="BV600" s="183"/>
      <c r="BW600" s="183"/>
      <c r="BX600" s="186"/>
      <c r="BY600" s="186"/>
      <c r="BZ600" s="186"/>
      <c r="CA600" s="186"/>
      <c r="CB600" s="186"/>
      <c r="CC600" s="186"/>
      <c r="CD600" s="186"/>
      <c r="CE600" s="186"/>
      <c r="CF600" s="186"/>
      <c r="CG600" s="186"/>
      <c r="CH600" s="186"/>
    </row>
    <row r="601" spans="1:86" s="185" customFormat="1" ht="12" customHeight="1">
      <c r="A601" s="183"/>
      <c r="B601" s="183"/>
      <c r="C601" s="183"/>
      <c r="D601" s="183"/>
      <c r="E601" s="183"/>
      <c r="F601" s="183"/>
      <c r="G601" s="184"/>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183"/>
      <c r="AD601" s="183"/>
      <c r="AE601" s="183"/>
      <c r="AF601" s="183"/>
      <c r="AG601" s="183"/>
      <c r="AH601" s="183"/>
      <c r="AI601" s="183"/>
      <c r="AJ601" s="183"/>
      <c r="AK601" s="183"/>
      <c r="AL601" s="183"/>
      <c r="AM601" s="183"/>
      <c r="AN601" s="183"/>
      <c r="AO601" s="183"/>
      <c r="AP601" s="183"/>
      <c r="AQ601" s="183"/>
      <c r="AR601" s="183"/>
      <c r="AS601" s="183"/>
      <c r="AT601" s="183"/>
      <c r="AU601" s="183"/>
      <c r="AV601" s="183"/>
      <c r="AW601" s="183"/>
      <c r="AX601" s="183"/>
      <c r="AY601" s="183"/>
      <c r="AZ601" s="183"/>
      <c r="BA601" s="183"/>
      <c r="BB601" s="183"/>
      <c r="BC601" s="183"/>
      <c r="BD601" s="183"/>
      <c r="BE601" s="183"/>
      <c r="BF601" s="183"/>
      <c r="BG601" s="183"/>
      <c r="BH601" s="183"/>
      <c r="BI601" s="183"/>
      <c r="BJ601" s="183"/>
      <c r="BK601" s="183"/>
      <c r="BL601" s="183"/>
      <c r="BM601" s="183"/>
      <c r="BN601" s="183"/>
      <c r="BO601" s="183"/>
      <c r="BP601" s="183"/>
      <c r="BQ601" s="183"/>
      <c r="BR601" s="183"/>
      <c r="BS601" s="183"/>
      <c r="BT601" s="183"/>
      <c r="BU601" s="183"/>
      <c r="BV601" s="183"/>
      <c r="BW601" s="183"/>
      <c r="BX601" s="186"/>
      <c r="BY601" s="186"/>
      <c r="BZ601" s="186"/>
      <c r="CA601" s="186"/>
      <c r="CB601" s="186"/>
      <c r="CC601" s="186"/>
      <c r="CD601" s="186"/>
      <c r="CE601" s="186"/>
      <c r="CF601" s="186"/>
      <c r="CG601" s="186"/>
      <c r="CH601" s="186"/>
    </row>
    <row r="602" spans="1:86" s="185" customFormat="1" ht="12" customHeight="1">
      <c r="A602" s="183"/>
      <c r="B602" s="183"/>
      <c r="C602" s="183"/>
      <c r="D602" s="183"/>
      <c r="E602" s="183"/>
      <c r="F602" s="183"/>
      <c r="G602" s="184"/>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183"/>
      <c r="AD602" s="183"/>
      <c r="AE602" s="183"/>
      <c r="AF602" s="183"/>
      <c r="AG602" s="183"/>
      <c r="AH602" s="183"/>
      <c r="AI602" s="183"/>
      <c r="AJ602" s="183"/>
      <c r="AK602" s="183"/>
      <c r="AL602" s="183"/>
      <c r="AM602" s="183"/>
      <c r="AN602" s="183"/>
      <c r="AO602" s="183"/>
      <c r="AP602" s="183"/>
      <c r="AQ602" s="183"/>
      <c r="AR602" s="183"/>
      <c r="AS602" s="183"/>
      <c r="AT602" s="183"/>
      <c r="AU602" s="183"/>
      <c r="AV602" s="183"/>
      <c r="AW602" s="183"/>
      <c r="AX602" s="183"/>
      <c r="AY602" s="183"/>
      <c r="AZ602" s="183"/>
      <c r="BA602" s="183"/>
      <c r="BB602" s="183"/>
      <c r="BC602" s="183"/>
      <c r="BD602" s="183"/>
      <c r="BE602" s="183"/>
      <c r="BF602" s="183"/>
      <c r="BG602" s="183"/>
      <c r="BH602" s="183"/>
      <c r="BI602" s="183"/>
      <c r="BJ602" s="183"/>
      <c r="BK602" s="183"/>
      <c r="BL602" s="183"/>
      <c r="BM602" s="183"/>
      <c r="BN602" s="183"/>
      <c r="BO602" s="183"/>
      <c r="BP602" s="183"/>
      <c r="BQ602" s="183"/>
      <c r="BR602" s="183"/>
      <c r="BS602" s="183"/>
      <c r="BT602" s="183"/>
      <c r="BU602" s="183"/>
      <c r="BV602" s="183"/>
      <c r="BW602" s="183"/>
      <c r="BX602" s="186"/>
      <c r="BY602" s="186"/>
      <c r="BZ602" s="186"/>
      <c r="CA602" s="186"/>
      <c r="CB602" s="186"/>
      <c r="CC602" s="186"/>
      <c r="CD602" s="186"/>
      <c r="CE602" s="186"/>
      <c r="CF602" s="186"/>
      <c r="CG602" s="186"/>
      <c r="CH602" s="186"/>
    </row>
    <row r="603" spans="1:86" s="185" customFormat="1" ht="12" customHeight="1">
      <c r="A603" s="183"/>
      <c r="B603" s="183"/>
      <c r="C603" s="183"/>
      <c r="D603" s="183"/>
      <c r="E603" s="183"/>
      <c r="F603" s="183"/>
      <c r="G603" s="184"/>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183"/>
      <c r="AD603" s="183"/>
      <c r="AE603" s="183"/>
      <c r="AF603" s="183"/>
      <c r="AG603" s="183"/>
      <c r="AH603" s="183"/>
      <c r="AI603" s="183"/>
      <c r="AJ603" s="183"/>
      <c r="AK603" s="183"/>
      <c r="AL603" s="183"/>
      <c r="AM603" s="183"/>
      <c r="AN603" s="183"/>
      <c r="AO603" s="183"/>
      <c r="AP603" s="183"/>
      <c r="AQ603" s="183"/>
      <c r="AR603" s="183"/>
      <c r="AS603" s="183"/>
      <c r="AT603" s="183"/>
      <c r="AU603" s="183"/>
      <c r="AV603" s="183"/>
      <c r="AW603" s="183"/>
      <c r="AX603" s="183"/>
      <c r="AY603" s="183"/>
      <c r="AZ603" s="183"/>
      <c r="BA603" s="183"/>
      <c r="BB603" s="183"/>
      <c r="BC603" s="183"/>
      <c r="BD603" s="183"/>
      <c r="BE603" s="183"/>
      <c r="BF603" s="183"/>
      <c r="BG603" s="183"/>
      <c r="BH603" s="183"/>
      <c r="BI603" s="183"/>
      <c r="BJ603" s="183"/>
      <c r="BK603" s="183"/>
      <c r="BL603" s="183"/>
      <c r="BM603" s="183"/>
      <c r="BN603" s="183"/>
      <c r="BO603" s="183"/>
      <c r="BP603" s="183"/>
      <c r="BQ603" s="183"/>
      <c r="BR603" s="183"/>
      <c r="BS603" s="183"/>
      <c r="BT603" s="183"/>
      <c r="BU603" s="183"/>
      <c r="BV603" s="183"/>
      <c r="BW603" s="183"/>
      <c r="BX603" s="186"/>
      <c r="BY603" s="186"/>
      <c r="BZ603" s="186"/>
      <c r="CA603" s="186"/>
      <c r="CB603" s="186"/>
      <c r="CC603" s="186"/>
      <c r="CD603" s="186"/>
      <c r="CE603" s="186"/>
      <c r="CF603" s="186"/>
      <c r="CG603" s="186"/>
      <c r="CH603" s="186"/>
    </row>
    <row r="604" spans="1:86" s="185" customFormat="1" ht="12" customHeight="1">
      <c r="A604" s="183"/>
      <c r="B604" s="183"/>
      <c r="C604" s="183"/>
      <c r="D604" s="183"/>
      <c r="E604" s="183"/>
      <c r="F604" s="183"/>
      <c r="G604" s="184"/>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183"/>
      <c r="AD604" s="183"/>
      <c r="AE604" s="183"/>
      <c r="AF604" s="183"/>
      <c r="AG604" s="183"/>
      <c r="AH604" s="183"/>
      <c r="AI604" s="183"/>
      <c r="AJ604" s="183"/>
      <c r="AK604" s="183"/>
      <c r="AL604" s="183"/>
      <c r="AM604" s="183"/>
      <c r="AN604" s="183"/>
      <c r="AO604" s="183"/>
      <c r="AP604" s="183"/>
      <c r="AQ604" s="183"/>
      <c r="AR604" s="183"/>
      <c r="AS604" s="183"/>
      <c r="AT604" s="183"/>
      <c r="AU604" s="183"/>
      <c r="AV604" s="183"/>
      <c r="AW604" s="183"/>
      <c r="AX604" s="183"/>
      <c r="AY604" s="183"/>
      <c r="AZ604" s="183"/>
      <c r="BA604" s="183"/>
      <c r="BB604" s="183"/>
      <c r="BC604" s="183"/>
      <c r="BD604" s="183"/>
      <c r="BE604" s="183"/>
      <c r="BF604" s="183"/>
      <c r="BG604" s="183"/>
      <c r="BH604" s="183"/>
      <c r="BI604" s="183"/>
      <c r="BJ604" s="183"/>
      <c r="BK604" s="183"/>
      <c r="BL604" s="183"/>
      <c r="BM604" s="183"/>
      <c r="BN604" s="183"/>
      <c r="BO604" s="183"/>
      <c r="BP604" s="183"/>
      <c r="BQ604" s="183"/>
      <c r="BR604" s="183"/>
      <c r="BS604" s="183"/>
      <c r="BT604" s="183"/>
      <c r="BU604" s="183"/>
      <c r="BV604" s="183"/>
      <c r="BW604" s="183"/>
      <c r="BX604" s="186"/>
      <c r="BY604" s="186"/>
      <c r="BZ604" s="186"/>
      <c r="CA604" s="186"/>
      <c r="CB604" s="186"/>
      <c r="CC604" s="186"/>
      <c r="CD604" s="186"/>
      <c r="CE604" s="186"/>
      <c r="CF604" s="186"/>
      <c r="CG604" s="186"/>
      <c r="CH604" s="186"/>
    </row>
    <row r="605" spans="1:86" s="185" customFormat="1" ht="12" customHeight="1">
      <c r="A605" s="183"/>
      <c r="B605" s="183"/>
      <c r="C605" s="183"/>
      <c r="D605" s="183"/>
      <c r="E605" s="183"/>
      <c r="F605" s="183"/>
      <c r="G605" s="184"/>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183"/>
      <c r="AD605" s="183"/>
      <c r="AE605" s="183"/>
      <c r="AF605" s="183"/>
      <c r="AG605" s="183"/>
      <c r="AH605" s="183"/>
      <c r="AI605" s="183"/>
      <c r="AJ605" s="183"/>
      <c r="AK605" s="183"/>
      <c r="AL605" s="183"/>
      <c r="AM605" s="183"/>
      <c r="AN605" s="183"/>
      <c r="AO605" s="183"/>
      <c r="AP605" s="183"/>
      <c r="AQ605" s="183"/>
      <c r="AR605" s="183"/>
      <c r="AS605" s="183"/>
      <c r="AT605" s="183"/>
      <c r="AU605" s="183"/>
      <c r="AV605" s="183"/>
      <c r="AW605" s="183"/>
      <c r="AX605" s="183"/>
      <c r="AY605" s="183"/>
      <c r="AZ605" s="183"/>
      <c r="BA605" s="183"/>
      <c r="BB605" s="183"/>
      <c r="BC605" s="183"/>
      <c r="BD605" s="183"/>
      <c r="BE605" s="183"/>
      <c r="BF605" s="183"/>
      <c r="BG605" s="183"/>
      <c r="BH605" s="183"/>
      <c r="BI605" s="183"/>
      <c r="BJ605" s="183"/>
      <c r="BK605" s="183"/>
      <c r="BL605" s="183"/>
      <c r="BM605" s="183"/>
      <c r="BN605" s="183"/>
      <c r="BO605" s="183"/>
      <c r="BP605" s="183"/>
      <c r="BQ605" s="183"/>
      <c r="BR605" s="183"/>
      <c r="BS605" s="183"/>
      <c r="BT605" s="183"/>
      <c r="BU605" s="183"/>
      <c r="BV605" s="183"/>
      <c r="BW605" s="183"/>
      <c r="BX605" s="186"/>
      <c r="BY605" s="186"/>
      <c r="BZ605" s="186"/>
      <c r="CA605" s="186"/>
      <c r="CB605" s="186"/>
      <c r="CC605" s="186"/>
      <c r="CD605" s="186"/>
      <c r="CE605" s="186"/>
      <c r="CF605" s="186"/>
      <c r="CG605" s="186"/>
      <c r="CH605" s="186"/>
    </row>
    <row r="606" spans="1:86" s="185" customFormat="1" ht="12" customHeight="1">
      <c r="A606" s="183"/>
      <c r="B606" s="183"/>
      <c r="C606" s="183"/>
      <c r="D606" s="183"/>
      <c r="E606" s="183"/>
      <c r="F606" s="183"/>
      <c r="G606" s="184"/>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183"/>
      <c r="AD606" s="183"/>
      <c r="AE606" s="183"/>
      <c r="AF606" s="183"/>
      <c r="AG606" s="183"/>
      <c r="AH606" s="183"/>
      <c r="AI606" s="183"/>
      <c r="AJ606" s="183"/>
      <c r="AK606" s="183"/>
      <c r="AL606" s="183"/>
      <c r="AM606" s="183"/>
      <c r="AN606" s="183"/>
      <c r="AO606" s="183"/>
      <c r="AP606" s="183"/>
      <c r="AQ606" s="183"/>
      <c r="AR606" s="183"/>
      <c r="AS606" s="183"/>
      <c r="AT606" s="183"/>
      <c r="AU606" s="183"/>
      <c r="AV606" s="183"/>
      <c r="AW606" s="183"/>
      <c r="AX606" s="183"/>
      <c r="AY606" s="183"/>
      <c r="AZ606" s="183"/>
      <c r="BA606" s="183"/>
      <c r="BB606" s="183"/>
      <c r="BC606" s="183"/>
      <c r="BD606" s="183"/>
      <c r="BE606" s="183"/>
      <c r="BF606" s="183"/>
      <c r="BG606" s="183"/>
      <c r="BH606" s="183"/>
      <c r="BI606" s="183"/>
      <c r="BJ606" s="183"/>
      <c r="BK606" s="183"/>
      <c r="BL606" s="183"/>
      <c r="BM606" s="183"/>
      <c r="BN606" s="183"/>
      <c r="BO606" s="183"/>
      <c r="BP606" s="183"/>
      <c r="BQ606" s="183"/>
      <c r="BR606" s="183"/>
      <c r="BS606" s="183"/>
      <c r="BT606" s="183"/>
      <c r="BU606" s="183"/>
      <c r="BV606" s="183"/>
      <c r="BW606" s="183"/>
      <c r="BX606" s="186"/>
      <c r="BY606" s="186"/>
      <c r="BZ606" s="186"/>
      <c r="CA606" s="186"/>
      <c r="CB606" s="186"/>
      <c r="CC606" s="186"/>
      <c r="CD606" s="186"/>
      <c r="CE606" s="186"/>
      <c r="CF606" s="186"/>
      <c r="CG606" s="186"/>
      <c r="CH606" s="186"/>
    </row>
    <row r="607" spans="1:86" s="185" customFormat="1" ht="12" customHeight="1">
      <c r="A607" s="183"/>
      <c r="B607" s="183"/>
      <c r="C607" s="183"/>
      <c r="D607" s="183"/>
      <c r="E607" s="183"/>
      <c r="F607" s="183"/>
      <c r="G607" s="184"/>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183"/>
      <c r="AD607" s="183"/>
      <c r="AE607" s="183"/>
      <c r="AF607" s="183"/>
      <c r="AG607" s="183"/>
      <c r="AH607" s="183"/>
      <c r="AI607" s="183"/>
      <c r="AJ607" s="183"/>
      <c r="AK607" s="183"/>
      <c r="AL607" s="183"/>
      <c r="AM607" s="183"/>
      <c r="AN607" s="183"/>
      <c r="AO607" s="183"/>
      <c r="AP607" s="183"/>
      <c r="AQ607" s="183"/>
      <c r="AR607" s="183"/>
      <c r="AS607" s="183"/>
      <c r="AT607" s="183"/>
      <c r="AU607" s="183"/>
      <c r="AV607" s="183"/>
      <c r="AW607" s="183"/>
      <c r="AX607" s="183"/>
      <c r="AY607" s="183"/>
      <c r="AZ607" s="183"/>
      <c r="BA607" s="183"/>
      <c r="BB607" s="183"/>
      <c r="BC607" s="183"/>
      <c r="BD607" s="183"/>
      <c r="BE607" s="183"/>
      <c r="BF607" s="183"/>
      <c r="BG607" s="183"/>
      <c r="BH607" s="183"/>
      <c r="BI607" s="183"/>
      <c r="BJ607" s="183"/>
      <c r="BK607" s="183"/>
      <c r="BL607" s="183"/>
      <c r="BM607" s="183"/>
      <c r="BN607" s="183"/>
      <c r="BO607" s="183"/>
      <c r="BP607" s="183"/>
      <c r="BQ607" s="183"/>
      <c r="BR607" s="183"/>
      <c r="BS607" s="183"/>
      <c r="BT607" s="183"/>
      <c r="BU607" s="183"/>
      <c r="BV607" s="183"/>
      <c r="BW607" s="183"/>
      <c r="BX607" s="186"/>
      <c r="BY607" s="186"/>
      <c r="BZ607" s="186"/>
      <c r="CA607" s="186"/>
      <c r="CB607" s="186"/>
      <c r="CC607" s="186"/>
      <c r="CD607" s="186"/>
      <c r="CE607" s="186"/>
      <c r="CF607" s="186"/>
      <c r="CG607" s="186"/>
      <c r="CH607" s="186"/>
    </row>
    <row r="608" spans="1:86" s="185" customFormat="1" ht="12" customHeight="1">
      <c r="A608" s="183"/>
      <c r="B608" s="183"/>
      <c r="C608" s="183"/>
      <c r="D608" s="183"/>
      <c r="E608" s="183"/>
      <c r="F608" s="183"/>
      <c r="G608" s="184"/>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183"/>
      <c r="AD608" s="183"/>
      <c r="AE608" s="183"/>
      <c r="AF608" s="183"/>
      <c r="AG608" s="183"/>
      <c r="AH608" s="183"/>
      <c r="AI608" s="183"/>
      <c r="AJ608" s="183"/>
      <c r="AK608" s="183"/>
      <c r="AL608" s="183"/>
      <c r="AM608" s="183"/>
      <c r="AN608" s="183"/>
      <c r="AO608" s="183"/>
      <c r="AP608" s="183"/>
      <c r="AQ608" s="183"/>
      <c r="AR608" s="183"/>
      <c r="AS608" s="183"/>
      <c r="AT608" s="183"/>
      <c r="AU608" s="183"/>
      <c r="AV608" s="183"/>
      <c r="AW608" s="183"/>
      <c r="AX608" s="183"/>
      <c r="AY608" s="183"/>
      <c r="AZ608" s="183"/>
      <c r="BA608" s="183"/>
      <c r="BB608" s="183"/>
      <c r="BC608" s="183"/>
      <c r="BD608" s="183"/>
      <c r="BE608" s="183"/>
      <c r="BF608" s="183"/>
      <c r="BG608" s="183"/>
      <c r="BH608" s="183"/>
      <c r="BI608" s="183"/>
      <c r="BJ608" s="183"/>
      <c r="BK608" s="183"/>
      <c r="BL608" s="183"/>
      <c r="BM608" s="183"/>
      <c r="BN608" s="183"/>
      <c r="BO608" s="183"/>
      <c r="BP608" s="183"/>
      <c r="BQ608" s="183"/>
      <c r="BR608" s="183"/>
      <c r="BS608" s="183"/>
      <c r="BT608" s="183"/>
      <c r="BU608" s="183"/>
      <c r="BV608" s="183"/>
      <c r="BW608" s="183"/>
      <c r="BX608" s="186"/>
      <c r="BY608" s="186"/>
      <c r="BZ608" s="186"/>
      <c r="CA608" s="186"/>
      <c r="CB608" s="186"/>
      <c r="CC608" s="186"/>
      <c r="CD608" s="186"/>
      <c r="CE608" s="186"/>
      <c r="CF608" s="186"/>
      <c r="CG608" s="186"/>
      <c r="CH608" s="186"/>
    </row>
    <row r="609" spans="1:86" s="185" customFormat="1" ht="12" customHeight="1">
      <c r="A609" s="183"/>
      <c r="B609" s="183"/>
      <c r="C609" s="183"/>
      <c r="D609" s="183"/>
      <c r="E609" s="183"/>
      <c r="F609" s="183"/>
      <c r="G609" s="184"/>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183"/>
      <c r="AD609" s="183"/>
      <c r="AE609" s="183"/>
      <c r="AF609" s="183"/>
      <c r="AG609" s="183"/>
      <c r="AH609" s="183"/>
      <c r="AI609" s="183"/>
      <c r="AJ609" s="183"/>
      <c r="AK609" s="183"/>
      <c r="AL609" s="183"/>
      <c r="AM609" s="183"/>
      <c r="AN609" s="183"/>
      <c r="AO609" s="183"/>
      <c r="AP609" s="183"/>
      <c r="AQ609" s="183"/>
      <c r="AR609" s="183"/>
      <c r="AS609" s="183"/>
      <c r="AT609" s="183"/>
      <c r="AU609" s="183"/>
      <c r="AV609" s="183"/>
      <c r="AW609" s="183"/>
      <c r="AX609" s="183"/>
      <c r="AY609" s="183"/>
      <c r="AZ609" s="183"/>
      <c r="BA609" s="183"/>
      <c r="BB609" s="183"/>
      <c r="BC609" s="183"/>
      <c r="BD609" s="183"/>
      <c r="BE609" s="183"/>
      <c r="BF609" s="183"/>
      <c r="BG609" s="183"/>
      <c r="BH609" s="183"/>
      <c r="BI609" s="183"/>
      <c r="BJ609" s="183"/>
      <c r="BK609" s="183"/>
      <c r="BL609" s="183"/>
      <c r="BM609" s="183"/>
      <c r="BN609" s="183"/>
      <c r="BO609" s="183"/>
      <c r="BP609" s="183"/>
      <c r="BQ609" s="183"/>
      <c r="BR609" s="183"/>
      <c r="BS609" s="183"/>
      <c r="BT609" s="183"/>
      <c r="BU609" s="183"/>
      <c r="BV609" s="183"/>
      <c r="BW609" s="183"/>
      <c r="BX609" s="186"/>
      <c r="BY609" s="186"/>
      <c r="BZ609" s="186"/>
      <c r="CA609" s="186"/>
      <c r="CB609" s="186"/>
      <c r="CC609" s="186"/>
      <c r="CD609" s="186"/>
      <c r="CE609" s="186"/>
      <c r="CF609" s="186"/>
      <c r="CG609" s="186"/>
      <c r="CH609" s="186"/>
    </row>
    <row r="610" spans="1:86" s="185" customFormat="1" ht="12" customHeight="1">
      <c r="A610" s="183"/>
      <c r="B610" s="183"/>
      <c r="C610" s="183"/>
      <c r="D610" s="183"/>
      <c r="E610" s="183"/>
      <c r="F610" s="183"/>
      <c r="G610" s="184"/>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183"/>
      <c r="AD610" s="183"/>
      <c r="AE610" s="183"/>
      <c r="AF610" s="183"/>
      <c r="AG610" s="183"/>
      <c r="AH610" s="183"/>
      <c r="AI610" s="183"/>
      <c r="AJ610" s="183"/>
      <c r="AK610" s="183"/>
      <c r="AL610" s="183"/>
      <c r="AM610" s="183"/>
      <c r="AN610" s="183"/>
      <c r="AO610" s="183"/>
      <c r="AP610" s="183"/>
      <c r="AQ610" s="183"/>
      <c r="AR610" s="183"/>
      <c r="AS610" s="183"/>
      <c r="AT610" s="183"/>
      <c r="AU610" s="183"/>
      <c r="AV610" s="183"/>
      <c r="AW610" s="183"/>
      <c r="AX610" s="183"/>
      <c r="AY610" s="183"/>
      <c r="AZ610" s="183"/>
      <c r="BA610" s="183"/>
      <c r="BB610" s="183"/>
      <c r="BC610" s="183"/>
      <c r="BD610" s="183"/>
      <c r="BE610" s="183"/>
      <c r="BF610" s="183"/>
      <c r="BG610" s="183"/>
      <c r="BH610" s="183"/>
      <c r="BI610" s="183"/>
      <c r="BJ610" s="183"/>
      <c r="BK610" s="183"/>
      <c r="BL610" s="183"/>
      <c r="BM610" s="183"/>
      <c r="BN610" s="183"/>
      <c r="BO610" s="183"/>
      <c r="BP610" s="183"/>
      <c r="BQ610" s="183"/>
      <c r="BR610" s="183"/>
      <c r="BS610" s="183"/>
      <c r="BT610" s="183"/>
      <c r="BU610" s="183"/>
      <c r="BV610" s="183"/>
      <c r="BW610" s="183"/>
      <c r="BX610" s="186"/>
      <c r="BY610" s="186"/>
      <c r="BZ610" s="186"/>
      <c r="CA610" s="186"/>
      <c r="CB610" s="186"/>
      <c r="CC610" s="186"/>
      <c r="CD610" s="186"/>
      <c r="CE610" s="186"/>
      <c r="CF610" s="186"/>
      <c r="CG610" s="186"/>
      <c r="CH610" s="186"/>
    </row>
    <row r="611" spans="1:86" s="185" customFormat="1" ht="12" customHeight="1">
      <c r="A611" s="183"/>
      <c r="B611" s="183"/>
      <c r="C611" s="183"/>
      <c r="D611" s="183"/>
      <c r="E611" s="183"/>
      <c r="F611" s="183"/>
      <c r="G611" s="184"/>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183"/>
      <c r="AD611" s="183"/>
      <c r="AE611" s="183"/>
      <c r="AF611" s="183"/>
      <c r="AG611" s="183"/>
      <c r="AH611" s="183"/>
      <c r="AI611" s="183"/>
      <c r="AJ611" s="183"/>
      <c r="AK611" s="183"/>
      <c r="AL611" s="183"/>
      <c r="AM611" s="183"/>
      <c r="AN611" s="183"/>
      <c r="AO611" s="183"/>
      <c r="AP611" s="183"/>
      <c r="AQ611" s="183"/>
      <c r="AR611" s="183"/>
      <c r="AS611" s="183"/>
      <c r="AT611" s="183"/>
      <c r="AU611" s="183"/>
      <c r="AV611" s="183"/>
      <c r="AW611" s="183"/>
      <c r="AX611" s="183"/>
      <c r="AY611" s="183"/>
      <c r="AZ611" s="183"/>
      <c r="BA611" s="183"/>
      <c r="BB611" s="183"/>
      <c r="BC611" s="183"/>
      <c r="BD611" s="183"/>
      <c r="BE611" s="183"/>
      <c r="BF611" s="183"/>
      <c r="BG611" s="183"/>
      <c r="BH611" s="183"/>
      <c r="BI611" s="183"/>
      <c r="BJ611" s="183"/>
      <c r="BK611" s="183"/>
      <c r="BL611" s="183"/>
      <c r="BM611" s="183"/>
      <c r="BN611" s="183"/>
      <c r="BO611" s="183"/>
      <c r="BP611" s="183"/>
      <c r="BQ611" s="183"/>
      <c r="BR611" s="183"/>
      <c r="BS611" s="183"/>
      <c r="BT611" s="183"/>
      <c r="BU611" s="183"/>
      <c r="BV611" s="183"/>
      <c r="BW611" s="183"/>
      <c r="BX611" s="186"/>
      <c r="BY611" s="186"/>
      <c r="BZ611" s="186"/>
      <c r="CA611" s="186"/>
      <c r="CB611" s="186"/>
      <c r="CC611" s="186"/>
      <c r="CD611" s="186"/>
      <c r="CE611" s="186"/>
      <c r="CF611" s="186"/>
      <c r="CG611" s="186"/>
      <c r="CH611" s="186"/>
    </row>
    <row r="612" spans="1:86" s="185" customFormat="1" ht="12" customHeight="1">
      <c r="A612" s="183"/>
      <c r="B612" s="183"/>
      <c r="C612" s="183"/>
      <c r="D612" s="183"/>
      <c r="E612" s="183"/>
      <c r="F612" s="183"/>
      <c r="G612" s="184"/>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183"/>
      <c r="AD612" s="183"/>
      <c r="AE612" s="183"/>
      <c r="AF612" s="183"/>
      <c r="AG612" s="183"/>
      <c r="AH612" s="183"/>
      <c r="AI612" s="183"/>
      <c r="AJ612" s="183"/>
      <c r="AK612" s="183"/>
      <c r="AL612" s="183"/>
      <c r="AM612" s="183"/>
      <c r="AN612" s="183"/>
      <c r="AO612" s="183"/>
      <c r="AP612" s="183"/>
      <c r="AQ612" s="183"/>
      <c r="AR612" s="183"/>
      <c r="AS612" s="183"/>
      <c r="AT612" s="183"/>
      <c r="AU612" s="183"/>
      <c r="AV612" s="183"/>
      <c r="AW612" s="183"/>
      <c r="AX612" s="183"/>
      <c r="AY612" s="183"/>
      <c r="AZ612" s="183"/>
      <c r="BA612" s="183"/>
      <c r="BB612" s="183"/>
      <c r="BC612" s="183"/>
      <c r="BD612" s="183"/>
      <c r="BE612" s="183"/>
      <c r="BF612" s="183"/>
      <c r="BG612" s="183"/>
      <c r="BH612" s="183"/>
      <c r="BI612" s="183"/>
      <c r="BJ612" s="183"/>
      <c r="BK612" s="183"/>
      <c r="BL612" s="183"/>
      <c r="BM612" s="183"/>
      <c r="BN612" s="183"/>
      <c r="BO612" s="183"/>
      <c r="BP612" s="183"/>
      <c r="BQ612" s="183"/>
      <c r="BR612" s="183"/>
      <c r="BS612" s="183"/>
      <c r="BT612" s="183"/>
      <c r="BU612" s="183"/>
      <c r="BV612" s="183"/>
      <c r="BW612" s="183"/>
      <c r="BX612" s="186"/>
      <c r="BY612" s="186"/>
      <c r="BZ612" s="186"/>
      <c r="CA612" s="186"/>
      <c r="CB612" s="186"/>
      <c r="CC612" s="186"/>
      <c r="CD612" s="186"/>
      <c r="CE612" s="186"/>
      <c r="CF612" s="186"/>
      <c r="CG612" s="186"/>
      <c r="CH612" s="186"/>
    </row>
    <row r="613" spans="1:86" s="185" customFormat="1" ht="12" customHeight="1">
      <c r="A613" s="183"/>
      <c r="B613" s="183"/>
      <c r="C613" s="183"/>
      <c r="D613" s="183"/>
      <c r="E613" s="183"/>
      <c r="F613" s="183"/>
      <c r="G613" s="184"/>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183"/>
      <c r="AD613" s="183"/>
      <c r="AE613" s="183"/>
      <c r="AF613" s="183"/>
      <c r="AG613" s="183"/>
      <c r="AH613" s="183"/>
      <c r="AI613" s="183"/>
      <c r="AJ613" s="183"/>
      <c r="AK613" s="183"/>
      <c r="AL613" s="183"/>
      <c r="AM613" s="183"/>
      <c r="AN613" s="183"/>
      <c r="AO613" s="183"/>
      <c r="AP613" s="183"/>
      <c r="AQ613" s="183"/>
      <c r="AR613" s="183"/>
      <c r="AS613" s="183"/>
      <c r="AT613" s="183"/>
      <c r="AU613" s="183"/>
      <c r="AV613" s="183"/>
      <c r="AW613" s="183"/>
      <c r="AX613" s="183"/>
      <c r="AY613" s="183"/>
      <c r="AZ613" s="183"/>
      <c r="BA613" s="183"/>
      <c r="BB613" s="183"/>
      <c r="BC613" s="183"/>
      <c r="BD613" s="183"/>
      <c r="BE613" s="183"/>
      <c r="BF613" s="183"/>
      <c r="BG613" s="183"/>
      <c r="BH613" s="183"/>
      <c r="BI613" s="183"/>
      <c r="BJ613" s="183"/>
      <c r="BK613" s="183"/>
      <c r="BL613" s="183"/>
      <c r="BM613" s="183"/>
      <c r="BN613" s="183"/>
      <c r="BO613" s="183"/>
      <c r="BP613" s="183"/>
      <c r="BQ613" s="183"/>
      <c r="BR613" s="183"/>
      <c r="BS613" s="183"/>
      <c r="BT613" s="183"/>
      <c r="BU613" s="183"/>
      <c r="BV613" s="183"/>
      <c r="BW613" s="183"/>
      <c r="BX613" s="186"/>
      <c r="BY613" s="186"/>
      <c r="BZ613" s="186"/>
      <c r="CA613" s="186"/>
      <c r="CB613" s="186"/>
      <c r="CC613" s="186"/>
      <c r="CD613" s="186"/>
      <c r="CE613" s="186"/>
      <c r="CF613" s="186"/>
      <c r="CG613" s="186"/>
      <c r="CH613" s="186"/>
    </row>
    <row r="614" spans="1:86" s="185" customFormat="1" ht="12" customHeight="1">
      <c r="A614" s="183"/>
      <c r="B614" s="183"/>
      <c r="C614" s="183"/>
      <c r="D614" s="183"/>
      <c r="E614" s="183"/>
      <c r="F614" s="183"/>
      <c r="G614" s="184"/>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183"/>
      <c r="AD614" s="183"/>
      <c r="AE614" s="183"/>
      <c r="AF614" s="183"/>
      <c r="AG614" s="183"/>
      <c r="AH614" s="183"/>
      <c r="AI614" s="183"/>
      <c r="AJ614" s="183"/>
      <c r="AK614" s="183"/>
      <c r="AL614" s="183"/>
      <c r="AM614" s="183"/>
      <c r="AN614" s="183"/>
      <c r="AO614" s="183"/>
      <c r="AP614" s="183"/>
      <c r="AQ614" s="183"/>
      <c r="AR614" s="183"/>
      <c r="AS614" s="183"/>
      <c r="AT614" s="183"/>
      <c r="AU614" s="183"/>
      <c r="AV614" s="183"/>
      <c r="AW614" s="183"/>
      <c r="AX614" s="183"/>
      <c r="AY614" s="183"/>
      <c r="AZ614" s="183"/>
      <c r="BA614" s="183"/>
      <c r="BB614" s="183"/>
      <c r="BC614" s="183"/>
      <c r="BD614" s="183"/>
      <c r="BE614" s="183"/>
      <c r="BF614" s="183"/>
      <c r="BG614" s="183"/>
      <c r="BH614" s="183"/>
      <c r="BI614" s="183"/>
      <c r="BJ614" s="183"/>
      <c r="BK614" s="183"/>
      <c r="BL614" s="183"/>
      <c r="BM614" s="183"/>
      <c r="BN614" s="183"/>
      <c r="BO614" s="183"/>
      <c r="BP614" s="183"/>
      <c r="BQ614" s="183"/>
      <c r="BR614" s="183"/>
      <c r="BS614" s="183"/>
      <c r="BT614" s="183"/>
      <c r="BU614" s="183"/>
      <c r="BV614" s="183"/>
      <c r="BW614" s="183"/>
      <c r="BX614" s="186"/>
      <c r="BY614" s="186"/>
      <c r="BZ614" s="186"/>
      <c r="CA614" s="186"/>
      <c r="CB614" s="186"/>
      <c r="CC614" s="186"/>
      <c r="CD614" s="186"/>
      <c r="CE614" s="186"/>
      <c r="CF614" s="186"/>
      <c r="CG614" s="186"/>
      <c r="CH614" s="186"/>
    </row>
    <row r="615" spans="1:86" s="185" customFormat="1" ht="12" customHeight="1">
      <c r="A615" s="183"/>
      <c r="B615" s="183"/>
      <c r="C615" s="183"/>
      <c r="D615" s="183"/>
      <c r="E615" s="183"/>
      <c r="F615" s="183"/>
      <c r="G615" s="184"/>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183"/>
      <c r="AD615" s="183"/>
      <c r="AE615" s="183"/>
      <c r="AF615" s="183"/>
      <c r="AG615" s="183"/>
      <c r="AH615" s="183"/>
      <c r="AI615" s="183"/>
      <c r="AJ615" s="183"/>
      <c r="AK615" s="183"/>
      <c r="AL615" s="183"/>
      <c r="AM615" s="183"/>
      <c r="AN615" s="183"/>
      <c r="AO615" s="183"/>
      <c r="AP615" s="183"/>
      <c r="AQ615" s="183"/>
      <c r="AR615" s="183"/>
      <c r="AS615" s="183"/>
      <c r="AT615" s="183"/>
      <c r="AU615" s="183"/>
      <c r="AV615" s="183"/>
      <c r="AW615" s="183"/>
      <c r="AX615" s="183"/>
      <c r="AY615" s="183"/>
      <c r="AZ615" s="183"/>
      <c r="BA615" s="183"/>
      <c r="BB615" s="183"/>
      <c r="BC615" s="183"/>
      <c r="BD615" s="183"/>
      <c r="BE615" s="183"/>
      <c r="BF615" s="183"/>
      <c r="BG615" s="183"/>
      <c r="BH615" s="183"/>
      <c r="BI615" s="183"/>
      <c r="BJ615" s="183"/>
      <c r="BK615" s="183"/>
      <c r="BL615" s="183"/>
      <c r="BM615" s="183"/>
      <c r="BN615" s="183"/>
      <c r="BO615" s="183"/>
      <c r="BP615" s="183"/>
      <c r="BQ615" s="183"/>
      <c r="BR615" s="183"/>
      <c r="BS615" s="183"/>
      <c r="BT615" s="183"/>
      <c r="BU615" s="183"/>
      <c r="BV615" s="183"/>
      <c r="BW615" s="183"/>
      <c r="BX615" s="186"/>
      <c r="BY615" s="186"/>
      <c r="BZ615" s="186"/>
      <c r="CA615" s="186"/>
      <c r="CB615" s="186"/>
      <c r="CC615" s="186"/>
      <c r="CD615" s="186"/>
      <c r="CE615" s="186"/>
      <c r="CF615" s="186"/>
      <c r="CG615" s="186"/>
      <c r="CH615" s="186"/>
    </row>
    <row r="616" spans="1:86" s="185" customFormat="1" ht="12" customHeight="1">
      <c r="A616" s="183"/>
      <c r="B616" s="183"/>
      <c r="C616" s="183"/>
      <c r="D616" s="183"/>
      <c r="E616" s="183"/>
      <c r="F616" s="183"/>
      <c r="G616" s="184"/>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183"/>
      <c r="AD616" s="183"/>
      <c r="AE616" s="183"/>
      <c r="AF616" s="183"/>
      <c r="AG616" s="183"/>
      <c r="AH616" s="183"/>
      <c r="AI616" s="183"/>
      <c r="AJ616" s="183"/>
      <c r="AK616" s="183"/>
      <c r="AL616" s="183"/>
      <c r="AM616" s="183"/>
      <c r="AN616" s="183"/>
      <c r="AO616" s="183"/>
      <c r="AP616" s="183"/>
      <c r="AQ616" s="183"/>
      <c r="AR616" s="183"/>
      <c r="AS616" s="183"/>
      <c r="AT616" s="183"/>
      <c r="AU616" s="183"/>
      <c r="AV616" s="183"/>
      <c r="AW616" s="183"/>
      <c r="AX616" s="183"/>
      <c r="AY616" s="183"/>
      <c r="AZ616" s="183"/>
      <c r="BA616" s="183"/>
      <c r="BB616" s="183"/>
      <c r="BC616" s="183"/>
      <c r="BD616" s="183"/>
      <c r="BE616" s="183"/>
      <c r="BF616" s="183"/>
      <c r="BG616" s="183"/>
      <c r="BH616" s="183"/>
      <c r="BI616" s="183"/>
      <c r="BJ616" s="183"/>
      <c r="BK616" s="183"/>
      <c r="BL616" s="183"/>
      <c r="BM616" s="183"/>
      <c r="BN616" s="183"/>
      <c r="BO616" s="183"/>
      <c r="BP616" s="183"/>
      <c r="BQ616" s="183"/>
      <c r="BR616" s="183"/>
      <c r="BS616" s="183"/>
      <c r="BT616" s="183"/>
      <c r="BU616" s="183"/>
      <c r="BV616" s="183"/>
      <c r="BW616" s="183"/>
      <c r="BX616" s="186"/>
      <c r="BY616" s="186"/>
      <c r="BZ616" s="186"/>
      <c r="CA616" s="186"/>
      <c r="CB616" s="186"/>
      <c r="CC616" s="186"/>
      <c r="CD616" s="186"/>
      <c r="CE616" s="186"/>
      <c r="CF616" s="186"/>
      <c r="CG616" s="186"/>
      <c r="CH616" s="186"/>
    </row>
    <row r="617" spans="1:86" s="185" customFormat="1" ht="12" customHeight="1">
      <c r="A617" s="183"/>
      <c r="B617" s="183"/>
      <c r="C617" s="183"/>
      <c r="D617" s="183"/>
      <c r="E617" s="183"/>
      <c r="F617" s="183"/>
      <c r="G617" s="184"/>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183"/>
      <c r="AD617" s="183"/>
      <c r="AE617" s="183"/>
      <c r="AF617" s="183"/>
      <c r="AG617" s="183"/>
      <c r="AH617" s="183"/>
      <c r="AI617" s="183"/>
      <c r="AJ617" s="183"/>
      <c r="AK617" s="183"/>
      <c r="AL617" s="183"/>
      <c r="AM617" s="183"/>
      <c r="AN617" s="183"/>
      <c r="AO617" s="183"/>
      <c r="AP617" s="183"/>
      <c r="AQ617" s="183"/>
      <c r="AR617" s="183"/>
      <c r="AS617" s="183"/>
      <c r="AT617" s="183"/>
      <c r="AU617" s="183"/>
      <c r="AV617" s="183"/>
      <c r="AW617" s="183"/>
      <c r="AX617" s="183"/>
      <c r="AY617" s="183"/>
      <c r="AZ617" s="183"/>
      <c r="BA617" s="183"/>
      <c r="BB617" s="183"/>
      <c r="BC617" s="183"/>
      <c r="BD617" s="183"/>
      <c r="BE617" s="183"/>
      <c r="BF617" s="183"/>
      <c r="BG617" s="183"/>
      <c r="BH617" s="183"/>
      <c r="BI617" s="183"/>
      <c r="BJ617" s="183"/>
      <c r="BK617" s="183"/>
      <c r="BL617" s="183"/>
      <c r="BM617" s="183"/>
      <c r="BN617" s="183"/>
      <c r="BO617" s="183"/>
      <c r="BP617" s="183"/>
      <c r="BQ617" s="183"/>
      <c r="BR617" s="183"/>
      <c r="BS617" s="183"/>
      <c r="BT617" s="183"/>
      <c r="BU617" s="183"/>
      <c r="BV617" s="183"/>
      <c r="BW617" s="183"/>
      <c r="BX617" s="186"/>
      <c r="BY617" s="186"/>
      <c r="BZ617" s="186"/>
      <c r="CA617" s="186"/>
      <c r="CB617" s="186"/>
      <c r="CC617" s="186"/>
      <c r="CD617" s="186"/>
      <c r="CE617" s="186"/>
      <c r="CF617" s="186"/>
      <c r="CG617" s="186"/>
      <c r="CH617" s="186"/>
    </row>
    <row r="618" spans="1:86" s="185" customFormat="1" ht="12" customHeight="1">
      <c r="A618" s="183"/>
      <c r="B618" s="183"/>
      <c r="C618" s="183"/>
      <c r="D618" s="183"/>
      <c r="E618" s="183"/>
      <c r="F618" s="183"/>
      <c r="G618" s="184"/>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183"/>
      <c r="AD618" s="183"/>
      <c r="AE618" s="183"/>
      <c r="AF618" s="183"/>
      <c r="AG618" s="183"/>
      <c r="AH618" s="183"/>
      <c r="AI618" s="183"/>
      <c r="AJ618" s="183"/>
      <c r="AK618" s="183"/>
      <c r="AL618" s="183"/>
      <c r="AM618" s="183"/>
      <c r="AN618" s="183"/>
      <c r="AO618" s="183"/>
      <c r="AP618" s="183"/>
      <c r="AQ618" s="183"/>
      <c r="AR618" s="183"/>
      <c r="AS618" s="183"/>
      <c r="AT618" s="183"/>
      <c r="AU618" s="183"/>
      <c r="AV618" s="183"/>
      <c r="AW618" s="183"/>
      <c r="AX618" s="183"/>
      <c r="AY618" s="183"/>
      <c r="AZ618" s="183"/>
      <c r="BA618" s="183"/>
      <c r="BB618" s="183"/>
      <c r="BC618" s="183"/>
      <c r="BD618" s="183"/>
      <c r="BE618" s="183"/>
      <c r="BF618" s="183"/>
      <c r="BG618" s="183"/>
      <c r="BH618" s="183"/>
      <c r="BI618" s="183"/>
      <c r="BJ618" s="183"/>
      <c r="BK618" s="183"/>
      <c r="BL618" s="183"/>
      <c r="BM618" s="183"/>
      <c r="BN618" s="183"/>
      <c r="BO618" s="183"/>
      <c r="BP618" s="183"/>
      <c r="BQ618" s="183"/>
      <c r="BR618" s="183"/>
      <c r="BS618" s="183"/>
      <c r="BT618" s="183"/>
      <c r="BU618" s="183"/>
      <c r="BV618" s="183"/>
      <c r="BW618" s="183"/>
      <c r="BX618" s="186"/>
      <c r="BY618" s="186"/>
      <c r="BZ618" s="186"/>
      <c r="CA618" s="186"/>
      <c r="CB618" s="186"/>
      <c r="CC618" s="186"/>
      <c r="CD618" s="186"/>
      <c r="CE618" s="186"/>
      <c r="CF618" s="186"/>
      <c r="CG618" s="186"/>
      <c r="CH618" s="186"/>
    </row>
    <row r="619" spans="1:86" s="185" customFormat="1" ht="12" customHeight="1">
      <c r="A619" s="183"/>
      <c r="B619" s="183"/>
      <c r="C619" s="183"/>
      <c r="D619" s="183"/>
      <c r="E619" s="183"/>
      <c r="F619" s="183"/>
      <c r="G619" s="184"/>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183"/>
      <c r="AD619" s="183"/>
      <c r="AE619" s="183"/>
      <c r="AF619" s="183"/>
      <c r="AG619" s="183"/>
      <c r="AH619" s="183"/>
      <c r="AI619" s="183"/>
      <c r="AJ619" s="183"/>
      <c r="AK619" s="183"/>
      <c r="AL619" s="183"/>
      <c r="AM619" s="183"/>
      <c r="AN619" s="183"/>
      <c r="AO619" s="183"/>
      <c r="AP619" s="183"/>
      <c r="AQ619" s="183"/>
      <c r="AR619" s="183"/>
      <c r="AS619" s="183"/>
      <c r="AT619" s="183"/>
      <c r="AU619" s="183"/>
      <c r="AV619" s="183"/>
      <c r="AW619" s="183"/>
      <c r="AX619" s="183"/>
      <c r="AY619" s="183"/>
      <c r="AZ619" s="183"/>
      <c r="BA619" s="183"/>
      <c r="BB619" s="183"/>
      <c r="BC619" s="183"/>
      <c r="BD619" s="183"/>
      <c r="BE619" s="183"/>
      <c r="BF619" s="183"/>
      <c r="BG619" s="183"/>
      <c r="BH619" s="183"/>
      <c r="BI619" s="183"/>
      <c r="BJ619" s="183"/>
      <c r="BK619" s="183"/>
      <c r="BL619" s="183"/>
      <c r="BM619" s="183"/>
      <c r="BN619" s="183"/>
      <c r="BO619" s="183"/>
      <c r="BP619" s="183"/>
      <c r="BQ619" s="183"/>
      <c r="BR619" s="183"/>
      <c r="BS619" s="183"/>
      <c r="BT619" s="183"/>
      <c r="BU619" s="183"/>
      <c r="BV619" s="183"/>
      <c r="BW619" s="183"/>
      <c r="BX619" s="186"/>
      <c r="BY619" s="186"/>
      <c r="BZ619" s="186"/>
      <c r="CA619" s="186"/>
      <c r="CB619" s="186"/>
      <c r="CC619" s="186"/>
      <c r="CD619" s="186"/>
      <c r="CE619" s="186"/>
      <c r="CF619" s="186"/>
      <c r="CG619" s="186"/>
      <c r="CH619" s="186"/>
    </row>
    <row r="620" spans="1:86" s="185" customFormat="1" ht="12" customHeight="1">
      <c r="A620" s="183"/>
      <c r="B620" s="183"/>
      <c r="C620" s="183"/>
      <c r="D620" s="183"/>
      <c r="E620" s="183"/>
      <c r="F620" s="183"/>
      <c r="G620" s="184"/>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183"/>
      <c r="AD620" s="183"/>
      <c r="AE620" s="183"/>
      <c r="AF620" s="183"/>
      <c r="AG620" s="183"/>
      <c r="AH620" s="183"/>
      <c r="AI620" s="183"/>
      <c r="AJ620" s="183"/>
      <c r="AK620" s="183"/>
      <c r="AL620" s="183"/>
      <c r="AM620" s="183"/>
      <c r="AN620" s="183"/>
      <c r="AO620" s="183"/>
      <c r="AP620" s="183"/>
      <c r="AQ620" s="183"/>
      <c r="AR620" s="183"/>
      <c r="AS620" s="183"/>
      <c r="AT620" s="183"/>
      <c r="AU620" s="183"/>
      <c r="AV620" s="183"/>
      <c r="AW620" s="183"/>
      <c r="AX620" s="183"/>
      <c r="AY620" s="183"/>
      <c r="AZ620" s="183"/>
      <c r="BA620" s="183"/>
      <c r="BB620" s="183"/>
      <c r="BC620" s="183"/>
      <c r="BD620" s="183"/>
      <c r="BE620" s="183"/>
      <c r="BF620" s="183"/>
      <c r="BG620" s="183"/>
      <c r="BH620" s="183"/>
      <c r="BI620" s="183"/>
      <c r="BJ620" s="183"/>
      <c r="BK620" s="183"/>
      <c r="BL620" s="183"/>
      <c r="BM620" s="183"/>
      <c r="BN620" s="183"/>
      <c r="BO620" s="183"/>
      <c r="BP620" s="183"/>
      <c r="BQ620" s="183"/>
      <c r="BR620" s="183"/>
      <c r="BS620" s="183"/>
      <c r="BT620" s="183"/>
      <c r="BU620" s="183"/>
      <c r="BV620" s="183"/>
      <c r="BW620" s="183"/>
      <c r="BX620" s="186"/>
      <c r="BY620" s="186"/>
      <c r="BZ620" s="186"/>
      <c r="CA620" s="186"/>
      <c r="CB620" s="186"/>
      <c r="CC620" s="186"/>
      <c r="CD620" s="186"/>
      <c r="CE620" s="186"/>
      <c r="CF620" s="186"/>
      <c r="CG620" s="186"/>
      <c r="CH620" s="186"/>
    </row>
    <row r="621" spans="1:86" s="185" customFormat="1" ht="12" customHeight="1">
      <c r="A621" s="183"/>
      <c r="B621" s="183"/>
      <c r="C621" s="183"/>
      <c r="D621" s="183"/>
      <c r="E621" s="183"/>
      <c r="F621" s="183"/>
      <c r="G621" s="184"/>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183"/>
      <c r="AD621" s="183"/>
      <c r="AE621" s="183"/>
      <c r="AF621" s="183"/>
      <c r="AG621" s="183"/>
      <c r="AH621" s="183"/>
      <c r="AI621" s="183"/>
      <c r="AJ621" s="183"/>
      <c r="AK621" s="183"/>
      <c r="AL621" s="183"/>
      <c r="AM621" s="183"/>
      <c r="AN621" s="183"/>
      <c r="AO621" s="183"/>
      <c r="AP621" s="183"/>
      <c r="AQ621" s="183"/>
      <c r="AR621" s="183"/>
      <c r="AS621" s="183"/>
      <c r="AT621" s="183"/>
      <c r="AU621" s="183"/>
      <c r="AV621" s="183"/>
      <c r="AW621" s="183"/>
      <c r="AX621" s="183"/>
      <c r="AY621" s="183"/>
      <c r="AZ621" s="183"/>
      <c r="BA621" s="183"/>
      <c r="BB621" s="183"/>
      <c r="BC621" s="183"/>
      <c r="BD621" s="183"/>
      <c r="BE621" s="183"/>
      <c r="BF621" s="183"/>
      <c r="BG621" s="183"/>
      <c r="BH621" s="183"/>
      <c r="BI621" s="183"/>
      <c r="BJ621" s="183"/>
      <c r="BK621" s="183"/>
      <c r="BL621" s="183"/>
      <c r="BM621" s="183"/>
      <c r="BN621" s="183"/>
      <c r="BO621" s="183"/>
      <c r="BP621" s="183"/>
      <c r="BQ621" s="183"/>
      <c r="BR621" s="183"/>
      <c r="BS621" s="183"/>
      <c r="BT621" s="183"/>
      <c r="BU621" s="183"/>
      <c r="BV621" s="183"/>
      <c r="BW621" s="183"/>
      <c r="BX621" s="186"/>
      <c r="BY621" s="186"/>
      <c r="BZ621" s="186"/>
      <c r="CA621" s="186"/>
      <c r="CB621" s="186"/>
      <c r="CC621" s="186"/>
      <c r="CD621" s="186"/>
      <c r="CE621" s="186"/>
      <c r="CF621" s="186"/>
      <c r="CG621" s="186"/>
      <c r="CH621" s="186"/>
    </row>
    <row r="622" spans="1:86" s="185" customFormat="1" ht="12" customHeight="1">
      <c r="A622" s="183"/>
      <c r="B622" s="183"/>
      <c r="C622" s="183"/>
      <c r="D622" s="183"/>
      <c r="E622" s="183"/>
      <c r="F622" s="183"/>
      <c r="G622" s="184"/>
      <c r="H622" s="183"/>
      <c r="I622" s="183"/>
      <c r="J622" s="183"/>
      <c r="K622" s="183"/>
      <c r="L622" s="183"/>
      <c r="M622" s="183"/>
      <c r="N622" s="183"/>
      <c r="O622" s="183"/>
      <c r="P622" s="183"/>
      <c r="Q622" s="183"/>
      <c r="R622" s="183"/>
      <c r="S622" s="183"/>
      <c r="T622" s="183"/>
      <c r="U622" s="183"/>
      <c r="V622" s="183"/>
      <c r="W622" s="183"/>
      <c r="X622" s="183"/>
      <c r="Y622" s="183"/>
      <c r="Z622" s="183"/>
      <c r="AA622" s="183"/>
      <c r="AB622" s="183"/>
      <c r="AC622" s="183"/>
      <c r="AD622" s="183"/>
      <c r="AE622" s="183"/>
      <c r="AF622" s="183"/>
      <c r="AG622" s="183"/>
      <c r="AH622" s="183"/>
      <c r="AI622" s="183"/>
      <c r="AJ622" s="183"/>
      <c r="AK622" s="183"/>
      <c r="AL622" s="183"/>
      <c r="AM622" s="183"/>
      <c r="AN622" s="183"/>
      <c r="AO622" s="183"/>
      <c r="AP622" s="183"/>
      <c r="AQ622" s="183"/>
      <c r="AR622" s="183"/>
      <c r="AS622" s="183"/>
      <c r="AT622" s="183"/>
      <c r="AU622" s="183"/>
      <c r="AV622" s="183"/>
      <c r="AW622" s="183"/>
      <c r="AX622" s="183"/>
      <c r="AY622" s="183"/>
      <c r="AZ622" s="183"/>
      <c r="BA622" s="183"/>
      <c r="BB622" s="183"/>
      <c r="BC622" s="183"/>
      <c r="BD622" s="183"/>
      <c r="BE622" s="183"/>
      <c r="BF622" s="183"/>
      <c r="BG622" s="183"/>
      <c r="BH622" s="183"/>
      <c r="BI622" s="183"/>
      <c r="BJ622" s="183"/>
      <c r="BK622" s="183"/>
      <c r="BL622" s="183"/>
      <c r="BM622" s="183"/>
      <c r="BN622" s="183"/>
      <c r="BO622" s="183"/>
      <c r="BP622" s="183"/>
      <c r="BQ622" s="183"/>
      <c r="BR622" s="183"/>
      <c r="BS622" s="183"/>
      <c r="BT622" s="183"/>
      <c r="BU622" s="183"/>
      <c r="BV622" s="183"/>
      <c r="BW622" s="183"/>
      <c r="BX622" s="186"/>
      <c r="BY622" s="186"/>
      <c r="BZ622" s="186"/>
      <c r="CA622" s="186"/>
      <c r="CB622" s="186"/>
      <c r="CC622" s="186"/>
      <c r="CD622" s="186"/>
      <c r="CE622" s="186"/>
      <c r="CF622" s="186"/>
      <c r="CG622" s="186"/>
      <c r="CH622" s="186"/>
    </row>
    <row r="623" spans="1:86" s="185" customFormat="1" ht="12" customHeight="1">
      <c r="A623" s="183"/>
      <c r="B623" s="183"/>
      <c r="C623" s="183"/>
      <c r="D623" s="183"/>
      <c r="E623" s="183"/>
      <c r="F623" s="183"/>
      <c r="G623" s="184"/>
      <c r="H623" s="183"/>
      <c r="I623" s="183"/>
      <c r="J623" s="183"/>
      <c r="K623" s="183"/>
      <c r="L623" s="183"/>
      <c r="M623" s="183"/>
      <c r="N623" s="183"/>
      <c r="O623" s="183"/>
      <c r="P623" s="183"/>
      <c r="Q623" s="183"/>
      <c r="R623" s="183"/>
      <c r="S623" s="183"/>
      <c r="T623" s="183"/>
      <c r="U623" s="183"/>
      <c r="V623" s="183"/>
      <c r="W623" s="183"/>
      <c r="X623" s="183"/>
      <c r="Y623" s="183"/>
      <c r="Z623" s="183"/>
      <c r="AA623" s="183"/>
      <c r="AB623" s="183"/>
      <c r="AC623" s="183"/>
      <c r="AD623" s="183"/>
      <c r="AE623" s="183"/>
      <c r="AF623" s="183"/>
      <c r="AG623" s="183"/>
      <c r="AH623" s="183"/>
      <c r="AI623" s="183"/>
      <c r="AJ623" s="183"/>
      <c r="AK623" s="183"/>
      <c r="AL623" s="183"/>
      <c r="AM623" s="183"/>
      <c r="AN623" s="183"/>
      <c r="AO623" s="183"/>
      <c r="AP623" s="183"/>
      <c r="AQ623" s="183"/>
      <c r="AR623" s="183"/>
      <c r="AS623" s="183"/>
      <c r="AT623" s="183"/>
      <c r="AU623" s="183"/>
      <c r="AV623" s="183"/>
      <c r="AW623" s="183"/>
      <c r="AX623" s="183"/>
      <c r="AY623" s="183"/>
      <c r="AZ623" s="183"/>
      <c r="BA623" s="183"/>
      <c r="BB623" s="183"/>
      <c r="BC623" s="183"/>
      <c r="BD623" s="183"/>
      <c r="BE623" s="183"/>
      <c r="BF623" s="183"/>
      <c r="BG623" s="183"/>
      <c r="BH623" s="183"/>
      <c r="BI623" s="183"/>
      <c r="BJ623" s="183"/>
      <c r="BK623" s="183"/>
      <c r="BL623" s="183"/>
      <c r="BM623" s="183"/>
      <c r="BN623" s="183"/>
      <c r="BO623" s="183"/>
      <c r="BP623" s="183"/>
      <c r="BQ623" s="183"/>
      <c r="BR623" s="183"/>
      <c r="BS623" s="183"/>
      <c r="BT623" s="183"/>
      <c r="BU623" s="183"/>
      <c r="BV623" s="183"/>
      <c r="BW623" s="183"/>
      <c r="BX623" s="186"/>
      <c r="BY623" s="186"/>
      <c r="BZ623" s="186"/>
      <c r="CA623" s="186"/>
      <c r="CB623" s="186"/>
      <c r="CC623" s="186"/>
      <c r="CD623" s="186"/>
      <c r="CE623" s="186"/>
      <c r="CF623" s="186"/>
      <c r="CG623" s="186"/>
      <c r="CH623" s="186"/>
    </row>
    <row r="624" spans="1:86" s="185" customFormat="1" ht="12" customHeight="1">
      <c r="A624" s="183"/>
      <c r="B624" s="183"/>
      <c r="C624" s="183"/>
      <c r="D624" s="183"/>
      <c r="E624" s="183"/>
      <c r="F624" s="183"/>
      <c r="G624" s="184"/>
      <c r="H624" s="183"/>
      <c r="I624" s="183"/>
      <c r="J624" s="183"/>
      <c r="K624" s="183"/>
      <c r="L624" s="183"/>
      <c r="M624" s="183"/>
      <c r="N624" s="183"/>
      <c r="O624" s="183"/>
      <c r="P624" s="183"/>
      <c r="Q624" s="183"/>
      <c r="R624" s="183"/>
      <c r="S624" s="183"/>
      <c r="T624" s="183"/>
      <c r="U624" s="183"/>
      <c r="V624" s="183"/>
      <c r="W624" s="183"/>
      <c r="X624" s="183"/>
      <c r="Y624" s="183"/>
      <c r="Z624" s="183"/>
      <c r="AA624" s="183"/>
      <c r="AB624" s="183"/>
      <c r="AC624" s="183"/>
      <c r="AD624" s="183"/>
      <c r="AE624" s="183"/>
      <c r="AF624" s="183"/>
      <c r="AG624" s="183"/>
      <c r="AH624" s="183"/>
      <c r="AI624" s="183"/>
      <c r="AJ624" s="183"/>
      <c r="AK624" s="183"/>
      <c r="AL624" s="183"/>
      <c r="AM624" s="183"/>
      <c r="AN624" s="183"/>
      <c r="AO624" s="183"/>
      <c r="AP624" s="183"/>
      <c r="AQ624" s="183"/>
      <c r="AR624" s="183"/>
      <c r="AS624" s="183"/>
      <c r="AT624" s="183"/>
      <c r="AU624" s="183"/>
      <c r="AV624" s="183"/>
      <c r="AW624" s="183"/>
      <c r="AX624" s="183"/>
      <c r="AY624" s="183"/>
      <c r="AZ624" s="183"/>
      <c r="BA624" s="183"/>
      <c r="BB624" s="183"/>
      <c r="BC624" s="183"/>
      <c r="BD624" s="183"/>
      <c r="BE624" s="183"/>
      <c r="BF624" s="183"/>
      <c r="BG624" s="183"/>
      <c r="BH624" s="183"/>
      <c r="BI624" s="183"/>
      <c r="BJ624" s="183"/>
      <c r="BK624" s="183"/>
      <c r="BL624" s="183"/>
      <c r="BM624" s="183"/>
      <c r="BN624" s="183"/>
      <c r="BO624" s="183"/>
      <c r="BP624" s="183"/>
      <c r="BQ624" s="183"/>
      <c r="BR624" s="183"/>
      <c r="BS624" s="183"/>
      <c r="BT624" s="183"/>
      <c r="BU624" s="183"/>
      <c r="BV624" s="183"/>
      <c r="BW624" s="183"/>
      <c r="BX624" s="186"/>
      <c r="BY624" s="186"/>
      <c r="BZ624" s="186"/>
      <c r="CA624" s="186"/>
      <c r="CB624" s="186"/>
      <c r="CC624" s="186"/>
      <c r="CD624" s="186"/>
      <c r="CE624" s="186"/>
      <c r="CF624" s="186"/>
      <c r="CG624" s="186"/>
      <c r="CH624" s="186"/>
    </row>
    <row r="625" spans="1:86" s="185" customFormat="1" ht="12" customHeight="1">
      <c r="A625" s="183"/>
      <c r="B625" s="183"/>
      <c r="C625" s="183"/>
      <c r="D625" s="183"/>
      <c r="E625" s="183"/>
      <c r="F625" s="183"/>
      <c r="G625" s="184"/>
      <c r="H625" s="183"/>
      <c r="I625" s="183"/>
      <c r="J625" s="183"/>
      <c r="K625" s="183"/>
      <c r="L625" s="183"/>
      <c r="M625" s="183"/>
      <c r="N625" s="183"/>
      <c r="O625" s="183"/>
      <c r="P625" s="183"/>
      <c r="Q625" s="183"/>
      <c r="R625" s="183"/>
      <c r="S625" s="183"/>
      <c r="T625" s="183"/>
      <c r="U625" s="183"/>
      <c r="V625" s="183"/>
      <c r="W625" s="183"/>
      <c r="X625" s="183"/>
      <c r="Y625" s="183"/>
      <c r="Z625" s="183"/>
      <c r="AA625" s="183"/>
      <c r="AB625" s="183"/>
      <c r="AC625" s="183"/>
      <c r="AD625" s="183"/>
      <c r="AE625" s="183"/>
      <c r="AF625" s="183"/>
      <c r="AG625" s="183"/>
      <c r="AH625" s="183"/>
      <c r="AI625" s="183"/>
      <c r="AJ625" s="183"/>
      <c r="AK625" s="183"/>
      <c r="AL625" s="183"/>
      <c r="AM625" s="183"/>
      <c r="AN625" s="183"/>
      <c r="AO625" s="183"/>
      <c r="AP625" s="183"/>
      <c r="AQ625" s="183"/>
      <c r="AR625" s="183"/>
      <c r="AS625" s="183"/>
      <c r="AT625" s="183"/>
      <c r="AU625" s="183"/>
      <c r="AV625" s="183"/>
      <c r="AW625" s="183"/>
      <c r="AX625" s="183"/>
      <c r="AY625" s="183"/>
      <c r="AZ625" s="183"/>
      <c r="BA625" s="183"/>
      <c r="BB625" s="183"/>
      <c r="BC625" s="183"/>
      <c r="BD625" s="183"/>
      <c r="BE625" s="183"/>
      <c r="BF625" s="183"/>
      <c r="BG625" s="183"/>
      <c r="BH625" s="183"/>
      <c r="BI625" s="183"/>
      <c r="BJ625" s="183"/>
      <c r="BK625" s="183"/>
      <c r="BL625" s="183"/>
      <c r="BM625" s="183"/>
      <c r="BN625" s="183"/>
      <c r="BO625" s="183"/>
      <c r="BP625" s="183"/>
      <c r="BQ625" s="183"/>
      <c r="BR625" s="183"/>
      <c r="BS625" s="183"/>
      <c r="BT625" s="183"/>
      <c r="BU625" s="183"/>
      <c r="BV625" s="183"/>
      <c r="BW625" s="183"/>
      <c r="BX625" s="186"/>
      <c r="BY625" s="186"/>
      <c r="BZ625" s="186"/>
      <c r="CA625" s="186"/>
      <c r="CB625" s="186"/>
      <c r="CC625" s="186"/>
      <c r="CD625" s="186"/>
      <c r="CE625" s="186"/>
      <c r="CF625" s="186"/>
      <c r="CG625" s="186"/>
      <c r="CH625" s="186"/>
    </row>
    <row r="626" spans="1:86" s="185" customFormat="1" ht="12" customHeight="1">
      <c r="A626" s="183"/>
      <c r="B626" s="183"/>
      <c r="C626" s="183"/>
      <c r="D626" s="183"/>
      <c r="E626" s="183"/>
      <c r="F626" s="183"/>
      <c r="G626" s="184"/>
      <c r="H626" s="183"/>
      <c r="I626" s="183"/>
      <c r="J626" s="183"/>
      <c r="K626" s="183"/>
      <c r="L626" s="183"/>
      <c r="M626" s="183"/>
      <c r="N626" s="183"/>
      <c r="O626" s="183"/>
      <c r="P626" s="183"/>
      <c r="Q626" s="183"/>
      <c r="R626" s="183"/>
      <c r="S626" s="183"/>
      <c r="T626" s="183"/>
      <c r="U626" s="183"/>
      <c r="V626" s="183"/>
      <c r="W626" s="183"/>
      <c r="X626" s="183"/>
      <c r="Y626" s="183"/>
      <c r="Z626" s="183"/>
      <c r="AA626" s="183"/>
      <c r="AB626" s="183"/>
      <c r="AC626" s="183"/>
      <c r="AD626" s="183"/>
      <c r="AE626" s="183"/>
      <c r="AF626" s="183"/>
      <c r="AG626" s="183"/>
      <c r="AH626" s="183"/>
      <c r="AI626" s="183"/>
      <c r="AJ626" s="183"/>
      <c r="AK626" s="183"/>
      <c r="AL626" s="183"/>
      <c r="AM626" s="183"/>
      <c r="AN626" s="183"/>
      <c r="AO626" s="183"/>
      <c r="AP626" s="183"/>
      <c r="AQ626" s="183"/>
      <c r="AR626" s="183"/>
      <c r="AS626" s="183"/>
      <c r="AT626" s="183"/>
      <c r="AU626" s="183"/>
      <c r="AV626" s="183"/>
      <c r="AW626" s="183"/>
      <c r="AX626" s="183"/>
      <c r="AY626" s="183"/>
      <c r="AZ626" s="183"/>
      <c r="BA626" s="183"/>
      <c r="BB626" s="183"/>
      <c r="BC626" s="183"/>
      <c r="BD626" s="183"/>
      <c r="BE626" s="183"/>
      <c r="BF626" s="183"/>
      <c r="BG626" s="183"/>
      <c r="BH626" s="183"/>
      <c r="BI626" s="183"/>
      <c r="BJ626" s="183"/>
      <c r="BK626" s="183"/>
      <c r="BL626" s="183"/>
      <c r="BM626" s="183"/>
      <c r="BN626" s="183"/>
      <c r="BO626" s="183"/>
      <c r="BP626" s="183"/>
      <c r="BQ626" s="183"/>
      <c r="BR626" s="183"/>
      <c r="BS626" s="183"/>
      <c r="BT626" s="183"/>
      <c r="BU626" s="183"/>
      <c r="BV626" s="183"/>
      <c r="BW626" s="183"/>
      <c r="BX626" s="186"/>
      <c r="BY626" s="186"/>
      <c r="BZ626" s="186"/>
      <c r="CA626" s="186"/>
      <c r="CB626" s="186"/>
      <c r="CC626" s="186"/>
      <c r="CD626" s="186"/>
      <c r="CE626" s="186"/>
      <c r="CF626" s="186"/>
      <c r="CG626" s="186"/>
      <c r="CH626" s="186"/>
    </row>
    <row r="627" spans="1:86" s="185" customFormat="1" ht="12" customHeight="1">
      <c r="A627" s="183"/>
      <c r="B627" s="183"/>
      <c r="C627" s="183"/>
      <c r="D627" s="183"/>
      <c r="E627" s="183"/>
      <c r="F627" s="183"/>
      <c r="G627" s="184"/>
      <c r="H627" s="183"/>
      <c r="I627" s="183"/>
      <c r="J627" s="183"/>
      <c r="K627" s="183"/>
      <c r="L627" s="183"/>
      <c r="M627" s="183"/>
      <c r="N627" s="183"/>
      <c r="O627" s="183"/>
      <c r="P627" s="183"/>
      <c r="Q627" s="183"/>
      <c r="R627" s="183"/>
      <c r="S627" s="183"/>
      <c r="T627" s="183"/>
      <c r="U627" s="183"/>
      <c r="V627" s="183"/>
      <c r="W627" s="183"/>
      <c r="X627" s="183"/>
      <c r="Y627" s="183"/>
      <c r="Z627" s="183"/>
      <c r="AA627" s="183"/>
      <c r="AB627" s="183"/>
      <c r="AC627" s="183"/>
      <c r="AD627" s="183"/>
      <c r="AE627" s="183"/>
      <c r="AF627" s="183"/>
      <c r="AG627" s="183"/>
      <c r="AH627" s="183"/>
      <c r="AI627" s="183"/>
      <c r="AJ627" s="183"/>
      <c r="AK627" s="183"/>
      <c r="AL627" s="183"/>
      <c r="AM627" s="183"/>
      <c r="AN627" s="183"/>
      <c r="AO627" s="183"/>
      <c r="AP627" s="183"/>
      <c r="AQ627" s="183"/>
      <c r="AR627" s="183"/>
      <c r="AS627" s="183"/>
      <c r="AT627" s="183"/>
      <c r="AU627" s="183"/>
      <c r="AV627" s="183"/>
      <c r="AW627" s="183"/>
      <c r="AX627" s="183"/>
      <c r="AY627" s="183"/>
      <c r="AZ627" s="183"/>
      <c r="BA627" s="183"/>
      <c r="BB627" s="183"/>
      <c r="BC627" s="183"/>
      <c r="BD627" s="183"/>
      <c r="BE627" s="183"/>
      <c r="BF627" s="183"/>
      <c r="BG627" s="183"/>
      <c r="BH627" s="183"/>
      <c r="BI627" s="183"/>
      <c r="BJ627" s="183"/>
      <c r="BK627" s="183"/>
      <c r="BL627" s="183"/>
      <c r="BM627" s="183"/>
      <c r="BN627" s="183"/>
      <c r="BO627" s="183"/>
      <c r="BP627" s="183"/>
      <c r="BQ627" s="183"/>
      <c r="BR627" s="183"/>
      <c r="BS627" s="183"/>
      <c r="BT627" s="183"/>
      <c r="BU627" s="183"/>
      <c r="BV627" s="183"/>
      <c r="BW627" s="183"/>
      <c r="BX627" s="186"/>
      <c r="BY627" s="186"/>
      <c r="BZ627" s="186"/>
      <c r="CA627" s="186"/>
      <c r="CB627" s="186"/>
      <c r="CC627" s="186"/>
      <c r="CD627" s="186"/>
      <c r="CE627" s="186"/>
      <c r="CF627" s="186"/>
      <c r="CG627" s="186"/>
      <c r="CH627" s="186"/>
    </row>
    <row r="628" spans="1:86" s="185" customFormat="1" ht="12" customHeight="1">
      <c r="A628" s="183"/>
      <c r="B628" s="183"/>
      <c r="C628" s="183"/>
      <c r="D628" s="183"/>
      <c r="E628" s="183"/>
      <c r="F628" s="183"/>
      <c r="G628" s="184"/>
      <c r="H628" s="183"/>
      <c r="I628" s="183"/>
      <c r="J628" s="183"/>
      <c r="K628" s="183"/>
      <c r="L628" s="183"/>
      <c r="M628" s="183"/>
      <c r="N628" s="183"/>
      <c r="O628" s="183"/>
      <c r="P628" s="183"/>
      <c r="Q628" s="183"/>
      <c r="R628" s="183"/>
      <c r="S628" s="183"/>
      <c r="T628" s="183"/>
      <c r="U628" s="183"/>
      <c r="V628" s="183"/>
      <c r="W628" s="183"/>
      <c r="X628" s="183"/>
      <c r="Y628" s="183"/>
      <c r="Z628" s="183"/>
      <c r="AA628" s="183"/>
      <c r="AB628" s="183"/>
      <c r="AC628" s="183"/>
      <c r="AD628" s="183"/>
      <c r="AE628" s="183"/>
      <c r="AF628" s="183"/>
      <c r="AG628" s="183"/>
      <c r="AH628" s="183"/>
      <c r="AI628" s="183"/>
      <c r="AJ628" s="183"/>
      <c r="AK628" s="183"/>
      <c r="AL628" s="183"/>
      <c r="AM628" s="183"/>
      <c r="AN628" s="183"/>
      <c r="AO628" s="183"/>
      <c r="AP628" s="183"/>
      <c r="AQ628" s="183"/>
      <c r="AR628" s="183"/>
      <c r="AS628" s="183"/>
      <c r="AT628" s="183"/>
      <c r="AU628" s="183"/>
      <c r="AV628" s="183"/>
      <c r="AW628" s="183"/>
      <c r="AX628" s="183"/>
      <c r="AY628" s="183"/>
      <c r="AZ628" s="183"/>
      <c r="BA628" s="183"/>
      <c r="BB628" s="183"/>
      <c r="BC628" s="183"/>
      <c r="BD628" s="183"/>
      <c r="BE628" s="183"/>
      <c r="BF628" s="183"/>
      <c r="BG628" s="183"/>
      <c r="BH628" s="183"/>
      <c r="BI628" s="183"/>
      <c r="BJ628" s="183"/>
      <c r="BK628" s="183"/>
      <c r="BL628" s="183"/>
      <c r="BM628" s="183"/>
      <c r="BN628" s="183"/>
      <c r="BO628" s="183"/>
      <c r="BP628" s="183"/>
      <c r="BQ628" s="183"/>
      <c r="BR628" s="183"/>
      <c r="BS628" s="183"/>
      <c r="BT628" s="183"/>
      <c r="BU628" s="183"/>
      <c r="BV628" s="183"/>
      <c r="BW628" s="183"/>
      <c r="BX628" s="186"/>
      <c r="BY628" s="186"/>
      <c r="BZ628" s="186"/>
      <c r="CA628" s="186"/>
      <c r="CB628" s="186"/>
      <c r="CC628" s="186"/>
      <c r="CD628" s="186"/>
      <c r="CE628" s="186"/>
      <c r="CF628" s="186"/>
      <c r="CG628" s="186"/>
      <c r="CH628" s="186"/>
    </row>
    <row r="629" spans="1:86" s="185" customFormat="1" ht="12" customHeight="1">
      <c r="A629" s="183"/>
      <c r="B629" s="183"/>
      <c r="C629" s="183"/>
      <c r="D629" s="183"/>
      <c r="E629" s="183"/>
      <c r="F629" s="183"/>
      <c r="G629" s="184"/>
      <c r="H629" s="183"/>
      <c r="I629" s="183"/>
      <c r="J629" s="183"/>
      <c r="K629" s="183"/>
      <c r="L629" s="183"/>
      <c r="M629" s="183"/>
      <c r="N629" s="183"/>
      <c r="O629" s="183"/>
      <c r="P629" s="183"/>
      <c r="Q629" s="183"/>
      <c r="R629" s="183"/>
      <c r="S629" s="183"/>
      <c r="T629" s="183"/>
      <c r="U629" s="183"/>
      <c r="V629" s="183"/>
      <c r="W629" s="183"/>
      <c r="X629" s="183"/>
      <c r="Y629" s="183"/>
      <c r="Z629" s="183"/>
      <c r="AA629" s="183"/>
      <c r="AB629" s="183"/>
      <c r="AC629" s="183"/>
      <c r="AD629" s="183"/>
      <c r="AE629" s="183"/>
      <c r="AF629" s="183"/>
      <c r="AG629" s="183"/>
      <c r="AH629" s="183"/>
      <c r="AI629" s="183"/>
      <c r="AJ629" s="183"/>
      <c r="AK629" s="183"/>
      <c r="AL629" s="183"/>
      <c r="AM629" s="183"/>
      <c r="AN629" s="183"/>
      <c r="AO629" s="183"/>
      <c r="AP629" s="183"/>
      <c r="AQ629" s="183"/>
      <c r="AR629" s="183"/>
      <c r="AS629" s="183"/>
      <c r="AT629" s="183"/>
      <c r="AU629" s="183"/>
      <c r="AV629" s="183"/>
      <c r="AW629" s="183"/>
      <c r="AX629" s="183"/>
      <c r="AY629" s="183"/>
      <c r="AZ629" s="183"/>
      <c r="BA629" s="183"/>
      <c r="BB629" s="183"/>
      <c r="BC629" s="183"/>
      <c r="BD629" s="183"/>
      <c r="BE629" s="183"/>
      <c r="BF629" s="183"/>
      <c r="BG629" s="183"/>
      <c r="BH629" s="183"/>
      <c r="BI629" s="183"/>
      <c r="BJ629" s="183"/>
      <c r="BK629" s="183"/>
      <c r="BL629" s="183"/>
      <c r="BM629" s="183"/>
      <c r="BN629" s="183"/>
      <c r="BO629" s="183"/>
      <c r="BP629" s="183"/>
      <c r="BQ629" s="183"/>
      <c r="BR629" s="183"/>
      <c r="BS629" s="183"/>
      <c r="BT629" s="183"/>
      <c r="BU629" s="183"/>
      <c r="BV629" s="183"/>
      <c r="BW629" s="183"/>
      <c r="BX629" s="186"/>
      <c r="BY629" s="186"/>
      <c r="BZ629" s="186"/>
      <c r="CA629" s="186"/>
      <c r="CB629" s="186"/>
      <c r="CC629" s="186"/>
      <c r="CD629" s="186"/>
      <c r="CE629" s="186"/>
      <c r="CF629" s="186"/>
      <c r="CG629" s="186"/>
      <c r="CH629" s="186"/>
    </row>
    <row r="630" spans="1:86" s="185" customFormat="1" ht="12" customHeight="1">
      <c r="A630" s="183"/>
      <c r="B630" s="183"/>
      <c r="C630" s="183"/>
      <c r="D630" s="183"/>
      <c r="E630" s="183"/>
      <c r="F630" s="183"/>
      <c r="G630" s="184"/>
      <c r="H630" s="183"/>
      <c r="I630" s="183"/>
      <c r="J630" s="183"/>
      <c r="K630" s="183"/>
      <c r="L630" s="183"/>
      <c r="M630" s="183"/>
      <c r="N630" s="183"/>
      <c r="O630" s="183"/>
      <c r="P630" s="183"/>
      <c r="Q630" s="183"/>
      <c r="R630" s="183"/>
      <c r="S630" s="183"/>
      <c r="T630" s="183"/>
      <c r="U630" s="183"/>
      <c r="V630" s="183"/>
      <c r="W630" s="183"/>
      <c r="X630" s="183"/>
      <c r="Y630" s="183"/>
      <c r="Z630" s="183"/>
      <c r="AA630" s="183"/>
      <c r="AB630" s="183"/>
      <c r="AC630" s="183"/>
      <c r="AD630" s="183"/>
      <c r="AE630" s="183"/>
      <c r="AF630" s="183"/>
      <c r="AG630" s="183"/>
      <c r="AH630" s="183"/>
      <c r="AI630" s="183"/>
      <c r="AJ630" s="183"/>
      <c r="AK630" s="183"/>
      <c r="AL630" s="183"/>
      <c r="AM630" s="183"/>
      <c r="AN630" s="183"/>
      <c r="AO630" s="183"/>
      <c r="AP630" s="183"/>
      <c r="AQ630" s="183"/>
      <c r="AR630" s="183"/>
      <c r="AS630" s="183"/>
      <c r="AT630" s="183"/>
      <c r="AU630" s="183"/>
      <c r="AV630" s="183"/>
      <c r="AW630" s="183"/>
      <c r="AX630" s="183"/>
      <c r="AY630" s="183"/>
      <c r="AZ630" s="183"/>
      <c r="BA630" s="183"/>
      <c r="BB630" s="183"/>
      <c r="BC630" s="183"/>
      <c r="BD630" s="183"/>
      <c r="BE630" s="183"/>
      <c r="BF630" s="183"/>
      <c r="BG630" s="183"/>
      <c r="BH630" s="183"/>
      <c r="BI630" s="183"/>
      <c r="BJ630" s="183"/>
      <c r="BK630" s="183"/>
      <c r="BL630" s="183"/>
      <c r="BM630" s="183"/>
      <c r="BN630" s="183"/>
      <c r="BO630" s="183"/>
      <c r="BP630" s="183"/>
      <c r="BQ630" s="183"/>
      <c r="BR630" s="183"/>
      <c r="BS630" s="183"/>
      <c r="BT630" s="183"/>
      <c r="BU630" s="183"/>
      <c r="BV630" s="183"/>
      <c r="BW630" s="183"/>
      <c r="BX630" s="186"/>
      <c r="BY630" s="186"/>
      <c r="BZ630" s="186"/>
      <c r="CA630" s="186"/>
      <c r="CB630" s="186"/>
      <c r="CC630" s="186"/>
      <c r="CD630" s="186"/>
      <c r="CE630" s="186"/>
      <c r="CF630" s="186"/>
      <c r="CG630" s="186"/>
      <c r="CH630" s="186"/>
    </row>
    <row r="631" spans="1:86" s="185" customFormat="1" ht="12" customHeight="1">
      <c r="A631" s="183"/>
      <c r="B631" s="183"/>
      <c r="C631" s="183"/>
      <c r="D631" s="183"/>
      <c r="E631" s="183"/>
      <c r="F631" s="183"/>
      <c r="G631" s="184"/>
      <c r="H631" s="183"/>
      <c r="I631" s="183"/>
      <c r="J631" s="183"/>
      <c r="K631" s="183"/>
      <c r="L631" s="183"/>
      <c r="M631" s="183"/>
      <c r="N631" s="183"/>
      <c r="O631" s="183"/>
      <c r="P631" s="183"/>
      <c r="Q631" s="183"/>
      <c r="R631" s="183"/>
      <c r="S631" s="183"/>
      <c r="T631" s="183"/>
      <c r="U631" s="183"/>
      <c r="V631" s="183"/>
      <c r="W631" s="183"/>
      <c r="X631" s="183"/>
      <c r="Y631" s="183"/>
      <c r="Z631" s="183"/>
      <c r="AA631" s="183"/>
      <c r="AB631" s="183"/>
      <c r="AC631" s="183"/>
      <c r="AD631" s="183"/>
      <c r="AE631" s="183"/>
      <c r="AF631" s="183"/>
      <c r="AG631" s="183"/>
      <c r="AH631" s="183"/>
      <c r="AI631" s="183"/>
      <c r="AJ631" s="183"/>
      <c r="AK631" s="183"/>
      <c r="AL631" s="183"/>
      <c r="AM631" s="183"/>
      <c r="AN631" s="183"/>
      <c r="AO631" s="183"/>
      <c r="AP631" s="183"/>
      <c r="AQ631" s="183"/>
      <c r="AR631" s="183"/>
      <c r="AS631" s="183"/>
      <c r="AT631" s="183"/>
      <c r="AU631" s="183"/>
      <c r="AV631" s="183"/>
      <c r="AW631" s="183"/>
      <c r="AX631" s="183"/>
      <c r="AY631" s="183"/>
      <c r="AZ631" s="183"/>
      <c r="BA631" s="183"/>
      <c r="BB631" s="183"/>
      <c r="BC631" s="183"/>
      <c r="BD631" s="183"/>
      <c r="BE631" s="183"/>
      <c r="BF631" s="183"/>
      <c r="BG631" s="183"/>
      <c r="BH631" s="183"/>
      <c r="BI631" s="183"/>
      <c r="BJ631" s="183"/>
      <c r="BK631" s="183"/>
      <c r="BL631" s="183"/>
      <c r="BM631" s="183"/>
      <c r="BN631" s="183"/>
      <c r="BO631" s="183"/>
      <c r="BP631" s="183"/>
      <c r="BQ631" s="183"/>
      <c r="BR631" s="183"/>
      <c r="BS631" s="183"/>
      <c r="BT631" s="183"/>
      <c r="BU631" s="183"/>
      <c r="BV631" s="183"/>
      <c r="BW631" s="183"/>
      <c r="BX631" s="186"/>
      <c r="BY631" s="186"/>
      <c r="BZ631" s="186"/>
      <c r="CA631" s="186"/>
      <c r="CB631" s="186"/>
      <c r="CC631" s="186"/>
      <c r="CD631" s="186"/>
      <c r="CE631" s="186"/>
      <c r="CF631" s="186"/>
      <c r="CG631" s="186"/>
      <c r="CH631" s="186"/>
    </row>
    <row r="632" spans="1:86" s="185" customFormat="1" ht="12" customHeight="1">
      <c r="A632" s="183"/>
      <c r="B632" s="183"/>
      <c r="C632" s="183"/>
      <c r="D632" s="183"/>
      <c r="E632" s="183"/>
      <c r="F632" s="183"/>
      <c r="G632" s="184"/>
      <c r="H632" s="183"/>
      <c r="I632" s="183"/>
      <c r="J632" s="183"/>
      <c r="K632" s="183"/>
      <c r="L632" s="183"/>
      <c r="M632" s="183"/>
      <c r="N632" s="183"/>
      <c r="O632" s="183"/>
      <c r="P632" s="183"/>
      <c r="Q632" s="183"/>
      <c r="R632" s="183"/>
      <c r="S632" s="183"/>
      <c r="T632" s="183"/>
      <c r="U632" s="183"/>
      <c r="V632" s="183"/>
      <c r="W632" s="183"/>
      <c r="X632" s="183"/>
      <c r="Y632" s="183"/>
      <c r="Z632" s="183"/>
      <c r="AA632" s="183"/>
      <c r="AB632" s="183"/>
      <c r="AC632" s="183"/>
      <c r="AD632" s="183"/>
      <c r="AE632" s="183"/>
      <c r="AF632" s="183"/>
      <c r="AG632" s="183"/>
      <c r="AH632" s="183"/>
      <c r="AI632" s="183"/>
      <c r="AJ632" s="183"/>
      <c r="AK632" s="183"/>
      <c r="AL632" s="183"/>
      <c r="AM632" s="183"/>
      <c r="AN632" s="183"/>
      <c r="AO632" s="183"/>
      <c r="AP632" s="183"/>
      <c r="AQ632" s="183"/>
      <c r="AR632" s="183"/>
      <c r="AS632" s="183"/>
      <c r="AT632" s="183"/>
      <c r="AU632" s="183"/>
      <c r="AV632" s="183"/>
      <c r="AW632" s="183"/>
      <c r="AX632" s="183"/>
      <c r="AY632" s="183"/>
      <c r="AZ632" s="183"/>
      <c r="BA632" s="183"/>
      <c r="BB632" s="183"/>
      <c r="BC632" s="183"/>
      <c r="BD632" s="183"/>
      <c r="BE632" s="183"/>
      <c r="BF632" s="183"/>
      <c r="BG632" s="183"/>
      <c r="BH632" s="183"/>
      <c r="BI632" s="183"/>
      <c r="BJ632" s="183"/>
      <c r="BK632" s="183"/>
      <c r="BL632" s="183"/>
      <c r="BM632" s="183"/>
      <c r="BN632" s="183"/>
      <c r="BO632" s="183"/>
      <c r="BP632" s="183"/>
      <c r="BQ632" s="183"/>
      <c r="BR632" s="183"/>
      <c r="BS632" s="183"/>
      <c r="BT632" s="183"/>
      <c r="BU632" s="183"/>
      <c r="BV632" s="183"/>
      <c r="BW632" s="183"/>
      <c r="BX632" s="186"/>
      <c r="BY632" s="186"/>
      <c r="BZ632" s="186"/>
      <c r="CA632" s="186"/>
      <c r="CB632" s="186"/>
      <c r="CC632" s="186"/>
      <c r="CD632" s="186"/>
      <c r="CE632" s="186"/>
      <c r="CF632" s="186"/>
      <c r="CG632" s="186"/>
      <c r="CH632" s="186"/>
    </row>
    <row r="633" spans="1:86" s="185" customFormat="1" ht="12" customHeight="1">
      <c r="A633" s="183"/>
      <c r="B633" s="183"/>
      <c r="C633" s="183"/>
      <c r="D633" s="183"/>
      <c r="E633" s="183"/>
      <c r="F633" s="183"/>
      <c r="G633" s="184"/>
      <c r="H633" s="183"/>
      <c r="I633" s="183"/>
      <c r="J633" s="183"/>
      <c r="K633" s="183"/>
      <c r="L633" s="183"/>
      <c r="M633" s="183"/>
      <c r="N633" s="183"/>
      <c r="O633" s="183"/>
      <c r="P633" s="183"/>
      <c r="Q633" s="183"/>
      <c r="R633" s="183"/>
      <c r="S633" s="183"/>
      <c r="T633" s="183"/>
      <c r="U633" s="183"/>
      <c r="V633" s="183"/>
      <c r="W633" s="183"/>
      <c r="X633" s="183"/>
      <c r="Y633" s="183"/>
      <c r="Z633" s="183"/>
      <c r="AA633" s="183"/>
      <c r="AB633" s="183"/>
      <c r="AC633" s="183"/>
      <c r="AD633" s="183"/>
      <c r="AE633" s="183"/>
      <c r="AF633" s="183"/>
      <c r="AG633" s="183"/>
      <c r="AH633" s="183"/>
      <c r="AI633" s="183"/>
      <c r="AJ633" s="183"/>
      <c r="AK633" s="183"/>
      <c r="AL633" s="183"/>
      <c r="AM633" s="183"/>
      <c r="AN633" s="183"/>
      <c r="AO633" s="183"/>
      <c r="AP633" s="183"/>
      <c r="AQ633" s="183"/>
      <c r="AR633" s="183"/>
      <c r="AS633" s="183"/>
      <c r="AT633" s="183"/>
      <c r="AU633" s="183"/>
      <c r="AV633" s="183"/>
      <c r="AW633" s="183"/>
      <c r="AX633" s="183"/>
      <c r="AY633" s="183"/>
      <c r="AZ633" s="183"/>
      <c r="BA633" s="183"/>
      <c r="BB633" s="183"/>
      <c r="BC633" s="183"/>
      <c r="BD633" s="183"/>
      <c r="BE633" s="183"/>
      <c r="BF633" s="183"/>
      <c r="BG633" s="183"/>
      <c r="BH633" s="183"/>
      <c r="BI633" s="183"/>
      <c r="BJ633" s="183"/>
      <c r="BK633" s="183"/>
      <c r="BL633" s="183"/>
      <c r="BM633" s="183"/>
      <c r="BN633" s="183"/>
      <c r="BO633" s="183"/>
      <c r="BP633" s="183"/>
      <c r="BQ633" s="183"/>
      <c r="BR633" s="183"/>
      <c r="BS633" s="183"/>
      <c r="BT633" s="183"/>
      <c r="BU633" s="183"/>
      <c r="BV633" s="183"/>
      <c r="BW633" s="183"/>
      <c r="BX633" s="186"/>
      <c r="BY633" s="186"/>
      <c r="BZ633" s="186"/>
      <c r="CA633" s="186"/>
      <c r="CB633" s="186"/>
      <c r="CC633" s="186"/>
      <c r="CD633" s="186"/>
      <c r="CE633" s="186"/>
      <c r="CF633" s="186"/>
      <c r="CG633" s="186"/>
      <c r="CH633" s="186"/>
    </row>
    <row r="634" spans="1:86" s="185" customFormat="1" ht="12" customHeight="1">
      <c r="A634" s="183"/>
      <c r="B634" s="183"/>
      <c r="C634" s="183"/>
      <c r="D634" s="183"/>
      <c r="E634" s="183"/>
      <c r="F634" s="183"/>
      <c r="G634" s="184"/>
      <c r="H634" s="183"/>
      <c r="I634" s="183"/>
      <c r="J634" s="183"/>
      <c r="K634" s="183"/>
      <c r="L634" s="183"/>
      <c r="M634" s="183"/>
      <c r="N634" s="183"/>
      <c r="O634" s="183"/>
      <c r="P634" s="183"/>
      <c r="Q634" s="183"/>
      <c r="R634" s="183"/>
      <c r="S634" s="183"/>
      <c r="T634" s="183"/>
      <c r="U634" s="183"/>
      <c r="V634" s="183"/>
      <c r="W634" s="183"/>
      <c r="X634" s="183"/>
      <c r="Y634" s="183"/>
      <c r="Z634" s="183"/>
      <c r="AA634" s="183"/>
      <c r="AB634" s="183"/>
      <c r="AC634" s="183"/>
      <c r="AD634" s="183"/>
      <c r="AE634" s="183"/>
      <c r="AF634" s="183"/>
      <c r="AG634" s="183"/>
      <c r="AH634" s="183"/>
      <c r="AI634" s="183"/>
      <c r="AJ634" s="183"/>
      <c r="AK634" s="183"/>
      <c r="AL634" s="183"/>
      <c r="AM634" s="183"/>
      <c r="AN634" s="183"/>
      <c r="AO634" s="183"/>
      <c r="AP634" s="183"/>
      <c r="AQ634" s="183"/>
      <c r="AR634" s="183"/>
      <c r="AS634" s="183"/>
      <c r="AT634" s="183"/>
      <c r="AU634" s="183"/>
      <c r="AV634" s="183"/>
      <c r="AW634" s="183"/>
      <c r="AX634" s="183"/>
      <c r="AY634" s="183"/>
      <c r="AZ634" s="183"/>
      <c r="BA634" s="183"/>
      <c r="BB634" s="183"/>
      <c r="BC634" s="183"/>
      <c r="BD634" s="183"/>
      <c r="BE634" s="183"/>
      <c r="BF634" s="183"/>
      <c r="BG634" s="183"/>
      <c r="BH634" s="183"/>
      <c r="BI634" s="183"/>
      <c r="BJ634" s="183"/>
      <c r="BK634" s="183"/>
      <c r="BL634" s="183"/>
      <c r="BM634" s="183"/>
      <c r="BN634" s="183"/>
      <c r="BO634" s="183"/>
      <c r="BP634" s="183"/>
      <c r="BQ634" s="183"/>
      <c r="BR634" s="183"/>
      <c r="BS634" s="183"/>
      <c r="BT634" s="183"/>
      <c r="BU634" s="183"/>
      <c r="BV634" s="183"/>
      <c r="BW634" s="183"/>
      <c r="BX634" s="186"/>
      <c r="BY634" s="186"/>
      <c r="BZ634" s="186"/>
      <c r="CA634" s="186"/>
      <c r="CB634" s="186"/>
      <c r="CC634" s="186"/>
      <c r="CD634" s="186"/>
      <c r="CE634" s="186"/>
      <c r="CF634" s="186"/>
      <c r="CG634" s="186"/>
      <c r="CH634" s="186"/>
    </row>
    <row r="635" spans="1:86" s="185" customFormat="1" ht="12" customHeight="1">
      <c r="A635" s="183"/>
      <c r="B635" s="183"/>
      <c r="C635" s="183"/>
      <c r="D635" s="183"/>
      <c r="E635" s="183"/>
      <c r="F635" s="183"/>
      <c r="G635" s="184"/>
      <c r="H635" s="183"/>
      <c r="I635" s="183"/>
      <c r="J635" s="183"/>
      <c r="K635" s="183"/>
      <c r="L635" s="183"/>
      <c r="M635" s="183"/>
      <c r="N635" s="183"/>
      <c r="O635" s="183"/>
      <c r="P635" s="183"/>
      <c r="Q635" s="183"/>
      <c r="R635" s="183"/>
      <c r="S635" s="183"/>
      <c r="T635" s="183"/>
      <c r="U635" s="183"/>
      <c r="V635" s="183"/>
      <c r="W635" s="183"/>
      <c r="X635" s="183"/>
      <c r="Y635" s="183"/>
      <c r="Z635" s="183"/>
      <c r="AA635" s="183"/>
      <c r="AB635" s="183"/>
      <c r="AC635" s="183"/>
      <c r="AD635" s="183"/>
      <c r="AE635" s="183"/>
      <c r="AF635" s="183"/>
      <c r="AG635" s="183"/>
      <c r="AH635" s="183"/>
      <c r="AI635" s="183"/>
      <c r="AJ635" s="183"/>
      <c r="AK635" s="183"/>
      <c r="AL635" s="183"/>
      <c r="AM635" s="183"/>
      <c r="AN635" s="183"/>
      <c r="AO635" s="183"/>
      <c r="AP635" s="183"/>
      <c r="AQ635" s="183"/>
      <c r="AR635" s="183"/>
      <c r="AS635" s="183"/>
      <c r="AT635" s="183"/>
      <c r="AU635" s="183"/>
      <c r="AV635" s="183"/>
      <c r="AW635" s="183"/>
      <c r="AX635" s="183"/>
      <c r="AY635" s="183"/>
      <c r="AZ635" s="183"/>
      <c r="BA635" s="183"/>
      <c r="BB635" s="183"/>
      <c r="BC635" s="183"/>
      <c r="BD635" s="183"/>
      <c r="BE635" s="183"/>
      <c r="BF635" s="183"/>
      <c r="BG635" s="183"/>
      <c r="BH635" s="183"/>
      <c r="BI635" s="183"/>
      <c r="BJ635" s="183"/>
      <c r="BK635" s="183"/>
      <c r="BL635" s="183"/>
      <c r="BM635" s="183"/>
      <c r="BN635" s="183"/>
      <c r="BO635" s="183"/>
      <c r="BP635" s="183"/>
      <c r="BQ635" s="183"/>
      <c r="BR635" s="183"/>
      <c r="BS635" s="183"/>
      <c r="BT635" s="183"/>
      <c r="BU635" s="183"/>
      <c r="BV635" s="183"/>
      <c r="BW635" s="183"/>
      <c r="BX635" s="186"/>
      <c r="BY635" s="186"/>
      <c r="BZ635" s="186"/>
      <c r="CA635" s="186"/>
      <c r="CB635" s="186"/>
      <c r="CC635" s="186"/>
      <c r="CD635" s="186"/>
      <c r="CE635" s="186"/>
      <c r="CF635" s="186"/>
      <c r="CG635" s="186"/>
      <c r="CH635" s="186"/>
    </row>
    <row r="636" spans="1:86" s="185" customFormat="1" ht="12" customHeight="1">
      <c r="A636" s="183"/>
      <c r="B636" s="183"/>
      <c r="C636" s="183"/>
      <c r="D636" s="183"/>
      <c r="E636" s="183"/>
      <c r="F636" s="183"/>
      <c r="G636" s="184"/>
      <c r="H636" s="183"/>
      <c r="I636" s="183"/>
      <c r="J636" s="183"/>
      <c r="K636" s="183"/>
      <c r="L636" s="183"/>
      <c r="M636" s="183"/>
      <c r="N636" s="183"/>
      <c r="O636" s="183"/>
      <c r="P636" s="183"/>
      <c r="Q636" s="183"/>
      <c r="R636" s="183"/>
      <c r="S636" s="183"/>
      <c r="T636" s="183"/>
      <c r="U636" s="183"/>
      <c r="V636" s="183"/>
      <c r="W636" s="183"/>
      <c r="X636" s="183"/>
      <c r="Y636" s="183"/>
      <c r="Z636" s="183"/>
      <c r="AA636" s="183"/>
      <c r="AB636" s="183"/>
      <c r="AC636" s="183"/>
      <c r="AD636" s="183"/>
      <c r="AE636" s="183"/>
      <c r="AF636" s="183"/>
      <c r="AG636" s="183"/>
      <c r="AH636" s="183"/>
      <c r="AI636" s="183"/>
      <c r="AJ636" s="183"/>
      <c r="AK636" s="183"/>
      <c r="AL636" s="183"/>
      <c r="AM636" s="183"/>
      <c r="AN636" s="183"/>
      <c r="AO636" s="183"/>
      <c r="AP636" s="183"/>
      <c r="AQ636" s="183"/>
      <c r="AR636" s="183"/>
      <c r="AS636" s="183"/>
      <c r="AT636" s="183"/>
      <c r="AU636" s="183"/>
      <c r="AV636" s="183"/>
      <c r="AW636" s="183"/>
      <c r="AX636" s="183"/>
      <c r="AY636" s="183"/>
      <c r="AZ636" s="183"/>
      <c r="BA636" s="183"/>
      <c r="BB636" s="183"/>
      <c r="BC636" s="183"/>
      <c r="BD636" s="183"/>
      <c r="BE636" s="183"/>
      <c r="BF636" s="183"/>
      <c r="BG636" s="183"/>
      <c r="BH636" s="183"/>
      <c r="BI636" s="183"/>
      <c r="BJ636" s="183"/>
      <c r="BK636" s="183"/>
      <c r="BL636" s="183"/>
      <c r="BM636" s="183"/>
      <c r="BN636" s="183"/>
      <c r="BO636" s="183"/>
      <c r="BP636" s="183"/>
      <c r="BQ636" s="183"/>
      <c r="BR636" s="183"/>
      <c r="BS636" s="183"/>
      <c r="BT636" s="183"/>
      <c r="BU636" s="183"/>
      <c r="BV636" s="183"/>
      <c r="BW636" s="183"/>
      <c r="BX636" s="186"/>
      <c r="BY636" s="186"/>
      <c r="BZ636" s="186"/>
      <c r="CA636" s="186"/>
      <c r="CB636" s="186"/>
      <c r="CC636" s="186"/>
      <c r="CD636" s="186"/>
      <c r="CE636" s="186"/>
      <c r="CF636" s="186"/>
      <c r="CG636" s="186"/>
      <c r="CH636" s="186"/>
    </row>
    <row r="637" spans="1:86" s="185" customFormat="1" ht="12" customHeight="1">
      <c r="A637" s="183"/>
      <c r="B637" s="183"/>
      <c r="C637" s="183"/>
      <c r="D637" s="183"/>
      <c r="E637" s="183"/>
      <c r="F637" s="183"/>
      <c r="G637" s="184"/>
      <c r="H637" s="183"/>
      <c r="I637" s="183"/>
      <c r="J637" s="183"/>
      <c r="K637" s="183"/>
      <c r="L637" s="183"/>
      <c r="M637" s="183"/>
      <c r="N637" s="183"/>
      <c r="O637" s="183"/>
      <c r="P637" s="183"/>
      <c r="Q637" s="183"/>
      <c r="R637" s="183"/>
      <c r="S637" s="183"/>
      <c r="T637" s="183"/>
      <c r="U637" s="183"/>
      <c r="V637" s="183"/>
      <c r="W637" s="183"/>
      <c r="X637" s="183"/>
      <c r="Y637" s="183"/>
      <c r="Z637" s="183"/>
      <c r="AA637" s="183"/>
      <c r="AB637" s="183"/>
      <c r="AC637" s="183"/>
      <c r="AD637" s="183"/>
      <c r="AE637" s="183"/>
      <c r="AF637" s="183"/>
      <c r="AG637" s="183"/>
      <c r="AH637" s="183"/>
      <c r="AI637" s="183"/>
      <c r="AJ637" s="183"/>
      <c r="AK637" s="183"/>
      <c r="AL637" s="183"/>
      <c r="AM637" s="183"/>
      <c r="AN637" s="183"/>
      <c r="AO637" s="183"/>
      <c r="AP637" s="183"/>
      <c r="AQ637" s="183"/>
      <c r="AR637" s="183"/>
      <c r="AS637" s="183"/>
      <c r="AT637" s="183"/>
      <c r="AU637" s="183"/>
      <c r="AV637" s="183"/>
      <c r="AW637" s="183"/>
      <c r="AX637" s="183"/>
      <c r="AY637" s="183"/>
      <c r="AZ637" s="183"/>
      <c r="BA637" s="183"/>
      <c r="BB637" s="183"/>
      <c r="BC637" s="183"/>
      <c r="BD637" s="183"/>
      <c r="BE637" s="183"/>
      <c r="BF637" s="183"/>
      <c r="BG637" s="183"/>
      <c r="BH637" s="183"/>
      <c r="BI637" s="183"/>
      <c r="BJ637" s="183"/>
      <c r="BK637" s="183"/>
      <c r="BL637" s="183"/>
      <c r="BM637" s="183"/>
      <c r="BN637" s="183"/>
      <c r="BO637" s="183"/>
      <c r="BP637" s="183"/>
      <c r="BQ637" s="183"/>
      <c r="BR637" s="183"/>
      <c r="BS637" s="183"/>
      <c r="BT637" s="183"/>
      <c r="BU637" s="183"/>
      <c r="BV637" s="183"/>
      <c r="BW637" s="183"/>
      <c r="BX637" s="186"/>
      <c r="BY637" s="186"/>
      <c r="BZ637" s="186"/>
      <c r="CA637" s="186"/>
      <c r="CB637" s="186"/>
      <c r="CC637" s="186"/>
      <c r="CD637" s="186"/>
      <c r="CE637" s="186"/>
      <c r="CF637" s="186"/>
      <c r="CG637" s="186"/>
      <c r="CH637" s="186"/>
    </row>
    <row r="638" spans="1:86" s="185" customFormat="1" ht="12" customHeight="1">
      <c r="A638" s="183"/>
      <c r="B638" s="183"/>
      <c r="C638" s="183"/>
      <c r="D638" s="183"/>
      <c r="E638" s="183"/>
      <c r="F638" s="183"/>
      <c r="G638" s="184"/>
      <c r="H638" s="183"/>
      <c r="I638" s="183"/>
      <c r="J638" s="183"/>
      <c r="K638" s="183"/>
      <c r="L638" s="183"/>
      <c r="M638" s="183"/>
      <c r="N638" s="183"/>
      <c r="O638" s="183"/>
      <c r="P638" s="183"/>
      <c r="Q638" s="183"/>
      <c r="R638" s="183"/>
      <c r="S638" s="183"/>
      <c r="T638" s="183"/>
      <c r="U638" s="183"/>
      <c r="V638" s="183"/>
      <c r="W638" s="183"/>
      <c r="X638" s="183"/>
      <c r="Y638" s="183"/>
      <c r="Z638" s="183"/>
      <c r="AA638" s="183"/>
      <c r="AB638" s="183"/>
      <c r="AC638" s="183"/>
      <c r="AD638" s="183"/>
      <c r="AE638" s="183"/>
      <c r="AF638" s="183"/>
      <c r="AG638" s="183"/>
      <c r="AH638" s="183"/>
      <c r="AI638" s="183"/>
      <c r="AJ638" s="183"/>
      <c r="AK638" s="183"/>
      <c r="AL638" s="183"/>
      <c r="AM638" s="183"/>
      <c r="AN638" s="183"/>
      <c r="AO638" s="183"/>
      <c r="AP638" s="183"/>
      <c r="AQ638" s="183"/>
      <c r="AR638" s="183"/>
      <c r="AS638" s="183"/>
      <c r="AT638" s="183"/>
      <c r="AU638" s="183"/>
      <c r="AV638" s="183"/>
      <c r="AW638" s="183"/>
      <c r="AX638" s="183"/>
      <c r="AY638" s="183"/>
      <c r="AZ638" s="183"/>
      <c r="BA638" s="183"/>
      <c r="BB638" s="183"/>
      <c r="BC638" s="183"/>
      <c r="BD638" s="183"/>
      <c r="BE638" s="183"/>
      <c r="BF638" s="183"/>
      <c r="BG638" s="183"/>
      <c r="BH638" s="183"/>
      <c r="BI638" s="183"/>
      <c r="BJ638" s="183"/>
      <c r="BK638" s="183"/>
      <c r="BL638" s="183"/>
      <c r="BM638" s="183"/>
      <c r="BN638" s="183"/>
      <c r="BO638" s="183"/>
      <c r="BP638" s="183"/>
      <c r="BQ638" s="183"/>
      <c r="BR638" s="183"/>
      <c r="BS638" s="183"/>
      <c r="BT638" s="183"/>
      <c r="BU638" s="183"/>
      <c r="BV638" s="183"/>
      <c r="BW638" s="183"/>
      <c r="BX638" s="186"/>
      <c r="BY638" s="186"/>
      <c r="BZ638" s="186"/>
      <c r="CA638" s="186"/>
      <c r="CB638" s="186"/>
      <c r="CC638" s="186"/>
      <c r="CD638" s="186"/>
      <c r="CE638" s="186"/>
      <c r="CF638" s="186"/>
      <c r="CG638" s="186"/>
      <c r="CH638" s="186"/>
    </row>
    <row r="639" spans="1:86" s="185" customFormat="1" ht="12" customHeight="1">
      <c r="A639" s="183"/>
      <c r="B639" s="183"/>
      <c r="C639" s="183"/>
      <c r="D639" s="183"/>
      <c r="E639" s="183"/>
      <c r="F639" s="183"/>
      <c r="G639" s="184"/>
      <c r="H639" s="183"/>
      <c r="I639" s="183"/>
      <c r="J639" s="183"/>
      <c r="K639" s="183"/>
      <c r="L639" s="183"/>
      <c r="M639" s="183"/>
      <c r="N639" s="183"/>
      <c r="O639" s="183"/>
      <c r="P639" s="183"/>
      <c r="Q639" s="183"/>
      <c r="R639" s="183"/>
      <c r="S639" s="183"/>
      <c r="T639" s="183"/>
      <c r="U639" s="183"/>
      <c r="V639" s="183"/>
      <c r="W639" s="183"/>
      <c r="X639" s="183"/>
      <c r="Y639" s="183"/>
      <c r="Z639" s="183"/>
      <c r="AA639" s="183"/>
      <c r="AB639" s="183"/>
      <c r="AC639" s="183"/>
      <c r="AD639" s="183"/>
      <c r="AE639" s="183"/>
      <c r="AF639" s="183"/>
      <c r="AG639" s="183"/>
      <c r="AH639" s="183"/>
      <c r="AI639" s="183"/>
      <c r="AJ639" s="183"/>
      <c r="AK639" s="183"/>
      <c r="AL639" s="183"/>
      <c r="AM639" s="183"/>
      <c r="AN639" s="183"/>
      <c r="AO639" s="183"/>
      <c r="AP639" s="183"/>
      <c r="AQ639" s="183"/>
      <c r="AR639" s="183"/>
      <c r="AS639" s="183"/>
      <c r="AT639" s="183"/>
      <c r="AU639" s="183"/>
      <c r="AV639" s="183"/>
      <c r="AW639" s="183"/>
      <c r="AX639" s="183"/>
      <c r="AY639" s="183"/>
      <c r="AZ639" s="183"/>
      <c r="BA639" s="183"/>
      <c r="BB639" s="183"/>
      <c r="BC639" s="183"/>
      <c r="BD639" s="183"/>
      <c r="BE639" s="183"/>
      <c r="BF639" s="183"/>
      <c r="BG639" s="183"/>
      <c r="BH639" s="183"/>
      <c r="BI639" s="183"/>
      <c r="BJ639" s="183"/>
      <c r="BK639" s="183"/>
      <c r="BL639" s="183"/>
      <c r="BM639" s="183"/>
      <c r="BN639" s="183"/>
      <c r="BO639" s="183"/>
      <c r="BP639" s="183"/>
      <c r="BQ639" s="183"/>
      <c r="BR639" s="183"/>
      <c r="BS639" s="183"/>
      <c r="BT639" s="183"/>
      <c r="BU639" s="183"/>
      <c r="BV639" s="183"/>
      <c r="BW639" s="183"/>
      <c r="BX639" s="186"/>
      <c r="BY639" s="186"/>
      <c r="BZ639" s="186"/>
      <c r="CA639" s="186"/>
      <c r="CB639" s="186"/>
      <c r="CC639" s="186"/>
      <c r="CD639" s="186"/>
      <c r="CE639" s="186"/>
      <c r="CF639" s="186"/>
      <c r="CG639" s="186"/>
      <c r="CH639" s="186"/>
    </row>
    <row r="640" spans="1:86" s="185" customFormat="1" ht="12" customHeight="1">
      <c r="A640" s="183"/>
      <c r="B640" s="183"/>
      <c r="C640" s="183"/>
      <c r="D640" s="183"/>
      <c r="E640" s="183"/>
      <c r="F640" s="183"/>
      <c r="G640" s="184"/>
      <c r="H640" s="183"/>
      <c r="I640" s="183"/>
      <c r="J640" s="183"/>
      <c r="K640" s="183"/>
      <c r="L640" s="183"/>
      <c r="M640" s="183"/>
      <c r="N640" s="183"/>
      <c r="O640" s="183"/>
      <c r="P640" s="183"/>
      <c r="Q640" s="183"/>
      <c r="R640" s="183"/>
      <c r="S640" s="183"/>
      <c r="T640" s="183"/>
      <c r="U640" s="183"/>
      <c r="V640" s="183"/>
      <c r="W640" s="183"/>
      <c r="X640" s="183"/>
      <c r="Y640" s="183"/>
      <c r="Z640" s="183"/>
      <c r="AA640" s="183"/>
      <c r="AB640" s="183"/>
      <c r="AC640" s="183"/>
      <c r="AD640" s="183"/>
      <c r="AE640" s="183"/>
      <c r="AF640" s="183"/>
      <c r="AG640" s="183"/>
      <c r="AH640" s="183"/>
      <c r="AI640" s="183"/>
      <c r="AJ640" s="183"/>
      <c r="AK640" s="183"/>
      <c r="AL640" s="183"/>
      <c r="AM640" s="183"/>
      <c r="AN640" s="183"/>
      <c r="AO640" s="183"/>
      <c r="AP640" s="183"/>
      <c r="AQ640" s="183"/>
      <c r="AR640" s="183"/>
      <c r="AS640" s="183"/>
      <c r="AT640" s="183"/>
      <c r="AU640" s="183"/>
      <c r="AV640" s="183"/>
      <c r="AW640" s="183"/>
      <c r="AX640" s="183"/>
      <c r="AY640" s="183"/>
      <c r="AZ640" s="183"/>
      <c r="BA640" s="183"/>
      <c r="BB640" s="183"/>
      <c r="BC640" s="183"/>
      <c r="BD640" s="183"/>
      <c r="BE640" s="183"/>
      <c r="BF640" s="183"/>
      <c r="BG640" s="183"/>
      <c r="BH640" s="183"/>
      <c r="BI640" s="183"/>
      <c r="BJ640" s="183"/>
      <c r="BK640" s="183"/>
      <c r="BL640" s="183"/>
      <c r="BM640" s="183"/>
      <c r="BN640" s="183"/>
      <c r="BO640" s="183"/>
      <c r="BP640" s="183"/>
      <c r="BQ640" s="183"/>
      <c r="BR640" s="183"/>
      <c r="BS640" s="183"/>
      <c r="BT640" s="183"/>
      <c r="BU640" s="183"/>
      <c r="BV640" s="183"/>
      <c r="BW640" s="183"/>
      <c r="BX640" s="186"/>
      <c r="BY640" s="186"/>
      <c r="BZ640" s="186"/>
      <c r="CA640" s="186"/>
      <c r="CB640" s="186"/>
      <c r="CC640" s="186"/>
      <c r="CD640" s="186"/>
      <c r="CE640" s="186"/>
      <c r="CF640" s="186"/>
      <c r="CG640" s="186"/>
      <c r="CH640" s="186"/>
    </row>
    <row r="641" spans="1:86" s="185" customFormat="1" ht="12" customHeight="1">
      <c r="A641" s="183"/>
      <c r="B641" s="183"/>
      <c r="C641" s="183"/>
      <c r="D641" s="183"/>
      <c r="E641" s="183"/>
      <c r="F641" s="183"/>
      <c r="G641" s="184"/>
      <c r="H641" s="183"/>
      <c r="I641" s="183"/>
      <c r="J641" s="183"/>
      <c r="K641" s="183"/>
      <c r="L641" s="183"/>
      <c r="M641" s="183"/>
      <c r="N641" s="183"/>
      <c r="O641" s="183"/>
      <c r="P641" s="183"/>
      <c r="Q641" s="183"/>
      <c r="R641" s="183"/>
      <c r="S641" s="183"/>
      <c r="T641" s="183"/>
      <c r="U641" s="183"/>
      <c r="V641" s="183"/>
      <c r="W641" s="183"/>
      <c r="X641" s="183"/>
      <c r="Y641" s="183"/>
      <c r="Z641" s="183"/>
      <c r="AA641" s="183"/>
      <c r="AB641" s="183"/>
      <c r="AC641" s="183"/>
      <c r="AD641" s="183"/>
      <c r="AE641" s="183"/>
      <c r="AF641" s="183"/>
      <c r="AG641" s="183"/>
      <c r="AH641" s="183"/>
      <c r="AI641" s="183"/>
      <c r="AJ641" s="183"/>
      <c r="AK641" s="183"/>
      <c r="AL641" s="183"/>
      <c r="AM641" s="183"/>
      <c r="AN641" s="183"/>
      <c r="AO641" s="183"/>
      <c r="AP641" s="183"/>
      <c r="AQ641" s="183"/>
      <c r="AR641" s="183"/>
      <c r="AS641" s="183"/>
      <c r="AT641" s="183"/>
      <c r="AU641" s="183"/>
      <c r="AV641" s="183"/>
      <c r="AW641" s="183"/>
      <c r="AX641" s="183"/>
      <c r="AY641" s="183"/>
      <c r="AZ641" s="183"/>
      <c r="BA641" s="183"/>
      <c r="BB641" s="183"/>
      <c r="BC641" s="183"/>
      <c r="BD641" s="183"/>
      <c r="BE641" s="183"/>
      <c r="BF641" s="183"/>
      <c r="BG641" s="183"/>
      <c r="BH641" s="183"/>
      <c r="BI641" s="183"/>
      <c r="BJ641" s="183"/>
      <c r="BK641" s="183"/>
      <c r="BL641" s="183"/>
      <c r="BM641" s="183"/>
      <c r="BN641" s="183"/>
      <c r="BO641" s="183"/>
      <c r="BP641" s="183"/>
      <c r="BQ641" s="183"/>
      <c r="BR641" s="183"/>
      <c r="BS641" s="183"/>
      <c r="BT641" s="183"/>
      <c r="BU641" s="183"/>
      <c r="BV641" s="183"/>
      <c r="BW641" s="183"/>
      <c r="BX641" s="186"/>
      <c r="BY641" s="186"/>
      <c r="BZ641" s="186"/>
      <c r="CA641" s="186"/>
      <c r="CB641" s="186"/>
      <c r="CC641" s="186"/>
      <c r="CD641" s="186"/>
      <c r="CE641" s="186"/>
      <c r="CF641" s="186"/>
      <c r="CG641" s="186"/>
      <c r="CH641" s="186"/>
    </row>
    <row r="642" spans="1:86" s="185" customFormat="1" ht="12" customHeight="1">
      <c r="A642" s="183"/>
      <c r="B642" s="183"/>
      <c r="C642" s="183"/>
      <c r="D642" s="183"/>
      <c r="E642" s="183"/>
      <c r="F642" s="183"/>
      <c r="G642" s="184"/>
      <c r="H642" s="183"/>
      <c r="I642" s="183"/>
      <c r="J642" s="183"/>
      <c r="K642" s="183"/>
      <c r="L642" s="183"/>
      <c r="M642" s="183"/>
      <c r="N642" s="183"/>
      <c r="O642" s="183"/>
      <c r="P642" s="183"/>
      <c r="Q642" s="183"/>
      <c r="R642" s="183"/>
      <c r="S642" s="183"/>
      <c r="T642" s="183"/>
      <c r="U642" s="183"/>
      <c r="V642" s="183"/>
      <c r="W642" s="183"/>
      <c r="X642" s="183"/>
      <c r="Y642" s="183"/>
      <c r="Z642" s="183"/>
      <c r="AA642" s="183"/>
      <c r="AB642" s="183"/>
      <c r="AC642" s="183"/>
      <c r="AD642" s="183"/>
      <c r="AE642" s="183"/>
      <c r="AF642" s="183"/>
      <c r="AG642" s="183"/>
      <c r="AH642" s="183"/>
      <c r="AI642" s="183"/>
      <c r="AJ642" s="183"/>
      <c r="AK642" s="183"/>
      <c r="AL642" s="183"/>
      <c r="AM642" s="183"/>
      <c r="AN642" s="183"/>
      <c r="AO642" s="183"/>
      <c r="AP642" s="183"/>
      <c r="AQ642" s="183"/>
      <c r="AR642" s="183"/>
      <c r="AS642" s="183"/>
      <c r="AT642" s="183"/>
      <c r="AU642" s="183"/>
      <c r="AV642" s="183"/>
      <c r="AW642" s="183"/>
      <c r="AX642" s="183"/>
      <c r="AY642" s="183"/>
      <c r="AZ642" s="183"/>
      <c r="BA642" s="183"/>
      <c r="BB642" s="183"/>
      <c r="BC642" s="183"/>
      <c r="BD642" s="183"/>
      <c r="BE642" s="183"/>
      <c r="BF642" s="183"/>
      <c r="BG642" s="183"/>
      <c r="BH642" s="183"/>
      <c r="BI642" s="183"/>
      <c r="BJ642" s="183"/>
      <c r="BK642" s="183"/>
      <c r="BL642" s="183"/>
      <c r="BM642" s="183"/>
      <c r="BN642" s="183"/>
      <c r="BO642" s="183"/>
      <c r="BP642" s="183"/>
      <c r="BQ642" s="183"/>
      <c r="BR642" s="183"/>
      <c r="BS642" s="183"/>
      <c r="BT642" s="183"/>
      <c r="BU642" s="183"/>
      <c r="BV642" s="183"/>
      <c r="BW642" s="183"/>
      <c r="BX642" s="186"/>
      <c r="BY642" s="186"/>
      <c r="BZ642" s="186"/>
      <c r="CA642" s="186"/>
      <c r="CB642" s="186"/>
      <c r="CC642" s="186"/>
      <c r="CD642" s="186"/>
      <c r="CE642" s="186"/>
      <c r="CF642" s="186"/>
      <c r="CG642" s="186"/>
      <c r="CH642" s="186"/>
    </row>
    <row r="643" spans="1:86" s="185" customFormat="1" ht="12" customHeight="1">
      <c r="A643" s="183"/>
      <c r="B643" s="183"/>
      <c r="C643" s="183"/>
      <c r="D643" s="183"/>
      <c r="E643" s="183"/>
      <c r="F643" s="183"/>
      <c r="G643" s="184"/>
      <c r="H643" s="183"/>
      <c r="I643" s="183"/>
      <c r="J643" s="183"/>
      <c r="K643" s="183"/>
      <c r="L643" s="183"/>
      <c r="M643" s="183"/>
      <c r="N643" s="183"/>
      <c r="O643" s="183"/>
      <c r="P643" s="183"/>
      <c r="Q643" s="183"/>
      <c r="R643" s="183"/>
      <c r="S643" s="183"/>
      <c r="T643" s="183"/>
      <c r="U643" s="183"/>
      <c r="V643" s="183"/>
      <c r="W643" s="183"/>
      <c r="X643" s="183"/>
      <c r="Y643" s="183"/>
      <c r="Z643" s="183"/>
      <c r="AA643" s="183"/>
      <c r="AB643" s="183"/>
      <c r="AC643" s="183"/>
      <c r="AD643" s="183"/>
      <c r="AE643" s="183"/>
      <c r="AF643" s="183"/>
      <c r="AG643" s="183"/>
      <c r="AH643" s="183"/>
      <c r="AI643" s="183"/>
      <c r="AJ643" s="183"/>
      <c r="AK643" s="183"/>
      <c r="AL643" s="183"/>
      <c r="AM643" s="183"/>
      <c r="AN643" s="183"/>
      <c r="AO643" s="183"/>
      <c r="AP643" s="183"/>
      <c r="AQ643" s="183"/>
      <c r="AR643" s="183"/>
      <c r="AS643" s="183"/>
      <c r="AT643" s="183"/>
      <c r="AU643" s="183"/>
      <c r="AV643" s="183"/>
      <c r="AW643" s="183"/>
      <c r="AX643" s="183"/>
      <c r="AY643" s="183"/>
      <c r="AZ643" s="183"/>
      <c r="BA643" s="183"/>
      <c r="BB643" s="183"/>
      <c r="BC643" s="183"/>
      <c r="BD643" s="183"/>
      <c r="BE643" s="183"/>
      <c r="BF643" s="183"/>
      <c r="BG643" s="183"/>
      <c r="BH643" s="183"/>
      <c r="BI643" s="183"/>
      <c r="BJ643" s="183"/>
      <c r="BK643" s="183"/>
      <c r="BL643" s="183"/>
      <c r="BM643" s="183"/>
      <c r="BN643" s="183"/>
      <c r="BO643" s="183"/>
      <c r="BP643" s="183"/>
      <c r="BQ643" s="183"/>
      <c r="BR643" s="183"/>
      <c r="BS643" s="183"/>
      <c r="BT643" s="183"/>
      <c r="BU643" s="183"/>
      <c r="BV643" s="183"/>
      <c r="BW643" s="183"/>
      <c r="BX643" s="186"/>
      <c r="BY643" s="186"/>
      <c r="BZ643" s="186"/>
      <c r="CA643" s="186"/>
      <c r="CB643" s="186"/>
      <c r="CC643" s="186"/>
      <c r="CD643" s="186"/>
      <c r="CE643" s="186"/>
      <c r="CF643" s="186"/>
      <c r="CG643" s="186"/>
      <c r="CH643" s="186"/>
    </row>
    <row r="644" spans="1:86" s="185" customFormat="1" ht="12" customHeight="1">
      <c r="A644" s="183"/>
      <c r="B644" s="183"/>
      <c r="C644" s="183"/>
      <c r="D644" s="183"/>
      <c r="E644" s="183"/>
      <c r="F644" s="183"/>
      <c r="G644" s="184"/>
      <c r="H644" s="183"/>
      <c r="I644" s="183"/>
      <c r="J644" s="183"/>
      <c r="K644" s="183"/>
      <c r="L644" s="183"/>
      <c r="M644" s="183"/>
      <c r="N644" s="183"/>
      <c r="O644" s="183"/>
      <c r="P644" s="183"/>
      <c r="Q644" s="183"/>
      <c r="R644" s="183"/>
      <c r="S644" s="183"/>
      <c r="T644" s="183"/>
      <c r="U644" s="183"/>
      <c r="V644" s="183"/>
      <c r="W644" s="183"/>
      <c r="X644" s="183"/>
      <c r="Y644" s="183"/>
      <c r="Z644" s="183"/>
      <c r="AA644" s="183"/>
      <c r="AB644" s="183"/>
      <c r="AC644" s="183"/>
      <c r="AD644" s="183"/>
      <c r="AE644" s="183"/>
      <c r="AF644" s="183"/>
      <c r="AG644" s="183"/>
      <c r="AH644" s="183"/>
      <c r="AI644" s="183"/>
      <c r="AJ644" s="183"/>
      <c r="AK644" s="183"/>
      <c r="AL644" s="183"/>
      <c r="AM644" s="183"/>
      <c r="AN644" s="183"/>
      <c r="AO644" s="183"/>
      <c r="AP644" s="183"/>
      <c r="AQ644" s="183"/>
      <c r="AR644" s="183"/>
      <c r="AS644" s="183"/>
      <c r="AT644" s="183"/>
      <c r="AU644" s="183"/>
      <c r="AV644" s="183"/>
      <c r="AW644" s="183"/>
      <c r="AX644" s="183"/>
      <c r="AY644" s="183"/>
      <c r="AZ644" s="183"/>
      <c r="BA644" s="183"/>
      <c r="BB644" s="183"/>
      <c r="BC644" s="183"/>
      <c r="BD644" s="183"/>
      <c r="BE644" s="183"/>
      <c r="BF644" s="183"/>
      <c r="BG644" s="183"/>
      <c r="BH644" s="183"/>
      <c r="BI644" s="183"/>
      <c r="BJ644" s="183"/>
      <c r="BK644" s="183"/>
      <c r="BL644" s="183"/>
      <c r="BM644" s="183"/>
      <c r="BN644" s="183"/>
      <c r="BO644" s="183"/>
      <c r="BP644" s="183"/>
      <c r="BQ644" s="183"/>
      <c r="BR644" s="183"/>
      <c r="BS644" s="183"/>
      <c r="BT644" s="183"/>
      <c r="BU644" s="183"/>
      <c r="BV644" s="183"/>
      <c r="BW644" s="183"/>
      <c r="BX644" s="186"/>
      <c r="BY644" s="186"/>
      <c r="BZ644" s="186"/>
      <c r="CA644" s="186"/>
      <c r="CB644" s="186"/>
      <c r="CC644" s="186"/>
      <c r="CD644" s="186"/>
      <c r="CE644" s="186"/>
      <c r="CF644" s="186"/>
      <c r="CG644" s="186"/>
      <c r="CH644" s="186"/>
    </row>
    <row r="645" spans="1:86" s="185" customFormat="1" ht="12" customHeight="1">
      <c r="A645" s="183"/>
      <c r="B645" s="183"/>
      <c r="C645" s="183"/>
      <c r="D645" s="183"/>
      <c r="E645" s="183"/>
      <c r="F645" s="183"/>
      <c r="G645" s="184"/>
      <c r="H645" s="183"/>
      <c r="I645" s="183"/>
      <c r="J645" s="183"/>
      <c r="K645" s="183"/>
      <c r="L645" s="183"/>
      <c r="M645" s="183"/>
      <c r="N645" s="183"/>
      <c r="O645" s="183"/>
      <c r="P645" s="183"/>
      <c r="Q645" s="183"/>
      <c r="R645" s="183"/>
      <c r="S645" s="183"/>
      <c r="T645" s="183"/>
      <c r="U645" s="183"/>
      <c r="V645" s="183"/>
      <c r="W645" s="183"/>
      <c r="X645" s="183"/>
      <c r="Y645" s="183"/>
      <c r="Z645" s="183"/>
      <c r="AA645" s="183"/>
      <c r="AB645" s="183"/>
      <c r="AC645" s="183"/>
      <c r="AD645" s="183"/>
      <c r="AE645" s="183"/>
      <c r="AF645" s="183"/>
      <c r="AG645" s="183"/>
      <c r="AH645" s="183"/>
      <c r="AI645" s="183"/>
      <c r="AJ645" s="183"/>
      <c r="AK645" s="183"/>
      <c r="AL645" s="183"/>
      <c r="AM645" s="183"/>
      <c r="AN645" s="183"/>
      <c r="AO645" s="183"/>
      <c r="AP645" s="183"/>
      <c r="AQ645" s="183"/>
      <c r="AR645" s="183"/>
      <c r="AS645" s="183"/>
      <c r="AT645" s="183"/>
      <c r="AU645" s="183"/>
      <c r="AV645" s="183"/>
      <c r="AW645" s="183"/>
      <c r="AX645" s="183"/>
      <c r="AY645" s="183"/>
      <c r="AZ645" s="183"/>
      <c r="BA645" s="183"/>
      <c r="BB645" s="183"/>
      <c r="BC645" s="183"/>
      <c r="BD645" s="183"/>
      <c r="BE645" s="183"/>
      <c r="BF645" s="183"/>
      <c r="BG645" s="183"/>
      <c r="BH645" s="183"/>
      <c r="BI645" s="183"/>
      <c r="BJ645" s="183"/>
      <c r="BK645" s="183"/>
      <c r="BL645" s="183"/>
      <c r="BM645" s="183"/>
      <c r="BN645" s="183"/>
      <c r="BO645" s="183"/>
      <c r="BP645" s="183"/>
      <c r="BQ645" s="183"/>
      <c r="BR645" s="183"/>
      <c r="BS645" s="183"/>
      <c r="BT645" s="183"/>
      <c r="BU645" s="183"/>
      <c r="BV645" s="183"/>
      <c r="BW645" s="183"/>
      <c r="BX645" s="186"/>
      <c r="BY645" s="186"/>
      <c r="BZ645" s="186"/>
      <c r="CA645" s="186"/>
      <c r="CB645" s="186"/>
      <c r="CC645" s="186"/>
      <c r="CD645" s="186"/>
      <c r="CE645" s="186"/>
      <c r="CF645" s="186"/>
      <c r="CG645" s="186"/>
      <c r="CH645" s="186"/>
    </row>
    <row r="646" spans="1:86" s="185" customFormat="1" ht="12" customHeight="1">
      <c r="A646" s="183"/>
      <c r="B646" s="183"/>
      <c r="C646" s="183"/>
      <c r="D646" s="183"/>
      <c r="E646" s="183"/>
      <c r="F646" s="183"/>
      <c r="G646" s="184"/>
      <c r="H646" s="183"/>
      <c r="I646" s="183"/>
      <c r="J646" s="183"/>
      <c r="K646" s="183"/>
      <c r="L646" s="183"/>
      <c r="M646" s="183"/>
      <c r="N646" s="183"/>
      <c r="O646" s="183"/>
      <c r="P646" s="183"/>
      <c r="Q646" s="183"/>
      <c r="R646" s="183"/>
      <c r="S646" s="183"/>
      <c r="T646" s="183"/>
      <c r="U646" s="183"/>
      <c r="V646" s="183"/>
      <c r="W646" s="183"/>
      <c r="X646" s="183"/>
      <c r="Y646" s="183"/>
      <c r="Z646" s="183"/>
      <c r="AA646" s="183"/>
      <c r="AB646" s="183"/>
      <c r="AC646" s="183"/>
      <c r="AD646" s="183"/>
      <c r="AE646" s="183"/>
      <c r="AF646" s="183"/>
      <c r="AG646" s="183"/>
      <c r="AH646" s="183"/>
      <c r="AI646" s="183"/>
      <c r="AJ646" s="183"/>
      <c r="AK646" s="183"/>
      <c r="AL646" s="183"/>
      <c r="AM646" s="183"/>
      <c r="AN646" s="183"/>
      <c r="AO646" s="183"/>
      <c r="AP646" s="183"/>
      <c r="AQ646" s="183"/>
      <c r="AR646" s="183"/>
      <c r="AS646" s="183"/>
      <c r="AT646" s="183"/>
      <c r="AU646" s="183"/>
      <c r="AV646" s="183"/>
      <c r="AW646" s="183"/>
      <c r="AX646" s="183"/>
      <c r="AY646" s="183"/>
      <c r="AZ646" s="183"/>
      <c r="BA646" s="183"/>
      <c r="BB646" s="183"/>
      <c r="BC646" s="183"/>
      <c r="BD646" s="183"/>
      <c r="BE646" s="183"/>
      <c r="BF646" s="183"/>
      <c r="BG646" s="183"/>
      <c r="BH646" s="183"/>
      <c r="BI646" s="183"/>
      <c r="BJ646" s="183"/>
      <c r="BK646" s="183"/>
      <c r="BL646" s="183"/>
      <c r="BM646" s="183"/>
      <c r="BN646" s="183"/>
      <c r="BO646" s="183"/>
      <c r="BP646" s="183"/>
      <c r="BQ646" s="183"/>
      <c r="BR646" s="183"/>
      <c r="BS646" s="183"/>
      <c r="BT646" s="183"/>
      <c r="BU646" s="183"/>
      <c r="BV646" s="183"/>
      <c r="BW646" s="183"/>
      <c r="BX646" s="186"/>
      <c r="BY646" s="186"/>
      <c r="BZ646" s="186"/>
      <c r="CA646" s="186"/>
      <c r="CB646" s="186"/>
      <c r="CC646" s="186"/>
      <c r="CD646" s="186"/>
      <c r="CE646" s="186"/>
      <c r="CF646" s="186"/>
      <c r="CG646" s="186"/>
      <c r="CH646" s="186"/>
    </row>
    <row r="647" spans="1:86" s="185" customFormat="1" ht="12" customHeight="1">
      <c r="A647" s="183"/>
      <c r="B647" s="183"/>
      <c r="C647" s="183"/>
      <c r="D647" s="183"/>
      <c r="E647" s="183"/>
      <c r="F647" s="183"/>
      <c r="G647" s="184"/>
      <c r="H647" s="183"/>
      <c r="I647" s="183"/>
      <c r="J647" s="183"/>
      <c r="K647" s="183"/>
      <c r="L647" s="183"/>
      <c r="M647" s="183"/>
      <c r="N647" s="183"/>
      <c r="O647" s="183"/>
      <c r="P647" s="183"/>
      <c r="Q647" s="183"/>
      <c r="R647" s="183"/>
      <c r="S647" s="183"/>
      <c r="T647" s="183"/>
      <c r="U647" s="183"/>
      <c r="V647" s="183"/>
      <c r="W647" s="183"/>
      <c r="X647" s="183"/>
      <c r="Y647" s="183"/>
      <c r="Z647" s="183"/>
      <c r="AA647" s="183"/>
      <c r="AB647" s="183"/>
      <c r="AC647" s="183"/>
      <c r="AD647" s="183"/>
      <c r="AE647" s="183"/>
      <c r="AF647" s="183"/>
      <c r="AG647" s="183"/>
      <c r="AH647" s="183"/>
      <c r="AI647" s="183"/>
      <c r="AJ647" s="183"/>
      <c r="AK647" s="183"/>
      <c r="AL647" s="183"/>
      <c r="AM647" s="183"/>
      <c r="AN647" s="183"/>
      <c r="AO647" s="183"/>
      <c r="AP647" s="183"/>
      <c r="AQ647" s="183"/>
      <c r="AR647" s="183"/>
      <c r="AS647" s="183"/>
      <c r="AT647" s="183"/>
      <c r="AU647" s="183"/>
      <c r="AV647" s="183"/>
      <c r="AW647" s="183"/>
      <c r="AX647" s="183"/>
      <c r="AY647" s="183"/>
      <c r="AZ647" s="183"/>
      <c r="BA647" s="183"/>
      <c r="BB647" s="183"/>
      <c r="BC647" s="183"/>
      <c r="BD647" s="183"/>
      <c r="BE647" s="183"/>
      <c r="BF647" s="183"/>
      <c r="BG647" s="183"/>
      <c r="BH647" s="183"/>
      <c r="BI647" s="183"/>
      <c r="BJ647" s="183"/>
      <c r="BK647" s="183"/>
      <c r="BL647" s="183"/>
      <c r="BM647" s="183"/>
      <c r="BN647" s="183"/>
      <c r="BO647" s="183"/>
      <c r="BP647" s="183"/>
      <c r="BQ647" s="183"/>
      <c r="BR647" s="183"/>
      <c r="BS647" s="183"/>
      <c r="BT647" s="183"/>
      <c r="BU647" s="183"/>
      <c r="BV647" s="183"/>
      <c r="BW647" s="183"/>
      <c r="BX647" s="186"/>
      <c r="BY647" s="186"/>
      <c r="BZ647" s="186"/>
      <c r="CA647" s="186"/>
      <c r="CB647" s="186"/>
      <c r="CC647" s="186"/>
      <c r="CD647" s="186"/>
      <c r="CE647" s="186"/>
      <c r="CF647" s="186"/>
      <c r="CG647" s="186"/>
      <c r="CH647" s="186"/>
    </row>
    <row r="648" spans="1:86" s="185" customFormat="1" ht="12" customHeight="1">
      <c r="A648" s="183"/>
      <c r="B648" s="183"/>
      <c r="C648" s="183"/>
      <c r="D648" s="183"/>
      <c r="E648" s="183"/>
      <c r="F648" s="183"/>
      <c r="G648" s="184"/>
      <c r="H648" s="183"/>
      <c r="I648" s="183"/>
      <c r="J648" s="183"/>
      <c r="K648" s="183"/>
      <c r="L648" s="183"/>
      <c r="M648" s="183"/>
      <c r="N648" s="183"/>
      <c r="O648" s="183"/>
      <c r="P648" s="183"/>
      <c r="Q648" s="183"/>
      <c r="R648" s="183"/>
      <c r="S648" s="183"/>
      <c r="T648" s="183"/>
      <c r="U648" s="183"/>
      <c r="V648" s="183"/>
      <c r="W648" s="183"/>
      <c r="X648" s="183"/>
      <c r="Y648" s="183"/>
      <c r="Z648" s="183"/>
      <c r="AA648" s="183"/>
      <c r="AB648" s="183"/>
      <c r="AC648" s="183"/>
      <c r="AD648" s="183"/>
      <c r="AE648" s="183"/>
      <c r="AF648" s="183"/>
      <c r="AG648" s="183"/>
      <c r="AH648" s="183"/>
      <c r="AI648" s="183"/>
      <c r="AJ648" s="183"/>
      <c r="AK648" s="183"/>
      <c r="AL648" s="183"/>
      <c r="AM648" s="183"/>
      <c r="AN648" s="183"/>
      <c r="AO648" s="183"/>
      <c r="AP648" s="183"/>
      <c r="AQ648" s="183"/>
      <c r="AR648" s="183"/>
      <c r="AS648" s="183"/>
      <c r="AT648" s="183"/>
      <c r="AU648" s="183"/>
      <c r="AV648" s="183"/>
      <c r="AW648" s="183"/>
      <c r="AX648" s="183"/>
      <c r="AY648" s="183"/>
      <c r="AZ648" s="183"/>
      <c r="BA648" s="183"/>
      <c r="BB648" s="183"/>
      <c r="BC648" s="183"/>
      <c r="BD648" s="183"/>
      <c r="BE648" s="183"/>
      <c r="BF648" s="183"/>
      <c r="BG648" s="183"/>
      <c r="BH648" s="183"/>
      <c r="BI648" s="183"/>
      <c r="BJ648" s="183"/>
      <c r="BK648" s="183"/>
      <c r="BL648" s="183"/>
      <c r="BM648" s="183"/>
      <c r="BN648" s="183"/>
      <c r="BO648" s="183"/>
      <c r="BP648" s="183"/>
      <c r="BQ648" s="183"/>
      <c r="BR648" s="183"/>
      <c r="BS648" s="183"/>
      <c r="BT648" s="183"/>
      <c r="BU648" s="183"/>
      <c r="BV648" s="183"/>
      <c r="BW648" s="183"/>
      <c r="BX648" s="186"/>
      <c r="BY648" s="186"/>
      <c r="BZ648" s="186"/>
      <c r="CA648" s="186"/>
      <c r="CB648" s="186"/>
      <c r="CC648" s="186"/>
      <c r="CD648" s="186"/>
      <c r="CE648" s="186"/>
      <c r="CF648" s="186"/>
      <c r="CG648" s="186"/>
      <c r="CH648" s="186"/>
    </row>
    <row r="649" spans="1:86" s="185" customFormat="1" ht="12" customHeight="1">
      <c r="A649" s="183"/>
      <c r="B649" s="183"/>
      <c r="C649" s="183"/>
      <c r="D649" s="183"/>
      <c r="E649" s="183"/>
      <c r="F649" s="183"/>
      <c r="G649" s="184"/>
      <c r="H649" s="183"/>
      <c r="I649" s="183"/>
      <c r="J649" s="183"/>
      <c r="K649" s="183"/>
      <c r="L649" s="183"/>
      <c r="M649" s="183"/>
      <c r="N649" s="183"/>
      <c r="O649" s="183"/>
      <c r="P649" s="183"/>
      <c r="Q649" s="183"/>
      <c r="R649" s="183"/>
      <c r="S649" s="183"/>
      <c r="T649" s="183"/>
      <c r="U649" s="183"/>
      <c r="V649" s="183"/>
      <c r="W649" s="183"/>
      <c r="X649" s="183"/>
      <c r="Y649" s="183"/>
      <c r="Z649" s="183"/>
      <c r="AA649" s="183"/>
      <c r="AB649" s="183"/>
      <c r="AC649" s="183"/>
      <c r="AD649" s="183"/>
      <c r="AE649" s="183"/>
      <c r="AF649" s="183"/>
      <c r="AG649" s="183"/>
      <c r="AH649" s="183"/>
      <c r="AI649" s="183"/>
      <c r="AJ649" s="183"/>
      <c r="AK649" s="183"/>
      <c r="AL649" s="183"/>
      <c r="AM649" s="183"/>
      <c r="AN649" s="183"/>
      <c r="AO649" s="183"/>
      <c r="AP649" s="183"/>
      <c r="AQ649" s="183"/>
      <c r="AR649" s="183"/>
      <c r="AS649" s="183"/>
      <c r="AT649" s="183"/>
      <c r="AU649" s="183"/>
      <c r="AV649" s="183"/>
      <c r="AW649" s="183"/>
      <c r="AX649" s="183"/>
      <c r="AY649" s="183"/>
      <c r="AZ649" s="183"/>
      <c r="BA649" s="183"/>
      <c r="BB649" s="183"/>
      <c r="BC649" s="183"/>
      <c r="BD649" s="183"/>
      <c r="BE649" s="183"/>
      <c r="BF649" s="183"/>
      <c r="BG649" s="183"/>
      <c r="BH649" s="183"/>
      <c r="BI649" s="183"/>
      <c r="BJ649" s="183"/>
      <c r="BK649" s="183"/>
      <c r="BL649" s="183"/>
      <c r="BM649" s="183"/>
      <c r="BN649" s="183"/>
      <c r="BO649" s="183"/>
      <c r="BP649" s="183"/>
      <c r="BQ649" s="183"/>
      <c r="BR649" s="183"/>
      <c r="BS649" s="183"/>
      <c r="BT649" s="183"/>
      <c r="BU649" s="183"/>
      <c r="BV649" s="183"/>
      <c r="BW649" s="183"/>
      <c r="BX649" s="186"/>
      <c r="BY649" s="186"/>
      <c r="BZ649" s="186"/>
      <c r="CA649" s="186"/>
      <c r="CB649" s="186"/>
      <c r="CC649" s="186"/>
      <c r="CD649" s="186"/>
      <c r="CE649" s="186"/>
      <c r="CF649" s="186"/>
      <c r="CG649" s="186"/>
      <c r="CH649" s="186"/>
    </row>
    <row r="650" spans="1:86" s="185" customFormat="1" ht="12" customHeight="1">
      <c r="A650" s="183"/>
      <c r="B650" s="183"/>
      <c r="C650" s="183"/>
      <c r="D650" s="183"/>
      <c r="E650" s="183"/>
      <c r="F650" s="183"/>
      <c r="G650" s="184"/>
      <c r="H650" s="183"/>
      <c r="I650" s="183"/>
      <c r="J650" s="183"/>
      <c r="K650" s="183"/>
      <c r="L650" s="183"/>
      <c r="M650" s="183"/>
      <c r="N650" s="183"/>
      <c r="O650" s="183"/>
      <c r="P650" s="183"/>
      <c r="Q650" s="183"/>
      <c r="R650" s="183"/>
      <c r="S650" s="183"/>
      <c r="T650" s="183"/>
      <c r="U650" s="183"/>
      <c r="V650" s="183"/>
      <c r="W650" s="183"/>
      <c r="X650" s="183"/>
      <c r="Y650" s="183"/>
      <c r="Z650" s="183"/>
      <c r="AA650" s="183"/>
      <c r="AB650" s="183"/>
      <c r="AC650" s="183"/>
      <c r="AD650" s="183"/>
      <c r="AE650" s="183"/>
      <c r="AF650" s="183"/>
      <c r="AG650" s="183"/>
      <c r="AH650" s="183"/>
      <c r="AI650" s="183"/>
      <c r="AJ650" s="183"/>
      <c r="AK650" s="183"/>
      <c r="AL650" s="183"/>
      <c r="AM650" s="183"/>
      <c r="AN650" s="183"/>
      <c r="AO650" s="183"/>
      <c r="AP650" s="183"/>
      <c r="AQ650" s="183"/>
      <c r="AR650" s="183"/>
      <c r="AS650" s="183"/>
      <c r="AT650" s="183"/>
      <c r="AU650" s="183"/>
      <c r="AV650" s="183"/>
      <c r="AW650" s="183"/>
      <c r="AX650" s="183"/>
      <c r="AY650" s="183"/>
      <c r="AZ650" s="183"/>
      <c r="BA650" s="183"/>
      <c r="BB650" s="183"/>
      <c r="BC650" s="183"/>
      <c r="BD650" s="183"/>
      <c r="BE650" s="183"/>
      <c r="BF650" s="183"/>
      <c r="BG650" s="183"/>
      <c r="BH650" s="183"/>
      <c r="BI650" s="183"/>
      <c r="BJ650" s="183"/>
      <c r="BK650" s="183"/>
      <c r="BL650" s="183"/>
      <c r="BM650" s="183"/>
      <c r="BN650" s="183"/>
      <c r="BO650" s="183"/>
      <c r="BP650" s="183"/>
      <c r="BQ650" s="183"/>
      <c r="BR650" s="183"/>
      <c r="BS650" s="183"/>
      <c r="BT650" s="183"/>
      <c r="BU650" s="183"/>
      <c r="BV650" s="183"/>
      <c r="BW650" s="183"/>
      <c r="BX650" s="186"/>
      <c r="BY650" s="186"/>
      <c r="BZ650" s="186"/>
      <c r="CA650" s="186"/>
      <c r="CB650" s="186"/>
      <c r="CC650" s="186"/>
      <c r="CD650" s="186"/>
      <c r="CE650" s="186"/>
      <c r="CF650" s="186"/>
      <c r="CG650" s="186"/>
      <c r="CH650" s="186"/>
    </row>
    <row r="651" spans="1:86" s="185" customFormat="1" ht="12" customHeight="1">
      <c r="A651" s="183"/>
      <c r="B651" s="183"/>
      <c r="C651" s="183"/>
      <c r="D651" s="183"/>
      <c r="E651" s="183"/>
      <c r="F651" s="183"/>
      <c r="G651" s="184"/>
      <c r="H651" s="183"/>
      <c r="I651" s="183"/>
      <c r="J651" s="183"/>
      <c r="K651" s="183"/>
      <c r="L651" s="183"/>
      <c r="M651" s="183"/>
      <c r="N651" s="183"/>
      <c r="O651" s="183"/>
      <c r="P651" s="183"/>
      <c r="Q651" s="183"/>
      <c r="R651" s="183"/>
      <c r="S651" s="183"/>
      <c r="T651" s="183"/>
      <c r="U651" s="183"/>
      <c r="V651" s="183"/>
      <c r="W651" s="183"/>
      <c r="X651" s="183"/>
      <c r="Y651" s="183"/>
      <c r="Z651" s="183"/>
      <c r="AA651" s="183"/>
      <c r="AB651" s="183"/>
      <c r="AC651" s="183"/>
      <c r="AD651" s="183"/>
      <c r="AE651" s="183"/>
      <c r="AF651" s="183"/>
      <c r="AG651" s="183"/>
      <c r="AH651" s="183"/>
      <c r="AI651" s="183"/>
      <c r="AJ651" s="183"/>
      <c r="AK651" s="183"/>
      <c r="AL651" s="183"/>
      <c r="AM651" s="183"/>
      <c r="AN651" s="183"/>
      <c r="AO651" s="183"/>
      <c r="AP651" s="183"/>
      <c r="AQ651" s="183"/>
      <c r="AR651" s="183"/>
      <c r="AS651" s="183"/>
      <c r="AT651" s="183"/>
      <c r="AU651" s="183"/>
      <c r="AV651" s="183"/>
      <c r="AW651" s="183"/>
      <c r="AX651" s="183"/>
      <c r="AY651" s="183"/>
      <c r="AZ651" s="183"/>
      <c r="BA651" s="183"/>
      <c r="BB651" s="183"/>
      <c r="BC651" s="183"/>
      <c r="BD651" s="183"/>
      <c r="BE651" s="183"/>
      <c r="BF651" s="183"/>
      <c r="BG651" s="183"/>
      <c r="BH651" s="183"/>
      <c r="BI651" s="183"/>
      <c r="BJ651" s="183"/>
      <c r="BK651" s="183"/>
      <c r="BL651" s="183"/>
      <c r="BM651" s="183"/>
      <c r="BN651" s="183"/>
      <c r="BO651" s="183"/>
      <c r="BP651" s="183"/>
      <c r="BQ651" s="183"/>
      <c r="BR651" s="183"/>
      <c r="BS651" s="183"/>
      <c r="BT651" s="183"/>
      <c r="BU651" s="183"/>
      <c r="BV651" s="183"/>
      <c r="BW651" s="183"/>
      <c r="BX651" s="186"/>
      <c r="BY651" s="186"/>
      <c r="BZ651" s="186"/>
      <c r="CA651" s="186"/>
      <c r="CB651" s="186"/>
      <c r="CC651" s="186"/>
      <c r="CD651" s="186"/>
      <c r="CE651" s="186"/>
      <c r="CF651" s="186"/>
      <c r="CG651" s="186"/>
      <c r="CH651" s="186"/>
    </row>
    <row r="652" spans="1:86" s="185" customFormat="1" ht="12" customHeight="1">
      <c r="A652" s="183"/>
      <c r="B652" s="183"/>
      <c r="C652" s="183"/>
      <c r="D652" s="183"/>
      <c r="E652" s="183"/>
      <c r="F652" s="183"/>
      <c r="G652" s="184"/>
      <c r="H652" s="183"/>
      <c r="I652" s="183"/>
      <c r="J652" s="183"/>
      <c r="K652" s="183"/>
      <c r="L652" s="183"/>
      <c r="M652" s="183"/>
      <c r="N652" s="183"/>
      <c r="O652" s="183"/>
      <c r="P652" s="183"/>
      <c r="Q652" s="183"/>
      <c r="R652" s="183"/>
      <c r="S652" s="183"/>
      <c r="T652" s="183"/>
      <c r="U652" s="183"/>
      <c r="V652" s="183"/>
      <c r="W652" s="183"/>
      <c r="X652" s="183"/>
      <c r="Y652" s="183"/>
      <c r="Z652" s="183"/>
      <c r="AA652" s="183"/>
      <c r="AB652" s="183"/>
      <c r="AC652" s="183"/>
      <c r="AD652" s="183"/>
      <c r="AE652" s="183"/>
      <c r="AF652" s="183"/>
      <c r="AG652" s="183"/>
      <c r="AH652" s="183"/>
      <c r="AI652" s="183"/>
      <c r="AJ652" s="183"/>
      <c r="AK652" s="183"/>
      <c r="AL652" s="183"/>
      <c r="AM652" s="183"/>
      <c r="AN652" s="183"/>
      <c r="AO652" s="183"/>
      <c r="AP652" s="183"/>
      <c r="AQ652" s="183"/>
      <c r="AR652" s="183"/>
      <c r="AS652" s="183"/>
      <c r="AT652" s="183"/>
      <c r="AU652" s="183"/>
      <c r="AV652" s="183"/>
      <c r="AW652" s="183"/>
      <c r="AX652" s="183"/>
      <c r="AY652" s="183"/>
      <c r="AZ652" s="183"/>
      <c r="BA652" s="183"/>
      <c r="BB652" s="183"/>
      <c r="BC652" s="183"/>
      <c r="BD652" s="183"/>
      <c r="BE652" s="183"/>
      <c r="BF652" s="183"/>
      <c r="BG652" s="183"/>
      <c r="BH652" s="183"/>
      <c r="BI652" s="183"/>
      <c r="BJ652" s="183"/>
      <c r="BK652" s="183"/>
      <c r="BL652" s="183"/>
      <c r="BM652" s="183"/>
      <c r="BN652" s="183"/>
      <c r="BO652" s="183"/>
      <c r="BP652" s="183"/>
      <c r="BQ652" s="183"/>
      <c r="BR652" s="183"/>
      <c r="BS652" s="183"/>
      <c r="BT652" s="183"/>
      <c r="BU652" s="183"/>
      <c r="BV652" s="183"/>
      <c r="BW652" s="183"/>
      <c r="BX652" s="186"/>
      <c r="BY652" s="186"/>
      <c r="BZ652" s="186"/>
      <c r="CA652" s="186"/>
      <c r="CB652" s="186"/>
      <c r="CC652" s="186"/>
      <c r="CD652" s="186"/>
      <c r="CE652" s="186"/>
      <c r="CF652" s="186"/>
      <c r="CG652" s="186"/>
      <c r="CH652" s="186"/>
    </row>
    <row r="653" spans="1:86" s="185" customFormat="1" ht="12" customHeight="1">
      <c r="A653" s="183"/>
      <c r="B653" s="183"/>
      <c r="C653" s="183"/>
      <c r="D653" s="183"/>
      <c r="E653" s="183"/>
      <c r="F653" s="183"/>
      <c r="G653" s="184"/>
      <c r="H653" s="183"/>
      <c r="I653" s="183"/>
      <c r="J653" s="183"/>
      <c r="K653" s="183"/>
      <c r="L653" s="183"/>
      <c r="M653" s="183"/>
      <c r="N653" s="183"/>
      <c r="O653" s="183"/>
      <c r="P653" s="183"/>
      <c r="Q653" s="183"/>
      <c r="R653" s="183"/>
      <c r="S653" s="183"/>
      <c r="T653" s="183"/>
      <c r="U653" s="183"/>
      <c r="V653" s="183"/>
      <c r="W653" s="183"/>
      <c r="X653" s="183"/>
      <c r="Y653" s="183"/>
      <c r="Z653" s="183"/>
      <c r="AA653" s="183"/>
      <c r="AB653" s="183"/>
      <c r="AC653" s="183"/>
      <c r="AD653" s="183"/>
      <c r="AE653" s="183"/>
      <c r="AF653" s="183"/>
      <c r="AG653" s="183"/>
      <c r="AH653" s="183"/>
      <c r="AI653" s="183"/>
      <c r="AJ653" s="183"/>
      <c r="AK653" s="183"/>
      <c r="AL653" s="183"/>
      <c r="AM653" s="183"/>
      <c r="AN653" s="183"/>
      <c r="AO653" s="183"/>
      <c r="AP653" s="183"/>
      <c r="AQ653" s="183"/>
      <c r="AR653" s="183"/>
      <c r="AS653" s="183"/>
      <c r="AT653" s="183"/>
      <c r="AU653" s="183"/>
      <c r="AV653" s="183"/>
      <c r="AW653" s="183"/>
      <c r="AX653" s="183"/>
      <c r="AY653" s="183"/>
      <c r="AZ653" s="183"/>
      <c r="BA653" s="183"/>
      <c r="BB653" s="183"/>
      <c r="BC653" s="183"/>
      <c r="BD653" s="183"/>
      <c r="BE653" s="183"/>
      <c r="BF653" s="183"/>
      <c r="BG653" s="183"/>
      <c r="BH653" s="183"/>
      <c r="BI653" s="183"/>
      <c r="BJ653" s="183"/>
      <c r="BK653" s="183"/>
      <c r="BL653" s="183"/>
      <c r="BM653" s="183"/>
      <c r="BN653" s="183"/>
      <c r="BO653" s="183"/>
      <c r="BP653" s="183"/>
      <c r="BQ653" s="183"/>
      <c r="BR653" s="183"/>
      <c r="BS653" s="183"/>
      <c r="BT653" s="183"/>
      <c r="BU653" s="183"/>
      <c r="BV653" s="183"/>
      <c r="BW653" s="183"/>
      <c r="BX653" s="186"/>
      <c r="BY653" s="186"/>
      <c r="BZ653" s="186"/>
      <c r="CA653" s="186"/>
      <c r="CB653" s="186"/>
      <c r="CC653" s="186"/>
      <c r="CD653" s="186"/>
      <c r="CE653" s="186"/>
      <c r="CF653" s="186"/>
      <c r="CG653" s="186"/>
      <c r="CH653" s="186"/>
    </row>
    <row r="654" spans="1:86" s="185" customFormat="1" ht="12" customHeight="1">
      <c r="A654" s="183"/>
      <c r="B654" s="183"/>
      <c r="C654" s="183"/>
      <c r="D654" s="183"/>
      <c r="E654" s="183"/>
      <c r="F654" s="183"/>
      <c r="G654" s="184"/>
      <c r="H654" s="183"/>
      <c r="I654" s="183"/>
      <c r="J654" s="183"/>
      <c r="K654" s="183"/>
      <c r="L654" s="183"/>
      <c r="M654" s="183"/>
      <c r="N654" s="183"/>
      <c r="O654" s="183"/>
      <c r="P654" s="183"/>
      <c r="Q654" s="183"/>
      <c r="R654" s="183"/>
      <c r="S654" s="183"/>
      <c r="T654" s="183"/>
      <c r="U654" s="183"/>
      <c r="V654" s="183"/>
      <c r="W654" s="183"/>
      <c r="X654" s="183"/>
      <c r="Y654" s="183"/>
      <c r="Z654" s="183"/>
      <c r="AA654" s="183"/>
      <c r="AB654" s="183"/>
      <c r="AC654" s="183"/>
      <c r="AD654" s="183"/>
      <c r="AE654" s="183"/>
      <c r="AF654" s="183"/>
      <c r="AG654" s="183"/>
      <c r="AH654" s="183"/>
      <c r="AI654" s="183"/>
      <c r="AJ654" s="183"/>
      <c r="AK654" s="183"/>
      <c r="AL654" s="183"/>
      <c r="AM654" s="183"/>
      <c r="AN654" s="183"/>
      <c r="AO654" s="183"/>
      <c r="AP654" s="183"/>
      <c r="AQ654" s="183"/>
      <c r="AR654" s="183"/>
      <c r="AS654" s="183"/>
      <c r="AT654" s="183"/>
      <c r="AU654" s="183"/>
      <c r="AV654" s="183"/>
      <c r="AW654" s="183"/>
      <c r="AX654" s="183"/>
      <c r="AY654" s="183"/>
      <c r="AZ654" s="183"/>
      <c r="BA654" s="183"/>
      <c r="BB654" s="183"/>
      <c r="BC654" s="183"/>
      <c r="BD654" s="183"/>
      <c r="BE654" s="183"/>
      <c r="BF654" s="183"/>
      <c r="BG654" s="183"/>
      <c r="BH654" s="183"/>
      <c r="BI654" s="183"/>
      <c r="BJ654" s="183"/>
      <c r="BK654" s="183"/>
      <c r="BL654" s="183"/>
      <c r="BM654" s="183"/>
      <c r="BN654" s="183"/>
      <c r="BO654" s="183"/>
      <c r="BP654" s="183"/>
      <c r="BQ654" s="183"/>
      <c r="BR654" s="183"/>
      <c r="BS654" s="183"/>
      <c r="BT654" s="183"/>
      <c r="BU654" s="183"/>
      <c r="BV654" s="183"/>
      <c r="BW654" s="183"/>
      <c r="BX654" s="186"/>
      <c r="BY654" s="186"/>
      <c r="BZ654" s="186"/>
      <c r="CA654" s="186"/>
      <c r="CB654" s="186"/>
      <c r="CC654" s="186"/>
      <c r="CD654" s="186"/>
      <c r="CE654" s="186"/>
      <c r="CF654" s="186"/>
      <c r="CG654" s="186"/>
      <c r="CH654" s="186"/>
    </row>
    <row r="655" spans="1:86" s="185" customFormat="1" ht="12" customHeight="1">
      <c r="A655" s="183"/>
      <c r="B655" s="183"/>
      <c r="C655" s="183"/>
      <c r="D655" s="183"/>
      <c r="E655" s="183"/>
      <c r="F655" s="183"/>
      <c r="G655" s="184"/>
      <c r="H655" s="183"/>
      <c r="I655" s="183"/>
      <c r="J655" s="183"/>
      <c r="K655" s="183"/>
      <c r="L655" s="183"/>
      <c r="M655" s="183"/>
      <c r="N655" s="183"/>
      <c r="O655" s="183"/>
      <c r="P655" s="183"/>
      <c r="Q655" s="183"/>
      <c r="R655" s="183"/>
      <c r="S655" s="183"/>
      <c r="T655" s="183"/>
      <c r="U655" s="183"/>
      <c r="V655" s="183"/>
      <c r="W655" s="183"/>
      <c r="X655" s="183"/>
      <c r="Y655" s="183"/>
      <c r="Z655" s="183"/>
      <c r="AA655" s="183"/>
      <c r="AB655" s="183"/>
      <c r="AC655" s="183"/>
      <c r="AD655" s="183"/>
      <c r="AE655" s="183"/>
      <c r="AF655" s="183"/>
      <c r="AG655" s="183"/>
      <c r="AH655" s="183"/>
      <c r="AI655" s="183"/>
      <c r="AJ655" s="183"/>
      <c r="AK655" s="183"/>
      <c r="AL655" s="183"/>
      <c r="AM655" s="183"/>
      <c r="AN655" s="183"/>
      <c r="AO655" s="183"/>
      <c r="AP655" s="183"/>
      <c r="AQ655" s="183"/>
      <c r="AR655" s="183"/>
      <c r="AS655" s="183"/>
      <c r="AT655" s="183"/>
      <c r="AU655" s="183"/>
      <c r="AV655" s="183"/>
      <c r="AW655" s="183"/>
      <c r="AX655" s="183"/>
      <c r="AY655" s="183"/>
      <c r="AZ655" s="183"/>
      <c r="BA655" s="183"/>
      <c r="BB655" s="183"/>
      <c r="BC655" s="183"/>
      <c r="BD655" s="183"/>
      <c r="BE655" s="183"/>
      <c r="BF655" s="183"/>
      <c r="BG655" s="183"/>
      <c r="BH655" s="183"/>
      <c r="BI655" s="183"/>
      <c r="BJ655" s="183"/>
      <c r="BK655" s="183"/>
      <c r="BL655" s="183"/>
      <c r="BM655" s="183"/>
      <c r="BN655" s="183"/>
      <c r="BO655" s="183"/>
      <c r="BP655" s="183"/>
      <c r="BQ655" s="183"/>
      <c r="BR655" s="183"/>
      <c r="BS655" s="183"/>
      <c r="BT655" s="183"/>
      <c r="BU655" s="183"/>
      <c r="BV655" s="183"/>
      <c r="BW655" s="183"/>
      <c r="BX655" s="186"/>
      <c r="BY655" s="186"/>
      <c r="BZ655" s="186"/>
      <c r="CA655" s="186"/>
      <c r="CB655" s="186"/>
      <c r="CC655" s="186"/>
      <c r="CD655" s="186"/>
      <c r="CE655" s="186"/>
      <c r="CF655" s="186"/>
      <c r="CG655" s="186"/>
      <c r="CH655" s="186"/>
    </row>
    <row r="656" spans="1:86" s="185" customFormat="1" ht="12" customHeight="1">
      <c r="A656" s="183"/>
      <c r="B656" s="183"/>
      <c r="C656" s="183"/>
      <c r="D656" s="183"/>
      <c r="E656" s="183"/>
      <c r="F656" s="183"/>
      <c r="G656" s="184"/>
      <c r="H656" s="183"/>
      <c r="I656" s="183"/>
      <c r="J656" s="183"/>
      <c r="K656" s="183"/>
      <c r="L656" s="183"/>
      <c r="M656" s="183"/>
      <c r="N656" s="183"/>
      <c r="O656" s="183"/>
      <c r="P656" s="183"/>
      <c r="Q656" s="183"/>
      <c r="R656" s="183"/>
      <c r="S656" s="183"/>
      <c r="T656" s="183"/>
      <c r="U656" s="183"/>
      <c r="V656" s="183"/>
      <c r="W656" s="183"/>
      <c r="X656" s="183"/>
      <c r="Y656" s="183"/>
      <c r="Z656" s="183"/>
      <c r="AA656" s="183"/>
      <c r="AB656" s="183"/>
      <c r="AC656" s="183"/>
      <c r="AD656" s="183"/>
      <c r="AE656" s="183"/>
      <c r="AF656" s="183"/>
      <c r="AG656" s="183"/>
      <c r="AH656" s="183"/>
      <c r="AI656" s="183"/>
      <c r="AJ656" s="183"/>
      <c r="AK656" s="183"/>
      <c r="AL656" s="183"/>
      <c r="AM656" s="183"/>
      <c r="AN656" s="183"/>
      <c r="AO656" s="183"/>
      <c r="AP656" s="183"/>
      <c r="AQ656" s="183"/>
      <c r="AR656" s="183"/>
      <c r="AS656" s="183"/>
      <c r="AT656" s="183"/>
      <c r="AU656" s="183"/>
      <c r="AV656" s="183"/>
      <c r="AW656" s="183"/>
      <c r="AX656" s="183"/>
      <c r="AY656" s="183"/>
      <c r="AZ656" s="183"/>
      <c r="BA656" s="183"/>
      <c r="BB656" s="183"/>
      <c r="BC656" s="183"/>
      <c r="BD656" s="183"/>
      <c r="BE656" s="183"/>
      <c r="BF656" s="183"/>
      <c r="BG656" s="183"/>
      <c r="BH656" s="183"/>
      <c r="BI656" s="183"/>
      <c r="BJ656" s="183"/>
      <c r="BK656" s="183"/>
      <c r="BL656" s="183"/>
      <c r="BM656" s="183"/>
      <c r="BN656" s="183"/>
      <c r="BO656" s="183"/>
      <c r="BP656" s="183"/>
      <c r="BQ656" s="183"/>
      <c r="BR656" s="183"/>
      <c r="BS656" s="183"/>
      <c r="BT656" s="183"/>
      <c r="BU656" s="183"/>
      <c r="BV656" s="183"/>
      <c r="BW656" s="183"/>
      <c r="BX656" s="186"/>
      <c r="BY656" s="186"/>
      <c r="BZ656" s="186"/>
      <c r="CA656" s="186"/>
      <c r="CB656" s="186"/>
      <c r="CC656" s="186"/>
      <c r="CD656" s="186"/>
      <c r="CE656" s="186"/>
      <c r="CF656" s="186"/>
      <c r="CG656" s="186"/>
      <c r="CH656" s="186"/>
    </row>
    <row r="657" spans="1:86" s="185" customFormat="1" ht="12" customHeight="1">
      <c r="A657" s="183"/>
      <c r="B657" s="183"/>
      <c r="C657" s="183"/>
      <c r="D657" s="183"/>
      <c r="E657" s="183"/>
      <c r="F657" s="183"/>
      <c r="G657" s="184"/>
      <c r="H657" s="183"/>
      <c r="I657" s="183"/>
      <c r="J657" s="183"/>
      <c r="K657" s="183"/>
      <c r="L657" s="183"/>
      <c r="M657" s="183"/>
      <c r="N657" s="183"/>
      <c r="O657" s="183"/>
      <c r="P657" s="183"/>
      <c r="Q657" s="183"/>
      <c r="R657" s="183"/>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183"/>
      <c r="AP657" s="183"/>
      <c r="AQ657" s="183"/>
      <c r="AR657" s="183"/>
      <c r="AS657" s="183"/>
      <c r="AT657" s="183"/>
      <c r="AU657" s="183"/>
      <c r="AV657" s="183"/>
      <c r="AW657" s="183"/>
      <c r="AX657" s="183"/>
      <c r="AY657" s="183"/>
      <c r="AZ657" s="183"/>
      <c r="BA657" s="183"/>
      <c r="BB657" s="183"/>
      <c r="BC657" s="183"/>
      <c r="BD657" s="183"/>
      <c r="BE657" s="183"/>
      <c r="BF657" s="183"/>
      <c r="BG657" s="183"/>
      <c r="BH657" s="183"/>
      <c r="BI657" s="183"/>
      <c r="BJ657" s="183"/>
      <c r="BK657" s="183"/>
      <c r="BL657" s="183"/>
      <c r="BM657" s="183"/>
      <c r="BN657" s="183"/>
      <c r="BO657" s="183"/>
      <c r="BP657" s="183"/>
      <c r="BQ657" s="183"/>
      <c r="BR657" s="183"/>
      <c r="BS657" s="183"/>
      <c r="BT657" s="183"/>
      <c r="BU657" s="183"/>
      <c r="BV657" s="183"/>
      <c r="BW657" s="183"/>
      <c r="BX657" s="186"/>
      <c r="BY657" s="186"/>
      <c r="BZ657" s="186"/>
      <c r="CA657" s="186"/>
      <c r="CB657" s="186"/>
      <c r="CC657" s="186"/>
      <c r="CD657" s="186"/>
      <c r="CE657" s="186"/>
      <c r="CF657" s="186"/>
      <c r="CG657" s="186"/>
      <c r="CH657" s="186"/>
    </row>
    <row r="658" spans="1:86" s="185" customFormat="1" ht="12" customHeight="1">
      <c r="A658" s="183"/>
      <c r="B658" s="183"/>
      <c r="C658" s="183"/>
      <c r="D658" s="183"/>
      <c r="E658" s="183"/>
      <c r="F658" s="183"/>
      <c r="G658" s="184"/>
      <c r="H658" s="183"/>
      <c r="I658" s="183"/>
      <c r="J658" s="183"/>
      <c r="K658" s="183"/>
      <c r="L658" s="183"/>
      <c r="M658" s="183"/>
      <c r="N658" s="183"/>
      <c r="O658" s="183"/>
      <c r="P658" s="183"/>
      <c r="Q658" s="183"/>
      <c r="R658" s="183"/>
      <c r="S658" s="183"/>
      <c r="T658" s="183"/>
      <c r="U658" s="183"/>
      <c r="V658" s="183"/>
      <c r="W658" s="183"/>
      <c r="X658" s="183"/>
      <c r="Y658" s="183"/>
      <c r="Z658" s="183"/>
      <c r="AA658" s="183"/>
      <c r="AB658" s="183"/>
      <c r="AC658" s="183"/>
      <c r="AD658" s="183"/>
      <c r="AE658" s="183"/>
      <c r="AF658" s="183"/>
      <c r="AG658" s="183"/>
      <c r="AH658" s="183"/>
      <c r="AI658" s="183"/>
      <c r="AJ658" s="183"/>
      <c r="AK658" s="183"/>
      <c r="AL658" s="183"/>
      <c r="AM658" s="183"/>
      <c r="AN658" s="183"/>
      <c r="AO658" s="183"/>
      <c r="AP658" s="183"/>
      <c r="AQ658" s="183"/>
      <c r="AR658" s="183"/>
      <c r="AS658" s="183"/>
      <c r="AT658" s="183"/>
      <c r="AU658" s="183"/>
      <c r="AV658" s="183"/>
      <c r="AW658" s="183"/>
      <c r="AX658" s="183"/>
      <c r="AY658" s="183"/>
      <c r="AZ658" s="183"/>
      <c r="BA658" s="183"/>
      <c r="BB658" s="183"/>
      <c r="BC658" s="183"/>
      <c r="BD658" s="183"/>
      <c r="BE658" s="183"/>
      <c r="BF658" s="183"/>
      <c r="BG658" s="183"/>
      <c r="BH658" s="183"/>
      <c r="BI658" s="183"/>
      <c r="BJ658" s="183"/>
      <c r="BK658" s="183"/>
      <c r="BL658" s="183"/>
      <c r="BM658" s="183"/>
      <c r="BN658" s="183"/>
      <c r="BO658" s="183"/>
      <c r="BP658" s="183"/>
      <c r="BQ658" s="183"/>
      <c r="BR658" s="183"/>
      <c r="BS658" s="183"/>
      <c r="BT658" s="183"/>
      <c r="BU658" s="183"/>
      <c r="BV658" s="183"/>
      <c r="BW658" s="183"/>
      <c r="BX658" s="186"/>
      <c r="BY658" s="186"/>
      <c r="BZ658" s="186"/>
      <c r="CA658" s="186"/>
      <c r="CB658" s="186"/>
      <c r="CC658" s="186"/>
      <c r="CD658" s="186"/>
      <c r="CE658" s="186"/>
      <c r="CF658" s="186"/>
      <c r="CG658" s="186"/>
      <c r="CH658" s="186"/>
    </row>
    <row r="659" spans="1:86" s="185" customFormat="1" ht="12" customHeight="1">
      <c r="A659" s="183"/>
      <c r="B659" s="183"/>
      <c r="C659" s="183"/>
      <c r="D659" s="183"/>
      <c r="E659" s="183"/>
      <c r="F659" s="183"/>
      <c r="G659" s="184"/>
      <c r="H659" s="183"/>
      <c r="I659" s="183"/>
      <c r="J659" s="183"/>
      <c r="K659" s="183"/>
      <c r="L659" s="183"/>
      <c r="M659" s="183"/>
      <c r="N659" s="183"/>
      <c r="O659" s="183"/>
      <c r="P659" s="183"/>
      <c r="Q659" s="183"/>
      <c r="R659" s="183"/>
      <c r="S659" s="183"/>
      <c r="T659" s="183"/>
      <c r="U659" s="183"/>
      <c r="V659" s="183"/>
      <c r="W659" s="183"/>
      <c r="X659" s="183"/>
      <c r="Y659" s="183"/>
      <c r="Z659" s="183"/>
      <c r="AA659" s="183"/>
      <c r="AB659" s="183"/>
      <c r="AC659" s="183"/>
      <c r="AD659" s="183"/>
      <c r="AE659" s="183"/>
      <c r="AF659" s="183"/>
      <c r="AG659" s="183"/>
      <c r="AH659" s="183"/>
      <c r="AI659" s="183"/>
      <c r="AJ659" s="183"/>
      <c r="AK659" s="183"/>
      <c r="AL659" s="183"/>
      <c r="AM659" s="183"/>
      <c r="AN659" s="183"/>
      <c r="AO659" s="183"/>
      <c r="AP659" s="183"/>
      <c r="AQ659" s="183"/>
      <c r="AR659" s="183"/>
      <c r="AS659" s="183"/>
      <c r="AT659" s="183"/>
      <c r="AU659" s="183"/>
      <c r="AV659" s="183"/>
      <c r="AW659" s="183"/>
      <c r="AX659" s="183"/>
      <c r="AY659" s="183"/>
      <c r="AZ659" s="183"/>
      <c r="BA659" s="183"/>
      <c r="BB659" s="183"/>
      <c r="BC659" s="183"/>
      <c r="BD659" s="183"/>
      <c r="BE659" s="183"/>
      <c r="BF659" s="183"/>
      <c r="BG659" s="183"/>
      <c r="BH659" s="183"/>
      <c r="BI659" s="183"/>
      <c r="BJ659" s="183"/>
      <c r="BK659" s="183"/>
      <c r="BL659" s="183"/>
      <c r="BM659" s="183"/>
      <c r="BN659" s="183"/>
      <c r="BO659" s="183"/>
      <c r="BP659" s="183"/>
      <c r="BQ659" s="183"/>
      <c r="BR659" s="183"/>
      <c r="BS659" s="183"/>
      <c r="BT659" s="183"/>
      <c r="BU659" s="183"/>
      <c r="BV659" s="183"/>
      <c r="BW659" s="183"/>
      <c r="BX659" s="186"/>
      <c r="BY659" s="186"/>
      <c r="BZ659" s="186"/>
      <c r="CA659" s="186"/>
      <c r="CB659" s="186"/>
      <c r="CC659" s="186"/>
      <c r="CD659" s="186"/>
      <c r="CE659" s="186"/>
      <c r="CF659" s="186"/>
      <c r="CG659" s="186"/>
      <c r="CH659" s="186"/>
    </row>
    <row r="660" spans="1:86" s="185" customFormat="1" ht="12" customHeight="1">
      <c r="A660" s="183"/>
      <c r="B660" s="183"/>
      <c r="C660" s="183"/>
      <c r="D660" s="183"/>
      <c r="E660" s="183"/>
      <c r="F660" s="183"/>
      <c r="G660" s="184"/>
      <c r="H660" s="183"/>
      <c r="I660" s="183"/>
      <c r="J660" s="183"/>
      <c r="K660" s="183"/>
      <c r="L660" s="183"/>
      <c r="M660" s="183"/>
      <c r="N660" s="183"/>
      <c r="O660" s="183"/>
      <c r="P660" s="183"/>
      <c r="Q660" s="183"/>
      <c r="R660" s="183"/>
      <c r="S660" s="183"/>
      <c r="T660" s="183"/>
      <c r="U660" s="183"/>
      <c r="V660" s="183"/>
      <c r="W660" s="183"/>
      <c r="X660" s="183"/>
      <c r="Y660" s="183"/>
      <c r="Z660" s="183"/>
      <c r="AA660" s="183"/>
      <c r="AB660" s="183"/>
      <c r="AC660" s="183"/>
      <c r="AD660" s="183"/>
      <c r="AE660" s="183"/>
      <c r="AF660" s="183"/>
      <c r="AG660" s="183"/>
      <c r="AH660" s="183"/>
      <c r="AI660" s="183"/>
      <c r="AJ660" s="183"/>
      <c r="AK660" s="183"/>
      <c r="AL660" s="183"/>
      <c r="AM660" s="183"/>
      <c r="AN660" s="183"/>
      <c r="AO660" s="183"/>
      <c r="AP660" s="183"/>
      <c r="AQ660" s="183"/>
      <c r="AR660" s="183"/>
      <c r="AS660" s="183"/>
      <c r="AT660" s="183"/>
      <c r="AU660" s="183"/>
      <c r="AV660" s="183"/>
      <c r="AW660" s="183"/>
      <c r="AX660" s="183"/>
      <c r="AY660" s="183"/>
      <c r="AZ660" s="183"/>
      <c r="BA660" s="183"/>
      <c r="BB660" s="183"/>
      <c r="BC660" s="183"/>
      <c r="BD660" s="183"/>
      <c r="BE660" s="183"/>
      <c r="BF660" s="183"/>
      <c r="BG660" s="183"/>
      <c r="BH660" s="183"/>
      <c r="BI660" s="183"/>
      <c r="BJ660" s="183"/>
      <c r="BK660" s="183"/>
      <c r="BL660" s="183"/>
      <c r="BM660" s="183"/>
      <c r="BN660" s="183"/>
      <c r="BO660" s="183"/>
      <c r="BP660" s="183"/>
      <c r="BQ660" s="183"/>
      <c r="BR660" s="183"/>
      <c r="BS660" s="183"/>
      <c r="BT660" s="183"/>
      <c r="BU660" s="183"/>
      <c r="BV660" s="183"/>
      <c r="BW660" s="183"/>
      <c r="BX660" s="186"/>
      <c r="BY660" s="186"/>
      <c r="BZ660" s="186"/>
      <c r="CA660" s="186"/>
      <c r="CB660" s="186"/>
      <c r="CC660" s="186"/>
      <c r="CD660" s="186"/>
      <c r="CE660" s="186"/>
      <c r="CF660" s="186"/>
      <c r="CG660" s="186"/>
      <c r="CH660" s="186"/>
    </row>
    <row r="661" spans="1:86" s="185" customFormat="1" ht="12" customHeight="1">
      <c r="A661" s="183"/>
      <c r="B661" s="183"/>
      <c r="C661" s="183"/>
      <c r="D661" s="183"/>
      <c r="E661" s="183"/>
      <c r="F661" s="183"/>
      <c r="G661" s="184"/>
      <c r="H661" s="183"/>
      <c r="I661" s="183"/>
      <c r="J661" s="183"/>
      <c r="K661" s="183"/>
      <c r="L661" s="183"/>
      <c r="M661" s="183"/>
      <c r="N661" s="183"/>
      <c r="O661" s="183"/>
      <c r="P661" s="183"/>
      <c r="Q661" s="183"/>
      <c r="R661" s="183"/>
      <c r="S661" s="183"/>
      <c r="T661" s="183"/>
      <c r="U661" s="183"/>
      <c r="V661" s="183"/>
      <c r="W661" s="183"/>
      <c r="X661" s="183"/>
      <c r="Y661" s="183"/>
      <c r="Z661" s="183"/>
      <c r="AA661" s="183"/>
      <c r="AB661" s="183"/>
      <c r="AC661" s="183"/>
      <c r="AD661" s="183"/>
      <c r="AE661" s="183"/>
      <c r="AF661" s="183"/>
      <c r="AG661" s="183"/>
      <c r="AH661" s="183"/>
      <c r="AI661" s="183"/>
      <c r="AJ661" s="183"/>
      <c r="AK661" s="183"/>
      <c r="AL661" s="183"/>
      <c r="AM661" s="183"/>
      <c r="AN661" s="183"/>
      <c r="AO661" s="183"/>
      <c r="AP661" s="183"/>
      <c r="AQ661" s="183"/>
      <c r="AR661" s="183"/>
      <c r="AS661" s="183"/>
      <c r="AT661" s="183"/>
      <c r="AU661" s="183"/>
      <c r="AV661" s="183"/>
      <c r="AW661" s="183"/>
      <c r="AX661" s="183"/>
      <c r="AY661" s="183"/>
      <c r="AZ661" s="183"/>
      <c r="BA661" s="183"/>
      <c r="BB661" s="183"/>
      <c r="BC661" s="183"/>
      <c r="BD661" s="183"/>
      <c r="BE661" s="183"/>
      <c r="BF661" s="183"/>
      <c r="BG661" s="183"/>
      <c r="BH661" s="183"/>
      <c r="BI661" s="183"/>
      <c r="BJ661" s="183"/>
      <c r="BK661" s="183"/>
      <c r="BL661" s="183"/>
      <c r="BM661" s="183"/>
      <c r="BN661" s="183"/>
      <c r="BO661" s="183"/>
      <c r="BP661" s="183"/>
      <c r="BQ661" s="183"/>
      <c r="BR661" s="183"/>
      <c r="BS661" s="183"/>
      <c r="BT661" s="183"/>
      <c r="BU661" s="183"/>
      <c r="BV661" s="183"/>
      <c r="BW661" s="183"/>
      <c r="BX661" s="186"/>
      <c r="BY661" s="186"/>
      <c r="BZ661" s="186"/>
      <c r="CA661" s="186"/>
      <c r="CB661" s="186"/>
      <c r="CC661" s="186"/>
      <c r="CD661" s="186"/>
      <c r="CE661" s="186"/>
      <c r="CF661" s="186"/>
      <c r="CG661" s="186"/>
      <c r="CH661" s="186"/>
    </row>
    <row r="662" spans="1:86" s="185" customFormat="1" ht="12" customHeight="1">
      <c r="A662" s="183"/>
      <c r="B662" s="183"/>
      <c r="C662" s="183"/>
      <c r="D662" s="183"/>
      <c r="E662" s="183"/>
      <c r="F662" s="183"/>
      <c r="G662" s="184"/>
      <c r="H662" s="183"/>
      <c r="I662" s="183"/>
      <c r="J662" s="183"/>
      <c r="K662" s="183"/>
      <c r="L662" s="183"/>
      <c r="M662" s="183"/>
      <c r="N662" s="183"/>
      <c r="O662" s="183"/>
      <c r="P662" s="183"/>
      <c r="Q662" s="183"/>
      <c r="R662" s="183"/>
      <c r="S662" s="183"/>
      <c r="T662" s="183"/>
      <c r="U662" s="183"/>
      <c r="V662" s="183"/>
      <c r="W662" s="183"/>
      <c r="X662" s="183"/>
      <c r="Y662" s="183"/>
      <c r="Z662" s="183"/>
      <c r="AA662" s="183"/>
      <c r="AB662" s="183"/>
      <c r="AC662" s="183"/>
      <c r="AD662" s="183"/>
      <c r="AE662" s="183"/>
      <c r="AF662" s="183"/>
      <c r="AG662" s="183"/>
      <c r="AH662" s="183"/>
      <c r="AI662" s="183"/>
      <c r="AJ662" s="183"/>
      <c r="AK662" s="183"/>
      <c r="AL662" s="183"/>
      <c r="AM662" s="183"/>
      <c r="AN662" s="183"/>
      <c r="AO662" s="183"/>
      <c r="AP662" s="183"/>
      <c r="AQ662" s="183"/>
      <c r="AR662" s="183"/>
      <c r="AS662" s="183"/>
      <c r="AT662" s="183"/>
      <c r="AU662" s="183"/>
      <c r="AV662" s="183"/>
      <c r="AW662" s="183"/>
      <c r="AX662" s="183"/>
      <c r="AY662" s="183"/>
      <c r="AZ662" s="183"/>
      <c r="BA662" s="183"/>
      <c r="BB662" s="183"/>
      <c r="BC662" s="183"/>
      <c r="BD662" s="183"/>
      <c r="BE662" s="183"/>
      <c r="BF662" s="183"/>
      <c r="BG662" s="183"/>
      <c r="BH662" s="183"/>
      <c r="BI662" s="183"/>
      <c r="BJ662" s="183"/>
      <c r="BK662" s="183"/>
      <c r="BL662" s="183"/>
      <c r="BM662" s="183"/>
      <c r="BN662" s="183"/>
      <c r="BO662" s="183"/>
      <c r="BP662" s="183"/>
      <c r="BQ662" s="183"/>
      <c r="BR662" s="183"/>
      <c r="BS662" s="183"/>
      <c r="BT662" s="183"/>
      <c r="BU662" s="183"/>
      <c r="BV662" s="183"/>
      <c r="BW662" s="183"/>
      <c r="BX662" s="186"/>
      <c r="BY662" s="186"/>
      <c r="BZ662" s="186"/>
      <c r="CA662" s="186"/>
      <c r="CB662" s="186"/>
      <c r="CC662" s="186"/>
      <c r="CD662" s="186"/>
      <c r="CE662" s="186"/>
      <c r="CF662" s="186"/>
      <c r="CG662" s="186"/>
      <c r="CH662" s="186"/>
    </row>
    <row r="663" spans="1:86" s="185" customFormat="1" ht="12" customHeight="1">
      <c r="A663" s="183"/>
      <c r="B663" s="183"/>
      <c r="C663" s="183"/>
      <c r="D663" s="183"/>
      <c r="E663" s="183"/>
      <c r="F663" s="183"/>
      <c r="G663" s="184"/>
      <c r="H663" s="183"/>
      <c r="I663" s="183"/>
      <c r="J663" s="183"/>
      <c r="K663" s="183"/>
      <c r="L663" s="183"/>
      <c r="M663" s="183"/>
      <c r="N663" s="183"/>
      <c r="O663" s="183"/>
      <c r="P663" s="183"/>
      <c r="Q663" s="183"/>
      <c r="R663" s="183"/>
      <c r="S663" s="183"/>
      <c r="T663" s="183"/>
      <c r="U663" s="183"/>
      <c r="V663" s="183"/>
      <c r="W663" s="183"/>
      <c r="X663" s="183"/>
      <c r="Y663" s="183"/>
      <c r="Z663" s="183"/>
      <c r="AA663" s="183"/>
      <c r="AB663" s="183"/>
      <c r="AC663" s="183"/>
      <c r="AD663" s="183"/>
      <c r="AE663" s="183"/>
      <c r="AF663" s="183"/>
      <c r="AG663" s="183"/>
      <c r="AH663" s="183"/>
      <c r="AI663" s="183"/>
      <c r="AJ663" s="183"/>
      <c r="AK663" s="183"/>
      <c r="AL663" s="183"/>
      <c r="AM663" s="183"/>
      <c r="AN663" s="183"/>
      <c r="AO663" s="183"/>
      <c r="AP663" s="183"/>
      <c r="AQ663" s="183"/>
      <c r="AR663" s="183"/>
      <c r="AS663" s="183"/>
      <c r="AT663" s="183"/>
      <c r="AU663" s="183"/>
      <c r="AV663" s="183"/>
      <c r="AW663" s="183"/>
      <c r="AX663" s="183"/>
      <c r="AY663" s="183"/>
      <c r="AZ663" s="183"/>
      <c r="BA663" s="183"/>
      <c r="BB663" s="183"/>
      <c r="BC663" s="183"/>
      <c r="BD663" s="183"/>
      <c r="BE663" s="183"/>
      <c r="BF663" s="183"/>
      <c r="BG663" s="183"/>
      <c r="BH663" s="183"/>
      <c r="BI663" s="183"/>
      <c r="BJ663" s="183"/>
      <c r="BK663" s="183"/>
      <c r="BL663" s="183"/>
      <c r="BM663" s="183"/>
      <c r="BN663" s="183"/>
      <c r="BO663" s="183"/>
      <c r="BP663" s="183"/>
      <c r="BQ663" s="183"/>
      <c r="BR663" s="183"/>
      <c r="BS663" s="183"/>
      <c r="BT663" s="183"/>
      <c r="BU663" s="183"/>
      <c r="BV663" s="183"/>
      <c r="BW663" s="183"/>
      <c r="BX663" s="186"/>
      <c r="BY663" s="186"/>
      <c r="BZ663" s="186"/>
      <c r="CA663" s="186"/>
      <c r="CB663" s="186"/>
      <c r="CC663" s="186"/>
      <c r="CD663" s="186"/>
      <c r="CE663" s="186"/>
      <c r="CF663" s="186"/>
      <c r="CG663" s="186"/>
      <c r="CH663" s="186"/>
    </row>
    <row r="664" spans="1:86" s="185" customFormat="1" ht="12" customHeight="1">
      <c r="A664" s="183"/>
      <c r="B664" s="183"/>
      <c r="C664" s="183"/>
      <c r="D664" s="183"/>
      <c r="E664" s="183"/>
      <c r="F664" s="183"/>
      <c r="G664" s="184"/>
      <c r="H664" s="183"/>
      <c r="I664" s="183"/>
      <c r="J664" s="183"/>
      <c r="K664" s="183"/>
      <c r="L664" s="183"/>
      <c r="M664" s="183"/>
      <c r="N664" s="183"/>
      <c r="O664" s="183"/>
      <c r="P664" s="183"/>
      <c r="Q664" s="183"/>
      <c r="R664" s="183"/>
      <c r="S664" s="183"/>
      <c r="T664" s="183"/>
      <c r="U664" s="183"/>
      <c r="V664" s="183"/>
      <c r="W664" s="183"/>
      <c r="X664" s="183"/>
      <c r="Y664" s="183"/>
      <c r="Z664" s="183"/>
      <c r="AA664" s="183"/>
      <c r="AB664" s="183"/>
      <c r="AC664" s="183"/>
      <c r="AD664" s="183"/>
      <c r="AE664" s="183"/>
      <c r="AF664" s="183"/>
      <c r="AG664" s="183"/>
      <c r="AH664" s="183"/>
      <c r="AI664" s="183"/>
      <c r="AJ664" s="183"/>
      <c r="AK664" s="183"/>
      <c r="AL664" s="183"/>
      <c r="AM664" s="183"/>
      <c r="AN664" s="183"/>
      <c r="AO664" s="183"/>
      <c r="AP664" s="183"/>
      <c r="AQ664" s="183"/>
      <c r="AR664" s="183"/>
      <c r="AS664" s="183"/>
      <c r="AT664" s="183"/>
      <c r="AU664" s="183"/>
      <c r="AV664" s="183"/>
      <c r="AW664" s="183"/>
      <c r="AX664" s="183"/>
      <c r="AY664" s="183"/>
      <c r="AZ664" s="183"/>
      <c r="BA664" s="183"/>
      <c r="BB664" s="183"/>
      <c r="BC664" s="183"/>
      <c r="BD664" s="183"/>
      <c r="BE664" s="183"/>
      <c r="BF664" s="183"/>
      <c r="BG664" s="183"/>
      <c r="BH664" s="183"/>
      <c r="BI664" s="183"/>
      <c r="BJ664" s="183"/>
      <c r="BK664" s="183"/>
      <c r="BL664" s="183"/>
      <c r="BM664" s="183"/>
      <c r="BN664" s="183"/>
      <c r="BO664" s="183"/>
      <c r="BP664" s="183"/>
      <c r="BQ664" s="183"/>
      <c r="BR664" s="183"/>
      <c r="BS664" s="183"/>
      <c r="BT664" s="183"/>
      <c r="BU664" s="183"/>
      <c r="BV664" s="183"/>
      <c r="BW664" s="183"/>
      <c r="BX664" s="186"/>
      <c r="BY664" s="186"/>
      <c r="BZ664" s="186"/>
      <c r="CA664" s="186"/>
      <c r="CB664" s="186"/>
      <c r="CC664" s="186"/>
      <c r="CD664" s="186"/>
      <c r="CE664" s="186"/>
      <c r="CF664" s="186"/>
      <c r="CG664" s="186"/>
      <c r="CH664" s="186"/>
    </row>
    <row r="665" spans="1:86" s="185" customFormat="1" ht="12" customHeight="1">
      <c r="A665" s="183"/>
      <c r="B665" s="183"/>
      <c r="C665" s="183"/>
      <c r="D665" s="183"/>
      <c r="E665" s="183"/>
      <c r="F665" s="183"/>
      <c r="G665" s="184"/>
      <c r="H665" s="183"/>
      <c r="I665" s="183"/>
      <c r="J665" s="183"/>
      <c r="K665" s="183"/>
      <c r="L665" s="183"/>
      <c r="M665" s="183"/>
      <c r="N665" s="183"/>
      <c r="O665" s="183"/>
      <c r="P665" s="183"/>
      <c r="Q665" s="183"/>
      <c r="R665" s="183"/>
      <c r="S665" s="183"/>
      <c r="T665" s="183"/>
      <c r="U665" s="183"/>
      <c r="V665" s="183"/>
      <c r="W665" s="183"/>
      <c r="X665" s="183"/>
      <c r="Y665" s="183"/>
      <c r="Z665" s="183"/>
      <c r="AA665" s="183"/>
      <c r="AB665" s="183"/>
      <c r="AC665" s="183"/>
      <c r="AD665" s="183"/>
      <c r="AE665" s="183"/>
      <c r="AF665" s="183"/>
      <c r="AG665" s="183"/>
      <c r="AH665" s="183"/>
      <c r="AI665" s="183"/>
      <c r="AJ665" s="183"/>
      <c r="AK665" s="183"/>
      <c r="AL665" s="183"/>
      <c r="AM665" s="183"/>
      <c r="AN665" s="183"/>
      <c r="AO665" s="183"/>
      <c r="AP665" s="183"/>
      <c r="AQ665" s="183"/>
      <c r="AR665" s="183"/>
      <c r="AS665" s="183"/>
      <c r="AT665" s="183"/>
      <c r="AU665" s="183"/>
      <c r="AV665" s="183"/>
      <c r="AW665" s="183"/>
      <c r="AX665" s="183"/>
      <c r="AY665" s="183"/>
      <c r="AZ665" s="183"/>
      <c r="BA665" s="183"/>
      <c r="BB665" s="183"/>
      <c r="BC665" s="183"/>
      <c r="BD665" s="183"/>
      <c r="BE665" s="183"/>
      <c r="BF665" s="183"/>
      <c r="BG665" s="183"/>
      <c r="BH665" s="183"/>
      <c r="BI665" s="183"/>
      <c r="BJ665" s="183"/>
      <c r="BK665" s="183"/>
      <c r="BL665" s="183"/>
      <c r="BM665" s="183"/>
      <c r="BN665" s="183"/>
      <c r="BO665" s="183"/>
      <c r="BP665" s="183"/>
      <c r="BQ665" s="183"/>
      <c r="BR665" s="183"/>
      <c r="BS665" s="183"/>
      <c r="BT665" s="183"/>
      <c r="BU665" s="183"/>
      <c r="BV665" s="183"/>
      <c r="BW665" s="183"/>
      <c r="BX665" s="186"/>
      <c r="BY665" s="186"/>
      <c r="BZ665" s="186"/>
      <c r="CA665" s="186"/>
      <c r="CB665" s="186"/>
      <c r="CC665" s="186"/>
      <c r="CD665" s="186"/>
      <c r="CE665" s="186"/>
      <c r="CF665" s="186"/>
      <c r="CG665" s="186"/>
      <c r="CH665" s="186"/>
    </row>
    <row r="666" spans="1:86" s="185" customFormat="1" ht="12" customHeight="1">
      <c r="A666" s="183"/>
      <c r="B666" s="183"/>
      <c r="C666" s="183"/>
      <c r="D666" s="183"/>
      <c r="E666" s="183"/>
      <c r="F666" s="183"/>
      <c r="G666" s="184"/>
      <c r="H666" s="183"/>
      <c r="I666" s="183"/>
      <c r="J666" s="183"/>
      <c r="K666" s="183"/>
      <c r="L666" s="183"/>
      <c r="M666" s="183"/>
      <c r="N666" s="183"/>
      <c r="O666" s="183"/>
      <c r="P666" s="183"/>
      <c r="Q666" s="183"/>
      <c r="R666" s="183"/>
      <c r="S666" s="183"/>
      <c r="T666" s="183"/>
      <c r="U666" s="183"/>
      <c r="V666" s="183"/>
      <c r="W666" s="183"/>
      <c r="X666" s="183"/>
      <c r="Y666" s="183"/>
      <c r="Z666" s="183"/>
      <c r="AA666" s="183"/>
      <c r="AB666" s="183"/>
      <c r="AC666" s="183"/>
      <c r="AD666" s="183"/>
      <c r="AE666" s="183"/>
      <c r="AF666" s="183"/>
      <c r="AG666" s="183"/>
      <c r="AH666" s="183"/>
      <c r="AI666" s="183"/>
      <c r="AJ666" s="183"/>
      <c r="AK666" s="183"/>
      <c r="AL666" s="183"/>
      <c r="AM666" s="183"/>
      <c r="AN666" s="183"/>
      <c r="AO666" s="183"/>
      <c r="AP666" s="183"/>
      <c r="AQ666" s="183"/>
      <c r="AR666" s="183"/>
      <c r="AS666" s="183"/>
      <c r="AT666" s="183"/>
      <c r="AU666" s="183"/>
      <c r="AV666" s="183"/>
      <c r="AW666" s="183"/>
      <c r="AX666" s="183"/>
      <c r="AY666" s="183"/>
      <c r="AZ666" s="183"/>
      <c r="BA666" s="183"/>
      <c r="BB666" s="183"/>
      <c r="BC666" s="183"/>
      <c r="BD666" s="183"/>
      <c r="BE666" s="183"/>
      <c r="BF666" s="183"/>
      <c r="BG666" s="183"/>
      <c r="BH666" s="183"/>
      <c r="BI666" s="183"/>
      <c r="BJ666" s="183"/>
      <c r="BK666" s="183"/>
      <c r="BL666" s="183"/>
      <c r="BM666" s="183"/>
      <c r="BN666" s="183"/>
      <c r="BO666" s="183"/>
      <c r="BP666" s="183"/>
      <c r="BQ666" s="183"/>
      <c r="BR666" s="183"/>
      <c r="BS666" s="183"/>
      <c r="BT666" s="183"/>
      <c r="BU666" s="183"/>
      <c r="BV666" s="183"/>
      <c r="BW666" s="183"/>
      <c r="BX666" s="186"/>
      <c r="BY666" s="186"/>
      <c r="BZ666" s="186"/>
      <c r="CA666" s="186"/>
      <c r="CB666" s="186"/>
      <c r="CC666" s="186"/>
      <c r="CD666" s="186"/>
      <c r="CE666" s="186"/>
      <c r="CF666" s="186"/>
      <c r="CG666" s="186"/>
      <c r="CH666" s="186"/>
    </row>
    <row r="667" spans="1:86" s="185" customFormat="1" ht="12" customHeight="1">
      <c r="A667" s="183"/>
      <c r="B667" s="183"/>
      <c r="C667" s="183"/>
      <c r="D667" s="183"/>
      <c r="E667" s="183"/>
      <c r="F667" s="183"/>
      <c r="G667" s="184"/>
      <c r="H667" s="183"/>
      <c r="I667" s="183"/>
      <c r="J667" s="183"/>
      <c r="K667" s="183"/>
      <c r="L667" s="183"/>
      <c r="M667" s="183"/>
      <c r="N667" s="183"/>
      <c r="O667" s="183"/>
      <c r="P667" s="183"/>
      <c r="Q667" s="183"/>
      <c r="R667" s="183"/>
      <c r="S667" s="183"/>
      <c r="T667" s="183"/>
      <c r="U667" s="183"/>
      <c r="V667" s="183"/>
      <c r="W667" s="183"/>
      <c r="X667" s="183"/>
      <c r="Y667" s="183"/>
      <c r="Z667" s="183"/>
      <c r="AA667" s="183"/>
      <c r="AB667" s="183"/>
      <c r="AC667" s="183"/>
      <c r="AD667" s="183"/>
      <c r="AE667" s="183"/>
      <c r="AF667" s="183"/>
      <c r="AG667" s="183"/>
      <c r="AH667" s="183"/>
      <c r="AI667" s="183"/>
      <c r="AJ667" s="183"/>
      <c r="AK667" s="183"/>
      <c r="AL667" s="183"/>
      <c r="AM667" s="183"/>
      <c r="AN667" s="183"/>
      <c r="AO667" s="183"/>
      <c r="AP667" s="183"/>
      <c r="AQ667" s="183"/>
      <c r="AR667" s="183"/>
      <c r="AS667" s="183"/>
      <c r="AT667" s="183"/>
      <c r="AU667" s="183"/>
      <c r="AV667" s="183"/>
      <c r="AW667" s="183"/>
      <c r="AX667" s="183"/>
      <c r="AY667" s="183"/>
      <c r="AZ667" s="183"/>
      <c r="BA667" s="183"/>
      <c r="BB667" s="183"/>
      <c r="BC667" s="183"/>
      <c r="BD667" s="183"/>
      <c r="BE667" s="183"/>
      <c r="BF667" s="183"/>
      <c r="BG667" s="183"/>
      <c r="BH667" s="183"/>
      <c r="BI667" s="183"/>
      <c r="BJ667" s="183"/>
      <c r="BK667" s="183"/>
      <c r="BL667" s="183"/>
      <c r="BM667" s="183"/>
      <c r="BN667" s="183"/>
      <c r="BO667" s="183"/>
      <c r="BP667" s="183"/>
      <c r="BQ667" s="183"/>
      <c r="BR667" s="183"/>
      <c r="BS667" s="183"/>
      <c r="BT667" s="183"/>
      <c r="BU667" s="183"/>
      <c r="BV667" s="183"/>
      <c r="BW667" s="183"/>
      <c r="BX667" s="186"/>
      <c r="BY667" s="186"/>
      <c r="BZ667" s="186"/>
      <c r="CA667" s="186"/>
      <c r="CB667" s="186"/>
      <c r="CC667" s="186"/>
      <c r="CD667" s="186"/>
      <c r="CE667" s="186"/>
      <c r="CF667" s="186"/>
      <c r="CG667" s="186"/>
      <c r="CH667" s="186"/>
    </row>
    <row r="668" spans="1:86" s="185" customFormat="1" ht="12" customHeight="1">
      <c r="A668" s="183"/>
      <c r="B668" s="183"/>
      <c r="C668" s="183"/>
      <c r="D668" s="183"/>
      <c r="E668" s="183"/>
      <c r="F668" s="183"/>
      <c r="G668" s="184"/>
      <c r="H668" s="183"/>
      <c r="I668" s="183"/>
      <c r="J668" s="183"/>
      <c r="K668" s="183"/>
      <c r="L668" s="183"/>
      <c r="M668" s="183"/>
      <c r="N668" s="183"/>
      <c r="O668" s="183"/>
      <c r="P668" s="183"/>
      <c r="Q668" s="183"/>
      <c r="R668" s="183"/>
      <c r="S668" s="183"/>
      <c r="T668" s="183"/>
      <c r="U668" s="183"/>
      <c r="V668" s="183"/>
      <c r="W668" s="183"/>
      <c r="X668" s="183"/>
      <c r="Y668" s="183"/>
      <c r="Z668" s="183"/>
      <c r="AA668" s="183"/>
      <c r="AB668" s="183"/>
      <c r="AC668" s="183"/>
      <c r="AD668" s="183"/>
      <c r="AE668" s="183"/>
      <c r="AF668" s="183"/>
      <c r="AG668" s="183"/>
      <c r="AH668" s="183"/>
      <c r="AI668" s="183"/>
      <c r="AJ668" s="183"/>
      <c r="AK668" s="183"/>
      <c r="AL668" s="183"/>
      <c r="AM668" s="183"/>
      <c r="AN668" s="183"/>
      <c r="AO668" s="183"/>
      <c r="AP668" s="183"/>
      <c r="AQ668" s="183"/>
      <c r="AR668" s="183"/>
      <c r="AS668" s="183"/>
      <c r="AT668" s="183"/>
      <c r="AU668" s="183"/>
      <c r="AV668" s="183"/>
      <c r="AW668" s="183"/>
      <c r="AX668" s="183"/>
      <c r="AY668" s="183"/>
      <c r="AZ668" s="183"/>
      <c r="BA668" s="183"/>
      <c r="BB668" s="183"/>
      <c r="BC668" s="183"/>
      <c r="BD668" s="183"/>
      <c r="BE668" s="183"/>
      <c r="BF668" s="183"/>
      <c r="BG668" s="183"/>
      <c r="BH668" s="183"/>
      <c r="BI668" s="183"/>
      <c r="BJ668" s="183"/>
      <c r="BK668" s="183"/>
      <c r="BL668" s="183"/>
      <c r="BM668" s="183"/>
      <c r="BN668" s="183"/>
      <c r="BO668" s="183"/>
      <c r="BP668" s="183"/>
      <c r="BQ668" s="183"/>
      <c r="BR668" s="183"/>
      <c r="BS668" s="183"/>
      <c r="BT668" s="183"/>
      <c r="BU668" s="183"/>
      <c r="BV668" s="183"/>
      <c r="BW668" s="183"/>
      <c r="BX668" s="186"/>
      <c r="BY668" s="186"/>
      <c r="BZ668" s="186"/>
      <c r="CA668" s="186"/>
      <c r="CB668" s="186"/>
      <c r="CC668" s="186"/>
      <c r="CD668" s="186"/>
      <c r="CE668" s="186"/>
      <c r="CF668" s="186"/>
      <c r="CG668" s="186"/>
      <c r="CH668" s="186"/>
    </row>
    <row r="669" spans="1:86" s="185" customFormat="1" ht="12" customHeight="1">
      <c r="A669" s="183"/>
      <c r="B669" s="183"/>
      <c r="C669" s="183"/>
      <c r="D669" s="183"/>
      <c r="E669" s="183"/>
      <c r="F669" s="183"/>
      <c r="G669" s="184"/>
      <c r="H669" s="183"/>
      <c r="I669" s="183"/>
      <c r="J669" s="183"/>
      <c r="K669" s="183"/>
      <c r="L669" s="183"/>
      <c r="M669" s="183"/>
      <c r="N669" s="183"/>
      <c r="O669" s="183"/>
      <c r="P669" s="183"/>
      <c r="Q669" s="183"/>
      <c r="R669" s="183"/>
      <c r="S669" s="183"/>
      <c r="T669" s="183"/>
      <c r="U669" s="183"/>
      <c r="V669" s="183"/>
      <c r="W669" s="183"/>
      <c r="X669" s="183"/>
      <c r="Y669" s="183"/>
      <c r="Z669" s="183"/>
      <c r="AA669" s="183"/>
      <c r="AB669" s="183"/>
      <c r="AC669" s="183"/>
      <c r="AD669" s="183"/>
      <c r="AE669" s="183"/>
      <c r="AF669" s="183"/>
      <c r="AG669" s="183"/>
      <c r="AH669" s="183"/>
      <c r="AI669" s="183"/>
      <c r="AJ669" s="183"/>
      <c r="AK669" s="183"/>
      <c r="AL669" s="183"/>
      <c r="AM669" s="183"/>
      <c r="AN669" s="183"/>
      <c r="AO669" s="183"/>
      <c r="AP669" s="183"/>
      <c r="AQ669" s="183"/>
      <c r="AR669" s="183"/>
      <c r="AS669" s="183"/>
      <c r="AT669" s="183"/>
      <c r="AU669" s="183"/>
      <c r="AV669" s="183"/>
      <c r="AW669" s="183"/>
      <c r="AX669" s="183"/>
      <c r="AY669" s="183"/>
      <c r="AZ669" s="183"/>
      <c r="BA669" s="183"/>
      <c r="BB669" s="183"/>
      <c r="BC669" s="183"/>
      <c r="BD669" s="183"/>
      <c r="BE669" s="183"/>
      <c r="BF669" s="183"/>
      <c r="BG669" s="183"/>
      <c r="BH669" s="183"/>
      <c r="BI669" s="183"/>
      <c r="BJ669" s="183"/>
      <c r="BK669" s="183"/>
      <c r="BL669" s="183"/>
      <c r="BM669" s="183"/>
      <c r="BN669" s="183"/>
      <c r="BO669" s="183"/>
      <c r="BP669" s="183"/>
      <c r="BQ669" s="183"/>
      <c r="BR669" s="183"/>
      <c r="BS669" s="183"/>
      <c r="BT669" s="183"/>
      <c r="BU669" s="183"/>
      <c r="BV669" s="183"/>
      <c r="BW669" s="183"/>
      <c r="BX669" s="186"/>
      <c r="BY669" s="186"/>
      <c r="BZ669" s="186"/>
      <c r="CA669" s="186"/>
      <c r="CB669" s="186"/>
      <c r="CC669" s="186"/>
      <c r="CD669" s="186"/>
      <c r="CE669" s="186"/>
      <c r="CF669" s="186"/>
      <c r="CG669" s="186"/>
      <c r="CH669" s="186"/>
    </row>
    <row r="670" spans="1:86" s="185" customFormat="1" ht="12" customHeight="1">
      <c r="A670" s="183"/>
      <c r="B670" s="183"/>
      <c r="C670" s="183"/>
      <c r="D670" s="183"/>
      <c r="E670" s="183"/>
      <c r="F670" s="183"/>
      <c r="G670" s="184"/>
      <c r="H670" s="183"/>
      <c r="I670" s="183"/>
      <c r="J670" s="183"/>
      <c r="K670" s="183"/>
      <c r="L670" s="183"/>
      <c r="M670" s="183"/>
      <c r="N670" s="183"/>
      <c r="O670" s="183"/>
      <c r="P670" s="183"/>
      <c r="Q670" s="183"/>
      <c r="R670" s="183"/>
      <c r="S670" s="183"/>
      <c r="T670" s="183"/>
      <c r="U670" s="183"/>
      <c r="V670" s="183"/>
      <c r="W670" s="183"/>
      <c r="X670" s="183"/>
      <c r="Y670" s="183"/>
      <c r="Z670" s="183"/>
      <c r="AA670" s="183"/>
      <c r="AB670" s="183"/>
      <c r="AC670" s="183"/>
      <c r="AD670" s="183"/>
      <c r="AE670" s="183"/>
      <c r="AF670" s="183"/>
      <c r="AG670" s="183"/>
      <c r="AH670" s="183"/>
      <c r="AI670" s="183"/>
      <c r="AJ670" s="183"/>
      <c r="AK670" s="183"/>
      <c r="AL670" s="183"/>
      <c r="AM670" s="183"/>
      <c r="AN670" s="183"/>
      <c r="AO670" s="183"/>
      <c r="AP670" s="183"/>
      <c r="AQ670" s="183"/>
      <c r="AR670" s="183"/>
      <c r="AS670" s="183"/>
      <c r="AT670" s="183"/>
      <c r="AU670" s="183"/>
      <c r="AV670" s="183"/>
      <c r="AW670" s="183"/>
      <c r="AX670" s="183"/>
      <c r="AY670" s="183"/>
      <c r="AZ670" s="183"/>
      <c r="BA670" s="183"/>
      <c r="BB670" s="183"/>
      <c r="BC670" s="183"/>
      <c r="BD670" s="183"/>
      <c r="BE670" s="183"/>
      <c r="BF670" s="183"/>
      <c r="BG670" s="183"/>
      <c r="BH670" s="183"/>
      <c r="BI670" s="183"/>
      <c r="BJ670" s="183"/>
      <c r="BK670" s="183"/>
      <c r="BL670" s="183"/>
      <c r="BM670" s="183"/>
      <c r="BN670" s="183"/>
      <c r="BO670" s="183"/>
      <c r="BP670" s="183"/>
      <c r="BQ670" s="183"/>
      <c r="BR670" s="183"/>
      <c r="BS670" s="183"/>
      <c r="BT670" s="183"/>
      <c r="BU670" s="183"/>
      <c r="BV670" s="183"/>
      <c r="BW670" s="183"/>
      <c r="BX670" s="186"/>
      <c r="BY670" s="186"/>
      <c r="BZ670" s="186"/>
      <c r="CA670" s="186"/>
      <c r="CB670" s="186"/>
      <c r="CC670" s="186"/>
      <c r="CD670" s="186"/>
      <c r="CE670" s="186"/>
      <c r="CF670" s="186"/>
      <c r="CG670" s="186"/>
      <c r="CH670" s="186"/>
    </row>
    <row r="671" spans="1:86" s="185" customFormat="1" ht="12" customHeight="1">
      <c r="A671" s="183"/>
      <c r="B671" s="183"/>
      <c r="C671" s="183"/>
      <c r="D671" s="183"/>
      <c r="E671" s="183"/>
      <c r="F671" s="183"/>
      <c r="G671" s="184"/>
      <c r="H671" s="183"/>
      <c r="I671" s="183"/>
      <c r="J671" s="183"/>
      <c r="K671" s="183"/>
      <c r="L671" s="183"/>
      <c r="M671" s="183"/>
      <c r="N671" s="183"/>
      <c r="O671" s="183"/>
      <c r="P671" s="183"/>
      <c r="Q671" s="183"/>
      <c r="R671" s="183"/>
      <c r="S671" s="183"/>
      <c r="T671" s="183"/>
      <c r="U671" s="183"/>
      <c r="V671" s="183"/>
      <c r="W671" s="183"/>
      <c r="X671" s="183"/>
      <c r="Y671" s="183"/>
      <c r="Z671" s="183"/>
      <c r="AA671" s="183"/>
      <c r="AB671" s="183"/>
      <c r="AC671" s="183"/>
      <c r="AD671" s="183"/>
      <c r="AE671" s="183"/>
      <c r="AF671" s="183"/>
      <c r="AG671" s="183"/>
      <c r="AH671" s="183"/>
      <c r="AI671" s="183"/>
      <c r="AJ671" s="183"/>
      <c r="AK671" s="183"/>
      <c r="AL671" s="183"/>
      <c r="AM671" s="183"/>
      <c r="AN671" s="183"/>
      <c r="AO671" s="183"/>
      <c r="AP671" s="183"/>
      <c r="AQ671" s="183"/>
      <c r="AR671" s="183"/>
      <c r="AS671" s="183"/>
      <c r="AT671" s="183"/>
      <c r="AU671" s="183"/>
      <c r="AV671" s="183"/>
      <c r="AW671" s="183"/>
      <c r="AX671" s="183"/>
      <c r="AY671" s="183"/>
      <c r="AZ671" s="183"/>
      <c r="BA671" s="183"/>
      <c r="BB671" s="183"/>
      <c r="BC671" s="183"/>
      <c r="BD671" s="183"/>
      <c r="BE671" s="183"/>
      <c r="BF671" s="183"/>
      <c r="BG671" s="183"/>
      <c r="BH671" s="183"/>
      <c r="BI671" s="183"/>
      <c r="BJ671" s="183"/>
      <c r="BK671" s="183"/>
      <c r="BL671" s="183"/>
      <c r="BM671" s="183"/>
      <c r="BN671" s="183"/>
      <c r="BO671" s="183"/>
      <c r="BP671" s="183"/>
      <c r="BQ671" s="183"/>
      <c r="BR671" s="183"/>
      <c r="BS671" s="183"/>
      <c r="BT671" s="183"/>
      <c r="BU671" s="183"/>
      <c r="BV671" s="183"/>
      <c r="BW671" s="183"/>
      <c r="BX671" s="186"/>
      <c r="BY671" s="186"/>
      <c r="BZ671" s="186"/>
      <c r="CA671" s="186"/>
      <c r="CB671" s="186"/>
      <c r="CC671" s="186"/>
      <c r="CD671" s="186"/>
      <c r="CE671" s="186"/>
      <c r="CF671" s="186"/>
      <c r="CG671" s="186"/>
      <c r="CH671" s="186"/>
    </row>
    <row r="672" spans="1:86" s="185" customFormat="1" ht="12" customHeight="1">
      <c r="A672" s="183"/>
      <c r="B672" s="183"/>
      <c r="C672" s="183"/>
      <c r="D672" s="183"/>
      <c r="E672" s="183"/>
      <c r="F672" s="183"/>
      <c r="G672" s="184"/>
      <c r="H672" s="183"/>
      <c r="I672" s="183"/>
      <c r="J672" s="183"/>
      <c r="K672" s="183"/>
      <c r="L672" s="183"/>
      <c r="M672" s="183"/>
      <c r="N672" s="183"/>
      <c r="O672" s="183"/>
      <c r="P672" s="183"/>
      <c r="Q672" s="183"/>
      <c r="R672" s="183"/>
      <c r="S672" s="183"/>
      <c r="T672" s="183"/>
      <c r="U672" s="183"/>
      <c r="V672" s="183"/>
      <c r="W672" s="183"/>
      <c r="X672" s="183"/>
      <c r="Y672" s="183"/>
      <c r="Z672" s="183"/>
      <c r="AA672" s="183"/>
      <c r="AB672" s="183"/>
      <c r="AC672" s="183"/>
      <c r="AD672" s="183"/>
      <c r="AE672" s="183"/>
      <c r="AF672" s="183"/>
      <c r="AG672" s="183"/>
      <c r="AH672" s="183"/>
      <c r="AI672" s="183"/>
      <c r="AJ672" s="183"/>
      <c r="AK672" s="183"/>
      <c r="AL672" s="183"/>
      <c r="AM672" s="183"/>
      <c r="AN672" s="183"/>
      <c r="AO672" s="183"/>
      <c r="AP672" s="183"/>
      <c r="AQ672" s="183"/>
      <c r="AR672" s="183"/>
      <c r="AS672" s="183"/>
      <c r="AT672" s="183"/>
      <c r="AU672" s="183"/>
      <c r="AV672" s="183"/>
      <c r="AW672" s="183"/>
      <c r="AX672" s="183"/>
      <c r="AY672" s="183"/>
      <c r="AZ672" s="183"/>
      <c r="BA672" s="183"/>
      <c r="BB672" s="183"/>
      <c r="BC672" s="183"/>
      <c r="BD672" s="183"/>
      <c r="BE672" s="183"/>
      <c r="BF672" s="183"/>
      <c r="BG672" s="183"/>
      <c r="BH672" s="183"/>
      <c r="BI672" s="183"/>
      <c r="BJ672" s="183"/>
      <c r="BK672" s="183"/>
      <c r="BL672" s="183"/>
      <c r="BM672" s="183"/>
      <c r="BN672" s="183"/>
      <c r="BO672" s="183"/>
      <c r="BP672" s="183"/>
      <c r="BQ672" s="183"/>
      <c r="BR672" s="183"/>
      <c r="BS672" s="183"/>
      <c r="BT672" s="183"/>
      <c r="BU672" s="183"/>
      <c r="BV672" s="183"/>
      <c r="BW672" s="183"/>
      <c r="BX672" s="186"/>
      <c r="BY672" s="186"/>
      <c r="BZ672" s="186"/>
      <c r="CA672" s="186"/>
      <c r="CB672" s="186"/>
      <c r="CC672" s="186"/>
      <c r="CD672" s="186"/>
      <c r="CE672" s="186"/>
      <c r="CF672" s="186"/>
      <c r="CG672" s="186"/>
      <c r="CH672" s="186"/>
    </row>
    <row r="673" spans="1:86" s="185" customFormat="1" ht="12" customHeight="1">
      <c r="A673" s="183"/>
      <c r="B673" s="183"/>
      <c r="C673" s="183"/>
      <c r="D673" s="183"/>
      <c r="E673" s="183"/>
      <c r="F673" s="183"/>
      <c r="G673" s="184"/>
      <c r="H673" s="183"/>
      <c r="I673" s="183"/>
      <c r="J673" s="183"/>
      <c r="K673" s="183"/>
      <c r="L673" s="183"/>
      <c r="M673" s="183"/>
      <c r="N673" s="183"/>
      <c r="O673" s="183"/>
      <c r="P673" s="183"/>
      <c r="Q673" s="183"/>
      <c r="R673" s="183"/>
      <c r="S673" s="183"/>
      <c r="T673" s="183"/>
      <c r="U673" s="183"/>
      <c r="V673" s="183"/>
      <c r="W673" s="183"/>
      <c r="X673" s="183"/>
      <c r="Y673" s="183"/>
      <c r="Z673" s="183"/>
      <c r="AA673" s="183"/>
      <c r="AB673" s="183"/>
      <c r="AC673" s="183"/>
      <c r="AD673" s="183"/>
      <c r="AE673" s="183"/>
      <c r="AF673" s="183"/>
      <c r="AG673" s="183"/>
      <c r="AH673" s="183"/>
      <c r="AI673" s="183"/>
      <c r="AJ673" s="183"/>
      <c r="AK673" s="183"/>
      <c r="AL673" s="183"/>
      <c r="AM673" s="183"/>
      <c r="AN673" s="183"/>
      <c r="AO673" s="183"/>
      <c r="AP673" s="183"/>
      <c r="AQ673" s="183"/>
      <c r="AR673" s="183"/>
      <c r="AS673" s="183"/>
      <c r="AT673" s="183"/>
      <c r="AU673" s="183"/>
      <c r="AV673" s="183"/>
      <c r="AW673" s="183"/>
      <c r="AX673" s="183"/>
      <c r="AY673" s="183"/>
      <c r="AZ673" s="183"/>
      <c r="BA673" s="183"/>
      <c r="BB673" s="183"/>
      <c r="BC673" s="183"/>
      <c r="BD673" s="183"/>
      <c r="BE673" s="183"/>
      <c r="BF673" s="183"/>
      <c r="BG673" s="183"/>
      <c r="BH673" s="183"/>
      <c r="BI673" s="183"/>
      <c r="BJ673" s="183"/>
      <c r="BK673" s="183"/>
      <c r="BL673" s="183"/>
      <c r="BM673" s="183"/>
      <c r="BN673" s="183"/>
      <c r="BO673" s="183"/>
      <c r="BP673" s="183"/>
      <c r="BQ673" s="183"/>
      <c r="BR673" s="183"/>
      <c r="BS673" s="183"/>
      <c r="BT673" s="183"/>
      <c r="BU673" s="183"/>
      <c r="BV673" s="183"/>
      <c r="BW673" s="183"/>
      <c r="BX673" s="186"/>
      <c r="BY673" s="186"/>
      <c r="BZ673" s="186"/>
      <c r="CA673" s="186"/>
      <c r="CB673" s="186"/>
      <c r="CC673" s="186"/>
      <c r="CD673" s="186"/>
      <c r="CE673" s="186"/>
      <c r="CF673" s="186"/>
      <c r="CG673" s="186"/>
      <c r="CH673" s="186"/>
    </row>
    <row r="674" spans="1:86" s="185" customFormat="1" ht="12" customHeight="1">
      <c r="A674" s="183"/>
      <c r="B674" s="183"/>
      <c r="C674" s="183"/>
      <c r="D674" s="183"/>
      <c r="E674" s="183"/>
      <c r="F674" s="183"/>
      <c r="G674" s="184"/>
      <c r="H674" s="183"/>
      <c r="I674" s="183"/>
      <c r="J674" s="183"/>
      <c r="K674" s="183"/>
      <c r="L674" s="183"/>
      <c r="M674" s="183"/>
      <c r="N674" s="183"/>
      <c r="O674" s="183"/>
      <c r="P674" s="183"/>
      <c r="Q674" s="183"/>
      <c r="R674" s="183"/>
      <c r="S674" s="183"/>
      <c r="T674" s="183"/>
      <c r="U674" s="183"/>
      <c r="V674" s="183"/>
      <c r="W674" s="183"/>
      <c r="X674" s="183"/>
      <c r="Y674" s="183"/>
      <c r="Z674" s="183"/>
      <c r="AA674" s="183"/>
      <c r="AB674" s="183"/>
      <c r="AC674" s="183"/>
      <c r="AD674" s="183"/>
      <c r="AE674" s="183"/>
      <c r="AF674" s="183"/>
      <c r="AG674" s="183"/>
      <c r="AH674" s="183"/>
      <c r="AI674" s="183"/>
      <c r="AJ674" s="183"/>
      <c r="AK674" s="183"/>
      <c r="AL674" s="183"/>
      <c r="AM674" s="183"/>
      <c r="AN674" s="183"/>
      <c r="AO674" s="183"/>
      <c r="AP674" s="183"/>
      <c r="AQ674" s="183"/>
      <c r="AR674" s="183"/>
      <c r="AS674" s="183"/>
      <c r="AT674" s="183"/>
      <c r="AU674" s="183"/>
      <c r="AV674" s="183"/>
      <c r="AW674" s="183"/>
      <c r="AX674" s="183"/>
      <c r="AY674" s="183"/>
      <c r="AZ674" s="183"/>
      <c r="BA674" s="183"/>
      <c r="BB674" s="183"/>
      <c r="BC674" s="183"/>
      <c r="BD674" s="183"/>
      <c r="BE674" s="183"/>
      <c r="BF674" s="183"/>
      <c r="BG674" s="183"/>
      <c r="BH674" s="183"/>
      <c r="BI674" s="183"/>
      <c r="BJ674" s="183"/>
      <c r="BK674" s="183"/>
      <c r="BL674" s="183"/>
      <c r="BM674" s="183"/>
      <c r="BN674" s="183"/>
      <c r="BO674" s="183"/>
      <c r="BP674" s="183"/>
      <c r="BQ674" s="183"/>
      <c r="BR674" s="183"/>
      <c r="BS674" s="183"/>
      <c r="BT674" s="183"/>
      <c r="BU674" s="183"/>
      <c r="BV674" s="183"/>
      <c r="BW674" s="183"/>
      <c r="BX674" s="186"/>
      <c r="BY674" s="186"/>
      <c r="BZ674" s="186"/>
      <c r="CA674" s="186"/>
      <c r="CB674" s="186"/>
      <c r="CC674" s="186"/>
      <c r="CD674" s="186"/>
      <c r="CE674" s="186"/>
      <c r="CF674" s="186"/>
      <c r="CG674" s="186"/>
      <c r="CH674" s="186"/>
    </row>
    <row r="675" spans="1:86" s="185" customFormat="1" ht="12" customHeight="1">
      <c r="A675" s="183"/>
      <c r="B675" s="183"/>
      <c r="C675" s="183"/>
      <c r="D675" s="183"/>
      <c r="E675" s="183"/>
      <c r="F675" s="183"/>
      <c r="G675" s="184"/>
      <c r="H675" s="183"/>
      <c r="I675" s="183"/>
      <c r="J675" s="183"/>
      <c r="K675" s="183"/>
      <c r="L675" s="183"/>
      <c r="M675" s="183"/>
      <c r="N675" s="183"/>
      <c r="O675" s="183"/>
      <c r="P675" s="183"/>
      <c r="Q675" s="183"/>
      <c r="R675" s="183"/>
      <c r="S675" s="183"/>
      <c r="T675" s="183"/>
      <c r="U675" s="183"/>
      <c r="V675" s="183"/>
      <c r="W675" s="183"/>
      <c r="X675" s="183"/>
      <c r="Y675" s="183"/>
      <c r="Z675" s="183"/>
      <c r="AA675" s="183"/>
      <c r="AB675" s="183"/>
      <c r="AC675" s="183"/>
      <c r="AD675" s="183"/>
      <c r="AE675" s="183"/>
      <c r="AF675" s="183"/>
      <c r="AG675" s="183"/>
      <c r="AH675" s="183"/>
      <c r="AI675" s="183"/>
      <c r="AJ675" s="183"/>
      <c r="AK675" s="183"/>
      <c r="AL675" s="183"/>
      <c r="AM675" s="183"/>
      <c r="AN675" s="183"/>
      <c r="AO675" s="183"/>
      <c r="AP675" s="183"/>
      <c r="AQ675" s="183"/>
      <c r="AR675" s="183"/>
      <c r="AS675" s="183"/>
      <c r="AT675" s="183"/>
      <c r="AU675" s="183"/>
      <c r="AV675" s="183"/>
      <c r="AW675" s="183"/>
      <c r="AX675" s="183"/>
      <c r="AY675" s="183"/>
      <c r="AZ675" s="183"/>
      <c r="BA675" s="183"/>
      <c r="BB675" s="183"/>
      <c r="BC675" s="183"/>
      <c r="BD675" s="183"/>
      <c r="BE675" s="183"/>
      <c r="BF675" s="183"/>
      <c r="BG675" s="183"/>
      <c r="BH675" s="183"/>
      <c r="BI675" s="183"/>
      <c r="BJ675" s="183"/>
      <c r="BK675" s="183"/>
      <c r="BL675" s="183"/>
      <c r="BM675" s="183"/>
      <c r="BN675" s="183"/>
      <c r="BO675" s="183"/>
      <c r="BP675" s="183"/>
      <c r="BQ675" s="183"/>
      <c r="BR675" s="183"/>
      <c r="BS675" s="183"/>
      <c r="BT675" s="183"/>
      <c r="BU675" s="183"/>
      <c r="BV675" s="183"/>
      <c r="BW675" s="183"/>
      <c r="BX675" s="186"/>
      <c r="BY675" s="186"/>
      <c r="BZ675" s="186"/>
      <c r="CA675" s="186"/>
      <c r="CB675" s="186"/>
      <c r="CC675" s="186"/>
      <c r="CD675" s="186"/>
      <c r="CE675" s="186"/>
      <c r="CF675" s="186"/>
      <c r="CG675" s="186"/>
      <c r="CH675" s="186"/>
    </row>
    <row r="676" spans="1:86" s="185" customFormat="1" ht="12" customHeight="1">
      <c r="A676" s="183"/>
      <c r="B676" s="183"/>
      <c r="C676" s="183"/>
      <c r="D676" s="183"/>
      <c r="E676" s="183"/>
      <c r="F676" s="183"/>
      <c r="G676" s="184"/>
      <c r="H676" s="183"/>
      <c r="I676" s="183"/>
      <c r="J676" s="183"/>
      <c r="K676" s="183"/>
      <c r="L676" s="183"/>
      <c r="M676" s="183"/>
      <c r="N676" s="183"/>
      <c r="O676" s="183"/>
      <c r="P676" s="183"/>
      <c r="Q676" s="183"/>
      <c r="R676" s="183"/>
      <c r="S676" s="183"/>
      <c r="T676" s="183"/>
      <c r="U676" s="183"/>
      <c r="V676" s="183"/>
      <c r="W676" s="183"/>
      <c r="X676" s="183"/>
      <c r="Y676" s="183"/>
      <c r="Z676" s="183"/>
      <c r="AA676" s="183"/>
      <c r="AB676" s="183"/>
      <c r="AC676" s="183"/>
      <c r="AD676" s="183"/>
      <c r="AE676" s="183"/>
      <c r="AF676" s="183"/>
      <c r="AG676" s="183"/>
      <c r="AH676" s="183"/>
      <c r="AI676" s="183"/>
      <c r="AJ676" s="183"/>
      <c r="AK676" s="183"/>
      <c r="AL676" s="183"/>
      <c r="AM676" s="183"/>
      <c r="AN676" s="183"/>
      <c r="AO676" s="183"/>
      <c r="AP676" s="183"/>
      <c r="AQ676" s="183"/>
      <c r="AR676" s="183"/>
      <c r="AS676" s="183"/>
      <c r="AT676" s="183"/>
      <c r="AU676" s="183"/>
      <c r="AV676" s="183"/>
      <c r="AW676" s="183"/>
      <c r="AX676" s="183"/>
      <c r="AY676" s="183"/>
      <c r="AZ676" s="183"/>
      <c r="BA676" s="183"/>
      <c r="BB676" s="183"/>
      <c r="BC676" s="183"/>
      <c r="BD676" s="183"/>
      <c r="BE676" s="183"/>
      <c r="BF676" s="183"/>
      <c r="BG676" s="183"/>
      <c r="BH676" s="183"/>
      <c r="BI676" s="183"/>
      <c r="BJ676" s="183"/>
      <c r="BK676" s="183"/>
      <c r="BL676" s="183"/>
      <c r="BM676" s="183"/>
      <c r="BN676" s="183"/>
      <c r="BO676" s="183"/>
      <c r="BP676" s="183"/>
      <c r="BQ676" s="183"/>
      <c r="BR676" s="183"/>
      <c r="BS676" s="183"/>
      <c r="BT676" s="183"/>
      <c r="BU676" s="183"/>
      <c r="BV676" s="183"/>
      <c r="BW676" s="183"/>
      <c r="BX676" s="186"/>
      <c r="BY676" s="186"/>
      <c r="BZ676" s="186"/>
      <c r="CA676" s="186"/>
      <c r="CB676" s="186"/>
      <c r="CC676" s="186"/>
      <c r="CD676" s="186"/>
      <c r="CE676" s="186"/>
      <c r="CF676" s="186"/>
      <c r="CG676" s="186"/>
      <c r="CH676" s="186"/>
    </row>
    <row r="677" spans="1:86" s="185" customFormat="1" ht="12" customHeight="1">
      <c r="A677" s="183"/>
      <c r="B677" s="183"/>
      <c r="C677" s="183"/>
      <c r="D677" s="183"/>
      <c r="E677" s="183"/>
      <c r="F677" s="183"/>
      <c r="G677" s="184"/>
      <c r="H677" s="183"/>
      <c r="I677" s="183"/>
      <c r="J677" s="183"/>
      <c r="K677" s="183"/>
      <c r="L677" s="183"/>
      <c r="M677" s="183"/>
      <c r="N677" s="183"/>
      <c r="O677" s="183"/>
      <c r="P677" s="183"/>
      <c r="Q677" s="183"/>
      <c r="R677" s="183"/>
      <c r="S677" s="183"/>
      <c r="T677" s="183"/>
      <c r="U677" s="183"/>
      <c r="V677" s="183"/>
      <c r="W677" s="183"/>
      <c r="X677" s="183"/>
      <c r="Y677" s="183"/>
      <c r="Z677" s="183"/>
      <c r="AA677" s="183"/>
      <c r="AB677" s="183"/>
      <c r="AC677" s="183"/>
      <c r="AD677" s="183"/>
      <c r="AE677" s="183"/>
      <c r="AF677" s="183"/>
      <c r="AG677" s="183"/>
      <c r="AH677" s="183"/>
      <c r="AI677" s="183"/>
      <c r="AJ677" s="183"/>
      <c r="AK677" s="183"/>
      <c r="AL677" s="183"/>
      <c r="AM677" s="183"/>
      <c r="AN677" s="183"/>
      <c r="AO677" s="183"/>
      <c r="AP677" s="183"/>
      <c r="AQ677" s="183"/>
      <c r="AR677" s="183"/>
      <c r="AS677" s="183"/>
      <c r="AT677" s="183"/>
      <c r="AU677" s="183"/>
      <c r="AV677" s="183"/>
      <c r="AW677" s="183"/>
      <c r="AX677" s="183"/>
      <c r="AY677" s="183"/>
      <c r="AZ677" s="183"/>
      <c r="BA677" s="183"/>
      <c r="BB677" s="183"/>
      <c r="BC677" s="183"/>
      <c r="BD677" s="183"/>
      <c r="BE677" s="183"/>
      <c r="BF677" s="183"/>
      <c r="BG677" s="183"/>
      <c r="BH677" s="183"/>
      <c r="BI677" s="183"/>
      <c r="BJ677" s="183"/>
      <c r="BK677" s="183"/>
      <c r="BL677" s="183"/>
      <c r="BM677" s="183"/>
      <c r="BN677" s="183"/>
      <c r="BO677" s="183"/>
      <c r="BP677" s="183"/>
      <c r="BQ677" s="183"/>
      <c r="BR677" s="183"/>
      <c r="BS677" s="183"/>
      <c r="BT677" s="183"/>
      <c r="BU677" s="183"/>
      <c r="BV677" s="183"/>
      <c r="BW677" s="183"/>
      <c r="BX677" s="186"/>
      <c r="BY677" s="186"/>
      <c r="BZ677" s="186"/>
      <c r="CA677" s="186"/>
      <c r="CB677" s="186"/>
      <c r="CC677" s="186"/>
      <c r="CD677" s="186"/>
      <c r="CE677" s="186"/>
      <c r="CF677" s="186"/>
      <c r="CG677" s="186"/>
      <c r="CH677" s="186"/>
    </row>
    <row r="678" spans="1:86" s="185" customFormat="1" ht="12" customHeight="1">
      <c r="A678" s="183"/>
      <c r="B678" s="183"/>
      <c r="C678" s="183"/>
      <c r="D678" s="183"/>
      <c r="E678" s="183"/>
      <c r="F678" s="183"/>
      <c r="G678" s="184"/>
      <c r="H678" s="183"/>
      <c r="I678" s="183"/>
      <c r="J678" s="183"/>
      <c r="K678" s="183"/>
      <c r="L678" s="183"/>
      <c r="M678" s="183"/>
      <c r="N678" s="183"/>
      <c r="O678" s="183"/>
      <c r="P678" s="183"/>
      <c r="Q678" s="183"/>
      <c r="R678" s="183"/>
      <c r="S678" s="183"/>
      <c r="T678" s="183"/>
      <c r="U678" s="183"/>
      <c r="V678" s="183"/>
      <c r="W678" s="183"/>
      <c r="X678" s="183"/>
      <c r="Y678" s="183"/>
      <c r="Z678" s="183"/>
      <c r="AA678" s="183"/>
      <c r="AB678" s="183"/>
      <c r="AC678" s="183"/>
      <c r="AD678" s="183"/>
      <c r="AE678" s="183"/>
      <c r="AF678" s="183"/>
      <c r="AG678" s="183"/>
      <c r="AH678" s="183"/>
      <c r="AI678" s="183"/>
      <c r="AJ678" s="183"/>
      <c r="AK678" s="183"/>
      <c r="AL678" s="183"/>
      <c r="AM678" s="183"/>
      <c r="AN678" s="183"/>
      <c r="AO678" s="183"/>
      <c r="AP678" s="183"/>
      <c r="AQ678" s="183"/>
      <c r="AR678" s="183"/>
      <c r="AS678" s="183"/>
      <c r="AT678" s="183"/>
      <c r="AU678" s="183"/>
      <c r="AV678" s="183"/>
      <c r="AW678" s="183"/>
      <c r="AX678" s="183"/>
      <c r="AY678" s="183"/>
      <c r="AZ678" s="183"/>
      <c r="BA678" s="183"/>
      <c r="BB678" s="183"/>
      <c r="BC678" s="183"/>
      <c r="BD678" s="183"/>
      <c r="BE678" s="183"/>
      <c r="BF678" s="183"/>
      <c r="BG678" s="183"/>
      <c r="BH678" s="183"/>
      <c r="BI678" s="183"/>
      <c r="BJ678" s="183"/>
      <c r="BK678" s="183"/>
      <c r="BL678" s="183"/>
      <c r="BM678" s="183"/>
      <c r="BN678" s="183"/>
      <c r="BO678" s="183"/>
      <c r="BP678" s="183"/>
      <c r="BQ678" s="183"/>
      <c r="BR678" s="183"/>
      <c r="BS678" s="183"/>
      <c r="BT678" s="183"/>
      <c r="BU678" s="183"/>
      <c r="BV678" s="183"/>
      <c r="BW678" s="183"/>
      <c r="BX678" s="186"/>
      <c r="BY678" s="186"/>
      <c r="BZ678" s="186"/>
      <c r="CA678" s="186"/>
      <c r="CB678" s="186"/>
      <c r="CC678" s="186"/>
      <c r="CD678" s="186"/>
      <c r="CE678" s="186"/>
      <c r="CF678" s="186"/>
      <c r="CG678" s="186"/>
      <c r="CH678" s="186"/>
    </row>
    <row r="679" spans="1:86" s="185" customFormat="1" ht="12" customHeight="1">
      <c r="A679" s="183"/>
      <c r="B679" s="183"/>
      <c r="C679" s="183"/>
      <c r="D679" s="183"/>
      <c r="E679" s="183"/>
      <c r="F679" s="183"/>
      <c r="G679" s="184"/>
      <c r="H679" s="183"/>
      <c r="I679" s="183"/>
      <c r="J679" s="183"/>
      <c r="K679" s="183"/>
      <c r="L679" s="183"/>
      <c r="M679" s="183"/>
      <c r="N679" s="183"/>
      <c r="O679" s="183"/>
      <c r="P679" s="183"/>
      <c r="Q679" s="183"/>
      <c r="R679" s="183"/>
      <c r="S679" s="183"/>
      <c r="T679" s="183"/>
      <c r="U679" s="183"/>
      <c r="V679" s="183"/>
      <c r="W679" s="183"/>
      <c r="X679" s="183"/>
      <c r="Y679" s="183"/>
      <c r="Z679" s="183"/>
      <c r="AA679" s="183"/>
      <c r="AB679" s="183"/>
      <c r="AC679" s="183"/>
      <c r="AD679" s="183"/>
      <c r="AE679" s="183"/>
      <c r="AF679" s="183"/>
      <c r="AG679" s="183"/>
      <c r="AH679" s="183"/>
      <c r="AI679" s="183"/>
      <c r="AJ679" s="183"/>
      <c r="AK679" s="183"/>
      <c r="AL679" s="183"/>
      <c r="AM679" s="183"/>
      <c r="AN679" s="183"/>
      <c r="AO679" s="183"/>
      <c r="AP679" s="183"/>
      <c r="AQ679" s="183"/>
      <c r="AR679" s="183"/>
      <c r="AS679" s="183"/>
      <c r="AT679" s="183"/>
      <c r="AU679" s="183"/>
      <c r="AV679" s="183"/>
      <c r="AW679" s="183"/>
      <c r="AX679" s="183"/>
      <c r="AY679" s="183"/>
      <c r="AZ679" s="183"/>
      <c r="BA679" s="183"/>
      <c r="BB679" s="183"/>
      <c r="BC679" s="183"/>
      <c r="BD679" s="183"/>
      <c r="BE679" s="183"/>
      <c r="BF679" s="183"/>
      <c r="BG679" s="183"/>
      <c r="BH679" s="183"/>
      <c r="BI679" s="183"/>
      <c r="BJ679" s="183"/>
      <c r="BK679" s="183"/>
      <c r="BL679" s="183"/>
      <c r="BM679" s="183"/>
      <c r="BN679" s="183"/>
      <c r="BO679" s="183"/>
      <c r="BP679" s="183"/>
      <c r="BQ679" s="183"/>
      <c r="BR679" s="183"/>
      <c r="BS679" s="183"/>
      <c r="BT679" s="183"/>
      <c r="BU679" s="183"/>
      <c r="BV679" s="183"/>
      <c r="BW679" s="183"/>
      <c r="BX679" s="186"/>
      <c r="BY679" s="186"/>
      <c r="BZ679" s="186"/>
      <c r="CA679" s="186"/>
      <c r="CB679" s="186"/>
      <c r="CC679" s="186"/>
      <c r="CD679" s="186"/>
      <c r="CE679" s="186"/>
      <c r="CF679" s="186"/>
      <c r="CG679" s="186"/>
      <c r="CH679" s="186"/>
    </row>
    <row r="680" spans="1:86" s="185" customFormat="1" ht="12" customHeight="1">
      <c r="A680" s="183"/>
      <c r="B680" s="183"/>
      <c r="C680" s="183"/>
      <c r="D680" s="183"/>
      <c r="E680" s="183"/>
      <c r="F680" s="183"/>
      <c r="G680" s="184"/>
      <c r="H680" s="183"/>
      <c r="I680" s="183"/>
      <c r="J680" s="183"/>
      <c r="K680" s="183"/>
      <c r="L680" s="183"/>
      <c r="M680" s="183"/>
      <c r="N680" s="183"/>
      <c r="O680" s="183"/>
      <c r="P680" s="183"/>
      <c r="Q680" s="183"/>
      <c r="R680" s="183"/>
      <c r="S680" s="183"/>
      <c r="T680" s="183"/>
      <c r="U680" s="183"/>
      <c r="V680" s="183"/>
      <c r="W680" s="183"/>
      <c r="X680" s="183"/>
      <c r="Y680" s="183"/>
      <c r="Z680" s="183"/>
      <c r="AA680" s="183"/>
      <c r="AB680" s="183"/>
      <c r="AC680" s="183"/>
      <c r="AD680" s="183"/>
      <c r="AE680" s="183"/>
      <c r="AF680" s="183"/>
      <c r="AG680" s="183"/>
      <c r="AH680" s="183"/>
      <c r="AI680" s="183"/>
      <c r="AJ680" s="183"/>
      <c r="AK680" s="183"/>
      <c r="AL680" s="183"/>
      <c r="AM680" s="183"/>
      <c r="AN680" s="183"/>
      <c r="AO680" s="183"/>
      <c r="AP680" s="183"/>
      <c r="AQ680" s="183"/>
      <c r="AR680" s="183"/>
      <c r="AS680" s="183"/>
      <c r="AT680" s="183"/>
      <c r="AU680" s="183"/>
      <c r="AV680" s="183"/>
      <c r="AW680" s="183"/>
      <c r="AX680" s="183"/>
      <c r="AY680" s="183"/>
      <c r="AZ680" s="183"/>
      <c r="BA680" s="183"/>
      <c r="BB680" s="183"/>
      <c r="BC680" s="183"/>
      <c r="BD680" s="183"/>
      <c r="BE680" s="183"/>
      <c r="BF680" s="183"/>
      <c r="BG680" s="183"/>
      <c r="BH680" s="183"/>
      <c r="BI680" s="183"/>
      <c r="BJ680" s="183"/>
      <c r="BK680" s="183"/>
      <c r="BL680" s="183"/>
      <c r="BM680" s="183"/>
      <c r="BN680" s="183"/>
      <c r="BO680" s="183"/>
      <c r="BP680" s="183"/>
      <c r="BQ680" s="183"/>
      <c r="BR680" s="183"/>
      <c r="BS680" s="183"/>
      <c r="BT680" s="183"/>
      <c r="BU680" s="183"/>
      <c r="BV680" s="183"/>
      <c r="BW680" s="183"/>
      <c r="BX680" s="186"/>
      <c r="BY680" s="186"/>
      <c r="BZ680" s="186"/>
      <c r="CA680" s="186"/>
      <c r="CB680" s="186"/>
      <c r="CC680" s="186"/>
      <c r="CD680" s="186"/>
      <c r="CE680" s="186"/>
      <c r="CF680" s="186"/>
      <c r="CG680" s="186"/>
      <c r="CH680" s="186"/>
    </row>
    <row r="681" spans="1:86" s="185" customFormat="1" ht="12" customHeight="1">
      <c r="A681" s="183"/>
      <c r="B681" s="183"/>
      <c r="C681" s="183"/>
      <c r="D681" s="183"/>
      <c r="E681" s="183"/>
      <c r="F681" s="183"/>
      <c r="G681" s="184"/>
      <c r="H681" s="183"/>
      <c r="I681" s="183"/>
      <c r="J681" s="183"/>
      <c r="K681" s="183"/>
      <c r="L681" s="183"/>
      <c r="M681" s="183"/>
      <c r="N681" s="183"/>
      <c r="O681" s="183"/>
      <c r="P681" s="183"/>
      <c r="Q681" s="183"/>
      <c r="R681" s="183"/>
      <c r="S681" s="183"/>
      <c r="T681" s="183"/>
      <c r="U681" s="183"/>
      <c r="V681" s="183"/>
      <c r="W681" s="183"/>
      <c r="X681" s="183"/>
      <c r="Y681" s="183"/>
      <c r="Z681" s="183"/>
      <c r="AA681" s="183"/>
      <c r="AB681" s="183"/>
      <c r="AC681" s="183"/>
      <c r="AD681" s="183"/>
      <c r="AE681" s="183"/>
      <c r="AF681" s="183"/>
      <c r="AG681" s="183"/>
      <c r="AH681" s="183"/>
      <c r="AI681" s="183"/>
      <c r="AJ681" s="183"/>
      <c r="AK681" s="183"/>
      <c r="AL681" s="183"/>
      <c r="AM681" s="183"/>
      <c r="AN681" s="183"/>
      <c r="AO681" s="183"/>
      <c r="AP681" s="183"/>
      <c r="AQ681" s="183"/>
      <c r="AR681" s="183"/>
      <c r="AS681" s="183"/>
      <c r="AT681" s="183"/>
      <c r="AU681" s="183"/>
      <c r="AV681" s="183"/>
      <c r="AW681" s="183"/>
      <c r="AX681" s="183"/>
      <c r="AY681" s="183"/>
      <c r="AZ681" s="183"/>
      <c r="BA681" s="183"/>
      <c r="BB681" s="183"/>
      <c r="BC681" s="183"/>
      <c r="BD681" s="183"/>
      <c r="BE681" s="183"/>
      <c r="BF681" s="183"/>
      <c r="BG681" s="183"/>
      <c r="BH681" s="183"/>
      <c r="BI681" s="183"/>
      <c r="BJ681" s="183"/>
      <c r="BK681" s="183"/>
      <c r="BL681" s="183"/>
      <c r="BM681" s="183"/>
      <c r="BN681" s="183"/>
      <c r="BO681" s="183"/>
      <c r="BP681" s="183"/>
      <c r="BQ681" s="183"/>
      <c r="BR681" s="183"/>
      <c r="BS681" s="183"/>
      <c r="BT681" s="183"/>
      <c r="BU681" s="183"/>
      <c r="BV681" s="183"/>
      <c r="BW681" s="183"/>
      <c r="BX681" s="186"/>
      <c r="BY681" s="186"/>
      <c r="BZ681" s="186"/>
      <c r="CA681" s="186"/>
      <c r="CB681" s="186"/>
      <c r="CC681" s="186"/>
      <c r="CD681" s="186"/>
      <c r="CE681" s="186"/>
      <c r="CF681" s="186"/>
      <c r="CG681" s="186"/>
      <c r="CH681" s="186"/>
    </row>
    <row r="682" spans="1:86" s="185" customFormat="1" ht="12" customHeight="1">
      <c r="A682" s="183"/>
      <c r="B682" s="183"/>
      <c r="C682" s="183"/>
      <c r="D682" s="183"/>
      <c r="E682" s="183"/>
      <c r="F682" s="183"/>
      <c r="G682" s="184"/>
      <c r="H682" s="183"/>
      <c r="I682" s="183"/>
      <c r="J682" s="183"/>
      <c r="K682" s="183"/>
      <c r="L682" s="183"/>
      <c r="M682" s="183"/>
      <c r="N682" s="183"/>
      <c r="O682" s="183"/>
      <c r="P682" s="183"/>
      <c r="Q682" s="183"/>
      <c r="R682" s="183"/>
      <c r="S682" s="183"/>
      <c r="T682" s="183"/>
      <c r="U682" s="183"/>
      <c r="V682" s="183"/>
      <c r="W682" s="183"/>
      <c r="X682" s="183"/>
      <c r="Y682" s="183"/>
      <c r="Z682" s="183"/>
      <c r="AA682" s="183"/>
      <c r="AB682" s="183"/>
      <c r="AC682" s="183"/>
      <c r="AD682" s="183"/>
      <c r="AE682" s="183"/>
      <c r="AF682" s="183"/>
      <c r="AG682" s="183"/>
      <c r="AH682" s="183"/>
      <c r="AI682" s="183"/>
      <c r="AJ682" s="183"/>
      <c r="AK682" s="183"/>
      <c r="AL682" s="183"/>
      <c r="AM682" s="183"/>
      <c r="AN682" s="183"/>
      <c r="AO682" s="183"/>
      <c r="AP682" s="183"/>
      <c r="AQ682" s="183"/>
      <c r="AR682" s="183"/>
      <c r="AS682" s="183"/>
      <c r="AT682" s="183"/>
      <c r="AU682" s="183"/>
      <c r="AV682" s="183"/>
      <c r="AW682" s="183"/>
      <c r="AX682" s="183"/>
      <c r="AY682" s="183"/>
      <c r="AZ682" s="183"/>
      <c r="BA682" s="183"/>
      <c r="BB682" s="183"/>
      <c r="BC682" s="183"/>
      <c r="BD682" s="183"/>
      <c r="BE682" s="183"/>
      <c r="BF682" s="183"/>
      <c r="BG682" s="183"/>
      <c r="BH682" s="183"/>
      <c r="BI682" s="183"/>
      <c r="BJ682" s="183"/>
      <c r="BK682" s="183"/>
      <c r="BL682" s="183"/>
      <c r="BM682" s="183"/>
      <c r="BN682" s="183"/>
      <c r="BO682" s="183"/>
      <c r="BP682" s="183"/>
      <c r="BQ682" s="183"/>
      <c r="BR682" s="183"/>
      <c r="BS682" s="183"/>
      <c r="BT682" s="183"/>
      <c r="BU682" s="183"/>
      <c r="BV682" s="183"/>
      <c r="BW682" s="183"/>
      <c r="BX682" s="186"/>
      <c r="BY682" s="186"/>
      <c r="BZ682" s="186"/>
      <c r="CA682" s="186"/>
      <c r="CB682" s="186"/>
      <c r="CC682" s="186"/>
      <c r="CD682" s="186"/>
      <c r="CE682" s="186"/>
      <c r="CF682" s="186"/>
      <c r="CG682" s="186"/>
      <c r="CH682" s="186"/>
    </row>
    <row r="683" spans="1:86" s="185" customFormat="1" ht="12" customHeight="1">
      <c r="A683" s="183"/>
      <c r="B683" s="183"/>
      <c r="C683" s="183"/>
      <c r="D683" s="183"/>
      <c r="E683" s="183"/>
      <c r="F683" s="183"/>
      <c r="G683" s="184"/>
      <c r="H683" s="183"/>
      <c r="I683" s="183"/>
      <c r="J683" s="183"/>
      <c r="K683" s="183"/>
      <c r="L683" s="183"/>
      <c r="M683" s="183"/>
      <c r="N683" s="183"/>
      <c r="O683" s="183"/>
      <c r="P683" s="183"/>
      <c r="Q683" s="183"/>
      <c r="R683" s="183"/>
      <c r="S683" s="183"/>
      <c r="T683" s="183"/>
      <c r="U683" s="183"/>
      <c r="V683" s="183"/>
      <c r="W683" s="183"/>
      <c r="X683" s="183"/>
      <c r="Y683" s="183"/>
      <c r="Z683" s="183"/>
      <c r="AA683" s="183"/>
      <c r="AB683" s="183"/>
      <c r="AC683" s="183"/>
      <c r="AD683" s="183"/>
      <c r="AE683" s="183"/>
      <c r="AF683" s="183"/>
      <c r="AG683" s="183"/>
      <c r="AH683" s="183"/>
      <c r="AI683" s="183"/>
      <c r="AJ683" s="183"/>
      <c r="AK683" s="183"/>
      <c r="AL683" s="183"/>
      <c r="AM683" s="183"/>
      <c r="AN683" s="183"/>
      <c r="AO683" s="183"/>
      <c r="AP683" s="183"/>
      <c r="AQ683" s="183"/>
      <c r="AR683" s="183"/>
      <c r="AS683" s="183"/>
      <c r="AT683" s="183"/>
      <c r="AU683" s="183"/>
      <c r="AV683" s="183"/>
      <c r="AW683" s="183"/>
      <c r="AX683" s="183"/>
      <c r="AY683" s="183"/>
      <c r="AZ683" s="183"/>
      <c r="BA683" s="183"/>
      <c r="BB683" s="183"/>
      <c r="BC683" s="183"/>
      <c r="BD683" s="183"/>
      <c r="BE683" s="183"/>
      <c r="BF683" s="183"/>
      <c r="BG683" s="183"/>
      <c r="BH683" s="183"/>
      <c r="BI683" s="183"/>
      <c r="BJ683" s="183"/>
      <c r="BK683" s="183"/>
      <c r="BL683" s="183"/>
      <c r="BM683" s="183"/>
      <c r="BN683" s="183"/>
      <c r="BO683" s="183"/>
      <c r="BP683" s="183"/>
      <c r="BQ683" s="183"/>
      <c r="BR683" s="183"/>
      <c r="BS683" s="183"/>
      <c r="BT683" s="183"/>
      <c r="BU683" s="183"/>
      <c r="BV683" s="183"/>
      <c r="BW683" s="183"/>
      <c r="BX683" s="186"/>
      <c r="BY683" s="186"/>
      <c r="BZ683" s="186"/>
      <c r="CA683" s="186"/>
      <c r="CB683" s="186"/>
      <c r="CC683" s="186"/>
      <c r="CD683" s="186"/>
      <c r="CE683" s="186"/>
      <c r="CF683" s="186"/>
      <c r="CG683" s="186"/>
      <c r="CH683" s="186"/>
    </row>
    <row r="684" spans="1:86" s="185" customFormat="1" ht="12" customHeight="1">
      <c r="A684" s="183"/>
      <c r="B684" s="183"/>
      <c r="C684" s="183"/>
      <c r="D684" s="183"/>
      <c r="E684" s="183"/>
      <c r="F684" s="183"/>
      <c r="G684" s="184"/>
      <c r="H684" s="183"/>
      <c r="I684" s="183"/>
      <c r="J684" s="183"/>
      <c r="K684" s="183"/>
      <c r="L684" s="183"/>
      <c r="M684" s="183"/>
      <c r="N684" s="183"/>
      <c r="O684" s="183"/>
      <c r="P684" s="183"/>
      <c r="Q684" s="183"/>
      <c r="R684" s="183"/>
      <c r="S684" s="183"/>
      <c r="T684" s="183"/>
      <c r="U684" s="183"/>
      <c r="V684" s="183"/>
      <c r="W684" s="183"/>
      <c r="X684" s="183"/>
      <c r="Y684" s="183"/>
      <c r="Z684" s="183"/>
      <c r="AA684" s="183"/>
      <c r="AB684" s="183"/>
      <c r="AC684" s="183"/>
      <c r="AD684" s="183"/>
      <c r="AE684" s="183"/>
      <c r="AF684" s="183"/>
      <c r="AG684" s="183"/>
      <c r="AH684" s="183"/>
      <c r="AI684" s="183"/>
      <c r="AJ684" s="183"/>
      <c r="AK684" s="183"/>
      <c r="AL684" s="183"/>
      <c r="AM684" s="183"/>
      <c r="AN684" s="183"/>
      <c r="AO684" s="183"/>
      <c r="AP684" s="183"/>
      <c r="AQ684" s="183"/>
      <c r="AR684" s="183"/>
      <c r="AS684" s="183"/>
      <c r="AT684" s="183"/>
      <c r="AU684" s="183"/>
      <c r="AV684" s="183"/>
      <c r="AW684" s="183"/>
      <c r="AX684" s="183"/>
      <c r="AY684" s="183"/>
      <c r="AZ684" s="183"/>
      <c r="BA684" s="183"/>
      <c r="BB684" s="183"/>
      <c r="BC684" s="183"/>
      <c r="BD684" s="183"/>
      <c r="BE684" s="183"/>
      <c r="BF684" s="183"/>
      <c r="BG684" s="183"/>
      <c r="BH684" s="183"/>
      <c r="BI684" s="183"/>
      <c r="BJ684" s="183"/>
      <c r="BK684" s="183"/>
      <c r="BL684" s="183"/>
      <c r="BM684" s="183"/>
      <c r="BN684" s="183"/>
      <c r="BO684" s="183"/>
      <c r="BP684" s="183"/>
      <c r="BQ684" s="183"/>
      <c r="BR684" s="183"/>
      <c r="BS684" s="183"/>
      <c r="BT684" s="183"/>
      <c r="BU684" s="183"/>
      <c r="BV684" s="183"/>
      <c r="BW684" s="183"/>
      <c r="BX684" s="186"/>
      <c r="BY684" s="186"/>
      <c r="BZ684" s="186"/>
      <c r="CA684" s="186"/>
      <c r="CB684" s="186"/>
      <c r="CC684" s="186"/>
      <c r="CD684" s="186"/>
      <c r="CE684" s="186"/>
      <c r="CF684" s="186"/>
      <c r="CG684" s="186"/>
      <c r="CH684" s="186"/>
    </row>
    <row r="685" spans="1:86" s="185" customFormat="1" ht="12" customHeight="1">
      <c r="A685" s="183"/>
      <c r="B685" s="183"/>
      <c r="C685" s="183"/>
      <c r="D685" s="183"/>
      <c r="E685" s="183"/>
      <c r="F685" s="183"/>
      <c r="G685" s="184"/>
      <c r="H685" s="183"/>
      <c r="I685" s="183"/>
      <c r="J685" s="183"/>
      <c r="K685" s="183"/>
      <c r="L685" s="183"/>
      <c r="M685" s="183"/>
      <c r="N685" s="183"/>
      <c r="O685" s="183"/>
      <c r="P685" s="183"/>
      <c r="Q685" s="183"/>
      <c r="R685" s="183"/>
      <c r="S685" s="183"/>
      <c r="T685" s="183"/>
      <c r="U685" s="183"/>
      <c r="V685" s="183"/>
      <c r="W685" s="183"/>
      <c r="X685" s="183"/>
      <c r="Y685" s="183"/>
      <c r="Z685" s="183"/>
      <c r="AA685" s="183"/>
      <c r="AB685" s="183"/>
      <c r="AC685" s="183"/>
      <c r="AD685" s="183"/>
      <c r="AE685" s="183"/>
      <c r="AF685" s="183"/>
      <c r="AG685" s="183"/>
      <c r="AH685" s="183"/>
      <c r="AI685" s="183"/>
      <c r="AJ685" s="183"/>
      <c r="AK685" s="183"/>
      <c r="AL685" s="183"/>
      <c r="AM685" s="183"/>
      <c r="AN685" s="183"/>
      <c r="AO685" s="183"/>
      <c r="AP685" s="183"/>
      <c r="AQ685" s="183"/>
      <c r="AR685" s="183"/>
      <c r="AS685" s="183"/>
      <c r="AT685" s="183"/>
      <c r="AU685" s="183"/>
      <c r="AV685" s="183"/>
      <c r="AW685" s="183"/>
      <c r="AX685" s="183"/>
      <c r="AY685" s="183"/>
      <c r="AZ685" s="183"/>
      <c r="BA685" s="183"/>
      <c r="BB685" s="183"/>
      <c r="BC685" s="183"/>
      <c r="BD685" s="183"/>
      <c r="BE685" s="183"/>
      <c r="BF685" s="183"/>
      <c r="BG685" s="183"/>
      <c r="BH685" s="183"/>
      <c r="BI685" s="183"/>
      <c r="BJ685" s="183"/>
      <c r="BK685" s="183"/>
      <c r="BL685" s="183"/>
      <c r="BM685" s="183"/>
      <c r="BN685" s="183"/>
      <c r="BO685" s="183"/>
      <c r="BP685" s="183"/>
      <c r="BQ685" s="183"/>
      <c r="BR685" s="183"/>
      <c r="BS685" s="183"/>
      <c r="BT685" s="183"/>
      <c r="BU685" s="183"/>
      <c r="BV685" s="183"/>
      <c r="BW685" s="183"/>
      <c r="BX685" s="186"/>
      <c r="BY685" s="186"/>
      <c r="BZ685" s="186"/>
      <c r="CA685" s="186"/>
      <c r="CB685" s="186"/>
      <c r="CC685" s="186"/>
      <c r="CD685" s="186"/>
      <c r="CE685" s="186"/>
      <c r="CF685" s="186"/>
      <c r="CG685" s="186"/>
      <c r="CH685" s="186"/>
    </row>
    <row r="686" spans="1:86" s="185" customFormat="1" ht="12" customHeight="1">
      <c r="A686" s="183"/>
      <c r="B686" s="183"/>
      <c r="C686" s="183"/>
      <c r="D686" s="183"/>
      <c r="E686" s="183"/>
      <c r="F686" s="183"/>
      <c r="G686" s="184"/>
      <c r="H686" s="183"/>
      <c r="I686" s="183"/>
      <c r="J686" s="183"/>
      <c r="K686" s="183"/>
      <c r="L686" s="183"/>
      <c r="M686" s="183"/>
      <c r="N686" s="183"/>
      <c r="O686" s="183"/>
      <c r="P686" s="183"/>
      <c r="Q686" s="183"/>
      <c r="R686" s="183"/>
      <c r="S686" s="183"/>
      <c r="T686" s="183"/>
      <c r="U686" s="183"/>
      <c r="V686" s="183"/>
      <c r="W686" s="183"/>
      <c r="X686" s="183"/>
      <c r="Y686" s="183"/>
      <c r="Z686" s="183"/>
      <c r="AA686" s="183"/>
      <c r="AB686" s="183"/>
      <c r="AC686" s="183"/>
      <c r="AD686" s="183"/>
      <c r="AE686" s="183"/>
      <c r="AF686" s="183"/>
      <c r="AG686" s="183"/>
      <c r="AH686" s="183"/>
      <c r="AI686" s="183"/>
      <c r="AJ686" s="183"/>
      <c r="AK686" s="183"/>
      <c r="AL686" s="183"/>
      <c r="AM686" s="183"/>
      <c r="AN686" s="183"/>
      <c r="AO686" s="183"/>
      <c r="AP686" s="183"/>
      <c r="AQ686" s="183"/>
      <c r="AR686" s="183"/>
      <c r="AS686" s="183"/>
      <c r="AT686" s="183"/>
      <c r="AU686" s="183"/>
      <c r="AV686" s="183"/>
      <c r="AW686" s="183"/>
      <c r="AX686" s="183"/>
      <c r="AY686" s="183"/>
      <c r="AZ686" s="183"/>
      <c r="BA686" s="183"/>
      <c r="BB686" s="183"/>
      <c r="BC686" s="183"/>
      <c r="BD686" s="183"/>
      <c r="BE686" s="183"/>
      <c r="BF686" s="183"/>
      <c r="BG686" s="183"/>
      <c r="BH686" s="183"/>
      <c r="BI686" s="183"/>
      <c r="BJ686" s="183"/>
      <c r="BK686" s="183"/>
      <c r="BL686" s="183"/>
      <c r="BM686" s="183"/>
      <c r="BN686" s="183"/>
      <c r="BO686" s="183"/>
      <c r="BP686" s="183"/>
      <c r="BQ686" s="183"/>
      <c r="BR686" s="183"/>
      <c r="BS686" s="183"/>
      <c r="BT686" s="183"/>
      <c r="BU686" s="183"/>
      <c r="BV686" s="183"/>
      <c r="BW686" s="183"/>
      <c r="BX686" s="186"/>
      <c r="BY686" s="186"/>
      <c r="BZ686" s="186"/>
      <c r="CA686" s="186"/>
      <c r="CB686" s="186"/>
      <c r="CC686" s="186"/>
      <c r="CD686" s="186"/>
      <c r="CE686" s="186"/>
      <c r="CF686" s="186"/>
      <c r="CG686" s="186"/>
      <c r="CH686" s="186"/>
    </row>
    <row r="687" spans="1:86" s="185" customFormat="1" ht="12" customHeight="1">
      <c r="A687" s="183"/>
      <c r="B687" s="183"/>
      <c r="C687" s="183"/>
      <c r="D687" s="183"/>
      <c r="E687" s="183"/>
      <c r="F687" s="183"/>
      <c r="G687" s="184"/>
      <c r="H687" s="183"/>
      <c r="I687" s="183"/>
      <c r="J687" s="183"/>
      <c r="K687" s="183"/>
      <c r="L687" s="183"/>
      <c r="M687" s="183"/>
      <c r="N687" s="183"/>
      <c r="O687" s="183"/>
      <c r="P687" s="183"/>
      <c r="Q687" s="183"/>
      <c r="R687" s="183"/>
      <c r="S687" s="183"/>
      <c r="T687" s="183"/>
      <c r="U687" s="183"/>
      <c r="V687" s="183"/>
      <c r="W687" s="183"/>
      <c r="X687" s="183"/>
      <c r="Y687" s="183"/>
      <c r="Z687" s="183"/>
      <c r="AA687" s="183"/>
      <c r="AB687" s="183"/>
      <c r="AC687" s="183"/>
      <c r="AD687" s="183"/>
      <c r="AE687" s="183"/>
      <c r="AF687" s="183"/>
      <c r="AG687" s="183"/>
      <c r="AH687" s="183"/>
      <c r="AI687" s="183"/>
      <c r="AJ687" s="183"/>
      <c r="AK687" s="183"/>
      <c r="AL687" s="183"/>
      <c r="AM687" s="183"/>
      <c r="AN687" s="183"/>
      <c r="AO687" s="183"/>
      <c r="AP687" s="183"/>
      <c r="AQ687" s="183"/>
      <c r="AR687" s="183"/>
      <c r="AS687" s="183"/>
      <c r="AT687" s="183"/>
      <c r="AU687" s="183"/>
      <c r="AV687" s="183"/>
      <c r="AW687" s="183"/>
      <c r="AX687" s="183"/>
      <c r="AY687" s="183"/>
      <c r="AZ687" s="183"/>
      <c r="BA687" s="183"/>
      <c r="BB687" s="183"/>
      <c r="BC687" s="183"/>
      <c r="BD687" s="183"/>
      <c r="BE687" s="183"/>
      <c r="BF687" s="183"/>
      <c r="BG687" s="183"/>
      <c r="BH687" s="183"/>
      <c r="BI687" s="183"/>
      <c r="BJ687" s="183"/>
      <c r="BK687" s="183"/>
      <c r="BL687" s="183"/>
      <c r="BM687" s="183"/>
      <c r="BN687" s="183"/>
      <c r="BO687" s="183"/>
      <c r="BP687" s="183"/>
      <c r="BQ687" s="183"/>
      <c r="BR687" s="183"/>
      <c r="BS687" s="183"/>
      <c r="BT687" s="183"/>
      <c r="BU687" s="183"/>
      <c r="BV687" s="183"/>
      <c r="BW687" s="183"/>
      <c r="BX687" s="186"/>
      <c r="BY687" s="186"/>
      <c r="BZ687" s="186"/>
      <c r="CA687" s="186"/>
      <c r="CB687" s="186"/>
      <c r="CC687" s="186"/>
      <c r="CD687" s="186"/>
      <c r="CE687" s="186"/>
      <c r="CF687" s="186"/>
      <c r="CG687" s="186"/>
      <c r="CH687" s="186"/>
    </row>
    <row r="688" spans="1:86" s="185" customFormat="1" ht="12" customHeight="1">
      <c r="A688" s="183"/>
      <c r="B688" s="183"/>
      <c r="C688" s="183"/>
      <c r="D688" s="183"/>
      <c r="E688" s="183"/>
      <c r="F688" s="183"/>
      <c r="G688" s="184"/>
      <c r="H688" s="183"/>
      <c r="I688" s="183"/>
      <c r="J688" s="183"/>
      <c r="K688" s="183"/>
      <c r="L688" s="183"/>
      <c r="M688" s="183"/>
      <c r="N688" s="183"/>
      <c r="O688" s="183"/>
      <c r="P688" s="183"/>
      <c r="Q688" s="183"/>
      <c r="R688" s="183"/>
      <c r="S688" s="183"/>
      <c r="T688" s="183"/>
      <c r="U688" s="183"/>
      <c r="V688" s="183"/>
      <c r="W688" s="183"/>
      <c r="X688" s="183"/>
      <c r="Y688" s="183"/>
      <c r="Z688" s="183"/>
      <c r="AA688" s="183"/>
      <c r="AB688" s="183"/>
      <c r="AC688" s="183"/>
      <c r="AD688" s="183"/>
      <c r="AE688" s="183"/>
      <c r="AF688" s="183"/>
      <c r="AG688" s="183"/>
      <c r="AH688" s="183"/>
      <c r="AI688" s="183"/>
      <c r="AJ688" s="183"/>
      <c r="AK688" s="183"/>
      <c r="AL688" s="183"/>
      <c r="AM688" s="183"/>
      <c r="AN688" s="183"/>
      <c r="AO688" s="183"/>
      <c r="AP688" s="183"/>
      <c r="AQ688" s="183"/>
      <c r="AR688" s="183"/>
      <c r="AS688" s="183"/>
      <c r="AT688" s="183"/>
      <c r="AU688" s="183"/>
      <c r="AV688" s="183"/>
      <c r="AW688" s="183"/>
      <c r="AX688" s="183"/>
      <c r="AY688" s="183"/>
      <c r="AZ688" s="183"/>
      <c r="BA688" s="183"/>
      <c r="BB688" s="183"/>
      <c r="BC688" s="183"/>
      <c r="BD688" s="183"/>
      <c r="BE688" s="183"/>
      <c r="BF688" s="183"/>
      <c r="BG688" s="183"/>
      <c r="BH688" s="183"/>
      <c r="BI688" s="183"/>
      <c r="BJ688" s="183"/>
      <c r="BK688" s="183"/>
      <c r="BL688" s="183"/>
      <c r="BM688" s="183"/>
      <c r="BN688" s="183"/>
      <c r="BO688" s="183"/>
      <c r="BP688" s="183"/>
      <c r="BQ688" s="183"/>
      <c r="BR688" s="183"/>
      <c r="BS688" s="183"/>
      <c r="BT688" s="183"/>
      <c r="BU688" s="183"/>
      <c r="BV688" s="183"/>
      <c r="BW688" s="183"/>
      <c r="BX688" s="186"/>
      <c r="BY688" s="186"/>
      <c r="BZ688" s="186"/>
      <c r="CA688" s="186"/>
      <c r="CB688" s="186"/>
      <c r="CC688" s="186"/>
      <c r="CD688" s="186"/>
      <c r="CE688" s="186"/>
      <c r="CF688" s="186"/>
      <c r="CG688" s="186"/>
      <c r="CH688" s="186"/>
    </row>
    <row r="689" spans="1:86" s="185" customFormat="1" ht="12" customHeight="1">
      <c r="A689" s="183"/>
      <c r="B689" s="183"/>
      <c r="C689" s="183"/>
      <c r="D689" s="183"/>
      <c r="E689" s="183"/>
      <c r="F689" s="183"/>
      <c r="G689" s="184"/>
      <c r="H689" s="183"/>
      <c r="I689" s="183"/>
      <c r="J689" s="183"/>
      <c r="K689" s="183"/>
      <c r="L689" s="183"/>
      <c r="M689" s="183"/>
      <c r="N689" s="183"/>
      <c r="O689" s="183"/>
      <c r="P689" s="183"/>
      <c r="Q689" s="183"/>
      <c r="R689" s="183"/>
      <c r="S689" s="183"/>
      <c r="T689" s="183"/>
      <c r="U689" s="183"/>
      <c r="V689" s="183"/>
      <c r="W689" s="183"/>
      <c r="X689" s="183"/>
      <c r="Y689" s="183"/>
      <c r="Z689" s="183"/>
      <c r="AA689" s="183"/>
      <c r="AB689" s="183"/>
      <c r="AC689" s="183"/>
      <c r="AD689" s="183"/>
      <c r="AE689" s="183"/>
      <c r="AF689" s="183"/>
      <c r="AG689" s="183"/>
      <c r="AH689" s="183"/>
      <c r="AI689" s="183"/>
      <c r="AJ689" s="183"/>
      <c r="AK689" s="183"/>
      <c r="AL689" s="183"/>
      <c r="AM689" s="183"/>
      <c r="AN689" s="183"/>
      <c r="AO689" s="183"/>
      <c r="AP689" s="183"/>
      <c r="AQ689" s="183"/>
      <c r="AR689" s="183"/>
      <c r="AS689" s="183"/>
      <c r="AT689" s="183"/>
      <c r="AU689" s="183"/>
      <c r="AV689" s="183"/>
      <c r="AW689" s="183"/>
      <c r="AX689" s="183"/>
      <c r="AY689" s="183"/>
      <c r="AZ689" s="183"/>
      <c r="BA689" s="183"/>
      <c r="BB689" s="183"/>
      <c r="BC689" s="183"/>
      <c r="BD689" s="183"/>
      <c r="BE689" s="183"/>
      <c r="BF689" s="183"/>
      <c r="BG689" s="183"/>
      <c r="BH689" s="183"/>
      <c r="BI689" s="183"/>
      <c r="BJ689" s="183"/>
      <c r="BK689" s="183"/>
      <c r="BL689" s="183"/>
      <c r="BM689" s="183"/>
      <c r="BN689" s="183"/>
      <c r="BO689" s="183"/>
      <c r="BP689" s="183"/>
      <c r="BQ689" s="183"/>
      <c r="BR689" s="183"/>
      <c r="BS689" s="183"/>
      <c r="BT689" s="183"/>
      <c r="BU689" s="183"/>
      <c r="BV689" s="183"/>
      <c r="BW689" s="183"/>
      <c r="BX689" s="186"/>
      <c r="BY689" s="186"/>
      <c r="BZ689" s="186"/>
      <c r="CA689" s="186"/>
      <c r="CB689" s="186"/>
      <c r="CC689" s="186"/>
      <c r="CD689" s="186"/>
      <c r="CE689" s="186"/>
      <c r="CF689" s="186"/>
      <c r="CG689" s="186"/>
      <c r="CH689" s="186"/>
    </row>
    <row r="690" spans="1:86" s="185" customFormat="1" ht="12" customHeight="1">
      <c r="A690" s="183"/>
      <c r="B690" s="183"/>
      <c r="C690" s="183"/>
      <c r="D690" s="183"/>
      <c r="E690" s="183"/>
      <c r="F690" s="183"/>
      <c r="G690" s="184"/>
      <c r="H690" s="183"/>
      <c r="I690" s="183"/>
      <c r="J690" s="183"/>
      <c r="K690" s="183"/>
      <c r="L690" s="183"/>
      <c r="M690" s="183"/>
      <c r="N690" s="183"/>
      <c r="O690" s="183"/>
      <c r="P690" s="183"/>
      <c r="Q690" s="183"/>
      <c r="R690" s="183"/>
      <c r="S690" s="183"/>
      <c r="T690" s="183"/>
      <c r="U690" s="183"/>
      <c r="V690" s="183"/>
      <c r="W690" s="183"/>
      <c r="X690" s="183"/>
      <c r="Y690" s="183"/>
      <c r="Z690" s="183"/>
      <c r="AA690" s="183"/>
      <c r="AB690" s="183"/>
      <c r="AC690" s="183"/>
      <c r="AD690" s="183"/>
      <c r="AE690" s="183"/>
      <c r="AF690" s="183"/>
      <c r="AG690" s="183"/>
      <c r="AH690" s="183"/>
      <c r="AI690" s="183"/>
      <c r="AJ690" s="183"/>
      <c r="AK690" s="183"/>
      <c r="AL690" s="183"/>
      <c r="AM690" s="183"/>
      <c r="AN690" s="183"/>
      <c r="AO690" s="183"/>
      <c r="AP690" s="183"/>
      <c r="AQ690" s="183"/>
      <c r="AR690" s="183"/>
      <c r="AS690" s="183"/>
      <c r="AT690" s="183"/>
      <c r="AU690" s="183"/>
      <c r="AV690" s="183"/>
      <c r="AW690" s="183"/>
      <c r="AX690" s="183"/>
      <c r="AY690" s="183"/>
      <c r="AZ690" s="183"/>
      <c r="BA690" s="183"/>
      <c r="BB690" s="183"/>
      <c r="BC690" s="183"/>
      <c r="BD690" s="183"/>
      <c r="BE690" s="183"/>
      <c r="BF690" s="183"/>
      <c r="BG690" s="183"/>
      <c r="BH690" s="183"/>
      <c r="BI690" s="183"/>
      <c r="BJ690" s="183"/>
      <c r="BK690" s="183"/>
      <c r="BL690" s="183"/>
      <c r="BM690" s="183"/>
      <c r="BN690" s="183"/>
      <c r="BO690" s="183"/>
      <c r="BP690" s="183"/>
      <c r="BQ690" s="183"/>
      <c r="BR690" s="183"/>
      <c r="BS690" s="183"/>
      <c r="BT690" s="183"/>
      <c r="BU690" s="183"/>
      <c r="BV690" s="183"/>
      <c r="BW690" s="183"/>
      <c r="BX690" s="186"/>
      <c r="BY690" s="186"/>
      <c r="BZ690" s="186"/>
      <c r="CA690" s="186"/>
      <c r="CB690" s="186"/>
      <c r="CC690" s="186"/>
      <c r="CD690" s="186"/>
      <c r="CE690" s="186"/>
      <c r="CF690" s="186"/>
      <c r="CG690" s="186"/>
      <c r="CH690" s="186"/>
    </row>
    <row r="691" spans="1:86" s="185" customFormat="1" ht="12" customHeight="1">
      <c r="A691" s="183"/>
      <c r="B691" s="183"/>
      <c r="C691" s="183"/>
      <c r="D691" s="183"/>
      <c r="E691" s="183"/>
      <c r="F691" s="183"/>
      <c r="G691" s="184"/>
      <c r="H691" s="183"/>
      <c r="I691" s="183"/>
      <c r="J691" s="183"/>
      <c r="K691" s="183"/>
      <c r="L691" s="183"/>
      <c r="M691" s="183"/>
      <c r="N691" s="183"/>
      <c r="O691" s="183"/>
      <c r="P691" s="183"/>
      <c r="Q691" s="183"/>
      <c r="R691" s="183"/>
      <c r="S691" s="183"/>
      <c r="T691" s="183"/>
      <c r="U691" s="183"/>
      <c r="V691" s="183"/>
      <c r="W691" s="183"/>
      <c r="X691" s="183"/>
      <c r="Y691" s="183"/>
      <c r="Z691" s="183"/>
      <c r="AA691" s="183"/>
      <c r="AB691" s="183"/>
      <c r="AC691" s="183"/>
      <c r="AD691" s="183"/>
      <c r="AE691" s="183"/>
      <c r="AF691" s="183"/>
      <c r="AG691" s="183"/>
      <c r="AH691" s="183"/>
      <c r="AI691" s="183"/>
      <c r="AJ691" s="183"/>
      <c r="AK691" s="183"/>
      <c r="AL691" s="183"/>
      <c r="AM691" s="183"/>
      <c r="AN691" s="183"/>
      <c r="AO691" s="183"/>
      <c r="AP691" s="183"/>
      <c r="AQ691" s="183"/>
      <c r="AR691" s="183"/>
      <c r="AS691" s="183"/>
      <c r="AT691" s="183"/>
      <c r="AU691" s="183"/>
      <c r="AV691" s="183"/>
      <c r="AW691" s="183"/>
      <c r="AX691" s="183"/>
      <c r="AY691" s="183"/>
      <c r="AZ691" s="183"/>
      <c r="BA691" s="183"/>
      <c r="BB691" s="183"/>
      <c r="BC691" s="183"/>
      <c r="BD691" s="183"/>
      <c r="BE691" s="183"/>
      <c r="BF691" s="183"/>
      <c r="BG691" s="183"/>
      <c r="BH691" s="183"/>
      <c r="BI691" s="183"/>
      <c r="BJ691" s="183"/>
      <c r="BK691" s="183"/>
      <c r="BL691" s="183"/>
      <c r="BM691" s="183"/>
      <c r="BN691" s="183"/>
      <c r="BO691" s="183"/>
      <c r="BP691" s="183"/>
      <c r="BQ691" s="183"/>
      <c r="BR691" s="183"/>
      <c r="BS691" s="183"/>
      <c r="BT691" s="183"/>
      <c r="BU691" s="183"/>
      <c r="BV691" s="183"/>
      <c r="BW691" s="183"/>
      <c r="BX691" s="186"/>
      <c r="BY691" s="186"/>
      <c r="BZ691" s="186"/>
      <c r="CA691" s="186"/>
      <c r="CB691" s="186"/>
      <c r="CC691" s="186"/>
      <c r="CD691" s="186"/>
      <c r="CE691" s="186"/>
      <c r="CF691" s="186"/>
      <c r="CG691" s="186"/>
      <c r="CH691" s="186"/>
    </row>
    <row r="692" spans="1:86" s="185" customFormat="1" ht="12" customHeight="1">
      <c r="A692" s="183"/>
      <c r="B692" s="183"/>
      <c r="C692" s="183"/>
      <c r="D692" s="183"/>
      <c r="E692" s="183"/>
      <c r="F692" s="183"/>
      <c r="G692" s="184"/>
      <c r="H692" s="183"/>
      <c r="I692" s="183"/>
      <c r="J692" s="183"/>
      <c r="K692" s="183"/>
      <c r="L692" s="183"/>
      <c r="M692" s="183"/>
      <c r="N692" s="183"/>
      <c r="O692" s="183"/>
      <c r="P692" s="183"/>
      <c r="Q692" s="183"/>
      <c r="R692" s="183"/>
      <c r="S692" s="183"/>
      <c r="T692" s="183"/>
      <c r="U692" s="183"/>
      <c r="V692" s="183"/>
      <c r="W692" s="183"/>
      <c r="X692" s="183"/>
      <c r="Y692" s="183"/>
      <c r="Z692" s="183"/>
      <c r="AA692" s="183"/>
      <c r="AB692" s="183"/>
      <c r="AC692" s="183"/>
      <c r="AD692" s="183"/>
      <c r="AE692" s="183"/>
      <c r="AF692" s="183"/>
      <c r="AG692" s="183"/>
      <c r="AH692" s="183"/>
      <c r="AI692" s="183"/>
      <c r="AJ692" s="183"/>
      <c r="AK692" s="183"/>
      <c r="AL692" s="183"/>
      <c r="AM692" s="183"/>
      <c r="AN692" s="183"/>
      <c r="AO692" s="183"/>
      <c r="AP692" s="183"/>
      <c r="AQ692" s="183"/>
      <c r="AR692" s="183"/>
      <c r="AS692" s="183"/>
      <c r="AT692" s="183"/>
      <c r="AU692" s="183"/>
      <c r="AV692" s="183"/>
      <c r="AW692" s="183"/>
      <c r="AX692" s="183"/>
      <c r="AY692" s="183"/>
      <c r="AZ692" s="183"/>
      <c r="BA692" s="183"/>
      <c r="BB692" s="183"/>
      <c r="BC692" s="183"/>
      <c r="BD692" s="183"/>
      <c r="BE692" s="183"/>
      <c r="BF692" s="183"/>
      <c r="BG692" s="183"/>
      <c r="BH692" s="183"/>
      <c r="BI692" s="183"/>
      <c r="BJ692" s="183"/>
      <c r="BK692" s="183"/>
      <c r="BL692" s="183"/>
      <c r="BM692" s="183"/>
      <c r="BN692" s="183"/>
      <c r="BO692" s="183"/>
      <c r="BP692" s="183"/>
      <c r="BQ692" s="183"/>
      <c r="BR692" s="183"/>
      <c r="BS692" s="183"/>
      <c r="BT692" s="183"/>
      <c r="BU692" s="183"/>
      <c r="BV692" s="183"/>
      <c r="BW692" s="183"/>
      <c r="BX692" s="186"/>
      <c r="BY692" s="186"/>
      <c r="BZ692" s="186"/>
      <c r="CA692" s="186"/>
      <c r="CB692" s="186"/>
      <c r="CC692" s="186"/>
      <c r="CD692" s="186"/>
      <c r="CE692" s="186"/>
      <c r="CF692" s="186"/>
      <c r="CG692" s="186"/>
      <c r="CH692" s="186"/>
    </row>
    <row r="693" spans="1:86" s="185" customFormat="1" ht="12" customHeight="1">
      <c r="A693" s="183"/>
      <c r="B693" s="183"/>
      <c r="C693" s="183"/>
      <c r="D693" s="183"/>
      <c r="E693" s="183"/>
      <c r="F693" s="183"/>
      <c r="G693" s="184"/>
      <c r="H693" s="183"/>
      <c r="I693" s="183"/>
      <c r="J693" s="183"/>
      <c r="K693" s="183"/>
      <c r="L693" s="183"/>
      <c r="M693" s="183"/>
      <c r="N693" s="183"/>
      <c r="O693" s="183"/>
      <c r="P693" s="183"/>
      <c r="Q693" s="183"/>
      <c r="R693" s="183"/>
      <c r="S693" s="183"/>
      <c r="T693" s="183"/>
      <c r="U693" s="183"/>
      <c r="V693" s="183"/>
      <c r="W693" s="183"/>
      <c r="X693" s="183"/>
      <c r="Y693" s="183"/>
      <c r="Z693" s="183"/>
      <c r="AA693" s="183"/>
      <c r="AB693" s="183"/>
      <c r="AC693" s="183"/>
      <c r="AD693" s="183"/>
      <c r="AE693" s="183"/>
      <c r="AF693" s="183"/>
      <c r="AG693" s="183"/>
      <c r="AH693" s="183"/>
      <c r="AI693" s="183"/>
      <c r="AJ693" s="183"/>
      <c r="AK693" s="183"/>
      <c r="AL693" s="183"/>
      <c r="AM693" s="183"/>
      <c r="AN693" s="183"/>
      <c r="AO693" s="183"/>
      <c r="AP693" s="183"/>
      <c r="AQ693" s="183"/>
      <c r="AR693" s="183"/>
      <c r="AS693" s="183"/>
      <c r="AT693" s="183"/>
      <c r="AU693" s="183"/>
      <c r="AV693" s="183"/>
      <c r="AW693" s="183"/>
      <c r="AX693" s="183"/>
      <c r="AY693" s="183"/>
      <c r="AZ693" s="183"/>
      <c r="BA693" s="183"/>
      <c r="BB693" s="183"/>
      <c r="BC693" s="183"/>
      <c r="BD693" s="183"/>
      <c r="BE693" s="183"/>
      <c r="BF693" s="183"/>
      <c r="BG693" s="183"/>
      <c r="BH693" s="183"/>
      <c r="BI693" s="183"/>
      <c r="BJ693" s="183"/>
      <c r="BK693" s="183"/>
      <c r="BL693" s="183"/>
      <c r="BM693" s="183"/>
      <c r="BN693" s="183"/>
      <c r="BO693" s="183"/>
      <c r="BP693" s="183"/>
      <c r="BQ693" s="183"/>
      <c r="BR693" s="183"/>
      <c r="BS693" s="183"/>
      <c r="BT693" s="183"/>
      <c r="BU693" s="183"/>
      <c r="BV693" s="183"/>
      <c r="BW693" s="183"/>
      <c r="BX693" s="186"/>
      <c r="BY693" s="186"/>
      <c r="BZ693" s="186"/>
      <c r="CA693" s="186"/>
      <c r="CB693" s="186"/>
      <c r="CC693" s="186"/>
      <c r="CD693" s="186"/>
      <c r="CE693" s="186"/>
      <c r="CF693" s="186"/>
      <c r="CG693" s="186"/>
      <c r="CH693" s="186"/>
    </row>
    <row r="694" spans="1:86" s="185" customFormat="1" ht="12" customHeight="1">
      <c r="A694" s="183"/>
      <c r="B694" s="183"/>
      <c r="C694" s="183"/>
      <c r="D694" s="183"/>
      <c r="E694" s="183"/>
      <c r="F694" s="183"/>
      <c r="G694" s="184"/>
      <c r="H694" s="183"/>
      <c r="I694" s="183"/>
      <c r="J694" s="183"/>
      <c r="K694" s="183"/>
      <c r="L694" s="183"/>
      <c r="M694" s="183"/>
      <c r="N694" s="183"/>
      <c r="O694" s="183"/>
      <c r="P694" s="183"/>
      <c r="Q694" s="183"/>
      <c r="R694" s="183"/>
      <c r="S694" s="183"/>
      <c r="T694" s="183"/>
      <c r="U694" s="183"/>
      <c r="V694" s="183"/>
      <c r="W694" s="183"/>
      <c r="X694" s="183"/>
      <c r="Y694" s="183"/>
      <c r="Z694" s="183"/>
      <c r="AA694" s="183"/>
      <c r="AB694" s="183"/>
      <c r="AC694" s="183"/>
      <c r="AD694" s="183"/>
      <c r="AE694" s="183"/>
      <c r="AF694" s="183"/>
      <c r="AG694" s="183"/>
      <c r="AH694" s="183"/>
      <c r="AI694" s="183"/>
      <c r="AJ694" s="183"/>
      <c r="AK694" s="183"/>
      <c r="AL694" s="183"/>
      <c r="AM694" s="183"/>
      <c r="AN694" s="183"/>
      <c r="AO694" s="183"/>
      <c r="AP694" s="183"/>
      <c r="AQ694" s="183"/>
      <c r="AR694" s="183"/>
      <c r="AS694" s="183"/>
      <c r="AT694" s="183"/>
      <c r="AU694" s="183"/>
      <c r="AV694" s="183"/>
      <c r="AW694" s="183"/>
      <c r="AX694" s="183"/>
      <c r="AY694" s="183"/>
      <c r="AZ694" s="183"/>
      <c r="BA694" s="183"/>
      <c r="BB694" s="183"/>
      <c r="BC694" s="183"/>
      <c r="BD694" s="183"/>
      <c r="BE694" s="183"/>
      <c r="BF694" s="183"/>
      <c r="BG694" s="183"/>
      <c r="BH694" s="183"/>
      <c r="BI694" s="183"/>
      <c r="BJ694" s="183"/>
      <c r="BK694" s="183"/>
      <c r="BL694" s="183"/>
      <c r="BM694" s="183"/>
      <c r="BN694" s="183"/>
      <c r="BO694" s="183"/>
      <c r="BP694" s="183"/>
      <c r="BQ694" s="183"/>
      <c r="BR694" s="183"/>
      <c r="BS694" s="183"/>
      <c r="BT694" s="183"/>
      <c r="BU694" s="183"/>
      <c r="BV694" s="183"/>
      <c r="BW694" s="183"/>
      <c r="BX694" s="186"/>
      <c r="BY694" s="186"/>
      <c r="BZ694" s="186"/>
      <c r="CA694" s="186"/>
      <c r="CB694" s="186"/>
      <c r="CC694" s="186"/>
      <c r="CD694" s="186"/>
      <c r="CE694" s="186"/>
      <c r="CF694" s="186"/>
      <c r="CG694" s="186"/>
      <c r="CH694" s="186"/>
    </row>
    <row r="695" spans="1:86" s="185" customFormat="1" ht="12" customHeight="1">
      <c r="A695" s="183"/>
      <c r="B695" s="183"/>
      <c r="C695" s="183"/>
      <c r="D695" s="183"/>
      <c r="E695" s="183"/>
      <c r="F695" s="183"/>
      <c r="G695" s="184"/>
      <c r="H695" s="183"/>
      <c r="I695" s="183"/>
      <c r="J695" s="183"/>
      <c r="K695" s="183"/>
      <c r="L695" s="183"/>
      <c r="M695" s="183"/>
      <c r="N695" s="183"/>
      <c r="O695" s="183"/>
      <c r="P695" s="183"/>
      <c r="Q695" s="183"/>
      <c r="R695" s="183"/>
      <c r="S695" s="183"/>
      <c r="T695" s="183"/>
      <c r="U695" s="183"/>
      <c r="V695" s="183"/>
      <c r="W695" s="183"/>
      <c r="X695" s="183"/>
      <c r="Y695" s="183"/>
      <c r="Z695" s="183"/>
      <c r="AA695" s="183"/>
      <c r="AB695" s="183"/>
      <c r="AC695" s="183"/>
      <c r="AD695" s="183"/>
      <c r="AE695" s="183"/>
      <c r="AF695" s="183"/>
      <c r="AG695" s="183"/>
      <c r="AH695" s="183"/>
      <c r="AI695" s="183"/>
      <c r="AJ695" s="183"/>
      <c r="AK695" s="183"/>
      <c r="AL695" s="183"/>
      <c r="AM695" s="183"/>
      <c r="AN695" s="183"/>
      <c r="AO695" s="183"/>
      <c r="AP695" s="183"/>
      <c r="AQ695" s="183"/>
      <c r="AR695" s="183"/>
      <c r="AS695" s="183"/>
      <c r="AT695" s="183"/>
      <c r="AU695" s="183"/>
      <c r="AV695" s="183"/>
      <c r="AW695" s="183"/>
      <c r="AX695" s="183"/>
      <c r="AY695" s="183"/>
      <c r="AZ695" s="183"/>
      <c r="BA695" s="183"/>
      <c r="BB695" s="183"/>
      <c r="BC695" s="183"/>
      <c r="BD695" s="183"/>
      <c r="BE695" s="183"/>
      <c r="BF695" s="183"/>
      <c r="BG695" s="183"/>
      <c r="BH695" s="183"/>
      <c r="BI695" s="183"/>
      <c r="BJ695" s="183"/>
      <c r="BK695" s="183"/>
      <c r="BL695" s="183"/>
      <c r="BM695" s="183"/>
      <c r="BN695" s="183"/>
      <c r="BO695" s="183"/>
      <c r="BP695" s="183"/>
      <c r="BQ695" s="183"/>
      <c r="BR695" s="183"/>
      <c r="BS695" s="183"/>
      <c r="BT695" s="183"/>
      <c r="BU695" s="183"/>
      <c r="BV695" s="183"/>
      <c r="BW695" s="183"/>
      <c r="BX695" s="186"/>
      <c r="BY695" s="186"/>
      <c r="BZ695" s="186"/>
      <c r="CA695" s="186"/>
      <c r="CB695" s="186"/>
      <c r="CC695" s="186"/>
      <c r="CD695" s="186"/>
      <c r="CE695" s="186"/>
      <c r="CF695" s="186"/>
      <c r="CG695" s="186"/>
      <c r="CH695" s="186"/>
    </row>
    <row r="696" spans="1:86" s="185" customFormat="1" ht="12" customHeight="1">
      <c r="A696" s="183"/>
      <c r="B696" s="183"/>
      <c r="C696" s="183"/>
      <c r="D696" s="183"/>
      <c r="E696" s="183"/>
      <c r="F696" s="183"/>
      <c r="G696" s="184"/>
      <c r="H696" s="183"/>
      <c r="I696" s="183"/>
      <c r="J696" s="183"/>
      <c r="K696" s="183"/>
      <c r="L696" s="183"/>
      <c r="M696" s="183"/>
      <c r="N696" s="183"/>
      <c r="O696" s="183"/>
      <c r="P696" s="183"/>
      <c r="Q696" s="183"/>
      <c r="R696" s="183"/>
      <c r="S696" s="183"/>
      <c r="T696" s="183"/>
      <c r="U696" s="183"/>
      <c r="V696" s="183"/>
      <c r="W696" s="183"/>
      <c r="X696" s="183"/>
      <c r="Y696" s="183"/>
      <c r="Z696" s="183"/>
      <c r="AA696" s="183"/>
      <c r="AB696" s="183"/>
      <c r="AC696" s="183"/>
      <c r="AD696" s="183"/>
      <c r="AE696" s="183"/>
      <c r="AF696" s="183"/>
      <c r="AG696" s="183"/>
      <c r="AH696" s="183"/>
      <c r="AI696" s="183"/>
      <c r="AJ696" s="183"/>
      <c r="AK696" s="183"/>
      <c r="AL696" s="183"/>
      <c r="AM696" s="183"/>
      <c r="AN696" s="183"/>
      <c r="AO696" s="183"/>
      <c r="AP696" s="183"/>
      <c r="AQ696" s="183"/>
      <c r="AR696" s="183"/>
      <c r="AS696" s="183"/>
      <c r="AT696" s="183"/>
      <c r="AU696" s="183"/>
      <c r="AV696" s="183"/>
      <c r="AW696" s="183"/>
      <c r="AX696" s="183"/>
      <c r="AY696" s="183"/>
      <c r="AZ696" s="183"/>
      <c r="BA696" s="183"/>
      <c r="BB696" s="183"/>
      <c r="BC696" s="183"/>
      <c r="BD696" s="183"/>
      <c r="BE696" s="183"/>
      <c r="BF696" s="183"/>
      <c r="BG696" s="183"/>
      <c r="BH696" s="183"/>
      <c r="BI696" s="183"/>
      <c r="BJ696" s="183"/>
      <c r="BK696" s="183"/>
      <c r="BL696" s="183"/>
      <c r="BM696" s="183"/>
      <c r="BN696" s="183"/>
      <c r="BO696" s="183"/>
      <c r="BP696" s="183"/>
      <c r="BQ696" s="183"/>
      <c r="BR696" s="183"/>
      <c r="BS696" s="183"/>
      <c r="BT696" s="183"/>
      <c r="BU696" s="183"/>
      <c r="BV696" s="183"/>
      <c r="BW696" s="183"/>
      <c r="BX696" s="186"/>
      <c r="BY696" s="186"/>
      <c r="BZ696" s="186"/>
      <c r="CA696" s="186"/>
      <c r="CB696" s="186"/>
      <c r="CC696" s="186"/>
      <c r="CD696" s="186"/>
      <c r="CE696" s="186"/>
      <c r="CF696" s="186"/>
      <c r="CG696" s="186"/>
      <c r="CH696" s="186"/>
    </row>
    <row r="697" spans="1:86" s="185" customFormat="1" ht="12" customHeight="1">
      <c r="A697" s="183"/>
      <c r="B697" s="183"/>
      <c r="C697" s="183"/>
      <c r="D697" s="183"/>
      <c r="E697" s="183"/>
      <c r="F697" s="183"/>
      <c r="G697" s="184"/>
      <c r="H697" s="183"/>
      <c r="I697" s="183"/>
      <c r="J697" s="183"/>
      <c r="K697" s="183"/>
      <c r="L697" s="183"/>
      <c r="M697" s="183"/>
      <c r="N697" s="183"/>
      <c r="O697" s="183"/>
      <c r="P697" s="183"/>
      <c r="Q697" s="183"/>
      <c r="R697" s="183"/>
      <c r="S697" s="183"/>
      <c r="T697" s="183"/>
      <c r="U697" s="183"/>
      <c r="V697" s="183"/>
      <c r="W697" s="183"/>
      <c r="X697" s="183"/>
      <c r="Y697" s="183"/>
      <c r="Z697" s="183"/>
      <c r="AA697" s="183"/>
      <c r="AB697" s="183"/>
      <c r="AC697" s="183"/>
      <c r="AD697" s="183"/>
      <c r="AE697" s="183"/>
      <c r="AF697" s="183"/>
      <c r="AG697" s="183"/>
      <c r="AH697" s="183"/>
      <c r="AI697" s="183"/>
      <c r="AJ697" s="183"/>
      <c r="AK697" s="183"/>
      <c r="AL697" s="183"/>
      <c r="AM697" s="183"/>
      <c r="AN697" s="183"/>
      <c r="AO697" s="183"/>
      <c r="AP697" s="183"/>
      <c r="AQ697" s="183"/>
      <c r="AR697" s="183"/>
      <c r="AS697" s="183"/>
      <c r="AT697" s="183"/>
      <c r="AU697" s="183"/>
      <c r="AV697" s="183"/>
      <c r="AW697" s="183"/>
      <c r="AX697" s="183"/>
      <c r="AY697" s="183"/>
      <c r="AZ697" s="183"/>
      <c r="BA697" s="183"/>
      <c r="BB697" s="183"/>
      <c r="BC697" s="183"/>
      <c r="BD697" s="183"/>
      <c r="BE697" s="183"/>
      <c r="BF697" s="183"/>
      <c r="BG697" s="183"/>
      <c r="BH697" s="183"/>
      <c r="BI697" s="183"/>
      <c r="BJ697" s="183"/>
      <c r="BK697" s="183"/>
      <c r="BL697" s="183"/>
      <c r="BM697" s="183"/>
      <c r="BN697" s="183"/>
      <c r="BO697" s="183"/>
      <c r="BP697" s="183"/>
      <c r="BQ697" s="183"/>
      <c r="BR697" s="183"/>
      <c r="BS697" s="183"/>
      <c r="BT697" s="183"/>
      <c r="BU697" s="183"/>
      <c r="BV697" s="183"/>
      <c r="BW697" s="183"/>
      <c r="BX697" s="186"/>
      <c r="BY697" s="186"/>
      <c r="BZ697" s="186"/>
      <c r="CA697" s="186"/>
      <c r="CB697" s="186"/>
      <c r="CC697" s="186"/>
      <c r="CD697" s="186"/>
      <c r="CE697" s="186"/>
      <c r="CF697" s="186"/>
      <c r="CG697" s="186"/>
      <c r="CH697" s="186"/>
    </row>
    <row r="698" spans="1:86" s="185" customFormat="1" ht="12" customHeight="1">
      <c r="A698" s="183"/>
      <c r="B698" s="183"/>
      <c r="C698" s="183"/>
      <c r="D698" s="183"/>
      <c r="E698" s="183"/>
      <c r="F698" s="183"/>
      <c r="G698" s="184"/>
      <c r="H698" s="183"/>
      <c r="I698" s="183"/>
      <c r="J698" s="183"/>
      <c r="K698" s="183"/>
      <c r="L698" s="183"/>
      <c r="M698" s="183"/>
      <c r="N698" s="183"/>
      <c r="O698" s="183"/>
      <c r="P698" s="183"/>
      <c r="Q698" s="183"/>
      <c r="R698" s="183"/>
      <c r="S698" s="183"/>
      <c r="T698" s="183"/>
      <c r="U698" s="183"/>
      <c r="V698" s="183"/>
      <c r="W698" s="183"/>
      <c r="X698" s="183"/>
      <c r="Y698" s="183"/>
      <c r="Z698" s="183"/>
      <c r="AA698" s="183"/>
      <c r="AB698" s="183"/>
      <c r="AC698" s="183"/>
      <c r="AD698" s="183"/>
      <c r="AE698" s="183"/>
      <c r="AF698" s="183"/>
      <c r="AG698" s="183"/>
      <c r="AH698" s="183"/>
      <c r="AI698" s="183"/>
      <c r="AJ698" s="183"/>
      <c r="AK698" s="183"/>
      <c r="AL698" s="183"/>
      <c r="AM698" s="183"/>
      <c r="AN698" s="183"/>
      <c r="AO698" s="183"/>
      <c r="AP698" s="183"/>
      <c r="AQ698" s="183"/>
      <c r="AR698" s="183"/>
      <c r="AS698" s="183"/>
      <c r="AT698" s="183"/>
      <c r="AU698" s="183"/>
      <c r="AV698" s="183"/>
      <c r="AW698" s="183"/>
      <c r="AX698" s="183"/>
      <c r="AY698" s="183"/>
      <c r="AZ698" s="183"/>
      <c r="BA698" s="183"/>
      <c r="BB698" s="183"/>
      <c r="BC698" s="183"/>
      <c r="BD698" s="183"/>
      <c r="BE698" s="183"/>
      <c r="BF698" s="183"/>
      <c r="BG698" s="183"/>
      <c r="BH698" s="183"/>
      <c r="BI698" s="183"/>
      <c r="BJ698" s="183"/>
      <c r="BK698" s="183"/>
      <c r="BL698" s="183"/>
      <c r="BM698" s="183"/>
      <c r="BN698" s="183"/>
      <c r="BO698" s="183"/>
      <c r="BP698" s="183"/>
      <c r="BQ698" s="183"/>
      <c r="BR698" s="183"/>
      <c r="BS698" s="183"/>
      <c r="BT698" s="183"/>
      <c r="BU698" s="183"/>
      <c r="BV698" s="183"/>
      <c r="BW698" s="183"/>
      <c r="BX698" s="186"/>
      <c r="BY698" s="186"/>
      <c r="BZ698" s="186"/>
      <c r="CA698" s="186"/>
      <c r="CB698" s="186"/>
      <c r="CC698" s="186"/>
      <c r="CD698" s="186"/>
      <c r="CE698" s="186"/>
      <c r="CF698" s="186"/>
      <c r="CG698" s="186"/>
      <c r="CH698" s="186"/>
    </row>
    <row r="699" spans="1:86" s="185" customFormat="1" ht="12" customHeight="1">
      <c r="A699" s="183"/>
      <c r="B699" s="183"/>
      <c r="C699" s="183"/>
      <c r="D699" s="183"/>
      <c r="E699" s="183"/>
      <c r="F699" s="183"/>
      <c r="G699" s="184"/>
      <c r="H699" s="183"/>
      <c r="I699" s="183"/>
      <c r="J699" s="183"/>
      <c r="K699" s="183"/>
      <c r="L699" s="183"/>
      <c r="M699" s="183"/>
      <c r="N699" s="183"/>
      <c r="O699" s="183"/>
      <c r="P699" s="183"/>
      <c r="Q699" s="183"/>
      <c r="R699" s="183"/>
      <c r="S699" s="183"/>
      <c r="T699" s="183"/>
      <c r="U699" s="183"/>
      <c r="V699" s="183"/>
      <c r="W699" s="183"/>
      <c r="X699" s="183"/>
      <c r="Y699" s="183"/>
      <c r="Z699" s="183"/>
      <c r="AA699" s="183"/>
      <c r="AB699" s="183"/>
      <c r="AC699" s="183"/>
      <c r="AD699" s="183"/>
      <c r="AE699" s="183"/>
      <c r="AF699" s="183"/>
      <c r="AG699" s="183"/>
      <c r="AH699" s="183"/>
      <c r="AI699" s="183"/>
      <c r="AJ699" s="183"/>
      <c r="AK699" s="183"/>
      <c r="AL699" s="183"/>
      <c r="AM699" s="183"/>
      <c r="AN699" s="183"/>
      <c r="AO699" s="183"/>
      <c r="AP699" s="183"/>
      <c r="AQ699" s="183"/>
      <c r="AR699" s="183"/>
      <c r="AS699" s="183"/>
      <c r="AT699" s="183"/>
      <c r="AU699" s="183"/>
      <c r="AV699" s="183"/>
      <c r="AW699" s="183"/>
      <c r="AX699" s="183"/>
      <c r="AY699" s="183"/>
      <c r="AZ699" s="183"/>
      <c r="BA699" s="183"/>
      <c r="BB699" s="183"/>
      <c r="BC699" s="183"/>
      <c r="BD699" s="183"/>
      <c r="BE699" s="183"/>
      <c r="BF699" s="183"/>
      <c r="BG699" s="183"/>
      <c r="BH699" s="183"/>
      <c r="BI699" s="183"/>
      <c r="BJ699" s="183"/>
      <c r="BK699" s="183"/>
      <c r="BL699" s="183"/>
      <c r="BM699" s="183"/>
      <c r="BN699" s="183"/>
      <c r="BO699" s="183"/>
      <c r="BP699" s="183"/>
      <c r="BQ699" s="183"/>
      <c r="BR699" s="183"/>
      <c r="BS699" s="183"/>
      <c r="BT699" s="183"/>
      <c r="BU699" s="183"/>
      <c r="BV699" s="183"/>
      <c r="BW699" s="183"/>
      <c r="BX699" s="186"/>
      <c r="BY699" s="186"/>
      <c r="BZ699" s="186"/>
      <c r="CA699" s="186"/>
      <c r="CB699" s="186"/>
      <c r="CC699" s="186"/>
      <c r="CD699" s="186"/>
      <c r="CE699" s="186"/>
      <c r="CF699" s="186"/>
      <c r="CG699" s="186"/>
      <c r="CH699" s="186"/>
    </row>
    <row r="700" spans="1:86" s="185" customFormat="1" ht="12" customHeight="1">
      <c r="A700" s="183"/>
      <c r="B700" s="183"/>
      <c r="C700" s="183"/>
      <c r="D700" s="183"/>
      <c r="E700" s="183"/>
      <c r="F700" s="183"/>
      <c r="G700" s="184"/>
      <c r="H700" s="183"/>
      <c r="I700" s="183"/>
      <c r="J700" s="183"/>
      <c r="K700" s="183"/>
      <c r="L700" s="183"/>
      <c r="M700" s="183"/>
      <c r="N700" s="183"/>
      <c r="O700" s="183"/>
      <c r="P700" s="183"/>
      <c r="Q700" s="183"/>
      <c r="R700" s="183"/>
      <c r="S700" s="183"/>
      <c r="T700" s="183"/>
      <c r="U700" s="183"/>
      <c r="V700" s="183"/>
      <c r="W700" s="183"/>
      <c r="X700" s="183"/>
      <c r="Y700" s="183"/>
      <c r="Z700" s="183"/>
      <c r="AA700" s="183"/>
      <c r="AB700" s="183"/>
      <c r="AC700" s="183"/>
      <c r="AD700" s="183"/>
      <c r="AE700" s="183"/>
      <c r="AF700" s="183"/>
      <c r="AG700" s="183"/>
      <c r="AH700" s="183"/>
      <c r="AI700" s="183"/>
      <c r="AJ700" s="183"/>
      <c r="AK700" s="183"/>
      <c r="AL700" s="183"/>
      <c r="AM700" s="183"/>
      <c r="AN700" s="183"/>
      <c r="AO700" s="183"/>
      <c r="AP700" s="183"/>
      <c r="AQ700" s="183"/>
      <c r="AR700" s="183"/>
      <c r="AS700" s="183"/>
      <c r="AT700" s="183"/>
      <c r="AU700" s="183"/>
      <c r="AV700" s="183"/>
      <c r="AW700" s="183"/>
      <c r="AX700" s="183"/>
      <c r="AY700" s="183"/>
      <c r="AZ700" s="183"/>
      <c r="BA700" s="183"/>
      <c r="BB700" s="183"/>
      <c r="BC700" s="183"/>
      <c r="BD700" s="183"/>
      <c r="BE700" s="183"/>
      <c r="BF700" s="183"/>
      <c r="BG700" s="183"/>
      <c r="BH700" s="183"/>
      <c r="BI700" s="183"/>
      <c r="BJ700" s="183"/>
      <c r="BK700" s="183"/>
      <c r="BL700" s="183"/>
      <c r="BM700" s="183"/>
      <c r="BN700" s="183"/>
      <c r="BO700" s="183"/>
      <c r="BP700" s="183"/>
      <c r="BQ700" s="183"/>
      <c r="BR700" s="183"/>
      <c r="BS700" s="183"/>
      <c r="BT700" s="183"/>
      <c r="BU700" s="183"/>
      <c r="BV700" s="183"/>
      <c r="BW700" s="183"/>
      <c r="BX700" s="186"/>
      <c r="BY700" s="186"/>
      <c r="BZ700" s="186"/>
      <c r="CA700" s="186"/>
      <c r="CB700" s="186"/>
      <c r="CC700" s="186"/>
      <c r="CD700" s="186"/>
      <c r="CE700" s="186"/>
      <c r="CF700" s="186"/>
      <c r="CG700" s="186"/>
      <c r="CH700" s="186"/>
    </row>
    <row r="701" spans="1:86" s="185" customFormat="1" ht="12" customHeight="1">
      <c r="A701" s="183"/>
      <c r="B701" s="183"/>
      <c r="C701" s="183"/>
      <c r="D701" s="183"/>
      <c r="E701" s="183"/>
      <c r="F701" s="183"/>
      <c r="G701" s="184"/>
      <c r="H701" s="183"/>
      <c r="I701" s="183"/>
      <c r="J701" s="183"/>
      <c r="K701" s="183"/>
      <c r="L701" s="183"/>
      <c r="M701" s="183"/>
      <c r="N701" s="183"/>
      <c r="O701" s="183"/>
      <c r="P701" s="183"/>
      <c r="Q701" s="183"/>
      <c r="R701" s="183"/>
      <c r="S701" s="183"/>
      <c r="T701" s="183"/>
      <c r="U701" s="183"/>
      <c r="V701" s="183"/>
      <c r="W701" s="183"/>
      <c r="X701" s="183"/>
      <c r="Y701" s="183"/>
      <c r="Z701" s="183"/>
      <c r="AA701" s="183"/>
      <c r="AB701" s="183"/>
      <c r="AC701" s="183"/>
      <c r="AD701" s="183"/>
      <c r="AE701" s="183"/>
      <c r="AF701" s="183"/>
      <c r="AG701" s="183"/>
      <c r="AH701" s="183"/>
      <c r="AI701" s="183"/>
      <c r="AJ701" s="183"/>
      <c r="AK701" s="183"/>
      <c r="AL701" s="183"/>
      <c r="AM701" s="183"/>
      <c r="AN701" s="183"/>
      <c r="AO701" s="183"/>
      <c r="AP701" s="183"/>
      <c r="AQ701" s="183"/>
      <c r="AR701" s="183"/>
      <c r="AS701" s="183"/>
      <c r="AT701" s="183"/>
      <c r="AU701" s="183"/>
      <c r="AV701" s="183"/>
      <c r="AW701" s="183"/>
      <c r="AX701" s="183"/>
      <c r="AY701" s="183"/>
      <c r="AZ701" s="183"/>
      <c r="BA701" s="183"/>
      <c r="BB701" s="183"/>
      <c r="BC701" s="183"/>
      <c r="BD701" s="183"/>
      <c r="BE701" s="183"/>
      <c r="BF701" s="183"/>
      <c r="BG701" s="183"/>
      <c r="BH701" s="183"/>
      <c r="BI701" s="183"/>
      <c r="BJ701" s="183"/>
      <c r="BK701" s="183"/>
      <c r="BL701" s="183"/>
      <c r="BM701" s="183"/>
      <c r="BN701" s="183"/>
      <c r="BO701" s="183"/>
      <c r="BP701" s="183"/>
      <c r="BQ701" s="183"/>
      <c r="BR701" s="183"/>
      <c r="BS701" s="183"/>
      <c r="BT701" s="183"/>
      <c r="BU701" s="183"/>
      <c r="BV701" s="183"/>
      <c r="BW701" s="183"/>
      <c r="BX701" s="186"/>
      <c r="BY701" s="186"/>
      <c r="BZ701" s="186"/>
      <c r="CA701" s="186"/>
      <c r="CB701" s="186"/>
      <c r="CC701" s="186"/>
      <c r="CD701" s="186"/>
      <c r="CE701" s="186"/>
      <c r="CF701" s="186"/>
      <c r="CG701" s="186"/>
      <c r="CH701" s="186"/>
    </row>
    <row r="702" spans="1:86" s="185" customFormat="1" ht="12" customHeight="1">
      <c r="A702" s="183"/>
      <c r="B702" s="183"/>
      <c r="C702" s="183"/>
      <c r="D702" s="183"/>
      <c r="E702" s="183"/>
      <c r="F702" s="183"/>
      <c r="G702" s="184"/>
      <c r="H702" s="183"/>
      <c r="I702" s="183"/>
      <c r="J702" s="183"/>
      <c r="K702" s="183"/>
      <c r="L702" s="183"/>
      <c r="M702" s="183"/>
      <c r="N702" s="183"/>
      <c r="O702" s="183"/>
      <c r="P702" s="183"/>
      <c r="Q702" s="183"/>
      <c r="R702" s="183"/>
      <c r="S702" s="183"/>
      <c r="T702" s="183"/>
      <c r="U702" s="183"/>
      <c r="V702" s="183"/>
      <c r="W702" s="183"/>
      <c r="X702" s="183"/>
      <c r="Y702" s="183"/>
      <c r="Z702" s="183"/>
      <c r="AA702" s="183"/>
      <c r="AB702" s="183"/>
      <c r="AC702" s="183"/>
      <c r="AD702" s="183"/>
      <c r="AE702" s="183"/>
      <c r="AF702" s="183"/>
      <c r="AG702" s="183"/>
      <c r="AH702" s="183"/>
      <c r="AI702" s="183"/>
      <c r="AJ702" s="183"/>
      <c r="AK702" s="183"/>
      <c r="AL702" s="183"/>
      <c r="AM702" s="183"/>
      <c r="AN702" s="183"/>
      <c r="AO702" s="183"/>
      <c r="AP702" s="183"/>
      <c r="AQ702" s="183"/>
      <c r="AR702" s="183"/>
      <c r="AS702" s="183"/>
      <c r="AT702" s="183"/>
      <c r="AU702" s="183"/>
      <c r="AV702" s="183"/>
      <c r="AW702" s="183"/>
      <c r="AX702" s="183"/>
      <c r="AY702" s="183"/>
      <c r="AZ702" s="183"/>
      <c r="BA702" s="183"/>
      <c r="BB702" s="183"/>
      <c r="BC702" s="183"/>
      <c r="BD702" s="183"/>
      <c r="BE702" s="183"/>
      <c r="BF702" s="183"/>
      <c r="BG702" s="183"/>
      <c r="BH702" s="183"/>
      <c r="BI702" s="183"/>
      <c r="BJ702" s="183"/>
      <c r="BK702" s="183"/>
      <c r="BL702" s="183"/>
      <c r="BM702" s="183"/>
      <c r="BN702" s="183"/>
      <c r="BO702" s="183"/>
      <c r="BP702" s="183"/>
      <c r="BQ702" s="183"/>
      <c r="BR702" s="183"/>
      <c r="BS702" s="183"/>
      <c r="BT702" s="183"/>
      <c r="BU702" s="183"/>
      <c r="BV702" s="183"/>
      <c r="BW702" s="183"/>
      <c r="BX702" s="186"/>
      <c r="BY702" s="186"/>
      <c r="BZ702" s="186"/>
      <c r="CA702" s="186"/>
      <c r="CB702" s="186"/>
      <c r="CC702" s="186"/>
      <c r="CD702" s="186"/>
      <c r="CE702" s="186"/>
      <c r="CF702" s="186"/>
      <c r="CG702" s="186"/>
      <c r="CH702" s="186"/>
    </row>
    <row r="703" spans="1:86" s="185" customFormat="1" ht="12" customHeight="1">
      <c r="A703" s="183"/>
      <c r="B703" s="183"/>
      <c r="C703" s="183"/>
      <c r="D703" s="183"/>
      <c r="E703" s="183"/>
      <c r="F703" s="183"/>
      <c r="G703" s="184"/>
      <c r="H703" s="183"/>
      <c r="I703" s="183"/>
      <c r="J703" s="183"/>
      <c r="K703" s="183"/>
      <c r="L703" s="183"/>
      <c r="M703" s="183"/>
      <c r="N703" s="183"/>
      <c r="O703" s="183"/>
      <c r="P703" s="183"/>
      <c r="Q703" s="183"/>
      <c r="R703" s="183"/>
      <c r="S703" s="183"/>
      <c r="T703" s="183"/>
      <c r="U703" s="183"/>
      <c r="V703" s="183"/>
      <c r="W703" s="183"/>
      <c r="X703" s="183"/>
      <c r="Y703" s="183"/>
      <c r="Z703" s="183"/>
      <c r="AA703" s="183"/>
      <c r="AB703" s="183"/>
      <c r="AC703" s="183"/>
      <c r="AD703" s="183"/>
      <c r="AE703" s="183"/>
      <c r="AF703" s="183"/>
      <c r="AG703" s="183"/>
      <c r="AH703" s="183"/>
      <c r="AI703" s="183"/>
      <c r="AJ703" s="183"/>
      <c r="AK703" s="183"/>
      <c r="AL703" s="183"/>
      <c r="AM703" s="183"/>
      <c r="AN703" s="183"/>
      <c r="AO703" s="183"/>
      <c r="AP703" s="183"/>
      <c r="AQ703" s="183"/>
      <c r="AR703" s="183"/>
      <c r="AS703" s="183"/>
      <c r="AT703" s="183"/>
      <c r="AU703" s="183"/>
      <c r="AV703" s="183"/>
      <c r="AW703" s="183"/>
      <c r="AX703" s="183"/>
      <c r="AY703" s="183"/>
      <c r="AZ703" s="183"/>
      <c r="BA703" s="183"/>
      <c r="BB703" s="183"/>
      <c r="BC703" s="183"/>
      <c r="BD703" s="183"/>
      <c r="BE703" s="183"/>
      <c r="BF703" s="183"/>
      <c r="BG703" s="183"/>
      <c r="BH703" s="183"/>
      <c r="BI703" s="183"/>
      <c r="BJ703" s="183"/>
      <c r="BK703" s="183"/>
      <c r="BL703" s="183"/>
      <c r="BM703" s="183"/>
      <c r="BN703" s="183"/>
      <c r="BO703" s="183"/>
      <c r="BP703" s="183"/>
      <c r="BQ703" s="183"/>
      <c r="BR703" s="183"/>
      <c r="BS703" s="183"/>
      <c r="BT703" s="183"/>
      <c r="BU703" s="183"/>
      <c r="BV703" s="183"/>
      <c r="BW703" s="183"/>
      <c r="BX703" s="186"/>
      <c r="BY703" s="186"/>
      <c r="BZ703" s="186"/>
      <c r="CA703" s="186"/>
      <c r="CB703" s="186"/>
      <c r="CC703" s="186"/>
      <c r="CD703" s="186"/>
      <c r="CE703" s="186"/>
      <c r="CF703" s="186"/>
      <c r="CG703" s="186"/>
      <c r="CH703" s="186"/>
    </row>
    <row r="704" spans="1:86" s="185" customFormat="1" ht="12" customHeight="1">
      <c r="A704" s="183"/>
      <c r="B704" s="183"/>
      <c r="C704" s="183"/>
      <c r="D704" s="183"/>
      <c r="E704" s="183"/>
      <c r="F704" s="183"/>
      <c r="G704" s="184"/>
      <c r="H704" s="183"/>
      <c r="I704" s="183"/>
      <c r="J704" s="183"/>
      <c r="K704" s="183"/>
      <c r="L704" s="183"/>
      <c r="M704" s="183"/>
      <c r="N704" s="183"/>
      <c r="O704" s="183"/>
      <c r="P704" s="183"/>
      <c r="Q704" s="183"/>
      <c r="R704" s="183"/>
      <c r="S704" s="183"/>
      <c r="T704" s="183"/>
      <c r="U704" s="183"/>
      <c r="V704" s="183"/>
      <c r="W704" s="183"/>
      <c r="X704" s="183"/>
      <c r="Y704" s="183"/>
      <c r="Z704" s="183"/>
      <c r="AA704" s="183"/>
      <c r="AB704" s="183"/>
      <c r="AC704" s="183"/>
      <c r="AD704" s="183"/>
      <c r="AE704" s="183"/>
      <c r="AF704" s="183"/>
      <c r="AG704" s="183"/>
      <c r="AH704" s="183"/>
      <c r="AI704" s="183"/>
      <c r="AJ704" s="183"/>
      <c r="AK704" s="183"/>
      <c r="AL704" s="183"/>
      <c r="AM704" s="183"/>
      <c r="AN704" s="183"/>
      <c r="AO704" s="183"/>
      <c r="AP704" s="183"/>
      <c r="AQ704" s="183"/>
      <c r="AR704" s="183"/>
      <c r="AS704" s="183"/>
      <c r="AT704" s="183"/>
      <c r="AU704" s="183"/>
      <c r="AV704" s="183"/>
      <c r="AW704" s="183"/>
      <c r="AX704" s="183"/>
      <c r="AY704" s="183"/>
      <c r="AZ704" s="183"/>
      <c r="BA704" s="183"/>
      <c r="BB704" s="183"/>
      <c r="BC704" s="183"/>
      <c r="BD704" s="183"/>
      <c r="BE704" s="183"/>
      <c r="BF704" s="183"/>
      <c r="BG704" s="183"/>
      <c r="BH704" s="183"/>
      <c r="BI704" s="183"/>
      <c r="BJ704" s="183"/>
      <c r="BK704" s="183"/>
      <c r="BL704" s="183"/>
      <c r="BM704" s="183"/>
      <c r="BN704" s="183"/>
      <c r="BO704" s="183"/>
      <c r="BP704" s="183"/>
      <c r="BQ704" s="183"/>
      <c r="BR704" s="183"/>
      <c r="BS704" s="183"/>
      <c r="BT704" s="183"/>
      <c r="BU704" s="183"/>
      <c r="BV704" s="183"/>
      <c r="BW704" s="183"/>
      <c r="BX704" s="186"/>
      <c r="BY704" s="186"/>
      <c r="BZ704" s="186"/>
      <c r="CA704" s="186"/>
      <c r="CB704" s="186"/>
      <c r="CC704" s="186"/>
      <c r="CD704" s="186"/>
      <c r="CE704" s="186"/>
      <c r="CF704" s="186"/>
      <c r="CG704" s="186"/>
      <c r="CH704" s="186"/>
    </row>
    <row r="705" spans="1:86" s="185" customFormat="1" ht="12" customHeight="1">
      <c r="A705" s="183"/>
      <c r="B705" s="183"/>
      <c r="C705" s="183"/>
      <c r="D705" s="183"/>
      <c r="E705" s="183"/>
      <c r="F705" s="183"/>
      <c r="G705" s="184"/>
      <c r="H705" s="183"/>
      <c r="I705" s="183"/>
      <c r="J705" s="183"/>
      <c r="K705" s="183"/>
      <c r="L705" s="183"/>
      <c r="M705" s="183"/>
      <c r="N705" s="183"/>
      <c r="O705" s="183"/>
      <c r="P705" s="183"/>
      <c r="Q705" s="183"/>
      <c r="R705" s="183"/>
      <c r="S705" s="183"/>
      <c r="T705" s="183"/>
      <c r="U705" s="183"/>
      <c r="V705" s="183"/>
      <c r="W705" s="183"/>
      <c r="X705" s="183"/>
      <c r="Y705" s="183"/>
      <c r="Z705" s="183"/>
      <c r="AA705" s="183"/>
      <c r="AB705" s="183"/>
      <c r="AC705" s="183"/>
      <c r="AD705" s="183"/>
      <c r="AE705" s="183"/>
      <c r="AF705" s="183"/>
      <c r="AG705" s="183"/>
      <c r="AH705" s="183"/>
      <c r="AI705" s="183"/>
      <c r="AJ705" s="183"/>
      <c r="AK705" s="183"/>
      <c r="AL705" s="183"/>
      <c r="AM705" s="183"/>
      <c r="AN705" s="183"/>
      <c r="AO705" s="183"/>
      <c r="AP705" s="183"/>
      <c r="AQ705" s="183"/>
      <c r="AR705" s="183"/>
      <c r="AS705" s="183"/>
      <c r="AT705" s="183"/>
      <c r="AU705" s="183"/>
      <c r="AV705" s="183"/>
      <c r="AW705" s="183"/>
      <c r="AX705" s="183"/>
      <c r="AY705" s="183"/>
      <c r="AZ705" s="183"/>
      <c r="BA705" s="183"/>
      <c r="BB705" s="183"/>
      <c r="BC705" s="183"/>
      <c r="BD705" s="183"/>
      <c r="BE705" s="183"/>
      <c r="BF705" s="183"/>
      <c r="BG705" s="183"/>
      <c r="BH705" s="183"/>
      <c r="BI705" s="183"/>
      <c r="BJ705" s="183"/>
      <c r="BK705" s="183"/>
      <c r="BL705" s="183"/>
      <c r="BM705" s="183"/>
      <c r="BN705" s="183"/>
      <c r="BO705" s="183"/>
      <c r="BP705" s="183"/>
      <c r="BQ705" s="183"/>
      <c r="BR705" s="183"/>
      <c r="BS705" s="183"/>
      <c r="BT705" s="183"/>
      <c r="BU705" s="183"/>
      <c r="BV705" s="183"/>
      <c r="BW705" s="183"/>
      <c r="BX705" s="186"/>
      <c r="BY705" s="186"/>
      <c r="BZ705" s="186"/>
      <c r="CA705" s="186"/>
      <c r="CB705" s="186"/>
      <c r="CC705" s="186"/>
      <c r="CD705" s="186"/>
      <c r="CE705" s="186"/>
      <c r="CF705" s="186"/>
      <c r="CG705" s="186"/>
      <c r="CH705" s="186"/>
    </row>
    <row r="706" spans="1:86" s="185" customFormat="1" ht="12" customHeight="1">
      <c r="A706" s="183"/>
      <c r="B706" s="183"/>
      <c r="C706" s="183"/>
      <c r="D706" s="183"/>
      <c r="E706" s="183"/>
      <c r="F706" s="183"/>
      <c r="G706" s="184"/>
      <c r="H706" s="183"/>
      <c r="I706" s="183"/>
      <c r="J706" s="183"/>
      <c r="K706" s="183"/>
      <c r="L706" s="183"/>
      <c r="M706" s="183"/>
      <c r="N706" s="183"/>
      <c r="O706" s="183"/>
      <c r="P706" s="183"/>
      <c r="Q706" s="183"/>
      <c r="R706" s="183"/>
      <c r="S706" s="183"/>
      <c r="T706" s="183"/>
      <c r="U706" s="183"/>
      <c r="V706" s="183"/>
      <c r="W706" s="183"/>
      <c r="X706" s="183"/>
      <c r="Y706" s="183"/>
      <c r="Z706" s="183"/>
      <c r="AA706" s="183"/>
      <c r="AB706" s="183"/>
      <c r="AC706" s="183"/>
      <c r="AD706" s="183"/>
      <c r="AE706" s="183"/>
      <c r="AF706" s="183"/>
      <c r="AG706" s="183"/>
      <c r="AH706" s="183"/>
      <c r="AI706" s="183"/>
      <c r="AJ706" s="183"/>
      <c r="AK706" s="183"/>
      <c r="AL706" s="183"/>
      <c r="AM706" s="183"/>
      <c r="AN706" s="183"/>
      <c r="AO706" s="183"/>
      <c r="AP706" s="183"/>
      <c r="AQ706" s="183"/>
      <c r="AR706" s="183"/>
      <c r="AS706" s="183"/>
      <c r="AT706" s="183"/>
      <c r="AU706" s="183"/>
      <c r="AV706" s="183"/>
      <c r="AW706" s="183"/>
      <c r="AX706" s="183"/>
      <c r="AY706" s="183"/>
      <c r="AZ706" s="183"/>
      <c r="BA706" s="183"/>
      <c r="BB706" s="183"/>
      <c r="BC706" s="183"/>
      <c r="BD706" s="183"/>
      <c r="BE706" s="183"/>
      <c r="BF706" s="183"/>
      <c r="BG706" s="183"/>
      <c r="BH706" s="183"/>
      <c r="BI706" s="183"/>
      <c r="BJ706" s="183"/>
      <c r="BK706" s="183"/>
      <c r="BL706" s="183"/>
      <c r="BM706" s="183"/>
      <c r="BN706" s="183"/>
      <c r="BO706" s="183"/>
      <c r="BP706" s="183"/>
      <c r="BQ706" s="183"/>
      <c r="BR706" s="183"/>
      <c r="BS706" s="183"/>
      <c r="BT706" s="183"/>
      <c r="BU706" s="183"/>
      <c r="BV706" s="183"/>
      <c r="BW706" s="183"/>
      <c r="BX706" s="186"/>
      <c r="BY706" s="186"/>
      <c r="BZ706" s="186"/>
      <c r="CA706" s="186"/>
      <c r="CB706" s="186"/>
      <c r="CC706" s="186"/>
      <c r="CD706" s="186"/>
      <c r="CE706" s="186"/>
      <c r="CF706" s="186"/>
      <c r="CG706" s="186"/>
      <c r="CH706" s="186"/>
    </row>
    <row r="707" spans="1:86" s="185" customFormat="1" ht="12" customHeight="1">
      <c r="A707" s="183"/>
      <c r="B707" s="183"/>
      <c r="C707" s="183"/>
      <c r="D707" s="183"/>
      <c r="E707" s="183"/>
      <c r="F707" s="183"/>
      <c r="G707" s="184"/>
      <c r="H707" s="183"/>
      <c r="I707" s="183"/>
      <c r="J707" s="183"/>
      <c r="K707" s="183"/>
      <c r="L707" s="183"/>
      <c r="M707" s="183"/>
      <c r="N707" s="183"/>
      <c r="O707" s="183"/>
      <c r="P707" s="183"/>
      <c r="Q707" s="183"/>
      <c r="R707" s="183"/>
      <c r="S707" s="183"/>
      <c r="T707" s="183"/>
      <c r="U707" s="183"/>
      <c r="V707" s="183"/>
      <c r="W707" s="183"/>
      <c r="X707" s="183"/>
      <c r="Y707" s="183"/>
      <c r="Z707" s="183"/>
      <c r="AA707" s="183"/>
      <c r="AB707" s="183"/>
      <c r="AC707" s="183"/>
      <c r="AD707" s="183"/>
      <c r="AE707" s="183"/>
      <c r="AF707" s="183"/>
      <c r="AG707" s="183"/>
      <c r="AH707" s="183"/>
      <c r="AI707" s="183"/>
      <c r="AJ707" s="183"/>
      <c r="AK707" s="183"/>
      <c r="AL707" s="183"/>
      <c r="AM707" s="183"/>
      <c r="AN707" s="183"/>
      <c r="AO707" s="183"/>
      <c r="AP707" s="183"/>
      <c r="AQ707" s="183"/>
      <c r="AR707" s="183"/>
      <c r="AS707" s="183"/>
      <c r="AT707" s="183"/>
      <c r="AU707" s="183"/>
      <c r="AV707" s="183"/>
      <c r="AW707" s="183"/>
      <c r="AX707" s="183"/>
      <c r="AY707" s="183"/>
      <c r="AZ707" s="183"/>
      <c r="BA707" s="183"/>
      <c r="BB707" s="183"/>
      <c r="BC707" s="183"/>
      <c r="BD707" s="183"/>
      <c r="BE707" s="183"/>
      <c r="BF707" s="183"/>
      <c r="BG707" s="183"/>
      <c r="BH707" s="183"/>
      <c r="BI707" s="183"/>
      <c r="BJ707" s="183"/>
      <c r="BK707" s="183"/>
      <c r="BL707" s="183"/>
      <c r="BM707" s="183"/>
      <c r="BN707" s="183"/>
      <c r="BO707" s="183"/>
      <c r="BP707" s="183"/>
      <c r="BQ707" s="183"/>
      <c r="BR707" s="183"/>
      <c r="BS707" s="183"/>
      <c r="BT707" s="183"/>
      <c r="BU707" s="183"/>
      <c r="BV707" s="183"/>
      <c r="BW707" s="183"/>
      <c r="BX707" s="186"/>
      <c r="BY707" s="186"/>
      <c r="BZ707" s="186"/>
      <c r="CA707" s="186"/>
      <c r="CB707" s="186"/>
      <c r="CC707" s="186"/>
      <c r="CD707" s="186"/>
      <c r="CE707" s="186"/>
      <c r="CF707" s="186"/>
      <c r="CG707" s="186"/>
      <c r="CH707" s="186"/>
    </row>
    <row r="708" spans="1:86" s="185" customFormat="1" ht="12" customHeight="1">
      <c r="A708" s="183"/>
      <c r="B708" s="183"/>
      <c r="C708" s="183"/>
      <c r="D708" s="183"/>
      <c r="E708" s="183"/>
      <c r="F708" s="183"/>
      <c r="G708" s="184"/>
      <c r="H708" s="183"/>
      <c r="I708" s="183"/>
      <c r="J708" s="183"/>
      <c r="K708" s="183"/>
      <c r="L708" s="183"/>
      <c r="M708" s="183"/>
      <c r="N708" s="183"/>
      <c r="O708" s="183"/>
      <c r="P708" s="183"/>
      <c r="Q708" s="183"/>
      <c r="R708" s="183"/>
      <c r="S708" s="183"/>
      <c r="T708" s="183"/>
      <c r="U708" s="183"/>
      <c r="V708" s="183"/>
      <c r="W708" s="183"/>
      <c r="X708" s="183"/>
      <c r="Y708" s="183"/>
      <c r="Z708" s="183"/>
      <c r="AA708" s="183"/>
      <c r="AB708" s="183"/>
      <c r="AC708" s="183"/>
      <c r="AD708" s="183"/>
      <c r="AE708" s="183"/>
      <c r="AF708" s="183"/>
      <c r="AG708" s="183"/>
      <c r="AH708" s="183"/>
      <c r="AI708" s="183"/>
      <c r="AJ708" s="183"/>
      <c r="AK708" s="183"/>
      <c r="AL708" s="183"/>
      <c r="AM708" s="183"/>
      <c r="AN708" s="183"/>
      <c r="AO708" s="183"/>
      <c r="AP708" s="183"/>
      <c r="AQ708" s="183"/>
      <c r="AR708" s="183"/>
      <c r="AS708" s="183"/>
      <c r="AT708" s="183"/>
      <c r="AU708" s="183"/>
      <c r="AV708" s="183"/>
      <c r="AW708" s="183"/>
      <c r="AX708" s="183"/>
      <c r="AY708" s="183"/>
      <c r="AZ708" s="183"/>
      <c r="BA708" s="183"/>
      <c r="BB708" s="183"/>
      <c r="BC708" s="183"/>
      <c r="BD708" s="183"/>
      <c r="BE708" s="183"/>
      <c r="BF708" s="183"/>
      <c r="BG708" s="183"/>
      <c r="BH708" s="183"/>
      <c r="BI708" s="183"/>
      <c r="BJ708" s="183"/>
      <c r="BK708" s="183"/>
      <c r="BL708" s="183"/>
      <c r="BM708" s="183"/>
      <c r="BN708" s="183"/>
      <c r="BO708" s="183"/>
      <c r="BP708" s="183"/>
      <c r="BQ708" s="183"/>
      <c r="BR708" s="183"/>
      <c r="BS708" s="183"/>
      <c r="BT708" s="183"/>
      <c r="BU708" s="183"/>
      <c r="BV708" s="183"/>
      <c r="BW708" s="183"/>
      <c r="BX708" s="186"/>
      <c r="BY708" s="186"/>
      <c r="BZ708" s="186"/>
      <c r="CA708" s="186"/>
      <c r="CB708" s="186"/>
      <c r="CC708" s="186"/>
      <c r="CD708" s="186"/>
      <c r="CE708" s="186"/>
      <c r="CF708" s="186"/>
      <c r="CG708" s="186"/>
      <c r="CH708" s="186"/>
    </row>
    <row r="709" spans="1:86" s="185" customFormat="1" ht="12" customHeight="1">
      <c r="A709" s="183"/>
      <c r="B709" s="183"/>
      <c r="C709" s="183"/>
      <c r="D709" s="183"/>
      <c r="E709" s="183"/>
      <c r="F709" s="183"/>
      <c r="G709" s="184"/>
      <c r="H709" s="183"/>
      <c r="I709" s="183"/>
      <c r="J709" s="183"/>
      <c r="K709" s="183"/>
      <c r="L709" s="183"/>
      <c r="M709" s="183"/>
      <c r="N709" s="183"/>
      <c r="O709" s="183"/>
      <c r="P709" s="183"/>
      <c r="Q709" s="183"/>
      <c r="R709" s="183"/>
      <c r="S709" s="183"/>
      <c r="T709" s="183"/>
      <c r="U709" s="183"/>
      <c r="V709" s="183"/>
      <c r="W709" s="183"/>
      <c r="X709" s="183"/>
      <c r="Y709" s="183"/>
      <c r="Z709" s="183"/>
      <c r="AA709" s="183"/>
      <c r="AB709" s="183"/>
      <c r="AC709" s="183"/>
      <c r="AD709" s="183"/>
      <c r="AE709" s="183"/>
      <c r="AF709" s="183"/>
      <c r="AG709" s="183"/>
      <c r="AH709" s="183"/>
      <c r="AI709" s="183"/>
      <c r="AJ709" s="183"/>
      <c r="AK709" s="183"/>
      <c r="AL709" s="183"/>
      <c r="AM709" s="183"/>
      <c r="AN709" s="183"/>
      <c r="AO709" s="183"/>
      <c r="AP709" s="183"/>
      <c r="AQ709" s="183"/>
      <c r="AR709" s="183"/>
      <c r="AS709" s="183"/>
      <c r="AT709" s="183"/>
      <c r="AU709" s="183"/>
      <c r="AV709" s="183"/>
      <c r="AW709" s="183"/>
      <c r="AX709" s="183"/>
      <c r="AY709" s="183"/>
      <c r="AZ709" s="183"/>
      <c r="BA709" s="183"/>
      <c r="BB709" s="183"/>
      <c r="BC709" s="183"/>
      <c r="BD709" s="183"/>
      <c r="BE709" s="183"/>
      <c r="BF709" s="183"/>
      <c r="BG709" s="183"/>
      <c r="BH709" s="183"/>
      <c r="BI709" s="183"/>
      <c r="BJ709" s="183"/>
      <c r="BK709" s="183"/>
      <c r="BL709" s="183"/>
      <c r="BM709" s="183"/>
      <c r="BN709" s="183"/>
      <c r="BO709" s="183"/>
      <c r="BP709" s="183"/>
      <c r="BQ709" s="183"/>
      <c r="BR709" s="183"/>
      <c r="BS709" s="183"/>
      <c r="BT709" s="183"/>
      <c r="BU709" s="183"/>
      <c r="BV709" s="183"/>
      <c r="BW709" s="183"/>
      <c r="BX709" s="186"/>
      <c r="BY709" s="186"/>
      <c r="BZ709" s="186"/>
      <c r="CA709" s="186"/>
      <c r="CB709" s="186"/>
      <c r="CC709" s="186"/>
      <c r="CD709" s="186"/>
      <c r="CE709" s="186"/>
      <c r="CF709" s="186"/>
      <c r="CG709" s="186"/>
      <c r="CH709" s="186"/>
    </row>
    <row r="710" spans="1:86" s="185" customFormat="1" ht="12" customHeight="1">
      <c r="A710" s="183"/>
      <c r="B710" s="183"/>
      <c r="C710" s="183"/>
      <c r="D710" s="183"/>
      <c r="E710" s="183"/>
      <c r="F710" s="183"/>
      <c r="G710" s="184"/>
      <c r="H710" s="183"/>
      <c r="I710" s="183"/>
      <c r="J710" s="183"/>
      <c r="K710" s="183"/>
      <c r="L710" s="183"/>
      <c r="M710" s="183"/>
      <c r="N710" s="183"/>
      <c r="O710" s="183"/>
      <c r="P710" s="183"/>
      <c r="Q710" s="183"/>
      <c r="R710" s="183"/>
      <c r="S710" s="183"/>
      <c r="T710" s="183"/>
      <c r="U710" s="183"/>
      <c r="V710" s="183"/>
      <c r="W710" s="183"/>
      <c r="X710" s="183"/>
      <c r="Y710" s="183"/>
      <c r="Z710" s="183"/>
      <c r="AA710" s="183"/>
      <c r="AB710" s="183"/>
      <c r="AC710" s="183"/>
      <c r="AD710" s="183"/>
      <c r="AE710" s="183"/>
      <c r="AF710" s="183"/>
      <c r="AG710" s="183"/>
      <c r="AH710" s="183"/>
      <c r="AI710" s="183"/>
      <c r="AJ710" s="183"/>
      <c r="AK710" s="183"/>
      <c r="AL710" s="183"/>
      <c r="AM710" s="183"/>
      <c r="AN710" s="183"/>
      <c r="AO710" s="183"/>
      <c r="AP710" s="183"/>
      <c r="AQ710" s="183"/>
      <c r="AR710" s="183"/>
      <c r="AS710" s="183"/>
      <c r="AT710" s="183"/>
      <c r="AU710" s="183"/>
      <c r="AV710" s="183"/>
      <c r="AW710" s="183"/>
      <c r="AX710" s="183"/>
      <c r="AY710" s="183"/>
      <c r="AZ710" s="183"/>
      <c r="BA710" s="183"/>
      <c r="BB710" s="183"/>
      <c r="BC710" s="183"/>
      <c r="BD710" s="183"/>
      <c r="BE710" s="183"/>
      <c r="BF710" s="183"/>
      <c r="BG710" s="183"/>
      <c r="BH710" s="183"/>
      <c r="BI710" s="183"/>
      <c r="BJ710" s="183"/>
      <c r="BK710" s="183"/>
      <c r="BL710" s="183"/>
      <c r="BM710" s="183"/>
      <c r="BN710" s="183"/>
      <c r="BO710" s="183"/>
      <c r="BP710" s="183"/>
      <c r="BQ710" s="183"/>
      <c r="BR710" s="183"/>
      <c r="BS710" s="183"/>
      <c r="BT710" s="183"/>
      <c r="BU710" s="183"/>
      <c r="BV710" s="183"/>
      <c r="BW710" s="183"/>
      <c r="BX710" s="186"/>
      <c r="BY710" s="186"/>
      <c r="BZ710" s="186"/>
      <c r="CA710" s="186"/>
      <c r="CB710" s="186"/>
      <c r="CC710" s="186"/>
      <c r="CD710" s="186"/>
      <c r="CE710" s="186"/>
      <c r="CF710" s="186"/>
      <c r="CG710" s="186"/>
      <c r="CH710" s="186"/>
    </row>
    <row r="711" spans="1:86" s="185" customFormat="1" ht="12" customHeight="1">
      <c r="A711" s="183"/>
      <c r="B711" s="183"/>
      <c r="C711" s="183"/>
      <c r="D711" s="183"/>
      <c r="E711" s="183"/>
      <c r="F711" s="183"/>
      <c r="G711" s="184"/>
      <c r="H711" s="183"/>
      <c r="I711" s="183"/>
      <c r="J711" s="183"/>
      <c r="K711" s="183"/>
      <c r="L711" s="183"/>
      <c r="M711" s="183"/>
      <c r="N711" s="183"/>
      <c r="O711" s="183"/>
      <c r="P711" s="183"/>
      <c r="Q711" s="183"/>
      <c r="R711" s="183"/>
      <c r="S711" s="183"/>
      <c r="T711" s="183"/>
      <c r="U711" s="183"/>
      <c r="V711" s="183"/>
      <c r="W711" s="183"/>
      <c r="X711" s="183"/>
      <c r="Y711" s="183"/>
      <c r="Z711" s="183"/>
      <c r="AA711" s="183"/>
      <c r="AB711" s="183"/>
      <c r="AC711" s="183"/>
      <c r="AD711" s="183"/>
      <c r="AE711" s="183"/>
      <c r="AF711" s="183"/>
      <c r="AG711" s="183"/>
      <c r="AH711" s="183"/>
      <c r="AI711" s="183"/>
      <c r="AJ711" s="183"/>
      <c r="AK711" s="183"/>
      <c r="AL711" s="183"/>
      <c r="AM711" s="183"/>
      <c r="AN711" s="183"/>
      <c r="AO711" s="183"/>
      <c r="AP711" s="183"/>
      <c r="AQ711" s="183"/>
      <c r="AR711" s="183"/>
      <c r="AS711" s="183"/>
      <c r="AT711" s="183"/>
      <c r="AU711" s="183"/>
      <c r="AV711" s="183"/>
      <c r="AW711" s="183"/>
      <c r="AX711" s="183"/>
      <c r="AY711" s="183"/>
      <c r="AZ711" s="183"/>
      <c r="BA711" s="183"/>
      <c r="BB711" s="183"/>
      <c r="BC711" s="183"/>
      <c r="BD711" s="183"/>
      <c r="BE711" s="183"/>
      <c r="BF711" s="183"/>
      <c r="BG711" s="183"/>
      <c r="BH711" s="183"/>
      <c r="BI711" s="183"/>
      <c r="BJ711" s="183"/>
      <c r="BK711" s="183"/>
      <c r="BL711" s="183"/>
      <c r="BM711" s="183"/>
      <c r="BN711" s="183"/>
      <c r="BO711" s="183"/>
      <c r="BP711" s="183"/>
      <c r="BQ711" s="183"/>
      <c r="BR711" s="183"/>
      <c r="BS711" s="183"/>
      <c r="BT711" s="183"/>
      <c r="BU711" s="183"/>
      <c r="BV711" s="183"/>
      <c r="BW711" s="183"/>
      <c r="BX711" s="186"/>
      <c r="BY711" s="186"/>
      <c r="BZ711" s="186"/>
      <c r="CA711" s="186"/>
      <c r="CB711" s="186"/>
      <c r="CC711" s="186"/>
      <c r="CD711" s="186"/>
      <c r="CE711" s="186"/>
      <c r="CF711" s="186"/>
      <c r="CG711" s="186"/>
      <c r="CH711" s="186"/>
    </row>
    <row r="712" spans="1:86" s="185" customFormat="1" ht="12" customHeight="1">
      <c r="A712" s="183"/>
      <c r="B712" s="183"/>
      <c r="C712" s="183"/>
      <c r="D712" s="183"/>
      <c r="E712" s="183"/>
      <c r="F712" s="183"/>
      <c r="G712" s="184"/>
      <c r="H712" s="183"/>
      <c r="I712" s="183"/>
      <c r="J712" s="183"/>
      <c r="K712" s="183"/>
      <c r="L712" s="183"/>
      <c r="M712" s="183"/>
      <c r="N712" s="183"/>
      <c r="O712" s="183"/>
      <c r="P712" s="183"/>
      <c r="Q712" s="183"/>
      <c r="R712" s="183"/>
      <c r="S712" s="183"/>
      <c r="T712" s="183"/>
      <c r="U712" s="183"/>
      <c r="V712" s="183"/>
      <c r="W712" s="183"/>
      <c r="X712" s="183"/>
      <c r="Y712" s="183"/>
      <c r="Z712" s="183"/>
      <c r="AA712" s="183"/>
      <c r="AB712" s="183"/>
      <c r="AC712" s="183"/>
      <c r="AD712" s="183"/>
      <c r="AE712" s="183"/>
      <c r="AF712" s="183"/>
      <c r="AG712" s="183"/>
      <c r="AH712" s="183"/>
      <c r="AI712" s="183"/>
      <c r="AJ712" s="183"/>
      <c r="AK712" s="183"/>
      <c r="AL712" s="183"/>
      <c r="AM712" s="183"/>
      <c r="AN712" s="183"/>
      <c r="AO712" s="183"/>
      <c r="AP712" s="183"/>
      <c r="AQ712" s="183"/>
      <c r="AR712" s="183"/>
      <c r="AS712" s="183"/>
      <c r="AT712" s="183"/>
      <c r="AU712" s="183"/>
      <c r="AV712" s="183"/>
      <c r="AW712" s="183"/>
      <c r="AX712" s="183"/>
      <c r="AY712" s="183"/>
      <c r="AZ712" s="183"/>
      <c r="BA712" s="183"/>
      <c r="BB712" s="183"/>
      <c r="BC712" s="183"/>
      <c r="BD712" s="183"/>
      <c r="BE712" s="183"/>
      <c r="BF712" s="183"/>
      <c r="BG712" s="183"/>
      <c r="BH712" s="183"/>
      <c r="BI712" s="183"/>
      <c r="BJ712" s="183"/>
      <c r="BK712" s="183"/>
      <c r="BL712" s="183"/>
      <c r="BM712" s="183"/>
      <c r="BN712" s="183"/>
      <c r="BO712" s="183"/>
      <c r="BP712" s="183"/>
      <c r="BQ712" s="183"/>
      <c r="BR712" s="183"/>
      <c r="BS712" s="183"/>
      <c r="BT712" s="183"/>
      <c r="BU712" s="183"/>
      <c r="BV712" s="183"/>
      <c r="BW712" s="183"/>
      <c r="BX712" s="186"/>
      <c r="BY712" s="186"/>
      <c r="BZ712" s="186"/>
      <c r="CA712" s="186"/>
      <c r="CB712" s="186"/>
      <c r="CC712" s="186"/>
      <c r="CD712" s="186"/>
      <c r="CE712" s="186"/>
      <c r="CF712" s="186"/>
      <c r="CG712" s="186"/>
      <c r="CH712" s="186"/>
    </row>
    <row r="713" spans="1:86" s="185" customFormat="1" ht="12" customHeight="1">
      <c r="A713" s="183"/>
      <c r="B713" s="183"/>
      <c r="C713" s="183"/>
      <c r="D713" s="183"/>
      <c r="E713" s="183"/>
      <c r="F713" s="183"/>
      <c r="G713" s="184"/>
      <c r="H713" s="183"/>
      <c r="I713" s="183"/>
      <c r="J713" s="183"/>
      <c r="K713" s="183"/>
      <c r="L713" s="183"/>
      <c r="M713" s="183"/>
      <c r="N713" s="183"/>
      <c r="O713" s="183"/>
      <c r="P713" s="183"/>
      <c r="Q713" s="183"/>
      <c r="R713" s="183"/>
      <c r="S713" s="183"/>
      <c r="T713" s="183"/>
      <c r="U713" s="183"/>
      <c r="V713" s="183"/>
      <c r="W713" s="183"/>
      <c r="X713" s="183"/>
      <c r="Y713" s="183"/>
      <c r="Z713" s="183"/>
      <c r="AA713" s="183"/>
      <c r="AB713" s="183"/>
      <c r="AC713" s="183"/>
      <c r="AD713" s="183"/>
      <c r="AE713" s="183"/>
      <c r="AF713" s="183"/>
      <c r="AG713" s="183"/>
      <c r="AH713" s="183"/>
      <c r="AI713" s="183"/>
      <c r="AJ713" s="183"/>
      <c r="AK713" s="183"/>
      <c r="AL713" s="183"/>
      <c r="AM713" s="183"/>
      <c r="AN713" s="183"/>
      <c r="AO713" s="183"/>
      <c r="AP713" s="183"/>
      <c r="AQ713" s="183"/>
      <c r="AR713" s="183"/>
      <c r="AS713" s="183"/>
      <c r="AT713" s="183"/>
      <c r="AU713" s="183"/>
      <c r="AV713" s="183"/>
      <c r="AW713" s="183"/>
      <c r="AX713" s="183"/>
      <c r="AY713" s="183"/>
      <c r="AZ713" s="183"/>
      <c r="BA713" s="183"/>
      <c r="BB713" s="183"/>
      <c r="BC713" s="183"/>
      <c r="BD713" s="183"/>
      <c r="BE713" s="183"/>
      <c r="BF713" s="183"/>
      <c r="BG713" s="183"/>
      <c r="BH713" s="183"/>
      <c r="BI713" s="183"/>
      <c r="BJ713" s="183"/>
      <c r="BK713" s="183"/>
      <c r="BL713" s="183"/>
      <c r="BM713" s="183"/>
      <c r="BN713" s="183"/>
      <c r="BO713" s="183"/>
      <c r="BP713" s="183"/>
      <c r="BQ713" s="183"/>
      <c r="BR713" s="183"/>
      <c r="BS713" s="183"/>
      <c r="BT713" s="183"/>
      <c r="BU713" s="183"/>
      <c r="BV713" s="183"/>
      <c r="BW713" s="183"/>
      <c r="BX713" s="186"/>
      <c r="BY713" s="186"/>
      <c r="BZ713" s="186"/>
      <c r="CA713" s="186"/>
      <c r="CB713" s="186"/>
      <c r="CC713" s="186"/>
      <c r="CD713" s="186"/>
      <c r="CE713" s="186"/>
      <c r="CF713" s="186"/>
      <c r="CG713" s="186"/>
      <c r="CH713" s="186"/>
    </row>
    <row r="714" spans="1:86" s="185" customFormat="1" ht="12" customHeight="1">
      <c r="A714" s="183"/>
      <c r="B714" s="183"/>
      <c r="C714" s="183"/>
      <c r="D714" s="183"/>
      <c r="E714" s="183"/>
      <c r="F714" s="183"/>
      <c r="G714" s="184"/>
      <c r="H714" s="183"/>
      <c r="I714" s="183"/>
      <c r="J714" s="183"/>
      <c r="K714" s="183"/>
      <c r="L714" s="183"/>
      <c r="M714" s="183"/>
      <c r="N714" s="183"/>
      <c r="O714" s="183"/>
      <c r="P714" s="183"/>
      <c r="Q714" s="183"/>
      <c r="R714" s="183"/>
      <c r="S714" s="183"/>
      <c r="T714" s="183"/>
      <c r="U714" s="183"/>
      <c r="V714" s="183"/>
      <c r="W714" s="183"/>
      <c r="X714" s="183"/>
      <c r="Y714" s="183"/>
      <c r="Z714" s="183"/>
      <c r="AA714" s="183"/>
      <c r="AB714" s="183"/>
      <c r="AC714" s="183"/>
      <c r="AD714" s="183"/>
      <c r="AE714" s="183"/>
      <c r="AF714" s="183"/>
      <c r="AG714" s="183"/>
      <c r="AH714" s="183"/>
      <c r="AI714" s="183"/>
      <c r="AJ714" s="183"/>
      <c r="AK714" s="183"/>
      <c r="AL714" s="183"/>
      <c r="AM714" s="183"/>
      <c r="AN714" s="183"/>
      <c r="AO714" s="183"/>
      <c r="AP714" s="183"/>
      <c r="AQ714" s="183"/>
      <c r="AR714" s="183"/>
      <c r="AS714" s="183"/>
      <c r="AT714" s="183"/>
      <c r="AU714" s="183"/>
      <c r="AV714" s="183"/>
      <c r="AW714" s="183"/>
      <c r="AX714" s="183"/>
      <c r="AY714" s="183"/>
      <c r="AZ714" s="183"/>
      <c r="BA714" s="183"/>
      <c r="BB714" s="183"/>
      <c r="BC714" s="183"/>
      <c r="BD714" s="183"/>
      <c r="BE714" s="183"/>
      <c r="BF714" s="183"/>
      <c r="BG714" s="183"/>
      <c r="BH714" s="183"/>
      <c r="BI714" s="183"/>
      <c r="BJ714" s="183"/>
      <c r="BK714" s="183"/>
      <c r="BL714" s="183"/>
      <c r="BM714" s="183"/>
      <c r="BN714" s="183"/>
      <c r="BO714" s="183"/>
      <c r="BP714" s="183"/>
      <c r="BQ714" s="183"/>
      <c r="BR714" s="183"/>
      <c r="BS714" s="183"/>
      <c r="BT714" s="183"/>
      <c r="BU714" s="183"/>
      <c r="BV714" s="183"/>
      <c r="BW714" s="183"/>
      <c r="BX714" s="186"/>
      <c r="BY714" s="186"/>
      <c r="BZ714" s="186"/>
      <c r="CA714" s="186"/>
      <c r="CB714" s="186"/>
      <c r="CC714" s="186"/>
      <c r="CD714" s="186"/>
      <c r="CE714" s="186"/>
      <c r="CF714" s="186"/>
      <c r="CG714" s="186"/>
      <c r="CH714" s="186"/>
    </row>
    <row r="715" spans="1:86" s="185" customFormat="1" ht="12" customHeight="1">
      <c r="A715" s="183"/>
      <c r="B715" s="183"/>
      <c r="C715" s="183"/>
      <c r="D715" s="183"/>
      <c r="E715" s="183"/>
      <c r="F715" s="183"/>
      <c r="G715" s="184"/>
      <c r="H715" s="183"/>
      <c r="I715" s="183"/>
      <c r="J715" s="183"/>
      <c r="K715" s="183"/>
      <c r="L715" s="183"/>
      <c r="M715" s="183"/>
      <c r="N715" s="183"/>
      <c r="O715" s="183"/>
      <c r="P715" s="183"/>
      <c r="Q715" s="183"/>
      <c r="R715" s="183"/>
      <c r="S715" s="183"/>
      <c r="T715" s="183"/>
      <c r="U715" s="183"/>
      <c r="V715" s="183"/>
      <c r="W715" s="183"/>
      <c r="X715" s="183"/>
      <c r="Y715" s="183"/>
      <c r="Z715" s="183"/>
      <c r="AA715" s="183"/>
      <c r="AB715" s="183"/>
      <c r="AC715" s="183"/>
      <c r="AD715" s="183"/>
      <c r="AE715" s="183"/>
      <c r="AF715" s="183"/>
      <c r="AG715" s="183"/>
      <c r="AH715" s="183"/>
      <c r="AI715" s="183"/>
      <c r="AJ715" s="183"/>
      <c r="AK715" s="183"/>
      <c r="AL715" s="183"/>
      <c r="AM715" s="183"/>
      <c r="AN715" s="183"/>
      <c r="AO715" s="183"/>
      <c r="AP715" s="183"/>
      <c r="AQ715" s="183"/>
      <c r="AR715" s="183"/>
      <c r="AS715" s="183"/>
      <c r="AT715" s="183"/>
      <c r="AU715" s="183"/>
      <c r="AV715" s="183"/>
      <c r="AW715" s="183"/>
      <c r="AX715" s="183"/>
      <c r="AY715" s="183"/>
      <c r="AZ715" s="183"/>
      <c r="BA715" s="183"/>
      <c r="BB715" s="183"/>
      <c r="BC715" s="183"/>
      <c r="BD715" s="183"/>
      <c r="BE715" s="183"/>
      <c r="BF715" s="183"/>
      <c r="BG715" s="183"/>
      <c r="BH715" s="183"/>
      <c r="BI715" s="183"/>
      <c r="BJ715" s="183"/>
      <c r="BK715" s="183"/>
      <c r="BL715" s="183"/>
      <c r="BM715" s="183"/>
      <c r="BN715" s="183"/>
      <c r="BO715" s="183"/>
      <c r="BP715" s="183"/>
      <c r="BQ715" s="183"/>
      <c r="BR715" s="183"/>
      <c r="BS715" s="183"/>
      <c r="BT715" s="183"/>
      <c r="BU715" s="183"/>
      <c r="BV715" s="183"/>
      <c r="BW715" s="183"/>
      <c r="BX715" s="186"/>
      <c r="BY715" s="186"/>
      <c r="BZ715" s="186"/>
      <c r="CA715" s="186"/>
      <c r="CB715" s="186"/>
      <c r="CC715" s="186"/>
      <c r="CD715" s="186"/>
      <c r="CE715" s="186"/>
      <c r="CF715" s="186"/>
      <c r="CG715" s="186"/>
      <c r="CH715" s="186"/>
    </row>
    <row r="716" spans="1:86" s="185" customFormat="1" ht="12" customHeight="1">
      <c r="A716" s="183"/>
      <c r="B716" s="183"/>
      <c r="C716" s="183"/>
      <c r="D716" s="183"/>
      <c r="E716" s="183"/>
      <c r="F716" s="183"/>
      <c r="G716" s="184"/>
      <c r="H716" s="183"/>
      <c r="I716" s="183"/>
      <c r="J716" s="183"/>
      <c r="K716" s="183"/>
      <c r="L716" s="183"/>
      <c r="M716" s="183"/>
      <c r="N716" s="183"/>
      <c r="O716" s="183"/>
      <c r="P716" s="183"/>
      <c r="Q716" s="183"/>
      <c r="R716" s="183"/>
      <c r="S716" s="183"/>
      <c r="T716" s="183"/>
      <c r="U716" s="183"/>
      <c r="V716" s="183"/>
      <c r="W716" s="183"/>
      <c r="X716" s="183"/>
      <c r="Y716" s="183"/>
      <c r="Z716" s="183"/>
      <c r="AA716" s="183"/>
      <c r="AB716" s="183"/>
      <c r="AC716" s="183"/>
      <c r="AD716" s="183"/>
      <c r="AE716" s="183"/>
      <c r="AF716" s="183"/>
      <c r="AG716" s="183"/>
      <c r="AH716" s="183"/>
      <c r="AI716" s="183"/>
      <c r="AJ716" s="183"/>
      <c r="AK716" s="183"/>
      <c r="AL716" s="183"/>
      <c r="AM716" s="183"/>
      <c r="AN716" s="183"/>
      <c r="AO716" s="183"/>
      <c r="AP716" s="183"/>
      <c r="AQ716" s="183"/>
      <c r="AR716" s="183"/>
      <c r="AS716" s="183"/>
      <c r="AT716" s="183"/>
      <c r="AU716" s="183"/>
      <c r="AV716" s="183"/>
      <c r="AW716" s="183"/>
      <c r="AX716" s="183"/>
      <c r="AY716" s="183"/>
      <c r="AZ716" s="183"/>
      <c r="BA716" s="183"/>
      <c r="BB716" s="183"/>
      <c r="BC716" s="183"/>
      <c r="BD716" s="183"/>
      <c r="BE716" s="183"/>
      <c r="BF716" s="183"/>
      <c r="BG716" s="183"/>
      <c r="BH716" s="183"/>
      <c r="BI716" s="183"/>
      <c r="BJ716" s="183"/>
      <c r="BK716" s="183"/>
      <c r="BL716" s="183"/>
      <c r="BM716" s="183"/>
      <c r="BN716" s="183"/>
      <c r="BO716" s="183"/>
      <c r="BP716" s="183"/>
      <c r="BQ716" s="183"/>
      <c r="BR716" s="183"/>
      <c r="BS716" s="183"/>
      <c r="BT716" s="183"/>
      <c r="BU716" s="183"/>
      <c r="BV716" s="183"/>
      <c r="BW716" s="183"/>
      <c r="BX716" s="186"/>
      <c r="BY716" s="186"/>
      <c r="BZ716" s="186"/>
      <c r="CA716" s="186"/>
      <c r="CB716" s="186"/>
      <c r="CC716" s="186"/>
      <c r="CD716" s="186"/>
      <c r="CE716" s="186"/>
      <c r="CF716" s="186"/>
      <c r="CG716" s="186"/>
      <c r="CH716" s="186"/>
    </row>
    <row r="717" spans="1:86" s="185" customFormat="1" ht="12" customHeight="1">
      <c r="A717" s="183"/>
      <c r="B717" s="183"/>
      <c r="C717" s="183"/>
      <c r="D717" s="183"/>
      <c r="E717" s="183"/>
      <c r="F717" s="183"/>
      <c r="G717" s="184"/>
      <c r="H717" s="183"/>
      <c r="I717" s="183"/>
      <c r="J717" s="183"/>
      <c r="K717" s="183"/>
      <c r="L717" s="183"/>
      <c r="M717" s="183"/>
      <c r="N717" s="183"/>
      <c r="O717" s="183"/>
      <c r="P717" s="183"/>
      <c r="Q717" s="183"/>
      <c r="R717" s="183"/>
      <c r="S717" s="183"/>
      <c r="T717" s="183"/>
      <c r="U717" s="183"/>
      <c r="V717" s="183"/>
      <c r="W717" s="183"/>
      <c r="X717" s="183"/>
      <c r="Y717" s="183"/>
      <c r="Z717" s="183"/>
      <c r="AA717" s="183"/>
      <c r="AB717" s="183"/>
      <c r="AC717" s="183"/>
      <c r="AD717" s="183"/>
      <c r="AE717" s="183"/>
      <c r="AF717" s="183"/>
      <c r="AG717" s="183"/>
      <c r="AH717" s="183"/>
      <c r="AI717" s="183"/>
      <c r="AJ717" s="183"/>
      <c r="AK717" s="183"/>
      <c r="AL717" s="183"/>
      <c r="AM717" s="183"/>
      <c r="AN717" s="183"/>
      <c r="AO717" s="183"/>
      <c r="AP717" s="183"/>
      <c r="AQ717" s="183"/>
      <c r="AR717" s="183"/>
      <c r="AS717" s="183"/>
      <c r="AT717" s="183"/>
      <c r="AU717" s="183"/>
      <c r="AV717" s="183"/>
      <c r="AW717" s="183"/>
      <c r="AX717" s="183"/>
      <c r="AY717" s="183"/>
      <c r="AZ717" s="183"/>
      <c r="BA717" s="183"/>
      <c r="BB717" s="183"/>
      <c r="BC717" s="183"/>
      <c r="BD717" s="183"/>
      <c r="BE717" s="183"/>
      <c r="BF717" s="183"/>
      <c r="BG717" s="183"/>
      <c r="BH717" s="183"/>
      <c r="BI717" s="183"/>
      <c r="BJ717" s="183"/>
      <c r="BK717" s="183"/>
      <c r="BL717" s="183"/>
      <c r="BM717" s="183"/>
      <c r="BN717" s="183"/>
      <c r="BO717" s="183"/>
      <c r="BP717" s="183"/>
      <c r="BQ717" s="183"/>
      <c r="BR717" s="183"/>
      <c r="BS717" s="183"/>
      <c r="BT717" s="183"/>
      <c r="BU717" s="183"/>
      <c r="BV717" s="183"/>
      <c r="BW717" s="183"/>
      <c r="BX717" s="186"/>
      <c r="BY717" s="186"/>
      <c r="BZ717" s="186"/>
      <c r="CA717" s="186"/>
      <c r="CB717" s="186"/>
      <c r="CC717" s="186"/>
      <c r="CD717" s="186"/>
      <c r="CE717" s="186"/>
      <c r="CF717" s="186"/>
      <c r="CG717" s="186"/>
      <c r="CH717" s="186"/>
    </row>
    <row r="718" spans="1:86" s="185" customFormat="1" ht="12" customHeight="1">
      <c r="A718" s="183"/>
      <c r="B718" s="183"/>
      <c r="C718" s="183"/>
      <c r="D718" s="183"/>
      <c r="E718" s="183"/>
      <c r="F718" s="183"/>
      <c r="G718" s="184"/>
      <c r="H718" s="183"/>
      <c r="I718" s="183"/>
      <c r="J718" s="183"/>
      <c r="K718" s="183"/>
      <c r="L718" s="183"/>
      <c r="M718" s="183"/>
      <c r="N718" s="183"/>
      <c r="O718" s="183"/>
      <c r="P718" s="183"/>
      <c r="Q718" s="183"/>
      <c r="R718" s="183"/>
      <c r="S718" s="183"/>
      <c r="T718" s="183"/>
      <c r="U718" s="183"/>
      <c r="V718" s="183"/>
      <c r="W718" s="183"/>
      <c r="X718" s="183"/>
      <c r="Y718" s="183"/>
      <c r="Z718" s="183"/>
      <c r="AA718" s="183"/>
      <c r="AB718" s="183"/>
      <c r="AC718" s="183"/>
      <c r="AD718" s="183"/>
      <c r="AE718" s="183"/>
      <c r="AF718" s="183"/>
      <c r="AG718" s="183"/>
      <c r="AH718" s="183"/>
      <c r="AI718" s="183"/>
      <c r="AJ718" s="183"/>
      <c r="AK718" s="183"/>
      <c r="AL718" s="183"/>
      <c r="AM718" s="183"/>
      <c r="AN718" s="183"/>
      <c r="AO718" s="183"/>
      <c r="AP718" s="183"/>
      <c r="AQ718" s="183"/>
      <c r="AR718" s="183"/>
      <c r="AS718" s="183"/>
      <c r="AT718" s="183"/>
      <c r="AU718" s="183"/>
      <c r="AV718" s="183"/>
      <c r="AW718" s="183"/>
      <c r="AX718" s="183"/>
      <c r="AY718" s="183"/>
      <c r="AZ718" s="183"/>
      <c r="BA718" s="183"/>
      <c r="BB718" s="183"/>
      <c r="BC718" s="183"/>
      <c r="BD718" s="183"/>
      <c r="BE718" s="183"/>
      <c r="BF718" s="183"/>
      <c r="BG718" s="183"/>
      <c r="BH718" s="183"/>
      <c r="BI718" s="183"/>
      <c r="BJ718" s="183"/>
      <c r="BK718" s="183"/>
      <c r="BL718" s="183"/>
      <c r="BM718" s="183"/>
      <c r="BN718" s="183"/>
      <c r="BO718" s="183"/>
      <c r="BP718" s="183"/>
      <c r="BQ718" s="183"/>
      <c r="BR718" s="183"/>
      <c r="BS718" s="183"/>
      <c r="BT718" s="183"/>
      <c r="BU718" s="183"/>
      <c r="BV718" s="183"/>
      <c r="BW718" s="183"/>
      <c r="BX718" s="186"/>
      <c r="BY718" s="186"/>
      <c r="BZ718" s="186"/>
      <c r="CA718" s="186"/>
      <c r="CB718" s="186"/>
      <c r="CC718" s="186"/>
      <c r="CD718" s="186"/>
      <c r="CE718" s="186"/>
      <c r="CF718" s="186"/>
      <c r="CG718" s="186"/>
      <c r="CH718" s="186"/>
    </row>
    <row r="719" spans="1:86" s="185" customFormat="1" ht="12" customHeight="1">
      <c r="A719" s="183"/>
      <c r="B719" s="183"/>
      <c r="C719" s="183"/>
      <c r="D719" s="183"/>
      <c r="E719" s="183"/>
      <c r="F719" s="183"/>
      <c r="G719" s="184"/>
      <c r="H719" s="183"/>
      <c r="I719" s="183"/>
      <c r="J719" s="183"/>
      <c r="K719" s="183"/>
      <c r="L719" s="183"/>
      <c r="M719" s="183"/>
      <c r="N719" s="183"/>
      <c r="O719" s="183"/>
      <c r="P719" s="183"/>
      <c r="Q719" s="183"/>
      <c r="R719" s="183"/>
      <c r="S719" s="183"/>
      <c r="T719" s="183"/>
      <c r="U719" s="183"/>
      <c r="V719" s="183"/>
      <c r="W719" s="183"/>
      <c r="X719" s="183"/>
      <c r="Y719" s="183"/>
      <c r="Z719" s="183"/>
      <c r="AA719" s="183"/>
      <c r="AB719" s="183"/>
      <c r="AC719" s="183"/>
      <c r="AD719" s="183"/>
      <c r="AE719" s="183"/>
      <c r="AF719" s="183"/>
      <c r="AG719" s="183"/>
      <c r="AH719" s="183"/>
      <c r="AI719" s="183"/>
      <c r="AJ719" s="183"/>
      <c r="AK719" s="183"/>
      <c r="AL719" s="183"/>
      <c r="AM719" s="183"/>
      <c r="AN719" s="183"/>
      <c r="AO719" s="183"/>
      <c r="AP719" s="183"/>
      <c r="AQ719" s="183"/>
      <c r="AR719" s="183"/>
      <c r="AS719" s="183"/>
      <c r="AT719" s="183"/>
      <c r="AU719" s="183"/>
      <c r="AV719" s="183"/>
      <c r="AW719" s="183"/>
      <c r="AX719" s="183"/>
      <c r="AY719" s="183"/>
      <c r="AZ719" s="183"/>
      <c r="BA719" s="183"/>
      <c r="BB719" s="183"/>
      <c r="BC719" s="183"/>
      <c r="BD719" s="183"/>
      <c r="BE719" s="183"/>
      <c r="BF719" s="183"/>
      <c r="BG719" s="183"/>
      <c r="BH719" s="183"/>
      <c r="BI719" s="183"/>
      <c r="BJ719" s="183"/>
      <c r="BK719" s="183"/>
      <c r="BL719" s="183"/>
      <c r="BM719" s="183"/>
      <c r="BN719" s="183"/>
      <c r="BO719" s="183"/>
      <c r="BP719" s="183"/>
      <c r="BQ719" s="183"/>
      <c r="BR719" s="183"/>
      <c r="BS719" s="183"/>
      <c r="BT719" s="183"/>
      <c r="BU719" s="183"/>
      <c r="BV719" s="183"/>
      <c r="BW719" s="183"/>
      <c r="BX719" s="186"/>
      <c r="BY719" s="186"/>
      <c r="BZ719" s="186"/>
      <c r="CA719" s="186"/>
      <c r="CB719" s="186"/>
      <c r="CC719" s="186"/>
      <c r="CD719" s="186"/>
      <c r="CE719" s="186"/>
      <c r="CF719" s="186"/>
      <c r="CG719" s="186"/>
      <c r="CH719" s="186"/>
    </row>
    <row r="720" spans="1:86" s="185" customFormat="1" ht="12" customHeight="1">
      <c r="A720" s="183"/>
      <c r="B720" s="183"/>
      <c r="C720" s="183"/>
      <c r="D720" s="183"/>
      <c r="E720" s="183"/>
      <c r="F720" s="183"/>
      <c r="G720" s="184"/>
      <c r="H720" s="183"/>
      <c r="I720" s="183"/>
      <c r="J720" s="183"/>
      <c r="K720" s="183"/>
      <c r="L720" s="183"/>
      <c r="M720" s="183"/>
      <c r="N720" s="183"/>
      <c r="O720" s="183"/>
      <c r="P720" s="183"/>
      <c r="Q720" s="183"/>
      <c r="R720" s="183"/>
      <c r="S720" s="183"/>
      <c r="T720" s="183"/>
      <c r="U720" s="183"/>
      <c r="V720" s="183"/>
      <c r="W720" s="183"/>
      <c r="X720" s="183"/>
      <c r="Y720" s="183"/>
      <c r="Z720" s="183"/>
      <c r="AA720" s="183"/>
      <c r="AB720" s="183"/>
      <c r="AC720" s="183"/>
      <c r="AD720" s="183"/>
      <c r="AE720" s="183"/>
      <c r="AF720" s="183"/>
      <c r="AG720" s="183"/>
      <c r="AH720" s="183"/>
      <c r="AI720" s="183"/>
      <c r="AJ720" s="183"/>
      <c r="AK720" s="183"/>
      <c r="AL720" s="183"/>
      <c r="AM720" s="183"/>
      <c r="AN720" s="183"/>
      <c r="AO720" s="183"/>
      <c r="AP720" s="183"/>
      <c r="AQ720" s="183"/>
      <c r="AR720" s="183"/>
      <c r="AS720" s="183"/>
      <c r="AT720" s="183"/>
      <c r="AU720" s="183"/>
      <c r="AV720" s="183"/>
      <c r="AW720" s="183"/>
      <c r="AX720" s="183"/>
      <c r="AY720" s="183"/>
      <c r="AZ720" s="183"/>
      <c r="BA720" s="183"/>
      <c r="BB720" s="183"/>
      <c r="BC720" s="183"/>
      <c r="BD720" s="183"/>
      <c r="BE720" s="183"/>
      <c r="BF720" s="183"/>
      <c r="BG720" s="183"/>
      <c r="BH720" s="183"/>
      <c r="BI720" s="183"/>
      <c r="BJ720" s="183"/>
      <c r="BK720" s="183"/>
      <c r="BL720" s="183"/>
      <c r="BM720" s="183"/>
      <c r="BN720" s="183"/>
      <c r="BO720" s="183"/>
      <c r="BP720" s="183"/>
      <c r="BQ720" s="183"/>
      <c r="BR720" s="183"/>
      <c r="BS720" s="183"/>
      <c r="BT720" s="183"/>
      <c r="BU720" s="183"/>
      <c r="BV720" s="183"/>
      <c r="BW720" s="183"/>
      <c r="BX720" s="186"/>
      <c r="BY720" s="186"/>
      <c r="BZ720" s="186"/>
      <c r="CA720" s="186"/>
      <c r="CB720" s="186"/>
      <c r="CC720" s="186"/>
      <c r="CD720" s="186"/>
      <c r="CE720" s="186"/>
      <c r="CF720" s="186"/>
      <c r="CG720" s="186"/>
      <c r="CH720" s="186"/>
    </row>
    <row r="721" spans="1:86" s="185" customFormat="1" ht="12" customHeight="1">
      <c r="A721" s="183"/>
      <c r="B721" s="183"/>
      <c r="C721" s="183"/>
      <c r="D721" s="183"/>
      <c r="E721" s="183"/>
      <c r="F721" s="183"/>
      <c r="G721" s="184"/>
      <c r="H721" s="183"/>
      <c r="I721" s="183"/>
      <c r="J721" s="183"/>
      <c r="K721" s="183"/>
      <c r="L721" s="183"/>
      <c r="M721" s="183"/>
      <c r="N721" s="183"/>
      <c r="O721" s="183"/>
      <c r="P721" s="183"/>
      <c r="Q721" s="183"/>
      <c r="R721" s="183"/>
      <c r="S721" s="183"/>
      <c r="T721" s="183"/>
      <c r="U721" s="183"/>
      <c r="V721" s="183"/>
      <c r="W721" s="183"/>
      <c r="X721" s="183"/>
      <c r="Y721" s="183"/>
      <c r="Z721" s="183"/>
      <c r="AA721" s="183"/>
      <c r="AB721" s="183"/>
      <c r="AC721" s="183"/>
      <c r="AD721" s="183"/>
      <c r="AE721" s="183"/>
      <c r="AF721" s="183"/>
      <c r="AG721" s="183"/>
      <c r="AH721" s="183"/>
      <c r="AI721" s="183"/>
      <c r="AJ721" s="183"/>
      <c r="AK721" s="183"/>
      <c r="AL721" s="183"/>
      <c r="AM721" s="183"/>
      <c r="AN721" s="183"/>
      <c r="AO721" s="183"/>
      <c r="AP721" s="183"/>
      <c r="AQ721" s="183"/>
      <c r="AR721" s="183"/>
      <c r="AS721" s="183"/>
      <c r="AT721" s="183"/>
      <c r="AU721" s="183"/>
      <c r="AV721" s="183"/>
      <c r="AW721" s="183"/>
      <c r="AX721" s="183"/>
      <c r="AY721" s="183"/>
      <c r="AZ721" s="183"/>
      <c r="BA721" s="183"/>
      <c r="BB721" s="183"/>
      <c r="BC721" s="183"/>
      <c r="BD721" s="183"/>
      <c r="BE721" s="183"/>
      <c r="BF721" s="183"/>
      <c r="BG721" s="183"/>
      <c r="BH721" s="183"/>
      <c r="BI721" s="183"/>
      <c r="BJ721" s="183"/>
      <c r="BK721" s="183"/>
      <c r="BL721" s="183"/>
      <c r="BM721" s="183"/>
      <c r="BN721" s="183"/>
      <c r="BO721" s="183"/>
      <c r="BP721" s="183"/>
      <c r="BQ721" s="183"/>
      <c r="BR721" s="183"/>
      <c r="BS721" s="183"/>
      <c r="BT721" s="183"/>
      <c r="BU721" s="183"/>
      <c r="BV721" s="183"/>
      <c r="BW721" s="183"/>
      <c r="BX721" s="186"/>
      <c r="BY721" s="186"/>
      <c r="BZ721" s="186"/>
      <c r="CA721" s="186"/>
      <c r="CB721" s="186"/>
      <c r="CC721" s="186"/>
      <c r="CD721" s="186"/>
      <c r="CE721" s="186"/>
      <c r="CF721" s="186"/>
      <c r="CG721" s="186"/>
      <c r="CH721" s="186"/>
    </row>
    <row r="722" spans="1:86" s="185" customFormat="1" ht="12" customHeight="1">
      <c r="A722" s="183"/>
      <c r="B722" s="183"/>
      <c r="C722" s="183"/>
      <c r="D722" s="183"/>
      <c r="E722" s="183"/>
      <c r="F722" s="183"/>
      <c r="G722" s="184"/>
      <c r="H722" s="183"/>
      <c r="I722" s="183"/>
      <c r="J722" s="183"/>
      <c r="K722" s="183"/>
      <c r="L722" s="183"/>
      <c r="M722" s="183"/>
      <c r="N722" s="183"/>
      <c r="O722" s="183"/>
      <c r="P722" s="183"/>
      <c r="Q722" s="183"/>
      <c r="R722" s="183"/>
      <c r="S722" s="183"/>
      <c r="T722" s="183"/>
      <c r="U722" s="183"/>
      <c r="V722" s="183"/>
      <c r="W722" s="183"/>
      <c r="X722" s="183"/>
      <c r="Y722" s="183"/>
      <c r="Z722" s="183"/>
      <c r="AA722" s="183"/>
      <c r="AB722" s="183"/>
      <c r="AC722" s="183"/>
      <c r="AD722" s="183"/>
      <c r="AE722" s="183"/>
      <c r="AF722" s="183"/>
      <c r="AG722" s="183"/>
      <c r="AH722" s="183"/>
      <c r="AI722" s="183"/>
      <c r="AJ722" s="183"/>
      <c r="AK722" s="183"/>
      <c r="AL722" s="183"/>
      <c r="AM722" s="183"/>
      <c r="AN722" s="183"/>
      <c r="AO722" s="183"/>
      <c r="AP722" s="183"/>
      <c r="AQ722" s="183"/>
      <c r="AR722" s="183"/>
      <c r="AS722" s="183"/>
      <c r="AT722" s="183"/>
      <c r="AU722" s="183"/>
      <c r="AV722" s="183"/>
      <c r="AW722" s="183"/>
      <c r="AX722" s="183"/>
      <c r="AY722" s="183"/>
      <c r="AZ722" s="183"/>
      <c r="BA722" s="183"/>
      <c r="BB722" s="183"/>
      <c r="BC722" s="183"/>
      <c r="BD722" s="183"/>
      <c r="BE722" s="183"/>
      <c r="BF722" s="183"/>
      <c r="BG722" s="183"/>
      <c r="BH722" s="183"/>
      <c r="BI722" s="183"/>
      <c r="BJ722" s="183"/>
      <c r="BK722" s="183"/>
      <c r="BL722" s="183"/>
      <c r="BM722" s="183"/>
      <c r="BN722" s="183"/>
      <c r="BO722" s="183"/>
      <c r="BP722" s="183"/>
      <c r="BQ722" s="183"/>
      <c r="BR722" s="183"/>
      <c r="BS722" s="183"/>
      <c r="BT722" s="183"/>
      <c r="BU722" s="183"/>
      <c r="BV722" s="183"/>
      <c r="BW722" s="183"/>
      <c r="BX722" s="186"/>
      <c r="BY722" s="186"/>
      <c r="BZ722" s="186"/>
      <c r="CA722" s="186"/>
      <c r="CB722" s="186"/>
      <c r="CC722" s="186"/>
      <c r="CD722" s="186"/>
      <c r="CE722" s="186"/>
      <c r="CF722" s="186"/>
      <c r="CG722" s="186"/>
      <c r="CH722" s="186"/>
    </row>
    <row r="723" spans="1:86" s="185" customFormat="1" ht="12" customHeight="1">
      <c r="A723" s="183"/>
      <c r="B723" s="183"/>
      <c r="C723" s="183"/>
      <c r="D723" s="183"/>
      <c r="E723" s="183"/>
      <c r="F723" s="183"/>
      <c r="G723" s="184"/>
      <c r="H723" s="183"/>
      <c r="I723" s="183"/>
      <c r="J723" s="183"/>
      <c r="K723" s="183"/>
      <c r="L723" s="183"/>
      <c r="M723" s="183"/>
      <c r="N723" s="183"/>
      <c r="O723" s="183"/>
      <c r="P723" s="183"/>
      <c r="Q723" s="183"/>
      <c r="R723" s="183"/>
      <c r="S723" s="183"/>
      <c r="T723" s="183"/>
      <c r="U723" s="183"/>
      <c r="V723" s="183"/>
      <c r="W723" s="183"/>
      <c r="X723" s="183"/>
      <c r="Y723" s="183"/>
      <c r="Z723" s="183"/>
      <c r="AA723" s="183"/>
      <c r="AB723" s="183"/>
      <c r="AC723" s="183"/>
      <c r="AD723" s="183"/>
      <c r="AE723" s="183"/>
      <c r="AF723" s="183"/>
      <c r="AG723" s="183"/>
      <c r="AH723" s="183"/>
      <c r="AI723" s="183"/>
      <c r="AJ723" s="183"/>
      <c r="AK723" s="183"/>
      <c r="AL723" s="183"/>
      <c r="AM723" s="183"/>
      <c r="AN723" s="183"/>
      <c r="AO723" s="183"/>
      <c r="AP723" s="183"/>
      <c r="AQ723" s="183"/>
      <c r="AR723" s="183"/>
      <c r="AS723" s="183"/>
      <c r="AT723" s="183"/>
      <c r="AU723" s="183"/>
      <c r="AV723" s="183"/>
      <c r="AW723" s="183"/>
      <c r="AX723" s="183"/>
      <c r="AY723" s="183"/>
      <c r="AZ723" s="183"/>
      <c r="BA723" s="183"/>
      <c r="BB723" s="183"/>
      <c r="BC723" s="183"/>
      <c r="BD723" s="183"/>
      <c r="BE723" s="183"/>
      <c r="BF723" s="183"/>
      <c r="BG723" s="183"/>
      <c r="BH723" s="183"/>
      <c r="BI723" s="183"/>
      <c r="BJ723" s="183"/>
      <c r="BK723" s="183"/>
      <c r="BL723" s="183"/>
      <c r="BM723" s="183"/>
      <c r="BN723" s="183"/>
      <c r="BO723" s="183"/>
      <c r="BP723" s="183"/>
      <c r="BQ723" s="183"/>
      <c r="BR723" s="183"/>
      <c r="BS723" s="183"/>
      <c r="BT723" s="183"/>
      <c r="BU723" s="183"/>
      <c r="BV723" s="183"/>
      <c r="BW723" s="183"/>
      <c r="BX723" s="186"/>
      <c r="BY723" s="186"/>
      <c r="BZ723" s="186"/>
      <c r="CA723" s="186"/>
      <c r="CB723" s="186"/>
      <c r="CC723" s="186"/>
      <c r="CD723" s="186"/>
      <c r="CE723" s="186"/>
      <c r="CF723" s="186"/>
      <c r="CG723" s="186"/>
      <c r="CH723" s="186"/>
    </row>
    <row r="724" spans="1:86" s="185" customFormat="1" ht="12" customHeight="1">
      <c r="A724" s="183"/>
      <c r="B724" s="183"/>
      <c r="C724" s="183"/>
      <c r="D724" s="183"/>
      <c r="E724" s="183"/>
      <c r="F724" s="183"/>
      <c r="G724" s="184"/>
      <c r="H724" s="183"/>
      <c r="I724" s="183"/>
      <c r="J724" s="183"/>
      <c r="K724" s="183"/>
      <c r="L724" s="183"/>
      <c r="M724" s="183"/>
      <c r="N724" s="183"/>
      <c r="O724" s="183"/>
      <c r="P724" s="183"/>
      <c r="Q724" s="183"/>
      <c r="R724" s="183"/>
      <c r="S724" s="183"/>
      <c r="T724" s="183"/>
      <c r="U724" s="183"/>
      <c r="V724" s="183"/>
      <c r="W724" s="183"/>
      <c r="X724" s="183"/>
      <c r="Y724" s="183"/>
      <c r="Z724" s="183"/>
      <c r="AA724" s="183"/>
      <c r="AB724" s="183"/>
      <c r="AC724" s="183"/>
      <c r="AD724" s="183"/>
      <c r="AE724" s="183"/>
      <c r="AF724" s="183"/>
      <c r="AG724" s="183"/>
      <c r="AH724" s="183"/>
      <c r="AI724" s="183"/>
      <c r="AJ724" s="183"/>
      <c r="AK724" s="183"/>
      <c r="AL724" s="183"/>
      <c r="AM724" s="183"/>
      <c r="AN724" s="183"/>
      <c r="AO724" s="183"/>
      <c r="AP724" s="183"/>
      <c r="AQ724" s="183"/>
      <c r="AR724" s="183"/>
      <c r="AS724" s="183"/>
      <c r="AT724" s="183"/>
      <c r="AU724" s="183"/>
      <c r="AV724" s="183"/>
      <c r="AW724" s="183"/>
      <c r="AX724" s="183"/>
      <c r="AY724" s="183"/>
      <c r="AZ724" s="183"/>
      <c r="BA724" s="183"/>
      <c r="BB724" s="183"/>
      <c r="BC724" s="183"/>
      <c r="BD724" s="183"/>
      <c r="BE724" s="183"/>
      <c r="BF724" s="183"/>
      <c r="BG724" s="183"/>
      <c r="BH724" s="183"/>
      <c r="BI724" s="183"/>
      <c r="BJ724" s="183"/>
      <c r="BK724" s="183"/>
      <c r="BL724" s="183"/>
      <c r="BM724" s="183"/>
      <c r="BN724" s="183"/>
      <c r="BO724" s="183"/>
      <c r="BP724" s="183"/>
      <c r="BQ724" s="183"/>
      <c r="BR724" s="183"/>
      <c r="BS724" s="183"/>
      <c r="BT724" s="183"/>
      <c r="BU724" s="183"/>
      <c r="BV724" s="183"/>
      <c r="BW724" s="183"/>
      <c r="BX724" s="186"/>
      <c r="BY724" s="186"/>
      <c r="BZ724" s="186"/>
      <c r="CA724" s="186"/>
      <c r="CB724" s="186"/>
      <c r="CC724" s="186"/>
      <c r="CD724" s="186"/>
      <c r="CE724" s="186"/>
      <c r="CF724" s="186"/>
      <c r="CG724" s="186"/>
      <c r="CH724" s="186"/>
    </row>
    <row r="725" spans="1:86" s="185" customFormat="1" ht="12" customHeight="1">
      <c r="A725" s="183"/>
      <c r="B725" s="183"/>
      <c r="C725" s="183"/>
      <c r="D725" s="183"/>
      <c r="E725" s="183"/>
      <c r="F725" s="183"/>
      <c r="G725" s="184"/>
      <c r="H725" s="183"/>
      <c r="I725" s="183"/>
      <c r="J725" s="183"/>
      <c r="K725" s="183"/>
      <c r="L725" s="183"/>
      <c r="M725" s="183"/>
      <c r="N725" s="183"/>
      <c r="O725" s="183"/>
      <c r="P725" s="183"/>
      <c r="Q725" s="183"/>
      <c r="R725" s="183"/>
      <c r="S725" s="183"/>
      <c r="T725" s="183"/>
      <c r="U725" s="183"/>
      <c r="V725" s="183"/>
      <c r="W725" s="183"/>
      <c r="X725" s="183"/>
      <c r="Y725" s="183"/>
      <c r="Z725" s="183"/>
      <c r="AA725" s="183"/>
      <c r="AB725" s="183"/>
      <c r="AC725" s="183"/>
      <c r="AD725" s="183"/>
      <c r="AE725" s="183"/>
      <c r="AF725" s="183"/>
      <c r="AG725" s="183"/>
      <c r="AH725" s="183"/>
      <c r="AI725" s="183"/>
      <c r="AJ725" s="183"/>
      <c r="AK725" s="183"/>
      <c r="AL725" s="183"/>
      <c r="AM725" s="183"/>
      <c r="AN725" s="183"/>
      <c r="AO725" s="183"/>
      <c r="AP725" s="183"/>
      <c r="AQ725" s="183"/>
      <c r="AR725" s="183"/>
      <c r="AS725" s="183"/>
      <c r="AT725" s="183"/>
      <c r="AU725" s="183"/>
      <c r="AV725" s="183"/>
      <c r="AW725" s="183"/>
      <c r="AX725" s="183"/>
      <c r="AY725" s="183"/>
      <c r="AZ725" s="183"/>
      <c r="BA725" s="183"/>
      <c r="BB725" s="183"/>
      <c r="BC725" s="183"/>
      <c r="BD725" s="183"/>
      <c r="BE725" s="183"/>
      <c r="BF725" s="183"/>
      <c r="BG725" s="183"/>
      <c r="BH725" s="183"/>
      <c r="BI725" s="183"/>
      <c r="BJ725" s="183"/>
      <c r="BK725" s="183"/>
      <c r="BL725" s="183"/>
      <c r="BM725" s="183"/>
      <c r="BN725" s="183"/>
      <c r="BO725" s="183"/>
      <c r="BP725" s="183"/>
      <c r="BQ725" s="183"/>
      <c r="BR725" s="183"/>
      <c r="BS725" s="183"/>
      <c r="BT725" s="183"/>
      <c r="BU725" s="183"/>
      <c r="BV725" s="183"/>
      <c r="BW725" s="183"/>
      <c r="BX725" s="186"/>
      <c r="BY725" s="186"/>
      <c r="BZ725" s="186"/>
      <c r="CA725" s="186"/>
      <c r="CB725" s="186"/>
      <c r="CC725" s="186"/>
      <c r="CD725" s="186"/>
      <c r="CE725" s="186"/>
      <c r="CF725" s="186"/>
      <c r="CG725" s="186"/>
      <c r="CH725" s="186"/>
    </row>
    <row r="726" spans="1:86" s="185" customFormat="1" ht="12" customHeight="1">
      <c r="A726" s="183"/>
      <c r="B726" s="183"/>
      <c r="C726" s="183"/>
      <c r="D726" s="183"/>
      <c r="E726" s="183"/>
      <c r="F726" s="183"/>
      <c r="G726" s="184"/>
      <c r="H726" s="183"/>
      <c r="I726" s="183"/>
      <c r="J726" s="183"/>
      <c r="K726" s="183"/>
      <c r="L726" s="183"/>
      <c r="M726" s="183"/>
      <c r="N726" s="183"/>
      <c r="O726" s="183"/>
      <c r="P726" s="183"/>
      <c r="Q726" s="183"/>
      <c r="R726" s="183"/>
      <c r="S726" s="183"/>
      <c r="T726" s="183"/>
      <c r="U726" s="183"/>
      <c r="V726" s="183"/>
      <c r="W726" s="183"/>
      <c r="X726" s="183"/>
      <c r="Y726" s="183"/>
      <c r="Z726" s="183"/>
      <c r="AA726" s="183"/>
      <c r="AB726" s="183"/>
      <c r="AC726" s="183"/>
      <c r="AD726" s="183"/>
      <c r="AE726" s="183"/>
      <c r="AF726" s="183"/>
      <c r="AG726" s="183"/>
      <c r="AH726" s="183"/>
      <c r="AI726" s="183"/>
      <c r="AJ726" s="183"/>
      <c r="AK726" s="183"/>
      <c r="AL726" s="183"/>
      <c r="AM726" s="183"/>
      <c r="AN726" s="183"/>
      <c r="AO726" s="183"/>
      <c r="AP726" s="183"/>
      <c r="AQ726" s="183"/>
      <c r="AR726" s="183"/>
      <c r="AS726" s="183"/>
      <c r="AT726" s="183"/>
      <c r="AU726" s="183"/>
      <c r="AV726" s="183"/>
      <c r="AW726" s="183"/>
      <c r="AX726" s="183"/>
      <c r="AY726" s="183"/>
      <c r="AZ726" s="183"/>
      <c r="BA726" s="183"/>
      <c r="BB726" s="183"/>
      <c r="BC726" s="183"/>
      <c r="BD726" s="183"/>
      <c r="BE726" s="183"/>
      <c r="BF726" s="183"/>
      <c r="BG726" s="183"/>
      <c r="BH726" s="183"/>
      <c r="BI726" s="183"/>
      <c r="BJ726" s="183"/>
      <c r="BK726" s="183"/>
      <c r="BL726" s="183"/>
      <c r="BM726" s="183"/>
      <c r="BN726" s="183"/>
      <c r="BO726" s="183"/>
      <c r="BP726" s="183"/>
      <c r="BQ726" s="183"/>
      <c r="BR726" s="183"/>
      <c r="BS726" s="183"/>
      <c r="BT726" s="183"/>
      <c r="BU726" s="183"/>
      <c r="BV726" s="183"/>
      <c r="BW726" s="183"/>
      <c r="BX726" s="186"/>
      <c r="BY726" s="186"/>
      <c r="BZ726" s="186"/>
      <c r="CA726" s="186"/>
      <c r="CB726" s="186"/>
      <c r="CC726" s="186"/>
      <c r="CD726" s="186"/>
      <c r="CE726" s="186"/>
      <c r="CF726" s="186"/>
      <c r="CG726" s="186"/>
      <c r="CH726" s="186"/>
    </row>
    <row r="727" spans="1:86" s="185" customFormat="1" ht="12" customHeight="1">
      <c r="A727" s="183"/>
      <c r="B727" s="183"/>
      <c r="C727" s="183"/>
      <c r="D727" s="183"/>
      <c r="E727" s="183"/>
      <c r="F727" s="183"/>
      <c r="G727" s="184"/>
      <c r="H727" s="183"/>
      <c r="I727" s="183"/>
      <c r="J727" s="183"/>
      <c r="K727" s="183"/>
      <c r="L727" s="183"/>
      <c r="M727" s="183"/>
      <c r="N727" s="183"/>
      <c r="O727" s="183"/>
      <c r="P727" s="183"/>
      <c r="Q727" s="183"/>
      <c r="R727" s="183"/>
      <c r="S727" s="183"/>
      <c r="T727" s="183"/>
      <c r="U727" s="183"/>
      <c r="V727" s="183"/>
      <c r="W727" s="183"/>
      <c r="X727" s="183"/>
      <c r="Y727" s="183"/>
      <c r="Z727" s="183"/>
      <c r="AA727" s="183"/>
      <c r="AB727" s="183"/>
      <c r="AC727" s="183"/>
      <c r="AD727" s="183"/>
      <c r="AE727" s="183"/>
      <c r="AF727" s="183"/>
      <c r="AG727" s="183"/>
      <c r="AH727" s="183"/>
      <c r="AI727" s="183"/>
      <c r="AJ727" s="183"/>
      <c r="AK727" s="183"/>
      <c r="AL727" s="183"/>
      <c r="AM727" s="183"/>
      <c r="AN727" s="183"/>
      <c r="AO727" s="183"/>
      <c r="AP727" s="183"/>
      <c r="AQ727" s="183"/>
      <c r="AR727" s="183"/>
      <c r="AS727" s="183"/>
      <c r="AT727" s="183"/>
      <c r="AU727" s="183"/>
      <c r="AV727" s="183"/>
      <c r="AW727" s="183"/>
      <c r="AX727" s="183"/>
      <c r="AY727" s="183"/>
      <c r="AZ727" s="183"/>
      <c r="BA727" s="183"/>
      <c r="BB727" s="183"/>
      <c r="BC727" s="183"/>
      <c r="BD727" s="183"/>
      <c r="BE727" s="183"/>
      <c r="BF727" s="183"/>
      <c r="BG727" s="183"/>
      <c r="BH727" s="183"/>
      <c r="BI727" s="183"/>
      <c r="BJ727" s="183"/>
      <c r="BK727" s="183"/>
      <c r="BL727" s="183"/>
      <c r="BM727" s="183"/>
      <c r="BN727" s="183"/>
      <c r="BO727" s="183"/>
      <c r="BP727" s="183"/>
      <c r="BQ727" s="183"/>
      <c r="BR727" s="183"/>
      <c r="BS727" s="183"/>
      <c r="BT727" s="183"/>
      <c r="BU727" s="183"/>
      <c r="BV727" s="183"/>
      <c r="BW727" s="183"/>
      <c r="BX727" s="186"/>
      <c r="BY727" s="186"/>
      <c r="BZ727" s="186"/>
      <c r="CA727" s="186"/>
      <c r="CB727" s="186"/>
      <c r="CC727" s="186"/>
      <c r="CD727" s="186"/>
      <c r="CE727" s="186"/>
      <c r="CF727" s="186"/>
      <c r="CG727" s="186"/>
      <c r="CH727" s="186"/>
    </row>
    <row r="728" spans="1:86" s="185" customFormat="1" ht="12" customHeight="1">
      <c r="A728" s="183"/>
      <c r="B728" s="183"/>
      <c r="C728" s="183"/>
      <c r="D728" s="183"/>
      <c r="E728" s="183"/>
      <c r="F728" s="183"/>
      <c r="G728" s="184"/>
      <c r="H728" s="183"/>
      <c r="I728" s="183"/>
      <c r="J728" s="183"/>
      <c r="K728" s="183"/>
      <c r="L728" s="183"/>
      <c r="M728" s="183"/>
      <c r="N728" s="183"/>
      <c r="O728" s="183"/>
      <c r="P728" s="183"/>
      <c r="Q728" s="183"/>
      <c r="R728" s="183"/>
      <c r="S728" s="183"/>
      <c r="T728" s="183"/>
      <c r="U728" s="183"/>
      <c r="V728" s="183"/>
      <c r="W728" s="183"/>
      <c r="X728" s="183"/>
      <c r="Y728" s="183"/>
      <c r="Z728" s="183"/>
      <c r="AA728" s="183"/>
      <c r="AB728" s="183"/>
      <c r="AC728" s="183"/>
      <c r="AD728" s="183"/>
      <c r="AE728" s="183"/>
      <c r="AF728" s="183"/>
      <c r="AG728" s="183"/>
      <c r="AH728" s="183"/>
      <c r="AI728" s="183"/>
      <c r="AJ728" s="183"/>
      <c r="AK728" s="183"/>
      <c r="AL728" s="183"/>
      <c r="AM728" s="183"/>
      <c r="AN728" s="183"/>
      <c r="AO728" s="183"/>
      <c r="AP728" s="183"/>
      <c r="AQ728" s="183"/>
      <c r="AR728" s="183"/>
      <c r="AS728" s="183"/>
      <c r="AT728" s="183"/>
      <c r="AU728" s="183"/>
      <c r="AV728" s="183"/>
      <c r="AW728" s="183"/>
      <c r="AX728" s="183"/>
      <c r="AY728" s="183"/>
      <c r="AZ728" s="183"/>
      <c r="BA728" s="183"/>
      <c r="BB728" s="183"/>
      <c r="BC728" s="183"/>
      <c r="BD728" s="183"/>
      <c r="BE728" s="183"/>
      <c r="BF728" s="183"/>
      <c r="BG728" s="183"/>
      <c r="BH728" s="183"/>
      <c r="BI728" s="183"/>
      <c r="BJ728" s="183"/>
      <c r="BK728" s="183"/>
      <c r="BL728" s="183"/>
      <c r="BM728" s="183"/>
      <c r="BN728" s="183"/>
      <c r="BO728" s="183"/>
      <c r="BP728" s="183"/>
      <c r="BQ728" s="183"/>
      <c r="BR728" s="183"/>
      <c r="BS728" s="183"/>
      <c r="BT728" s="183"/>
      <c r="BU728" s="183"/>
      <c r="BV728" s="183"/>
      <c r="BW728" s="183"/>
      <c r="BX728" s="186"/>
      <c r="BY728" s="186"/>
      <c r="BZ728" s="186"/>
      <c r="CA728" s="186"/>
      <c r="CB728" s="186"/>
      <c r="CC728" s="186"/>
      <c r="CD728" s="186"/>
      <c r="CE728" s="186"/>
      <c r="CF728" s="186"/>
      <c r="CG728" s="186"/>
      <c r="CH728" s="186"/>
    </row>
    <row r="729" spans="1:86" s="185" customFormat="1" ht="12" customHeight="1">
      <c r="A729" s="183"/>
      <c r="B729" s="183"/>
      <c r="C729" s="183"/>
      <c r="D729" s="183"/>
      <c r="E729" s="183"/>
      <c r="F729" s="183"/>
      <c r="G729" s="184"/>
      <c r="H729" s="183"/>
      <c r="I729" s="183"/>
      <c r="J729" s="183"/>
      <c r="K729" s="183"/>
      <c r="L729" s="183"/>
      <c r="M729" s="183"/>
      <c r="N729" s="183"/>
      <c r="O729" s="183"/>
      <c r="P729" s="183"/>
      <c r="Q729" s="183"/>
      <c r="R729" s="183"/>
      <c r="S729" s="183"/>
      <c r="T729" s="183"/>
      <c r="U729" s="183"/>
      <c r="V729" s="183"/>
      <c r="W729" s="183"/>
      <c r="X729" s="183"/>
      <c r="Y729" s="183"/>
      <c r="Z729" s="183"/>
      <c r="AA729" s="183"/>
      <c r="AB729" s="183"/>
      <c r="AC729" s="183"/>
      <c r="AD729" s="183"/>
      <c r="AE729" s="183"/>
      <c r="AF729" s="183"/>
      <c r="AG729" s="183"/>
      <c r="AH729" s="183"/>
      <c r="AI729" s="183"/>
      <c r="AJ729" s="183"/>
      <c r="AK729" s="183"/>
      <c r="AL729" s="183"/>
      <c r="AM729" s="183"/>
      <c r="AN729" s="183"/>
      <c r="AO729" s="183"/>
      <c r="AP729" s="183"/>
      <c r="AQ729" s="183"/>
      <c r="AR729" s="183"/>
      <c r="AS729" s="183"/>
      <c r="AT729" s="183"/>
      <c r="AU729" s="183"/>
      <c r="AV729" s="183"/>
      <c r="AW729" s="183"/>
      <c r="AX729" s="183"/>
      <c r="AY729" s="183"/>
      <c r="AZ729" s="183"/>
      <c r="BA729" s="183"/>
      <c r="BB729" s="183"/>
      <c r="BC729" s="183"/>
      <c r="BD729" s="183"/>
      <c r="BE729" s="183"/>
      <c r="BF729" s="183"/>
      <c r="BG729" s="183"/>
      <c r="BH729" s="183"/>
      <c r="BI729" s="183"/>
      <c r="BJ729" s="183"/>
      <c r="BK729" s="183"/>
      <c r="BL729" s="183"/>
      <c r="BM729" s="183"/>
      <c r="BN729" s="183"/>
      <c r="BO729" s="183"/>
      <c r="BP729" s="183"/>
      <c r="BQ729" s="183"/>
      <c r="BR729" s="183"/>
      <c r="BS729" s="183"/>
      <c r="BT729" s="183"/>
      <c r="BU729" s="183"/>
      <c r="BV729" s="183"/>
      <c r="BW729" s="183"/>
      <c r="BX729" s="186"/>
      <c r="BY729" s="186"/>
      <c r="BZ729" s="186"/>
      <c r="CA729" s="186"/>
      <c r="CB729" s="186"/>
      <c r="CC729" s="186"/>
      <c r="CD729" s="186"/>
      <c r="CE729" s="186"/>
      <c r="CF729" s="186"/>
      <c r="CG729" s="186"/>
      <c r="CH729" s="186"/>
    </row>
    <row r="730" spans="1:86" s="185" customFormat="1" ht="12" customHeight="1">
      <c r="A730" s="183"/>
      <c r="B730" s="183"/>
      <c r="C730" s="183"/>
      <c r="D730" s="183"/>
      <c r="E730" s="183"/>
      <c r="F730" s="183"/>
      <c r="G730" s="184"/>
      <c r="H730" s="183"/>
      <c r="I730" s="183"/>
      <c r="J730" s="183"/>
      <c r="K730" s="183"/>
      <c r="L730" s="183"/>
      <c r="M730" s="183"/>
      <c r="N730" s="183"/>
      <c r="O730" s="183"/>
      <c r="P730" s="183"/>
      <c r="Q730" s="183"/>
      <c r="R730" s="183"/>
      <c r="S730" s="183"/>
      <c r="T730" s="183"/>
      <c r="U730" s="183"/>
      <c r="V730" s="183"/>
      <c r="W730" s="183"/>
      <c r="X730" s="183"/>
      <c r="Y730" s="183"/>
      <c r="Z730" s="183"/>
      <c r="AA730" s="183"/>
      <c r="AB730" s="183"/>
      <c r="AC730" s="183"/>
      <c r="AD730" s="183"/>
      <c r="AE730" s="183"/>
      <c r="AF730" s="183"/>
      <c r="AG730" s="183"/>
      <c r="AH730" s="183"/>
      <c r="AI730" s="183"/>
      <c r="AJ730" s="183"/>
      <c r="AK730" s="183"/>
      <c r="AL730" s="183"/>
      <c r="AM730" s="183"/>
      <c r="AN730" s="183"/>
      <c r="AO730" s="183"/>
      <c r="AP730" s="183"/>
      <c r="AQ730" s="183"/>
      <c r="AR730" s="183"/>
      <c r="AS730" s="183"/>
      <c r="AT730" s="183"/>
      <c r="AU730" s="183"/>
      <c r="AV730" s="183"/>
      <c r="AW730" s="183"/>
      <c r="AX730" s="183"/>
      <c r="AY730" s="183"/>
      <c r="AZ730" s="183"/>
      <c r="BA730" s="183"/>
      <c r="BB730" s="183"/>
      <c r="BC730" s="183"/>
      <c r="BD730" s="183"/>
      <c r="BE730" s="183"/>
      <c r="BF730" s="183"/>
      <c r="BG730" s="183"/>
      <c r="BH730" s="183"/>
      <c r="BI730" s="183"/>
      <c r="BJ730" s="183"/>
      <c r="BK730" s="183"/>
      <c r="BL730" s="183"/>
      <c r="BM730" s="183"/>
      <c r="BN730" s="183"/>
      <c r="BO730" s="183"/>
      <c r="BP730" s="183"/>
      <c r="BQ730" s="183"/>
      <c r="BR730" s="183"/>
      <c r="BS730" s="183"/>
      <c r="BT730" s="183"/>
      <c r="BU730" s="183"/>
      <c r="BV730" s="183"/>
      <c r="BW730" s="183"/>
      <c r="BX730" s="186"/>
      <c r="BY730" s="186"/>
      <c r="BZ730" s="186"/>
      <c r="CA730" s="186"/>
      <c r="CB730" s="186"/>
      <c r="CC730" s="186"/>
      <c r="CD730" s="186"/>
      <c r="CE730" s="186"/>
      <c r="CF730" s="186"/>
      <c r="CG730" s="186"/>
      <c r="CH730" s="186"/>
    </row>
    <row r="731" spans="1:86" s="185" customFormat="1" ht="12" customHeight="1">
      <c r="A731" s="183"/>
      <c r="B731" s="183"/>
      <c r="C731" s="183"/>
      <c r="D731" s="183"/>
      <c r="E731" s="183"/>
      <c r="F731" s="183"/>
      <c r="G731" s="184"/>
      <c r="H731" s="183"/>
      <c r="I731" s="183"/>
      <c r="J731" s="183"/>
      <c r="K731" s="183"/>
      <c r="L731" s="183"/>
      <c r="M731" s="183"/>
      <c r="N731" s="183"/>
      <c r="O731" s="183"/>
      <c r="P731" s="183"/>
      <c r="Q731" s="183"/>
      <c r="R731" s="183"/>
      <c r="S731" s="183"/>
      <c r="T731" s="183"/>
      <c r="U731" s="183"/>
      <c r="V731" s="183"/>
      <c r="W731" s="183"/>
      <c r="X731" s="183"/>
      <c r="Y731" s="183"/>
      <c r="Z731" s="183"/>
      <c r="AA731" s="183"/>
      <c r="AB731" s="183"/>
      <c r="AC731" s="183"/>
      <c r="AD731" s="183"/>
      <c r="AE731" s="183"/>
      <c r="AF731" s="183"/>
      <c r="AG731" s="183"/>
      <c r="AH731" s="183"/>
      <c r="AI731" s="183"/>
      <c r="AJ731" s="183"/>
      <c r="AK731" s="183"/>
      <c r="AL731" s="183"/>
      <c r="AM731" s="183"/>
      <c r="AN731" s="183"/>
      <c r="AO731" s="183"/>
      <c r="AP731" s="183"/>
      <c r="AQ731" s="183"/>
      <c r="AR731" s="183"/>
      <c r="AS731" s="183"/>
      <c r="AT731" s="183"/>
      <c r="AU731" s="183"/>
      <c r="AV731" s="183"/>
      <c r="AW731" s="183"/>
      <c r="AX731" s="183"/>
      <c r="AY731" s="183"/>
      <c r="AZ731" s="183"/>
      <c r="BA731" s="183"/>
      <c r="BB731" s="183"/>
      <c r="BC731" s="183"/>
      <c r="BD731" s="183"/>
      <c r="BE731" s="183"/>
      <c r="BF731" s="183"/>
      <c r="BG731" s="183"/>
      <c r="BH731" s="183"/>
      <c r="BI731" s="183"/>
      <c r="BJ731" s="183"/>
      <c r="BK731" s="183"/>
      <c r="BL731" s="183"/>
      <c r="BM731" s="183"/>
      <c r="BN731" s="183"/>
      <c r="BO731" s="183"/>
      <c r="BP731" s="183"/>
      <c r="BQ731" s="183"/>
      <c r="BR731" s="183"/>
      <c r="BS731" s="183"/>
      <c r="BT731" s="183"/>
      <c r="BU731" s="183"/>
      <c r="BV731" s="183"/>
      <c r="BW731" s="183"/>
      <c r="BX731" s="186"/>
      <c r="BY731" s="186"/>
      <c r="BZ731" s="186"/>
      <c r="CA731" s="186"/>
      <c r="CB731" s="186"/>
      <c r="CC731" s="186"/>
      <c r="CD731" s="186"/>
      <c r="CE731" s="186"/>
      <c r="CF731" s="186"/>
      <c r="CG731" s="186"/>
      <c r="CH731" s="186"/>
    </row>
    <row r="732" spans="1:86" s="185" customFormat="1" ht="12" customHeight="1">
      <c r="A732" s="183"/>
      <c r="B732" s="183"/>
      <c r="C732" s="183"/>
      <c r="D732" s="183"/>
      <c r="E732" s="183"/>
      <c r="F732" s="183"/>
      <c r="G732" s="184"/>
      <c r="H732" s="183"/>
      <c r="I732" s="183"/>
      <c r="J732" s="183"/>
      <c r="K732" s="183"/>
      <c r="L732" s="183"/>
      <c r="M732" s="183"/>
      <c r="N732" s="183"/>
      <c r="O732" s="183"/>
      <c r="P732" s="183"/>
      <c r="Q732" s="183"/>
      <c r="R732" s="183"/>
      <c r="S732" s="183"/>
      <c r="T732" s="183"/>
      <c r="U732" s="183"/>
      <c r="V732" s="183"/>
      <c r="W732" s="183"/>
      <c r="X732" s="183"/>
      <c r="Y732" s="183"/>
      <c r="Z732" s="183"/>
      <c r="AA732" s="183"/>
      <c r="AB732" s="183"/>
      <c r="AC732" s="183"/>
      <c r="AD732" s="183"/>
      <c r="AE732" s="183"/>
      <c r="AF732" s="183"/>
      <c r="AG732" s="183"/>
      <c r="AH732" s="183"/>
      <c r="AI732" s="183"/>
      <c r="AJ732" s="183"/>
      <c r="AK732" s="183"/>
      <c r="AL732" s="183"/>
      <c r="AM732" s="183"/>
      <c r="AN732" s="183"/>
      <c r="AO732" s="183"/>
      <c r="AP732" s="183"/>
      <c r="AQ732" s="183"/>
      <c r="AR732" s="183"/>
      <c r="AS732" s="183"/>
      <c r="AT732" s="183"/>
      <c r="AU732" s="183"/>
      <c r="AV732" s="183"/>
      <c r="AW732" s="183"/>
      <c r="AX732" s="183"/>
      <c r="AY732" s="183"/>
      <c r="AZ732" s="183"/>
      <c r="BA732" s="183"/>
      <c r="BB732" s="183"/>
      <c r="BC732" s="183"/>
      <c r="BD732" s="183"/>
      <c r="BE732" s="183"/>
      <c r="BF732" s="183"/>
      <c r="BG732" s="183"/>
      <c r="BH732" s="183"/>
      <c r="BI732" s="183"/>
      <c r="BJ732" s="183"/>
      <c r="BK732" s="183"/>
      <c r="BL732" s="183"/>
      <c r="BM732" s="183"/>
      <c r="BN732" s="183"/>
      <c r="BO732" s="183"/>
      <c r="BP732" s="183"/>
      <c r="BQ732" s="183"/>
      <c r="BR732" s="183"/>
      <c r="BS732" s="183"/>
      <c r="BT732" s="183"/>
      <c r="BU732" s="183"/>
      <c r="BV732" s="183"/>
      <c r="BW732" s="183"/>
      <c r="BX732" s="186"/>
      <c r="BY732" s="186"/>
      <c r="BZ732" s="186"/>
      <c r="CA732" s="186"/>
      <c r="CB732" s="186"/>
      <c r="CC732" s="186"/>
      <c r="CD732" s="186"/>
      <c r="CE732" s="186"/>
      <c r="CF732" s="186"/>
      <c r="CG732" s="186"/>
      <c r="CH732" s="186"/>
    </row>
    <row r="733" spans="1:86" s="185" customFormat="1" ht="12" customHeight="1">
      <c r="A733" s="183"/>
      <c r="B733" s="183"/>
      <c r="C733" s="183"/>
      <c r="D733" s="183"/>
      <c r="E733" s="183"/>
      <c r="F733" s="183"/>
      <c r="G733" s="184"/>
      <c r="H733" s="183"/>
      <c r="I733" s="183"/>
      <c r="J733" s="183"/>
      <c r="K733" s="183"/>
      <c r="L733" s="183"/>
      <c r="M733" s="183"/>
      <c r="N733" s="183"/>
      <c r="O733" s="183"/>
      <c r="P733" s="183"/>
      <c r="Q733" s="183"/>
      <c r="R733" s="183"/>
      <c r="S733" s="183"/>
      <c r="T733" s="183"/>
      <c r="U733" s="183"/>
      <c r="V733" s="183"/>
      <c r="W733" s="183"/>
      <c r="X733" s="183"/>
      <c r="Y733" s="183"/>
      <c r="Z733" s="183"/>
      <c r="AA733" s="183"/>
      <c r="AB733" s="183"/>
      <c r="AC733" s="183"/>
      <c r="AD733" s="183"/>
      <c r="AE733" s="183"/>
      <c r="AF733" s="183"/>
      <c r="AG733" s="183"/>
      <c r="AH733" s="183"/>
      <c r="AI733" s="183"/>
      <c r="AJ733" s="183"/>
      <c r="AK733" s="183"/>
      <c r="AL733" s="183"/>
      <c r="AM733" s="183"/>
      <c r="AN733" s="183"/>
      <c r="AO733" s="183"/>
      <c r="AP733" s="183"/>
      <c r="AQ733" s="183"/>
      <c r="AR733" s="183"/>
      <c r="AS733" s="183"/>
      <c r="AT733" s="183"/>
      <c r="AU733" s="183"/>
      <c r="AV733" s="183"/>
      <c r="AW733" s="183"/>
      <c r="AX733" s="183"/>
      <c r="AY733" s="183"/>
      <c r="AZ733" s="183"/>
      <c r="BA733" s="183"/>
      <c r="BB733" s="183"/>
      <c r="BC733" s="183"/>
      <c r="BD733" s="183"/>
      <c r="BE733" s="183"/>
      <c r="BF733" s="183"/>
      <c r="BG733" s="183"/>
      <c r="BH733" s="183"/>
      <c r="BI733" s="183"/>
      <c r="BJ733" s="183"/>
      <c r="BK733" s="183"/>
      <c r="BL733" s="183"/>
      <c r="BM733" s="183"/>
      <c r="BN733" s="183"/>
      <c r="BO733" s="183"/>
      <c r="BP733" s="183"/>
      <c r="BQ733" s="183"/>
      <c r="BR733" s="183"/>
      <c r="BS733" s="183"/>
      <c r="BT733" s="183"/>
      <c r="BU733" s="183"/>
      <c r="BV733" s="183"/>
      <c r="BW733" s="183"/>
      <c r="BX733" s="186"/>
      <c r="BY733" s="186"/>
      <c r="BZ733" s="186"/>
      <c r="CA733" s="186"/>
      <c r="CB733" s="186"/>
      <c r="CC733" s="186"/>
      <c r="CD733" s="186"/>
      <c r="CE733" s="186"/>
      <c r="CF733" s="186"/>
      <c r="CG733" s="186"/>
      <c r="CH733" s="186"/>
    </row>
    <row r="734" spans="1:86" s="185" customFormat="1" ht="12" customHeight="1">
      <c r="A734" s="183"/>
      <c r="B734" s="183"/>
      <c r="C734" s="183"/>
      <c r="D734" s="183"/>
      <c r="E734" s="183"/>
      <c r="F734" s="183"/>
      <c r="G734" s="184"/>
      <c r="H734" s="183"/>
      <c r="I734" s="183"/>
      <c r="J734" s="183"/>
      <c r="K734" s="183"/>
      <c r="L734" s="183"/>
      <c r="M734" s="183"/>
      <c r="N734" s="183"/>
      <c r="O734" s="183"/>
      <c r="P734" s="183"/>
      <c r="Q734" s="183"/>
      <c r="R734" s="183"/>
      <c r="S734" s="183"/>
      <c r="T734" s="183"/>
      <c r="U734" s="183"/>
      <c r="V734" s="183"/>
      <c r="W734" s="183"/>
      <c r="X734" s="183"/>
      <c r="Y734" s="183"/>
      <c r="Z734" s="183"/>
      <c r="AA734" s="183"/>
      <c r="AB734" s="183"/>
      <c r="AC734" s="183"/>
      <c r="AD734" s="183"/>
      <c r="AE734" s="183"/>
      <c r="AF734" s="183"/>
      <c r="AG734" s="183"/>
      <c r="AH734" s="183"/>
      <c r="AI734" s="183"/>
      <c r="AJ734" s="183"/>
      <c r="AK734" s="183"/>
      <c r="AL734" s="183"/>
      <c r="AM734" s="183"/>
      <c r="AN734" s="183"/>
      <c r="AO734" s="183"/>
      <c r="AP734" s="183"/>
      <c r="AQ734" s="183"/>
      <c r="AR734" s="183"/>
      <c r="AS734" s="183"/>
      <c r="AT734" s="183"/>
      <c r="AU734" s="183"/>
      <c r="AV734" s="183"/>
      <c r="AW734" s="183"/>
      <c r="AX734" s="183"/>
      <c r="AY734" s="183"/>
      <c r="AZ734" s="183"/>
      <c r="BA734" s="183"/>
      <c r="BB734" s="183"/>
      <c r="BC734" s="183"/>
      <c r="BD734" s="183"/>
      <c r="BE734" s="183"/>
      <c r="BF734" s="183"/>
      <c r="BG734" s="183"/>
      <c r="BH734" s="183"/>
      <c r="BI734" s="183"/>
      <c r="BJ734" s="183"/>
      <c r="BK734" s="183"/>
      <c r="BL734" s="183"/>
      <c r="BM734" s="183"/>
      <c r="BN734" s="183"/>
      <c r="BO734" s="183"/>
      <c r="BP734" s="183"/>
      <c r="BQ734" s="183"/>
      <c r="BR734" s="183"/>
      <c r="BS734" s="183"/>
      <c r="BT734" s="183"/>
      <c r="BU734" s="183"/>
      <c r="BV734" s="183"/>
      <c r="BW734" s="183"/>
      <c r="BX734" s="186"/>
      <c r="BY734" s="186"/>
      <c r="BZ734" s="186"/>
      <c r="CA734" s="186"/>
      <c r="CB734" s="186"/>
      <c r="CC734" s="186"/>
      <c r="CD734" s="186"/>
      <c r="CE734" s="186"/>
      <c r="CF734" s="186"/>
      <c r="CG734" s="186"/>
      <c r="CH734" s="186"/>
    </row>
    <row r="735" spans="1:86" s="185" customFormat="1" ht="12" customHeight="1">
      <c r="A735" s="183"/>
      <c r="B735" s="183"/>
      <c r="C735" s="183"/>
      <c r="D735" s="183"/>
      <c r="E735" s="183"/>
      <c r="F735" s="183"/>
      <c r="G735" s="184"/>
      <c r="H735" s="183"/>
      <c r="I735" s="183"/>
      <c r="J735" s="183"/>
      <c r="K735" s="183"/>
      <c r="L735" s="183"/>
      <c r="M735" s="183"/>
      <c r="N735" s="183"/>
      <c r="O735" s="183"/>
      <c r="P735" s="183"/>
      <c r="Q735" s="183"/>
      <c r="R735" s="183"/>
      <c r="S735" s="183"/>
      <c r="T735" s="183"/>
      <c r="U735" s="183"/>
      <c r="V735" s="183"/>
      <c r="W735" s="183"/>
      <c r="X735" s="183"/>
      <c r="Y735" s="183"/>
      <c r="Z735" s="183"/>
      <c r="AA735" s="183"/>
      <c r="AB735" s="183"/>
      <c r="AC735" s="183"/>
      <c r="AD735" s="183"/>
      <c r="AE735" s="183"/>
      <c r="AF735" s="183"/>
      <c r="AG735" s="183"/>
      <c r="AH735" s="183"/>
      <c r="AI735" s="183"/>
      <c r="AJ735" s="183"/>
      <c r="AK735" s="183"/>
      <c r="AL735" s="183"/>
      <c r="AM735" s="183"/>
      <c r="AN735" s="183"/>
      <c r="AO735" s="183"/>
      <c r="AP735" s="183"/>
      <c r="AQ735" s="183"/>
      <c r="AR735" s="183"/>
      <c r="AS735" s="183"/>
      <c r="AT735" s="183"/>
      <c r="AU735" s="183"/>
      <c r="AV735" s="183"/>
      <c r="AW735" s="183"/>
      <c r="AX735" s="183"/>
      <c r="AY735" s="183"/>
      <c r="AZ735" s="183"/>
      <c r="BA735" s="183"/>
      <c r="BB735" s="183"/>
      <c r="BC735" s="183"/>
      <c r="BD735" s="183"/>
      <c r="BE735" s="183"/>
      <c r="BF735" s="183"/>
      <c r="BG735" s="183"/>
      <c r="BH735" s="183"/>
      <c r="BI735" s="183"/>
      <c r="BJ735" s="183"/>
      <c r="BK735" s="183"/>
      <c r="BL735" s="183"/>
      <c r="BM735" s="183"/>
      <c r="BN735" s="183"/>
      <c r="BO735" s="183"/>
      <c r="BP735" s="183"/>
      <c r="BQ735" s="183"/>
      <c r="BR735" s="183"/>
      <c r="BS735" s="183"/>
      <c r="BT735" s="183"/>
      <c r="BU735" s="183"/>
      <c r="BV735" s="183"/>
      <c r="BW735" s="183"/>
      <c r="BX735" s="186"/>
      <c r="BY735" s="186"/>
      <c r="BZ735" s="186"/>
      <c r="CA735" s="186"/>
      <c r="CB735" s="186"/>
      <c r="CC735" s="186"/>
      <c r="CD735" s="186"/>
      <c r="CE735" s="186"/>
      <c r="CF735" s="186"/>
      <c r="CG735" s="186"/>
      <c r="CH735" s="186"/>
    </row>
    <row r="736" spans="1:86" s="185" customFormat="1" ht="12" customHeight="1">
      <c r="A736" s="183"/>
      <c r="B736" s="183"/>
      <c r="C736" s="183"/>
      <c r="D736" s="183"/>
      <c r="E736" s="183"/>
      <c r="F736" s="183"/>
      <c r="G736" s="184"/>
      <c r="H736" s="183"/>
      <c r="I736" s="183"/>
      <c r="J736" s="183"/>
      <c r="K736" s="183"/>
      <c r="L736" s="183"/>
      <c r="M736" s="183"/>
      <c r="N736" s="183"/>
      <c r="O736" s="183"/>
      <c r="P736" s="183"/>
      <c r="Q736" s="183"/>
      <c r="R736" s="183"/>
      <c r="S736" s="183"/>
      <c r="T736" s="183"/>
      <c r="U736" s="183"/>
      <c r="V736" s="183"/>
      <c r="W736" s="183"/>
      <c r="X736" s="183"/>
      <c r="Y736" s="183"/>
      <c r="Z736" s="183"/>
      <c r="AA736" s="183"/>
      <c r="AB736" s="183"/>
      <c r="AC736" s="183"/>
      <c r="AD736" s="183"/>
      <c r="AE736" s="183"/>
      <c r="AF736" s="183"/>
      <c r="AG736" s="183"/>
      <c r="AH736" s="183"/>
      <c r="AI736" s="183"/>
      <c r="AJ736" s="183"/>
      <c r="AK736" s="183"/>
      <c r="AL736" s="183"/>
      <c r="AM736" s="183"/>
      <c r="AN736" s="183"/>
      <c r="AO736" s="183"/>
      <c r="AP736" s="183"/>
      <c r="AQ736" s="183"/>
      <c r="AR736" s="183"/>
      <c r="AS736" s="183"/>
      <c r="AT736" s="183"/>
      <c r="AU736" s="183"/>
      <c r="AV736" s="183"/>
      <c r="AW736" s="183"/>
      <c r="AX736" s="183"/>
      <c r="AY736" s="183"/>
      <c r="AZ736" s="183"/>
      <c r="BA736" s="183"/>
      <c r="BB736" s="183"/>
      <c r="BC736" s="183"/>
      <c r="BD736" s="183"/>
      <c r="BE736" s="183"/>
      <c r="BF736" s="183"/>
      <c r="BG736" s="183"/>
      <c r="BH736" s="183"/>
      <c r="BI736" s="183"/>
      <c r="BJ736" s="183"/>
      <c r="BK736" s="183"/>
      <c r="BL736" s="183"/>
      <c r="BM736" s="183"/>
      <c r="BN736" s="183"/>
      <c r="BO736" s="183"/>
      <c r="BP736" s="183"/>
      <c r="BQ736" s="183"/>
      <c r="BR736" s="183"/>
      <c r="BS736" s="183"/>
      <c r="BT736" s="183"/>
      <c r="BU736" s="183"/>
      <c r="BV736" s="183"/>
      <c r="BW736" s="183"/>
      <c r="BX736" s="186"/>
      <c r="BY736" s="186"/>
      <c r="BZ736" s="186"/>
      <c r="CA736" s="186"/>
      <c r="CB736" s="186"/>
      <c r="CC736" s="186"/>
      <c r="CD736" s="186"/>
      <c r="CE736" s="186"/>
      <c r="CF736" s="186"/>
      <c r="CG736" s="186"/>
      <c r="CH736" s="186"/>
    </row>
    <row r="737" spans="1:86" s="185" customFormat="1" ht="12" customHeight="1">
      <c r="A737" s="183"/>
      <c r="B737" s="183"/>
      <c r="C737" s="183"/>
      <c r="D737" s="183"/>
      <c r="E737" s="183"/>
      <c r="F737" s="183"/>
      <c r="G737" s="184"/>
      <c r="H737" s="183"/>
      <c r="I737" s="183"/>
      <c r="J737" s="183"/>
      <c r="K737" s="183"/>
      <c r="L737" s="183"/>
      <c r="M737" s="183"/>
      <c r="N737" s="183"/>
      <c r="O737" s="183"/>
      <c r="P737" s="183"/>
      <c r="Q737" s="183"/>
      <c r="R737" s="183"/>
      <c r="S737" s="183"/>
      <c r="T737" s="183"/>
      <c r="U737" s="183"/>
      <c r="V737" s="183"/>
      <c r="W737" s="183"/>
      <c r="X737" s="183"/>
      <c r="Y737" s="183"/>
      <c r="Z737" s="183"/>
      <c r="AA737" s="183"/>
      <c r="AB737" s="183"/>
      <c r="AC737" s="183"/>
      <c r="AD737" s="183"/>
      <c r="AE737" s="183"/>
      <c r="AF737" s="183"/>
      <c r="AG737" s="183"/>
      <c r="AH737" s="183"/>
      <c r="AI737" s="183"/>
      <c r="AJ737" s="183"/>
      <c r="AK737" s="183"/>
      <c r="AL737" s="183"/>
      <c r="AM737" s="183"/>
      <c r="AN737" s="183"/>
      <c r="AO737" s="183"/>
      <c r="AP737" s="183"/>
      <c r="AQ737" s="183"/>
      <c r="AR737" s="183"/>
      <c r="AS737" s="183"/>
      <c r="AT737" s="183"/>
      <c r="AU737" s="183"/>
      <c r="AV737" s="183"/>
      <c r="AW737" s="183"/>
      <c r="AX737" s="183"/>
      <c r="AY737" s="183"/>
      <c r="AZ737" s="183"/>
      <c r="BA737" s="183"/>
      <c r="BB737" s="183"/>
      <c r="BC737" s="183"/>
      <c r="BD737" s="183"/>
      <c r="BE737" s="183"/>
      <c r="BF737" s="183"/>
      <c r="BG737" s="183"/>
      <c r="BH737" s="183"/>
      <c r="BI737" s="183"/>
      <c r="BJ737" s="183"/>
      <c r="BK737" s="183"/>
      <c r="BL737" s="183"/>
      <c r="BM737" s="183"/>
      <c r="BN737" s="183"/>
      <c r="BO737" s="183"/>
      <c r="BP737" s="183"/>
      <c r="BQ737" s="183"/>
      <c r="BR737" s="183"/>
      <c r="BS737" s="183"/>
      <c r="BT737" s="183"/>
      <c r="BU737" s="183"/>
      <c r="BV737" s="183"/>
      <c r="BW737" s="183"/>
      <c r="BX737" s="186"/>
      <c r="BY737" s="186"/>
      <c r="BZ737" s="186"/>
      <c r="CA737" s="186"/>
      <c r="CB737" s="186"/>
      <c r="CC737" s="186"/>
      <c r="CD737" s="186"/>
      <c r="CE737" s="186"/>
      <c r="CF737" s="186"/>
      <c r="CG737" s="186"/>
      <c r="CH737" s="186"/>
    </row>
    <row r="738" spans="1:86" s="185" customFormat="1" ht="12" customHeight="1">
      <c r="A738" s="183"/>
      <c r="B738" s="183"/>
      <c r="C738" s="183"/>
      <c r="D738" s="183"/>
      <c r="E738" s="183"/>
      <c r="F738" s="183"/>
      <c r="G738" s="184"/>
      <c r="H738" s="183"/>
      <c r="I738" s="183"/>
      <c r="J738" s="183"/>
      <c r="K738" s="183"/>
      <c r="L738" s="183"/>
      <c r="M738" s="183"/>
      <c r="N738" s="183"/>
      <c r="O738" s="183"/>
      <c r="P738" s="183"/>
      <c r="Q738" s="183"/>
      <c r="R738" s="183"/>
      <c r="S738" s="183"/>
      <c r="T738" s="183"/>
      <c r="U738" s="183"/>
      <c r="V738" s="183"/>
      <c r="W738" s="183"/>
      <c r="X738" s="183"/>
      <c r="Y738" s="183"/>
      <c r="Z738" s="183"/>
      <c r="AA738" s="183"/>
      <c r="AB738" s="183"/>
      <c r="AC738" s="183"/>
      <c r="AD738" s="183"/>
      <c r="AE738" s="183"/>
      <c r="AF738" s="183"/>
      <c r="AG738" s="183"/>
      <c r="AH738" s="183"/>
      <c r="AI738" s="183"/>
      <c r="AJ738" s="183"/>
      <c r="AK738" s="183"/>
      <c r="AL738" s="183"/>
      <c r="AM738" s="183"/>
      <c r="AN738" s="183"/>
      <c r="AO738" s="183"/>
      <c r="AP738" s="183"/>
      <c r="AQ738" s="183"/>
      <c r="AR738" s="183"/>
      <c r="AS738" s="183"/>
      <c r="AT738" s="183"/>
      <c r="AU738" s="183"/>
      <c r="AV738" s="183"/>
      <c r="AW738" s="183"/>
      <c r="AX738" s="183"/>
      <c r="AY738" s="183"/>
      <c r="AZ738" s="183"/>
      <c r="BA738" s="183"/>
      <c r="BB738" s="183"/>
      <c r="BC738" s="183"/>
      <c r="BD738" s="183"/>
      <c r="BE738" s="183"/>
      <c r="BF738" s="183"/>
      <c r="BG738" s="183"/>
      <c r="BH738" s="183"/>
      <c r="BI738" s="183"/>
      <c r="BJ738" s="183"/>
      <c r="BK738" s="183"/>
      <c r="BL738" s="183"/>
      <c r="BM738" s="183"/>
      <c r="BN738" s="183"/>
      <c r="BO738" s="183"/>
      <c r="BP738" s="183"/>
      <c r="BQ738" s="183"/>
      <c r="BR738" s="183"/>
      <c r="BS738" s="183"/>
      <c r="BT738" s="183"/>
      <c r="BU738" s="183"/>
      <c r="BV738" s="183"/>
      <c r="BW738" s="183"/>
      <c r="BX738" s="186"/>
      <c r="BY738" s="186"/>
      <c r="BZ738" s="186"/>
      <c r="CA738" s="186"/>
      <c r="CB738" s="186"/>
      <c r="CC738" s="186"/>
      <c r="CD738" s="186"/>
      <c r="CE738" s="186"/>
      <c r="CF738" s="186"/>
      <c r="CG738" s="186"/>
      <c r="CH738" s="186"/>
    </row>
    <row r="739" spans="1:86" s="185" customFormat="1" ht="12" customHeight="1">
      <c r="A739" s="183"/>
      <c r="B739" s="183"/>
      <c r="C739" s="183"/>
      <c r="D739" s="183"/>
      <c r="E739" s="183"/>
      <c r="F739" s="183"/>
      <c r="G739" s="184"/>
      <c r="H739" s="183"/>
      <c r="I739" s="183"/>
      <c r="J739" s="183"/>
      <c r="K739" s="183"/>
      <c r="L739" s="183"/>
      <c r="M739" s="183"/>
      <c r="N739" s="183"/>
      <c r="O739" s="183"/>
      <c r="P739" s="183"/>
      <c r="Q739" s="183"/>
      <c r="R739" s="183"/>
      <c r="S739" s="183"/>
      <c r="T739" s="183"/>
      <c r="U739" s="183"/>
      <c r="V739" s="183"/>
      <c r="W739" s="183"/>
      <c r="X739" s="183"/>
      <c r="Y739" s="183"/>
      <c r="Z739" s="183"/>
      <c r="AA739" s="183"/>
      <c r="AB739" s="183"/>
      <c r="AC739" s="183"/>
      <c r="AD739" s="183"/>
      <c r="AE739" s="183"/>
      <c r="AF739" s="183"/>
      <c r="AG739" s="183"/>
      <c r="AH739" s="183"/>
      <c r="AI739" s="183"/>
      <c r="AJ739" s="183"/>
      <c r="AK739" s="183"/>
      <c r="AL739" s="183"/>
      <c r="AM739" s="183"/>
      <c r="AN739" s="183"/>
      <c r="AO739" s="183"/>
      <c r="AP739" s="183"/>
      <c r="AQ739" s="183"/>
      <c r="AR739" s="183"/>
      <c r="AS739" s="183"/>
      <c r="AT739" s="183"/>
      <c r="AU739" s="183"/>
      <c r="AV739" s="183"/>
      <c r="AW739" s="183"/>
      <c r="AX739" s="183"/>
      <c r="AY739" s="183"/>
      <c r="AZ739" s="183"/>
      <c r="BA739" s="183"/>
      <c r="BB739" s="183"/>
      <c r="BC739" s="183"/>
      <c r="BD739" s="183"/>
      <c r="BE739" s="183"/>
      <c r="BF739" s="183"/>
      <c r="BG739" s="183"/>
      <c r="BH739" s="183"/>
      <c r="BI739" s="183"/>
      <c r="BJ739" s="183"/>
      <c r="BK739" s="183"/>
      <c r="BL739" s="183"/>
      <c r="BM739" s="183"/>
      <c r="BN739" s="183"/>
      <c r="BO739" s="183"/>
      <c r="BP739" s="183"/>
      <c r="BQ739" s="183"/>
      <c r="BR739" s="183"/>
      <c r="BS739" s="183"/>
      <c r="BT739" s="183"/>
      <c r="BU739" s="183"/>
      <c r="BV739" s="183"/>
      <c r="BW739" s="183"/>
      <c r="BX739" s="186"/>
      <c r="BY739" s="186"/>
      <c r="BZ739" s="186"/>
      <c r="CA739" s="186"/>
      <c r="CB739" s="186"/>
      <c r="CC739" s="186"/>
      <c r="CD739" s="186"/>
      <c r="CE739" s="186"/>
      <c r="CF739" s="186"/>
      <c r="CG739" s="186"/>
      <c r="CH739" s="186"/>
    </row>
    <row r="740" spans="1:86" s="185" customFormat="1" ht="12" customHeight="1">
      <c r="A740" s="183"/>
      <c r="B740" s="183"/>
      <c r="C740" s="183"/>
      <c r="D740" s="183"/>
      <c r="E740" s="183"/>
      <c r="F740" s="183"/>
      <c r="G740" s="184"/>
      <c r="H740" s="183"/>
      <c r="I740" s="183"/>
      <c r="J740" s="183"/>
      <c r="K740" s="183"/>
      <c r="L740" s="183"/>
      <c r="M740" s="183"/>
      <c r="N740" s="183"/>
      <c r="O740" s="183"/>
      <c r="P740" s="183"/>
      <c r="Q740" s="183"/>
      <c r="R740" s="183"/>
      <c r="S740" s="183"/>
      <c r="T740" s="183"/>
      <c r="U740" s="183"/>
      <c r="V740" s="183"/>
      <c r="W740" s="183"/>
      <c r="X740" s="183"/>
      <c r="Y740" s="183"/>
      <c r="Z740" s="183"/>
      <c r="AA740" s="183"/>
      <c r="AB740" s="183"/>
      <c r="AC740" s="183"/>
      <c r="AD740" s="183"/>
      <c r="AE740" s="183"/>
      <c r="AF740" s="183"/>
      <c r="AG740" s="183"/>
      <c r="AH740" s="183"/>
      <c r="AI740" s="183"/>
      <c r="AJ740" s="183"/>
      <c r="AK740" s="183"/>
      <c r="AL740" s="183"/>
      <c r="AM740" s="183"/>
      <c r="AN740" s="183"/>
      <c r="AO740" s="183"/>
      <c r="AP740" s="183"/>
      <c r="AQ740" s="183"/>
      <c r="AR740" s="183"/>
      <c r="AS740" s="183"/>
      <c r="AT740" s="183"/>
      <c r="AU740" s="183"/>
      <c r="AV740" s="183"/>
      <c r="AW740" s="183"/>
      <c r="AX740" s="183"/>
      <c r="AY740" s="183"/>
      <c r="AZ740" s="183"/>
      <c r="BA740" s="183"/>
      <c r="BB740" s="183"/>
      <c r="BC740" s="183"/>
      <c r="BD740" s="183"/>
      <c r="BE740" s="183"/>
      <c r="BF740" s="183"/>
      <c r="BG740" s="183"/>
      <c r="BH740" s="183"/>
      <c r="BI740" s="183"/>
      <c r="BJ740" s="183"/>
      <c r="BK740" s="183"/>
      <c r="BL740" s="183"/>
      <c r="BM740" s="183"/>
      <c r="BN740" s="183"/>
      <c r="BO740" s="183"/>
      <c r="BP740" s="183"/>
      <c r="BQ740" s="183"/>
      <c r="BR740" s="183"/>
      <c r="BS740" s="183"/>
      <c r="BT740" s="183"/>
      <c r="BU740" s="183"/>
      <c r="BV740" s="183"/>
      <c r="BW740" s="183"/>
      <c r="BX740" s="186"/>
      <c r="BY740" s="186"/>
      <c r="BZ740" s="186"/>
      <c r="CA740" s="186"/>
      <c r="CB740" s="186"/>
      <c r="CC740" s="186"/>
      <c r="CD740" s="186"/>
      <c r="CE740" s="186"/>
      <c r="CF740" s="186"/>
      <c r="CG740" s="186"/>
      <c r="CH740" s="186"/>
    </row>
    <row r="741" spans="1:86" s="185" customFormat="1" ht="12" customHeight="1">
      <c r="A741" s="183"/>
      <c r="B741" s="183"/>
      <c r="C741" s="183"/>
      <c r="D741" s="183"/>
      <c r="E741" s="183"/>
      <c r="F741" s="183"/>
      <c r="G741" s="184"/>
      <c r="H741" s="183"/>
      <c r="I741" s="183"/>
      <c r="J741" s="183"/>
      <c r="K741" s="183"/>
      <c r="L741" s="183"/>
      <c r="M741" s="183"/>
      <c r="N741" s="183"/>
      <c r="O741" s="183"/>
      <c r="P741" s="183"/>
      <c r="Q741" s="183"/>
      <c r="R741" s="183"/>
      <c r="S741" s="183"/>
      <c r="T741" s="183"/>
      <c r="U741" s="183"/>
      <c r="V741" s="183"/>
      <c r="W741" s="183"/>
      <c r="X741" s="183"/>
      <c r="Y741" s="183"/>
      <c r="Z741" s="183"/>
      <c r="AA741" s="183"/>
      <c r="AB741" s="183"/>
      <c r="AC741" s="183"/>
      <c r="AD741" s="183"/>
      <c r="AE741" s="183"/>
      <c r="AF741" s="183"/>
      <c r="AG741" s="183"/>
      <c r="AH741" s="183"/>
      <c r="AI741" s="183"/>
      <c r="AJ741" s="183"/>
      <c r="AK741" s="183"/>
      <c r="AL741" s="183"/>
      <c r="AM741" s="183"/>
      <c r="AN741" s="183"/>
      <c r="AO741" s="183"/>
      <c r="AP741" s="183"/>
      <c r="AQ741" s="183"/>
      <c r="AR741" s="183"/>
      <c r="AS741" s="183"/>
      <c r="AT741" s="183"/>
      <c r="AU741" s="183"/>
      <c r="AV741" s="183"/>
      <c r="AW741" s="183"/>
      <c r="AX741" s="183"/>
      <c r="AY741" s="183"/>
      <c r="AZ741" s="183"/>
      <c r="BA741" s="183"/>
      <c r="BB741" s="183"/>
      <c r="BC741" s="183"/>
      <c r="BD741" s="183"/>
      <c r="BE741" s="183"/>
      <c r="BF741" s="183"/>
      <c r="BG741" s="183"/>
      <c r="BH741" s="183"/>
      <c r="BI741" s="183"/>
      <c r="BJ741" s="183"/>
      <c r="BK741" s="183"/>
      <c r="BL741" s="183"/>
      <c r="BM741" s="183"/>
      <c r="BN741" s="183"/>
      <c r="BO741" s="183"/>
      <c r="BP741" s="183"/>
      <c r="BQ741" s="183"/>
      <c r="BR741" s="183"/>
      <c r="BS741" s="183"/>
      <c r="BT741" s="183"/>
      <c r="BU741" s="183"/>
      <c r="BV741" s="183"/>
      <c r="BW741" s="183"/>
      <c r="BX741" s="186"/>
      <c r="BY741" s="186"/>
      <c r="BZ741" s="186"/>
      <c r="CA741" s="186"/>
      <c r="CB741" s="186"/>
      <c r="CC741" s="186"/>
      <c r="CD741" s="186"/>
      <c r="CE741" s="186"/>
      <c r="CF741" s="186"/>
      <c r="CG741" s="186"/>
      <c r="CH741" s="186"/>
    </row>
    <row r="742" spans="1:86" s="185" customFormat="1" ht="12" customHeight="1">
      <c r="A742" s="183"/>
      <c r="B742" s="183"/>
      <c r="C742" s="183"/>
      <c r="D742" s="183"/>
      <c r="E742" s="183"/>
      <c r="F742" s="183"/>
      <c r="G742" s="184"/>
      <c r="H742" s="183"/>
      <c r="I742" s="183"/>
      <c r="J742" s="183"/>
      <c r="K742" s="183"/>
      <c r="L742" s="183"/>
      <c r="M742" s="183"/>
      <c r="N742" s="183"/>
      <c r="O742" s="183"/>
      <c r="P742" s="183"/>
      <c r="Q742" s="183"/>
      <c r="R742" s="183"/>
      <c r="S742" s="183"/>
      <c r="T742" s="183"/>
      <c r="U742" s="183"/>
      <c r="V742" s="183"/>
      <c r="W742" s="183"/>
      <c r="X742" s="183"/>
      <c r="Y742" s="183"/>
      <c r="Z742" s="183"/>
      <c r="AA742" s="183"/>
      <c r="AB742" s="183"/>
      <c r="AC742" s="183"/>
      <c r="AD742" s="183"/>
      <c r="AE742" s="183"/>
      <c r="AF742" s="183"/>
      <c r="AG742" s="183"/>
      <c r="AH742" s="183"/>
      <c r="AI742" s="183"/>
      <c r="AJ742" s="183"/>
      <c r="AK742" s="183"/>
      <c r="AL742" s="183"/>
      <c r="AM742" s="183"/>
      <c r="AN742" s="183"/>
      <c r="AO742" s="183"/>
      <c r="AP742" s="183"/>
      <c r="AQ742" s="183"/>
      <c r="AR742" s="183"/>
      <c r="AS742" s="183"/>
      <c r="AT742" s="183"/>
      <c r="AU742" s="183"/>
      <c r="AV742" s="183"/>
      <c r="AW742" s="183"/>
      <c r="AX742" s="183"/>
      <c r="AY742" s="183"/>
      <c r="AZ742" s="183"/>
      <c r="BA742" s="183"/>
      <c r="BB742" s="183"/>
      <c r="BC742" s="183"/>
      <c r="BD742" s="183"/>
      <c r="BE742" s="183"/>
      <c r="BF742" s="183"/>
      <c r="BG742" s="183"/>
      <c r="BH742" s="183"/>
      <c r="BI742" s="183"/>
      <c r="BJ742" s="183"/>
      <c r="BK742" s="183"/>
      <c r="BL742" s="183"/>
      <c r="BM742" s="183"/>
      <c r="BN742" s="183"/>
      <c r="BO742" s="183"/>
      <c r="BP742" s="183"/>
      <c r="BQ742" s="183"/>
      <c r="BR742" s="183"/>
      <c r="BS742" s="183"/>
      <c r="BT742" s="183"/>
      <c r="BU742" s="183"/>
      <c r="BV742" s="183"/>
      <c r="BW742" s="183"/>
      <c r="BX742" s="186"/>
      <c r="BY742" s="186"/>
      <c r="BZ742" s="186"/>
      <c r="CA742" s="186"/>
      <c r="CB742" s="186"/>
      <c r="CC742" s="186"/>
      <c r="CD742" s="186"/>
      <c r="CE742" s="186"/>
      <c r="CF742" s="186"/>
      <c r="CG742" s="186"/>
      <c r="CH742" s="186"/>
    </row>
    <row r="743" spans="1:86" s="185" customFormat="1" ht="12" customHeight="1">
      <c r="A743" s="183"/>
      <c r="B743" s="183"/>
      <c r="C743" s="183"/>
      <c r="D743" s="183"/>
      <c r="E743" s="183"/>
      <c r="F743" s="183"/>
      <c r="G743" s="184"/>
      <c r="H743" s="183"/>
      <c r="I743" s="183"/>
      <c r="J743" s="183"/>
      <c r="K743" s="183"/>
      <c r="L743" s="183"/>
      <c r="M743" s="183"/>
      <c r="N743" s="183"/>
      <c r="O743" s="183"/>
      <c r="P743" s="183"/>
      <c r="Q743" s="183"/>
      <c r="R743" s="183"/>
      <c r="S743" s="183"/>
      <c r="T743" s="183"/>
      <c r="U743" s="183"/>
      <c r="V743" s="183"/>
      <c r="W743" s="183"/>
      <c r="X743" s="183"/>
      <c r="Y743" s="183"/>
      <c r="Z743" s="183"/>
      <c r="AA743" s="183"/>
      <c r="AB743" s="183"/>
      <c r="AC743" s="183"/>
      <c r="AD743" s="183"/>
      <c r="AE743" s="183"/>
      <c r="AF743" s="183"/>
      <c r="AG743" s="183"/>
      <c r="AH743" s="183"/>
      <c r="AI743" s="183"/>
      <c r="AJ743" s="183"/>
      <c r="AK743" s="183"/>
      <c r="AL743" s="183"/>
      <c r="AM743" s="183"/>
      <c r="AN743" s="183"/>
      <c r="AO743" s="183"/>
      <c r="AP743" s="183"/>
      <c r="AQ743" s="183"/>
      <c r="AR743" s="183"/>
      <c r="AS743" s="183"/>
      <c r="AT743" s="183"/>
      <c r="AU743" s="183"/>
      <c r="AV743" s="183"/>
      <c r="AW743" s="183"/>
      <c r="AX743" s="183"/>
      <c r="AY743" s="183"/>
      <c r="AZ743" s="183"/>
      <c r="BA743" s="183"/>
      <c r="BB743" s="183"/>
      <c r="BC743" s="183"/>
      <c r="BD743" s="183"/>
      <c r="BE743" s="183"/>
      <c r="BF743" s="183"/>
      <c r="BG743" s="183"/>
      <c r="BH743" s="183"/>
      <c r="BI743" s="183"/>
      <c r="BJ743" s="183"/>
      <c r="BK743" s="183"/>
      <c r="BL743" s="183"/>
      <c r="BM743" s="183"/>
      <c r="BN743" s="183"/>
      <c r="BO743" s="183"/>
      <c r="BP743" s="183"/>
      <c r="BQ743" s="183"/>
      <c r="BR743" s="183"/>
      <c r="BS743" s="183"/>
      <c r="BT743" s="183"/>
      <c r="BU743" s="183"/>
      <c r="BV743" s="183"/>
      <c r="BW743" s="183"/>
      <c r="BX743" s="186"/>
      <c r="BY743" s="186"/>
      <c r="BZ743" s="186"/>
      <c r="CA743" s="186"/>
      <c r="CB743" s="186"/>
      <c r="CC743" s="186"/>
      <c r="CD743" s="186"/>
      <c r="CE743" s="186"/>
      <c r="CF743" s="186"/>
      <c r="CG743" s="186"/>
      <c r="CH743" s="186"/>
    </row>
    <row r="744" spans="1:86" s="185" customFormat="1" ht="12" customHeight="1">
      <c r="A744" s="183"/>
      <c r="B744" s="183"/>
      <c r="C744" s="183"/>
      <c r="D744" s="183"/>
      <c r="E744" s="183"/>
      <c r="F744" s="183"/>
      <c r="G744" s="184"/>
      <c r="H744" s="183"/>
      <c r="I744" s="183"/>
      <c r="J744" s="183"/>
      <c r="K744" s="183"/>
      <c r="L744" s="183"/>
      <c r="M744" s="183"/>
      <c r="N744" s="183"/>
      <c r="O744" s="183"/>
      <c r="P744" s="183"/>
      <c r="Q744" s="183"/>
      <c r="R744" s="183"/>
      <c r="S744" s="183"/>
      <c r="T744" s="183"/>
      <c r="U744" s="183"/>
      <c r="V744" s="183"/>
      <c r="W744" s="183"/>
      <c r="X744" s="183"/>
      <c r="Y744" s="183"/>
      <c r="Z744" s="183"/>
      <c r="AA744" s="183"/>
      <c r="AB744" s="183"/>
      <c r="AC744" s="183"/>
      <c r="AD744" s="183"/>
      <c r="AE744" s="183"/>
      <c r="AF744" s="183"/>
      <c r="AG744" s="183"/>
      <c r="AH744" s="183"/>
      <c r="AI744" s="183"/>
      <c r="AJ744" s="183"/>
      <c r="AK744" s="183"/>
      <c r="AL744" s="183"/>
      <c r="AM744" s="183"/>
      <c r="AN744" s="183"/>
      <c r="AO744" s="183"/>
      <c r="AP744" s="183"/>
      <c r="AQ744" s="183"/>
      <c r="AR744" s="183"/>
      <c r="AS744" s="183"/>
      <c r="AT744" s="183"/>
      <c r="AU744" s="183"/>
      <c r="AV744" s="183"/>
      <c r="AW744" s="183"/>
      <c r="AX744" s="183"/>
      <c r="AY744" s="183"/>
      <c r="AZ744" s="183"/>
      <c r="BA744" s="183"/>
      <c r="BB744" s="183"/>
      <c r="BC744" s="183"/>
      <c r="BD744" s="183"/>
      <c r="BE744" s="183"/>
      <c r="BF744" s="183"/>
      <c r="BG744" s="183"/>
      <c r="BH744" s="183"/>
      <c r="BI744" s="183"/>
      <c r="BJ744" s="183"/>
      <c r="BK744" s="183"/>
      <c r="BL744" s="183"/>
      <c r="BM744" s="183"/>
      <c r="BN744" s="183"/>
      <c r="BO744" s="183"/>
      <c r="BP744" s="183"/>
      <c r="BQ744" s="183"/>
      <c r="BR744" s="183"/>
      <c r="BS744" s="183"/>
      <c r="BT744" s="183"/>
      <c r="BU744" s="183"/>
      <c r="BV744" s="183"/>
      <c r="BW744" s="183"/>
      <c r="BX744" s="186"/>
      <c r="BY744" s="186"/>
      <c r="BZ744" s="186"/>
      <c r="CA744" s="186"/>
      <c r="CB744" s="186"/>
      <c r="CC744" s="186"/>
      <c r="CD744" s="186"/>
      <c r="CE744" s="186"/>
      <c r="CF744" s="186"/>
      <c r="CG744" s="186"/>
      <c r="CH744" s="186"/>
    </row>
    <row r="745" spans="1:86" s="185" customFormat="1" ht="12" customHeight="1">
      <c r="A745" s="183"/>
      <c r="B745" s="183"/>
      <c r="C745" s="183"/>
      <c r="D745" s="183"/>
      <c r="E745" s="183"/>
      <c r="F745" s="183"/>
      <c r="G745" s="184"/>
      <c r="H745" s="183"/>
      <c r="I745" s="183"/>
      <c r="J745" s="183"/>
      <c r="K745" s="183"/>
      <c r="L745" s="183"/>
      <c r="M745" s="183"/>
      <c r="N745" s="183"/>
      <c r="O745" s="183"/>
      <c r="P745" s="183"/>
      <c r="Q745" s="183"/>
      <c r="R745" s="183"/>
      <c r="S745" s="183"/>
      <c r="T745" s="183"/>
      <c r="U745" s="183"/>
      <c r="V745" s="183"/>
      <c r="W745" s="183"/>
      <c r="X745" s="183"/>
      <c r="Y745" s="183"/>
      <c r="Z745" s="183"/>
      <c r="AA745" s="183"/>
      <c r="AB745" s="183"/>
      <c r="AC745" s="183"/>
      <c r="AD745" s="183"/>
      <c r="AE745" s="183"/>
      <c r="AF745" s="183"/>
      <c r="AG745" s="183"/>
      <c r="AH745" s="183"/>
      <c r="AI745" s="183"/>
      <c r="AJ745" s="183"/>
      <c r="AK745" s="183"/>
      <c r="AL745" s="183"/>
      <c r="AM745" s="183"/>
      <c r="AN745" s="183"/>
      <c r="AO745" s="183"/>
      <c r="AP745" s="183"/>
      <c r="AQ745" s="183"/>
      <c r="AR745" s="183"/>
      <c r="AS745" s="183"/>
      <c r="AT745" s="183"/>
      <c r="AU745" s="183"/>
      <c r="AV745" s="183"/>
      <c r="AW745" s="183"/>
      <c r="AX745" s="183"/>
      <c r="AY745" s="183"/>
      <c r="AZ745" s="183"/>
      <c r="BA745" s="183"/>
      <c r="BB745" s="183"/>
      <c r="BC745" s="183"/>
      <c r="BD745" s="183"/>
      <c r="BE745" s="183"/>
      <c r="BF745" s="183"/>
      <c r="BG745" s="183"/>
      <c r="BH745" s="183"/>
      <c r="BI745" s="183"/>
      <c r="BJ745" s="183"/>
      <c r="BK745" s="183"/>
      <c r="BL745" s="183"/>
      <c r="BM745" s="183"/>
      <c r="BN745" s="183"/>
      <c r="BO745" s="183"/>
      <c r="BP745" s="183"/>
      <c r="BQ745" s="183"/>
      <c r="BR745" s="183"/>
      <c r="BS745" s="183"/>
      <c r="BT745" s="183"/>
      <c r="BU745" s="183"/>
      <c r="BV745" s="183"/>
      <c r="BW745" s="183"/>
      <c r="BX745" s="186"/>
      <c r="BY745" s="186"/>
      <c r="BZ745" s="186"/>
      <c r="CA745" s="186"/>
      <c r="CB745" s="186"/>
      <c r="CC745" s="186"/>
      <c r="CD745" s="186"/>
      <c r="CE745" s="186"/>
      <c r="CF745" s="186"/>
      <c r="CG745" s="186"/>
      <c r="CH745" s="186"/>
    </row>
    <row r="746" spans="1:86" s="185" customFormat="1" ht="12" customHeight="1">
      <c r="A746" s="183"/>
      <c r="B746" s="183"/>
      <c r="C746" s="183"/>
      <c r="D746" s="183"/>
      <c r="E746" s="183"/>
      <c r="F746" s="183"/>
      <c r="G746" s="184"/>
      <c r="H746" s="183"/>
      <c r="I746" s="183"/>
      <c r="J746" s="183"/>
      <c r="K746" s="183"/>
      <c r="L746" s="183"/>
      <c r="M746" s="183"/>
      <c r="N746" s="183"/>
      <c r="O746" s="183"/>
      <c r="P746" s="183"/>
      <c r="Q746" s="183"/>
      <c r="R746" s="183"/>
      <c r="S746" s="183"/>
      <c r="T746" s="183"/>
      <c r="U746" s="183"/>
      <c r="V746" s="183"/>
      <c r="W746" s="183"/>
      <c r="X746" s="183"/>
      <c r="Y746" s="183"/>
      <c r="Z746" s="183"/>
      <c r="AA746" s="183"/>
      <c r="AB746" s="183"/>
      <c r="AC746" s="183"/>
      <c r="AD746" s="183"/>
      <c r="AE746" s="183"/>
      <c r="AF746" s="183"/>
      <c r="AG746" s="183"/>
      <c r="AH746" s="183"/>
      <c r="AI746" s="183"/>
      <c r="AJ746" s="183"/>
      <c r="AK746" s="183"/>
      <c r="AL746" s="183"/>
      <c r="AM746" s="183"/>
      <c r="AN746" s="183"/>
      <c r="AO746" s="183"/>
      <c r="AP746" s="183"/>
      <c r="AQ746" s="183"/>
      <c r="AR746" s="183"/>
      <c r="AS746" s="183"/>
      <c r="AT746" s="183"/>
      <c r="AU746" s="183"/>
      <c r="AV746" s="183"/>
      <c r="AW746" s="183"/>
      <c r="AX746" s="183"/>
      <c r="AY746" s="183"/>
      <c r="AZ746" s="183"/>
      <c r="BA746" s="183"/>
      <c r="BB746" s="183"/>
      <c r="BC746" s="183"/>
      <c r="BD746" s="183"/>
      <c r="BE746" s="183"/>
      <c r="BF746" s="183"/>
      <c r="BG746" s="183"/>
      <c r="BH746" s="183"/>
      <c r="BI746" s="183"/>
      <c r="BJ746" s="183"/>
      <c r="BK746" s="183"/>
      <c r="BL746" s="183"/>
      <c r="BM746" s="183"/>
      <c r="BN746" s="183"/>
      <c r="BO746" s="183"/>
      <c r="BP746" s="183"/>
      <c r="BQ746" s="183"/>
      <c r="BR746" s="183"/>
      <c r="BS746" s="183"/>
      <c r="BT746" s="183"/>
      <c r="BU746" s="183"/>
      <c r="BV746" s="183"/>
      <c r="BW746" s="183"/>
      <c r="BX746" s="186"/>
      <c r="BY746" s="186"/>
      <c r="BZ746" s="186"/>
      <c r="CA746" s="186"/>
      <c r="CB746" s="186"/>
      <c r="CC746" s="186"/>
      <c r="CD746" s="186"/>
      <c r="CE746" s="186"/>
      <c r="CF746" s="186"/>
      <c r="CG746" s="186"/>
      <c r="CH746" s="186"/>
    </row>
    <row r="747" spans="1:86" s="185" customFormat="1" ht="12" customHeight="1">
      <c r="A747" s="183"/>
      <c r="B747" s="183"/>
      <c r="C747" s="183"/>
      <c r="D747" s="183"/>
      <c r="E747" s="183"/>
      <c r="F747" s="183"/>
      <c r="G747" s="184"/>
      <c r="H747" s="183"/>
      <c r="I747" s="183"/>
      <c r="J747" s="183"/>
      <c r="K747" s="183"/>
      <c r="L747" s="183"/>
      <c r="M747" s="183"/>
      <c r="N747" s="183"/>
      <c r="O747" s="183"/>
      <c r="P747" s="183"/>
      <c r="Q747" s="183"/>
      <c r="R747" s="183"/>
      <c r="S747" s="183"/>
      <c r="T747" s="183"/>
      <c r="U747" s="183"/>
      <c r="V747" s="183"/>
      <c r="W747" s="183"/>
      <c r="X747" s="183"/>
      <c r="Y747" s="183"/>
      <c r="Z747" s="183"/>
      <c r="AA747" s="183"/>
      <c r="AB747" s="183"/>
      <c r="AC747" s="183"/>
      <c r="AD747" s="183"/>
      <c r="AE747" s="183"/>
      <c r="AF747" s="183"/>
      <c r="AG747" s="183"/>
      <c r="AH747" s="183"/>
      <c r="AI747" s="183"/>
      <c r="AJ747" s="183"/>
      <c r="AK747" s="183"/>
      <c r="AL747" s="183"/>
      <c r="AM747" s="183"/>
      <c r="AN747" s="183"/>
      <c r="AO747" s="183"/>
      <c r="AP747" s="183"/>
      <c r="AQ747" s="183"/>
      <c r="AR747" s="183"/>
      <c r="AS747" s="183"/>
      <c r="AT747" s="183"/>
      <c r="AU747" s="183"/>
      <c r="AV747" s="183"/>
      <c r="AW747" s="183"/>
      <c r="AX747" s="183"/>
      <c r="AY747" s="183"/>
      <c r="AZ747" s="183"/>
      <c r="BA747" s="183"/>
      <c r="BB747" s="183"/>
      <c r="BC747" s="183"/>
      <c r="BD747" s="183"/>
      <c r="BE747" s="183"/>
      <c r="BF747" s="183"/>
      <c r="BG747" s="183"/>
      <c r="BH747" s="183"/>
      <c r="BI747" s="183"/>
      <c r="BJ747" s="183"/>
      <c r="BK747" s="183"/>
      <c r="BL747" s="183"/>
      <c r="BM747" s="183"/>
      <c r="BN747" s="183"/>
      <c r="BO747" s="183"/>
      <c r="BP747" s="183"/>
      <c r="BQ747" s="183"/>
      <c r="BR747" s="183"/>
      <c r="BS747" s="183"/>
      <c r="BT747" s="183"/>
      <c r="BU747" s="183"/>
      <c r="BV747" s="183"/>
      <c r="BW747" s="183"/>
      <c r="BX747" s="186"/>
      <c r="BY747" s="186"/>
      <c r="BZ747" s="186"/>
      <c r="CA747" s="186"/>
      <c r="CB747" s="186"/>
      <c r="CC747" s="186"/>
      <c r="CD747" s="186"/>
      <c r="CE747" s="186"/>
      <c r="CF747" s="186"/>
      <c r="CG747" s="186"/>
      <c r="CH747" s="186"/>
    </row>
    <row r="748" spans="1:86" s="185" customFormat="1" ht="12" customHeight="1">
      <c r="A748" s="183"/>
      <c r="B748" s="183"/>
      <c r="C748" s="183"/>
      <c r="D748" s="183"/>
      <c r="E748" s="183"/>
      <c r="F748" s="183"/>
      <c r="G748" s="184"/>
      <c r="H748" s="183"/>
      <c r="I748" s="183"/>
      <c r="J748" s="183"/>
      <c r="K748" s="183"/>
      <c r="L748" s="183"/>
      <c r="M748" s="183"/>
      <c r="N748" s="183"/>
      <c r="O748" s="183"/>
      <c r="P748" s="183"/>
      <c r="Q748" s="183"/>
      <c r="R748" s="183"/>
      <c r="S748" s="183"/>
      <c r="T748" s="183"/>
      <c r="U748" s="183"/>
      <c r="V748" s="183"/>
      <c r="W748" s="183"/>
      <c r="X748" s="183"/>
      <c r="Y748" s="183"/>
      <c r="Z748" s="183"/>
      <c r="AA748" s="183"/>
      <c r="AB748" s="183"/>
      <c r="AC748" s="183"/>
      <c r="AD748" s="183"/>
      <c r="AE748" s="183"/>
      <c r="AF748" s="183"/>
      <c r="AG748" s="183"/>
      <c r="AH748" s="183"/>
      <c r="AI748" s="183"/>
      <c r="AJ748" s="183"/>
      <c r="AK748" s="183"/>
      <c r="AL748" s="183"/>
      <c r="AM748" s="183"/>
      <c r="AN748" s="183"/>
      <c r="AO748" s="183"/>
      <c r="AP748" s="183"/>
      <c r="AQ748" s="183"/>
      <c r="AR748" s="183"/>
      <c r="AS748" s="183"/>
      <c r="AT748" s="183"/>
      <c r="AU748" s="183"/>
      <c r="AV748" s="183"/>
      <c r="AW748" s="183"/>
      <c r="AX748" s="183"/>
      <c r="AY748" s="183"/>
      <c r="AZ748" s="183"/>
      <c r="BA748" s="183"/>
      <c r="BB748" s="183"/>
      <c r="BC748" s="183"/>
      <c r="BD748" s="183"/>
      <c r="BE748" s="183"/>
      <c r="BF748" s="183"/>
      <c r="BG748" s="183"/>
      <c r="BH748" s="183"/>
      <c r="BI748" s="183"/>
      <c r="BJ748" s="183"/>
      <c r="BK748" s="183"/>
      <c r="BL748" s="183"/>
      <c r="BM748" s="183"/>
      <c r="BN748" s="183"/>
      <c r="BO748" s="183"/>
      <c r="BP748" s="183"/>
      <c r="BQ748" s="183"/>
      <c r="BR748" s="183"/>
      <c r="BS748" s="183"/>
      <c r="BT748" s="183"/>
      <c r="BU748" s="183"/>
      <c r="BV748" s="183"/>
      <c r="BW748" s="183"/>
      <c r="BX748" s="186"/>
      <c r="BY748" s="186"/>
      <c r="BZ748" s="186"/>
      <c r="CA748" s="186"/>
      <c r="CB748" s="186"/>
      <c r="CC748" s="186"/>
      <c r="CD748" s="186"/>
      <c r="CE748" s="186"/>
      <c r="CF748" s="186"/>
      <c r="CG748" s="186"/>
      <c r="CH748" s="186"/>
    </row>
    <row r="749" spans="1:86" s="185" customFormat="1" ht="12" customHeight="1">
      <c r="A749" s="183"/>
      <c r="B749" s="183"/>
      <c r="C749" s="183"/>
      <c r="D749" s="183"/>
      <c r="E749" s="183"/>
      <c r="F749" s="183"/>
      <c r="G749" s="184"/>
      <c r="H749" s="183"/>
      <c r="I749" s="183"/>
      <c r="J749" s="183"/>
      <c r="K749" s="183"/>
      <c r="L749" s="183"/>
      <c r="M749" s="183"/>
      <c r="N749" s="183"/>
      <c r="O749" s="183"/>
      <c r="P749" s="183"/>
      <c r="Q749" s="183"/>
      <c r="R749" s="183"/>
      <c r="S749" s="183"/>
      <c r="T749" s="183"/>
      <c r="U749" s="183"/>
      <c r="V749" s="183"/>
      <c r="W749" s="183"/>
      <c r="X749" s="183"/>
      <c r="Y749" s="183"/>
      <c r="Z749" s="183"/>
      <c r="AA749" s="183"/>
      <c r="AB749" s="183"/>
      <c r="AC749" s="183"/>
      <c r="AD749" s="183"/>
      <c r="AE749" s="183"/>
      <c r="AF749" s="183"/>
      <c r="AG749" s="183"/>
      <c r="AH749" s="183"/>
      <c r="AI749" s="183"/>
      <c r="AJ749" s="183"/>
      <c r="AK749" s="183"/>
      <c r="AL749" s="183"/>
      <c r="AM749" s="183"/>
      <c r="AN749" s="183"/>
      <c r="AO749" s="183"/>
      <c r="AP749" s="183"/>
      <c r="AQ749" s="183"/>
      <c r="AR749" s="183"/>
      <c r="AS749" s="183"/>
      <c r="AT749" s="183"/>
      <c r="AU749" s="183"/>
      <c r="AV749" s="183"/>
      <c r="AW749" s="183"/>
      <c r="AX749" s="183"/>
      <c r="AY749" s="183"/>
      <c r="AZ749" s="183"/>
      <c r="BA749" s="183"/>
      <c r="BB749" s="183"/>
      <c r="BC749" s="183"/>
      <c r="BD749" s="183"/>
      <c r="BE749" s="183"/>
      <c r="BF749" s="183"/>
      <c r="BG749" s="183"/>
      <c r="BH749" s="183"/>
      <c r="BI749" s="183"/>
      <c r="BJ749" s="183"/>
      <c r="BK749" s="183"/>
      <c r="BL749" s="183"/>
      <c r="BM749" s="183"/>
      <c r="BN749" s="183"/>
      <c r="BO749" s="183"/>
      <c r="BP749" s="183"/>
      <c r="BQ749" s="183"/>
      <c r="BR749" s="183"/>
      <c r="BS749" s="183"/>
      <c r="BT749" s="183"/>
      <c r="BU749" s="183"/>
      <c r="BV749" s="183"/>
      <c r="BW749" s="183"/>
      <c r="BX749" s="186"/>
      <c r="BY749" s="186"/>
      <c r="BZ749" s="186"/>
      <c r="CA749" s="186"/>
      <c r="CB749" s="186"/>
      <c r="CC749" s="186"/>
      <c r="CD749" s="186"/>
      <c r="CE749" s="186"/>
      <c r="CF749" s="186"/>
      <c r="CG749" s="186"/>
      <c r="CH749" s="186"/>
    </row>
    <row r="750" spans="1:86" s="185" customFormat="1" ht="12" customHeight="1">
      <c r="A750" s="183"/>
      <c r="B750" s="183"/>
      <c r="C750" s="183"/>
      <c r="D750" s="183"/>
      <c r="E750" s="183"/>
      <c r="F750" s="183"/>
      <c r="G750" s="184"/>
      <c r="H750" s="183"/>
      <c r="I750" s="183"/>
      <c r="J750" s="183"/>
      <c r="K750" s="183"/>
      <c r="L750" s="183"/>
      <c r="M750" s="183"/>
      <c r="N750" s="183"/>
      <c r="O750" s="183"/>
      <c r="P750" s="183"/>
      <c r="Q750" s="183"/>
      <c r="R750" s="183"/>
      <c r="S750" s="183"/>
      <c r="T750" s="183"/>
      <c r="U750" s="183"/>
      <c r="V750" s="183"/>
      <c r="W750" s="183"/>
      <c r="X750" s="183"/>
      <c r="Y750" s="183"/>
      <c r="Z750" s="183"/>
      <c r="AA750" s="183"/>
      <c r="AB750" s="183"/>
      <c r="AC750" s="183"/>
      <c r="AD750" s="183"/>
      <c r="AE750" s="183"/>
      <c r="AF750" s="183"/>
      <c r="AG750" s="183"/>
      <c r="AH750" s="183"/>
      <c r="AI750" s="183"/>
      <c r="AJ750" s="183"/>
      <c r="AK750" s="183"/>
      <c r="AL750" s="183"/>
      <c r="AM750" s="183"/>
      <c r="AN750" s="183"/>
      <c r="AO750" s="183"/>
      <c r="AP750" s="183"/>
      <c r="AQ750" s="183"/>
      <c r="AR750" s="183"/>
      <c r="AS750" s="183"/>
      <c r="AT750" s="183"/>
      <c r="AU750" s="183"/>
      <c r="AV750" s="183"/>
      <c r="AW750" s="183"/>
      <c r="AX750" s="183"/>
      <c r="AY750" s="183"/>
      <c r="AZ750" s="183"/>
      <c r="BA750" s="183"/>
      <c r="BB750" s="183"/>
      <c r="BC750" s="183"/>
      <c r="BD750" s="183"/>
      <c r="BE750" s="183"/>
      <c r="BF750" s="183"/>
      <c r="BG750" s="183"/>
      <c r="BH750" s="183"/>
      <c r="BI750" s="183"/>
      <c r="BJ750" s="183"/>
      <c r="BK750" s="183"/>
      <c r="BL750" s="183"/>
      <c r="BM750" s="183"/>
      <c r="BN750" s="183"/>
      <c r="BO750" s="183"/>
      <c r="BP750" s="183"/>
      <c r="BQ750" s="183"/>
      <c r="BR750" s="183"/>
      <c r="BS750" s="183"/>
      <c r="BT750" s="183"/>
      <c r="BU750" s="183"/>
      <c r="BV750" s="183"/>
      <c r="BW750" s="183"/>
      <c r="BX750" s="186"/>
      <c r="BY750" s="186"/>
      <c r="BZ750" s="186"/>
      <c r="CA750" s="186"/>
      <c r="CB750" s="186"/>
      <c r="CC750" s="186"/>
      <c r="CD750" s="186"/>
      <c r="CE750" s="186"/>
      <c r="CF750" s="186"/>
      <c r="CG750" s="186"/>
      <c r="CH750" s="186"/>
    </row>
    <row r="751" spans="1:86" s="185" customFormat="1" ht="12" customHeight="1">
      <c r="A751" s="183"/>
      <c r="B751" s="183"/>
      <c r="C751" s="183"/>
      <c r="D751" s="183"/>
      <c r="E751" s="183"/>
      <c r="F751" s="183"/>
      <c r="G751" s="184"/>
      <c r="H751" s="183"/>
      <c r="I751" s="183"/>
      <c r="J751" s="183"/>
      <c r="K751" s="183"/>
      <c r="L751" s="183"/>
      <c r="M751" s="183"/>
      <c r="N751" s="183"/>
      <c r="O751" s="183"/>
      <c r="P751" s="183"/>
      <c r="Q751" s="183"/>
      <c r="R751" s="183"/>
      <c r="S751" s="183"/>
      <c r="T751" s="183"/>
      <c r="U751" s="183"/>
      <c r="V751" s="183"/>
      <c r="W751" s="183"/>
      <c r="X751" s="183"/>
      <c r="Y751" s="183"/>
      <c r="Z751" s="183"/>
      <c r="AA751" s="183"/>
      <c r="AB751" s="183"/>
      <c r="AC751" s="183"/>
      <c r="AD751" s="183"/>
      <c r="AE751" s="183"/>
      <c r="AF751" s="183"/>
      <c r="AG751" s="183"/>
      <c r="AH751" s="183"/>
      <c r="AI751" s="183"/>
      <c r="AJ751" s="183"/>
      <c r="AK751" s="183"/>
      <c r="AL751" s="183"/>
      <c r="AM751" s="183"/>
      <c r="AN751" s="183"/>
      <c r="AO751" s="183"/>
      <c r="AP751" s="183"/>
      <c r="AQ751" s="183"/>
      <c r="AR751" s="183"/>
      <c r="AS751" s="183"/>
      <c r="AT751" s="183"/>
      <c r="AU751" s="183"/>
      <c r="AV751" s="183"/>
      <c r="AW751" s="183"/>
      <c r="AX751" s="183"/>
      <c r="AY751" s="183"/>
      <c r="AZ751" s="183"/>
      <c r="BA751" s="183"/>
      <c r="BB751" s="183"/>
      <c r="BC751" s="183"/>
      <c r="BD751" s="183"/>
      <c r="BE751" s="183"/>
      <c r="BF751" s="183"/>
      <c r="BG751" s="183"/>
      <c r="BH751" s="183"/>
      <c r="BI751" s="183"/>
      <c r="BJ751" s="183"/>
      <c r="BK751" s="183"/>
      <c r="BL751" s="183"/>
      <c r="BM751" s="183"/>
      <c r="BN751" s="183"/>
      <c r="BO751" s="183"/>
      <c r="BP751" s="183"/>
      <c r="BQ751" s="183"/>
      <c r="BR751" s="183"/>
      <c r="BS751" s="183"/>
      <c r="BT751" s="183"/>
      <c r="BU751" s="183"/>
      <c r="BV751" s="183"/>
      <c r="BW751" s="183"/>
      <c r="BX751" s="186"/>
      <c r="BY751" s="186"/>
      <c r="BZ751" s="186"/>
      <c r="CA751" s="186"/>
      <c r="CB751" s="186"/>
      <c r="CC751" s="186"/>
      <c r="CD751" s="186"/>
      <c r="CE751" s="186"/>
      <c r="CF751" s="186"/>
      <c r="CG751" s="186"/>
      <c r="CH751" s="186"/>
    </row>
    <row r="752" spans="1:86" s="185" customFormat="1" ht="12" customHeight="1">
      <c r="A752" s="183"/>
      <c r="B752" s="183"/>
      <c r="C752" s="183"/>
      <c r="D752" s="183"/>
      <c r="E752" s="183"/>
      <c r="F752" s="183"/>
      <c r="G752" s="184"/>
      <c r="H752" s="183"/>
      <c r="I752" s="183"/>
      <c r="J752" s="183"/>
      <c r="K752" s="183"/>
      <c r="L752" s="183"/>
      <c r="M752" s="183"/>
      <c r="N752" s="183"/>
      <c r="O752" s="183"/>
      <c r="P752" s="183"/>
      <c r="Q752" s="183"/>
      <c r="R752" s="183"/>
      <c r="S752" s="183"/>
      <c r="T752" s="183"/>
      <c r="U752" s="183"/>
      <c r="V752" s="183"/>
      <c r="W752" s="183"/>
      <c r="X752" s="183"/>
      <c r="Y752" s="183"/>
      <c r="Z752" s="183"/>
      <c r="AA752" s="183"/>
      <c r="AB752" s="183"/>
      <c r="AC752" s="183"/>
      <c r="AD752" s="183"/>
      <c r="AE752" s="183"/>
      <c r="AF752" s="183"/>
      <c r="AG752" s="183"/>
      <c r="AH752" s="183"/>
      <c r="AI752" s="183"/>
      <c r="AJ752" s="183"/>
      <c r="AK752" s="183"/>
      <c r="AL752" s="183"/>
      <c r="AM752" s="183"/>
      <c r="AN752" s="183"/>
      <c r="AO752" s="183"/>
      <c r="AP752" s="183"/>
      <c r="AQ752" s="183"/>
      <c r="AR752" s="183"/>
      <c r="AS752" s="183"/>
      <c r="AT752" s="183"/>
      <c r="AU752" s="183"/>
      <c r="AV752" s="183"/>
      <c r="AW752" s="183"/>
      <c r="AX752" s="183"/>
      <c r="AY752" s="183"/>
      <c r="AZ752" s="183"/>
      <c r="BA752" s="183"/>
      <c r="BB752" s="183"/>
      <c r="BC752" s="183"/>
      <c r="BD752" s="183"/>
      <c r="BE752" s="183"/>
      <c r="BF752" s="183"/>
      <c r="BG752" s="183"/>
      <c r="BH752" s="183"/>
      <c r="BI752" s="183"/>
      <c r="BJ752" s="183"/>
      <c r="BK752" s="183"/>
      <c r="BL752" s="183"/>
      <c r="BM752" s="183"/>
      <c r="BN752" s="183"/>
      <c r="BO752" s="183"/>
      <c r="BP752" s="183"/>
      <c r="BQ752" s="183"/>
      <c r="BR752" s="183"/>
      <c r="BS752" s="183"/>
      <c r="BT752" s="183"/>
      <c r="BU752" s="183"/>
      <c r="BV752" s="183"/>
      <c r="BW752" s="183"/>
      <c r="BX752" s="186"/>
      <c r="BY752" s="186"/>
      <c r="BZ752" s="186"/>
      <c r="CA752" s="186"/>
      <c r="CB752" s="186"/>
      <c r="CC752" s="186"/>
      <c r="CD752" s="186"/>
      <c r="CE752" s="186"/>
      <c r="CF752" s="186"/>
      <c r="CG752" s="186"/>
      <c r="CH752" s="186"/>
    </row>
    <row r="753" spans="1:86" s="185" customFormat="1" ht="12" customHeight="1">
      <c r="A753" s="183"/>
      <c r="B753" s="183"/>
      <c r="C753" s="183"/>
      <c r="D753" s="183"/>
      <c r="E753" s="183"/>
      <c r="F753" s="183"/>
      <c r="G753" s="184"/>
      <c r="H753" s="183"/>
      <c r="I753" s="183"/>
      <c r="J753" s="183"/>
      <c r="K753" s="183"/>
      <c r="L753" s="183"/>
      <c r="M753" s="183"/>
      <c r="N753" s="183"/>
      <c r="O753" s="183"/>
      <c r="P753" s="183"/>
      <c r="Q753" s="183"/>
      <c r="R753" s="183"/>
      <c r="S753" s="183"/>
      <c r="T753" s="183"/>
      <c r="U753" s="183"/>
      <c r="V753" s="183"/>
      <c r="W753" s="183"/>
      <c r="X753" s="183"/>
      <c r="Y753" s="183"/>
      <c r="Z753" s="183"/>
      <c r="AA753" s="183"/>
      <c r="AB753" s="183"/>
      <c r="AC753" s="183"/>
      <c r="AD753" s="183"/>
      <c r="AE753" s="183"/>
      <c r="AF753" s="183"/>
      <c r="AG753" s="183"/>
      <c r="AH753" s="183"/>
      <c r="AI753" s="183"/>
      <c r="AJ753" s="183"/>
      <c r="AK753" s="183"/>
      <c r="AL753" s="183"/>
      <c r="AM753" s="183"/>
      <c r="AN753" s="183"/>
      <c r="AO753" s="183"/>
      <c r="AP753" s="183"/>
      <c r="AQ753" s="183"/>
      <c r="AR753" s="183"/>
      <c r="AS753" s="183"/>
      <c r="AT753" s="183"/>
      <c r="AU753" s="183"/>
      <c r="AV753" s="183"/>
      <c r="AW753" s="183"/>
      <c r="AX753" s="183"/>
      <c r="AY753" s="183"/>
      <c r="AZ753" s="183"/>
      <c r="BA753" s="183"/>
      <c r="BB753" s="183"/>
      <c r="BC753" s="183"/>
      <c r="BD753" s="183"/>
      <c r="BE753" s="183"/>
      <c r="BF753" s="183"/>
      <c r="BG753" s="183"/>
      <c r="BH753" s="183"/>
      <c r="BI753" s="183"/>
      <c r="BJ753" s="183"/>
      <c r="BK753" s="183"/>
      <c r="BL753" s="183"/>
      <c r="BM753" s="183"/>
      <c r="BN753" s="183"/>
      <c r="BO753" s="183"/>
      <c r="BP753" s="183"/>
      <c r="BQ753" s="183"/>
      <c r="BR753" s="183"/>
      <c r="BS753" s="183"/>
      <c r="BT753" s="183"/>
      <c r="BU753" s="183"/>
      <c r="BV753" s="183"/>
      <c r="BW753" s="183"/>
      <c r="BX753" s="186"/>
      <c r="BY753" s="186"/>
      <c r="BZ753" s="186"/>
      <c r="CA753" s="186"/>
      <c r="CB753" s="186"/>
      <c r="CC753" s="186"/>
      <c r="CD753" s="186"/>
      <c r="CE753" s="186"/>
      <c r="CF753" s="186"/>
      <c r="CG753" s="186"/>
      <c r="CH753" s="186"/>
    </row>
    <row r="754" spans="1:86" s="185" customFormat="1" ht="12" customHeight="1">
      <c r="A754" s="183"/>
      <c r="B754" s="183"/>
      <c r="C754" s="183"/>
      <c r="D754" s="183"/>
      <c r="E754" s="183"/>
      <c r="F754" s="183"/>
      <c r="G754" s="184"/>
      <c r="H754" s="183"/>
      <c r="I754" s="183"/>
      <c r="J754" s="183"/>
      <c r="K754" s="183"/>
      <c r="L754" s="183"/>
      <c r="M754" s="183"/>
      <c r="N754" s="183"/>
      <c r="O754" s="183"/>
      <c r="P754" s="183"/>
      <c r="Q754" s="183"/>
      <c r="R754" s="183"/>
      <c r="S754" s="183"/>
      <c r="T754" s="183"/>
      <c r="U754" s="183"/>
      <c r="V754" s="183"/>
      <c r="W754" s="183"/>
      <c r="X754" s="183"/>
      <c r="Y754" s="183"/>
      <c r="Z754" s="183"/>
      <c r="AA754" s="183"/>
      <c r="AB754" s="183"/>
      <c r="AC754" s="183"/>
      <c r="AD754" s="183"/>
      <c r="AE754" s="183"/>
      <c r="AF754" s="183"/>
      <c r="AG754" s="183"/>
      <c r="AH754" s="183"/>
      <c r="AI754" s="183"/>
      <c r="AJ754" s="183"/>
      <c r="AK754" s="183"/>
      <c r="AL754" s="183"/>
      <c r="AM754" s="183"/>
      <c r="AN754" s="183"/>
      <c r="AO754" s="183"/>
      <c r="AP754" s="183"/>
      <c r="AQ754" s="183"/>
      <c r="AR754" s="183"/>
      <c r="AS754" s="183"/>
      <c r="AT754" s="183"/>
      <c r="AU754" s="183"/>
      <c r="AV754" s="183"/>
      <c r="AW754" s="183"/>
      <c r="AX754" s="183"/>
      <c r="AY754" s="183"/>
      <c r="AZ754" s="183"/>
      <c r="BA754" s="183"/>
      <c r="BB754" s="183"/>
      <c r="BC754" s="183"/>
      <c r="BD754" s="183"/>
      <c r="BE754" s="183"/>
      <c r="BF754" s="183"/>
      <c r="BG754" s="183"/>
      <c r="BH754" s="183"/>
      <c r="BI754" s="183"/>
      <c r="BJ754" s="183"/>
      <c r="BK754" s="183"/>
      <c r="BL754" s="183"/>
      <c r="BM754" s="183"/>
      <c r="BN754" s="183"/>
      <c r="BO754" s="183"/>
      <c r="BP754" s="183"/>
      <c r="BQ754" s="183"/>
      <c r="BR754" s="183"/>
      <c r="BS754" s="183"/>
      <c r="BT754" s="183"/>
      <c r="BU754" s="183"/>
      <c r="BV754" s="183"/>
      <c r="BW754" s="183"/>
      <c r="BX754" s="186"/>
      <c r="BY754" s="186"/>
      <c r="BZ754" s="186"/>
      <c r="CA754" s="186"/>
      <c r="CB754" s="186"/>
      <c r="CC754" s="186"/>
      <c r="CD754" s="186"/>
      <c r="CE754" s="186"/>
      <c r="CF754" s="186"/>
      <c r="CG754" s="186"/>
      <c r="CH754" s="186"/>
    </row>
    <row r="755" spans="1:86" s="185" customFormat="1" ht="12" customHeight="1">
      <c r="A755" s="183"/>
      <c r="B755" s="183"/>
      <c r="C755" s="183"/>
      <c r="D755" s="183"/>
      <c r="E755" s="183"/>
      <c r="F755" s="183"/>
      <c r="G755" s="184"/>
      <c r="H755" s="183"/>
      <c r="I755" s="183"/>
      <c r="J755" s="183"/>
      <c r="K755" s="183"/>
      <c r="L755" s="183"/>
      <c r="M755" s="183"/>
      <c r="N755" s="183"/>
      <c r="O755" s="183"/>
      <c r="P755" s="183"/>
      <c r="Q755" s="183"/>
      <c r="R755" s="183"/>
      <c r="S755" s="183"/>
      <c r="T755" s="183"/>
      <c r="U755" s="183"/>
      <c r="V755" s="183"/>
      <c r="W755" s="183"/>
      <c r="X755" s="183"/>
      <c r="Y755" s="183"/>
      <c r="Z755" s="183"/>
      <c r="AA755" s="183"/>
      <c r="AB755" s="183"/>
      <c r="AC755" s="183"/>
      <c r="AD755" s="183"/>
      <c r="AE755" s="183"/>
      <c r="AF755" s="183"/>
      <c r="AG755" s="183"/>
      <c r="AH755" s="183"/>
      <c r="AI755" s="183"/>
      <c r="AJ755" s="183"/>
      <c r="AK755" s="183"/>
      <c r="AL755" s="183"/>
      <c r="AM755" s="183"/>
      <c r="AN755" s="183"/>
      <c r="AO755" s="183"/>
      <c r="AP755" s="183"/>
      <c r="AQ755" s="183"/>
      <c r="AR755" s="183"/>
      <c r="AS755" s="183"/>
      <c r="AT755" s="183"/>
      <c r="AU755" s="183"/>
      <c r="AV755" s="183"/>
      <c r="AW755" s="183"/>
      <c r="AX755" s="183"/>
      <c r="AY755" s="183"/>
      <c r="AZ755" s="183"/>
      <c r="BA755" s="183"/>
      <c r="BB755" s="183"/>
      <c r="BC755" s="183"/>
      <c r="BD755" s="183"/>
      <c r="BE755" s="183"/>
      <c r="BF755" s="183"/>
      <c r="BG755" s="183"/>
      <c r="BH755" s="183"/>
      <c r="BI755" s="183"/>
      <c r="BJ755" s="183"/>
      <c r="BK755" s="183"/>
      <c r="BL755" s="183"/>
      <c r="BM755" s="183"/>
      <c r="BN755" s="183"/>
      <c r="BO755" s="183"/>
      <c r="BP755" s="183"/>
      <c r="BQ755" s="183"/>
      <c r="BR755" s="183"/>
      <c r="BS755" s="183"/>
      <c r="BT755" s="183"/>
      <c r="BU755" s="183"/>
      <c r="BV755" s="183"/>
      <c r="BW755" s="183"/>
      <c r="BX755" s="186"/>
      <c r="BY755" s="186"/>
      <c r="BZ755" s="186"/>
      <c r="CA755" s="186"/>
      <c r="CB755" s="186"/>
      <c r="CC755" s="186"/>
      <c r="CD755" s="186"/>
      <c r="CE755" s="186"/>
      <c r="CF755" s="186"/>
      <c r="CG755" s="186"/>
      <c r="CH755" s="186"/>
    </row>
    <row r="756" spans="1:86" s="185" customFormat="1" ht="12" customHeight="1">
      <c r="A756" s="183"/>
      <c r="B756" s="183"/>
      <c r="C756" s="183"/>
      <c r="D756" s="183"/>
      <c r="E756" s="183"/>
      <c r="F756" s="183"/>
      <c r="G756" s="184"/>
      <c r="H756" s="183"/>
      <c r="I756" s="183"/>
      <c r="J756" s="183"/>
      <c r="K756" s="183"/>
      <c r="L756" s="183"/>
      <c r="M756" s="183"/>
      <c r="N756" s="183"/>
      <c r="O756" s="183"/>
      <c r="P756" s="183"/>
      <c r="Q756" s="183"/>
      <c r="R756" s="183"/>
      <c r="S756" s="183"/>
      <c r="T756" s="183"/>
      <c r="U756" s="183"/>
      <c r="V756" s="183"/>
      <c r="W756" s="183"/>
      <c r="X756" s="183"/>
      <c r="Y756" s="183"/>
      <c r="Z756" s="183"/>
      <c r="AA756" s="183"/>
      <c r="AB756" s="183"/>
      <c r="AC756" s="183"/>
      <c r="AD756" s="183"/>
      <c r="AE756" s="183"/>
      <c r="AF756" s="183"/>
      <c r="AG756" s="183"/>
      <c r="AH756" s="183"/>
      <c r="AI756" s="183"/>
      <c r="AJ756" s="183"/>
      <c r="AK756" s="183"/>
      <c r="AL756" s="183"/>
      <c r="AM756" s="183"/>
      <c r="AN756" s="183"/>
      <c r="AO756" s="183"/>
      <c r="AP756" s="183"/>
      <c r="AQ756" s="183"/>
      <c r="AR756" s="183"/>
      <c r="AS756" s="183"/>
      <c r="AT756" s="183"/>
      <c r="AU756" s="183"/>
      <c r="AV756" s="183"/>
      <c r="AW756" s="183"/>
      <c r="AX756" s="183"/>
      <c r="AY756" s="183"/>
      <c r="AZ756" s="183"/>
      <c r="BA756" s="183"/>
      <c r="BB756" s="183"/>
      <c r="BC756" s="183"/>
      <c r="BD756" s="183"/>
      <c r="BE756" s="183"/>
      <c r="BF756" s="183"/>
      <c r="BG756" s="183"/>
      <c r="BH756" s="183"/>
      <c r="BI756" s="183"/>
      <c r="BJ756" s="183"/>
      <c r="BK756" s="183"/>
      <c r="BL756" s="183"/>
      <c r="BM756" s="183"/>
      <c r="BN756" s="183"/>
      <c r="BO756" s="183"/>
      <c r="BP756" s="183"/>
      <c r="BQ756" s="183"/>
      <c r="BR756" s="183"/>
      <c r="BS756" s="183"/>
      <c r="BT756" s="183"/>
      <c r="BU756" s="183"/>
      <c r="BV756" s="183"/>
      <c r="BW756" s="183"/>
      <c r="BX756" s="186"/>
      <c r="BY756" s="186"/>
      <c r="BZ756" s="186"/>
      <c r="CA756" s="186"/>
      <c r="CB756" s="186"/>
      <c r="CC756" s="186"/>
      <c r="CD756" s="186"/>
      <c r="CE756" s="186"/>
      <c r="CF756" s="186"/>
      <c r="CG756" s="186"/>
      <c r="CH756" s="186"/>
    </row>
    <row r="757" spans="1:86" s="185" customFormat="1" ht="12" customHeight="1">
      <c r="A757" s="183"/>
      <c r="B757" s="183"/>
      <c r="C757" s="183"/>
      <c r="D757" s="183"/>
      <c r="E757" s="183"/>
      <c r="F757" s="183"/>
      <c r="G757" s="184"/>
      <c r="H757" s="183"/>
      <c r="I757" s="183"/>
      <c r="J757" s="183"/>
      <c r="K757" s="183"/>
      <c r="L757" s="183"/>
      <c r="M757" s="183"/>
      <c r="N757" s="183"/>
      <c r="O757" s="183"/>
      <c r="P757" s="183"/>
      <c r="Q757" s="183"/>
      <c r="R757" s="183"/>
      <c r="S757" s="183"/>
      <c r="T757" s="183"/>
      <c r="U757" s="183"/>
      <c r="V757" s="183"/>
      <c r="W757" s="183"/>
      <c r="X757" s="183"/>
      <c r="Y757" s="183"/>
      <c r="Z757" s="183"/>
      <c r="AA757" s="183"/>
      <c r="AB757" s="183"/>
      <c r="AC757" s="183"/>
      <c r="AD757" s="183"/>
      <c r="AE757" s="183"/>
      <c r="AF757" s="183"/>
      <c r="AG757" s="183"/>
      <c r="AH757" s="183"/>
      <c r="AI757" s="183"/>
      <c r="AJ757" s="183"/>
      <c r="AK757" s="183"/>
      <c r="AL757" s="183"/>
      <c r="AM757" s="183"/>
      <c r="AN757" s="183"/>
      <c r="AO757" s="183"/>
      <c r="AP757" s="183"/>
      <c r="AQ757" s="183"/>
      <c r="AR757" s="183"/>
      <c r="AS757" s="183"/>
      <c r="AT757" s="183"/>
      <c r="AU757" s="183"/>
      <c r="AV757" s="183"/>
      <c r="AW757" s="183"/>
      <c r="AX757" s="183"/>
      <c r="AY757" s="183"/>
      <c r="AZ757" s="183"/>
      <c r="BA757" s="183"/>
      <c r="BB757" s="183"/>
      <c r="BC757" s="183"/>
      <c r="BD757" s="183"/>
      <c r="BE757" s="183"/>
      <c r="BF757" s="183"/>
      <c r="BG757" s="183"/>
      <c r="BH757" s="183"/>
      <c r="BI757" s="183"/>
      <c r="BJ757" s="183"/>
      <c r="BK757" s="183"/>
      <c r="BL757" s="183"/>
      <c r="BM757" s="183"/>
      <c r="BN757" s="183"/>
      <c r="BO757" s="183"/>
      <c r="BP757" s="183"/>
      <c r="BQ757" s="183"/>
      <c r="BR757" s="183"/>
      <c r="BS757" s="183"/>
      <c r="BT757" s="183"/>
      <c r="BU757" s="183"/>
      <c r="BV757" s="183"/>
      <c r="BW757" s="183"/>
      <c r="BX757" s="186"/>
      <c r="BY757" s="186"/>
      <c r="BZ757" s="186"/>
      <c r="CA757" s="186"/>
      <c r="CB757" s="186"/>
      <c r="CC757" s="186"/>
      <c r="CD757" s="186"/>
      <c r="CE757" s="186"/>
      <c r="CF757" s="186"/>
      <c r="CG757" s="186"/>
      <c r="CH757" s="186"/>
    </row>
    <row r="758" spans="1:86" s="185" customFormat="1" ht="12" customHeight="1">
      <c r="A758" s="183"/>
      <c r="B758" s="183"/>
      <c r="C758" s="183"/>
      <c r="D758" s="183"/>
      <c r="E758" s="183"/>
      <c r="F758" s="183"/>
      <c r="G758" s="184"/>
      <c r="H758" s="183"/>
      <c r="I758" s="183"/>
      <c r="J758" s="183"/>
      <c r="K758" s="183"/>
      <c r="L758" s="183"/>
      <c r="M758" s="183"/>
      <c r="N758" s="183"/>
      <c r="O758" s="183"/>
      <c r="P758" s="183"/>
      <c r="Q758" s="183"/>
      <c r="R758" s="183"/>
      <c r="S758" s="183"/>
      <c r="T758" s="183"/>
      <c r="U758" s="183"/>
      <c r="V758" s="183"/>
      <c r="W758" s="183"/>
      <c r="X758" s="183"/>
      <c r="Y758" s="183"/>
      <c r="Z758" s="183"/>
      <c r="AA758" s="183"/>
      <c r="AB758" s="183"/>
      <c r="AC758" s="183"/>
      <c r="AD758" s="183"/>
      <c r="AE758" s="183"/>
      <c r="AF758" s="183"/>
      <c r="AG758" s="183"/>
      <c r="AH758" s="183"/>
      <c r="AI758" s="183"/>
      <c r="AJ758" s="183"/>
      <c r="AK758" s="183"/>
      <c r="AL758" s="183"/>
      <c r="AM758" s="183"/>
      <c r="AN758" s="183"/>
      <c r="AO758" s="183"/>
      <c r="AP758" s="183"/>
      <c r="AQ758" s="183"/>
      <c r="AR758" s="183"/>
      <c r="AS758" s="183"/>
      <c r="AT758" s="183"/>
      <c r="AU758" s="183"/>
      <c r="AV758" s="183"/>
      <c r="AW758" s="183"/>
      <c r="AX758" s="183"/>
      <c r="AY758" s="183"/>
      <c r="AZ758" s="183"/>
      <c r="BA758" s="183"/>
      <c r="BB758" s="183"/>
      <c r="BC758" s="183"/>
      <c r="BD758" s="183"/>
      <c r="BE758" s="183"/>
      <c r="BF758" s="183"/>
      <c r="BG758" s="183"/>
      <c r="BH758" s="183"/>
      <c r="BI758" s="183"/>
      <c r="BJ758" s="183"/>
      <c r="BK758" s="183"/>
      <c r="BL758" s="183"/>
      <c r="BM758" s="183"/>
      <c r="BN758" s="183"/>
      <c r="BO758" s="183"/>
      <c r="BP758" s="183"/>
      <c r="BQ758" s="183"/>
      <c r="BR758" s="183"/>
      <c r="BS758" s="183"/>
      <c r="BT758" s="183"/>
      <c r="BU758" s="183"/>
      <c r="BV758" s="183"/>
      <c r="BW758" s="183"/>
      <c r="BX758" s="186"/>
      <c r="BY758" s="186"/>
      <c r="BZ758" s="186"/>
      <c r="CA758" s="186"/>
      <c r="CB758" s="186"/>
      <c r="CC758" s="186"/>
      <c r="CD758" s="186"/>
      <c r="CE758" s="186"/>
      <c r="CF758" s="186"/>
      <c r="CG758" s="186"/>
      <c r="CH758" s="186"/>
    </row>
    <row r="759" spans="1:86" s="185" customFormat="1" ht="12" customHeight="1">
      <c r="A759" s="183"/>
      <c r="B759" s="183"/>
      <c r="C759" s="183"/>
      <c r="D759" s="183"/>
      <c r="E759" s="183"/>
      <c r="F759" s="183"/>
      <c r="G759" s="184"/>
      <c r="H759" s="183"/>
      <c r="I759" s="183"/>
      <c r="J759" s="183"/>
      <c r="K759" s="183"/>
      <c r="L759" s="183"/>
      <c r="M759" s="183"/>
      <c r="N759" s="183"/>
      <c r="O759" s="183"/>
      <c r="P759" s="183"/>
      <c r="Q759" s="183"/>
      <c r="R759" s="183"/>
      <c r="S759" s="183"/>
      <c r="T759" s="183"/>
      <c r="U759" s="183"/>
      <c r="V759" s="183"/>
      <c r="W759" s="183"/>
      <c r="X759" s="183"/>
      <c r="Y759" s="183"/>
      <c r="Z759" s="183"/>
      <c r="AA759" s="183"/>
      <c r="AB759" s="183"/>
      <c r="AC759" s="183"/>
      <c r="AD759" s="183"/>
      <c r="AE759" s="183"/>
      <c r="AF759" s="183"/>
      <c r="AG759" s="183"/>
      <c r="AH759" s="183"/>
      <c r="AI759" s="183"/>
      <c r="AJ759" s="183"/>
      <c r="AK759" s="183"/>
      <c r="AL759" s="183"/>
      <c r="AM759" s="183"/>
      <c r="AN759" s="183"/>
      <c r="AO759" s="183"/>
      <c r="AP759" s="183"/>
      <c r="AQ759" s="183"/>
      <c r="AR759" s="183"/>
      <c r="AS759" s="183"/>
      <c r="AT759" s="183"/>
      <c r="AU759" s="183"/>
      <c r="AV759" s="183"/>
      <c r="AW759" s="183"/>
      <c r="AX759" s="183"/>
      <c r="AY759" s="183"/>
      <c r="AZ759" s="183"/>
      <c r="BA759" s="183"/>
      <c r="BB759" s="183"/>
      <c r="BC759" s="183"/>
      <c r="BD759" s="183"/>
      <c r="BE759" s="183"/>
      <c r="BF759" s="183"/>
      <c r="BG759" s="183"/>
      <c r="BH759" s="183"/>
      <c r="BI759" s="183"/>
      <c r="BJ759" s="183"/>
      <c r="BK759" s="183"/>
      <c r="BL759" s="183"/>
      <c r="BM759" s="183"/>
      <c r="BN759" s="183"/>
      <c r="BO759" s="183"/>
      <c r="BP759" s="183"/>
      <c r="BQ759" s="183"/>
      <c r="BR759" s="183"/>
      <c r="BS759" s="183"/>
      <c r="BT759" s="183"/>
      <c r="BU759" s="183"/>
      <c r="BV759" s="183"/>
      <c r="BW759" s="183"/>
      <c r="BX759" s="186"/>
      <c r="BY759" s="186"/>
      <c r="BZ759" s="186"/>
      <c r="CA759" s="186"/>
      <c r="CB759" s="186"/>
      <c r="CC759" s="186"/>
      <c r="CD759" s="186"/>
      <c r="CE759" s="186"/>
      <c r="CF759" s="186"/>
      <c r="CG759" s="186"/>
      <c r="CH759" s="186"/>
    </row>
    <row r="760" spans="1:86" s="185" customFormat="1" ht="12" customHeight="1">
      <c r="A760" s="183"/>
      <c r="B760" s="183"/>
      <c r="C760" s="183"/>
      <c r="D760" s="183"/>
      <c r="E760" s="183"/>
      <c r="F760" s="183"/>
      <c r="G760" s="184"/>
      <c r="H760" s="183"/>
      <c r="I760" s="183"/>
      <c r="J760" s="183"/>
      <c r="K760" s="183"/>
      <c r="L760" s="183"/>
      <c r="M760" s="183"/>
      <c r="N760" s="183"/>
      <c r="O760" s="183"/>
      <c r="P760" s="183"/>
      <c r="Q760" s="183"/>
      <c r="R760" s="183"/>
      <c r="S760" s="183"/>
      <c r="T760" s="183"/>
      <c r="U760" s="183"/>
      <c r="V760" s="183"/>
      <c r="W760" s="183"/>
      <c r="X760" s="183"/>
      <c r="Y760" s="183"/>
      <c r="Z760" s="183"/>
      <c r="AA760" s="183"/>
      <c r="AB760" s="183"/>
      <c r="AC760" s="183"/>
      <c r="AD760" s="183"/>
      <c r="AE760" s="183"/>
      <c r="AF760" s="183"/>
      <c r="AG760" s="183"/>
      <c r="AH760" s="183"/>
      <c r="AI760" s="183"/>
      <c r="AJ760" s="183"/>
      <c r="AK760" s="183"/>
      <c r="AL760" s="183"/>
      <c r="AM760" s="183"/>
      <c r="AN760" s="183"/>
      <c r="AO760" s="183"/>
      <c r="AP760" s="183"/>
      <c r="AQ760" s="183"/>
      <c r="AR760" s="183"/>
      <c r="AS760" s="183"/>
      <c r="AT760" s="183"/>
      <c r="AU760" s="183"/>
      <c r="AV760" s="183"/>
      <c r="AW760" s="183"/>
      <c r="AX760" s="183"/>
      <c r="AY760" s="183"/>
      <c r="AZ760" s="183"/>
      <c r="BA760" s="183"/>
      <c r="BB760" s="183"/>
      <c r="BC760" s="183"/>
      <c r="BD760" s="183"/>
      <c r="BE760" s="183"/>
      <c r="BF760" s="183"/>
      <c r="BG760" s="183"/>
      <c r="BH760" s="183"/>
      <c r="BI760" s="183"/>
      <c r="BJ760" s="183"/>
      <c r="BK760" s="183"/>
      <c r="BL760" s="183"/>
      <c r="BM760" s="183"/>
      <c r="BN760" s="183"/>
      <c r="BO760" s="183"/>
      <c r="BP760" s="183"/>
      <c r="BQ760" s="183"/>
      <c r="BR760" s="183"/>
      <c r="BS760" s="183"/>
      <c r="BT760" s="183"/>
      <c r="BU760" s="183"/>
      <c r="BV760" s="183"/>
      <c r="BW760" s="183"/>
      <c r="BX760" s="186"/>
      <c r="BY760" s="186"/>
      <c r="BZ760" s="186"/>
      <c r="CA760" s="186"/>
      <c r="CB760" s="186"/>
      <c r="CC760" s="186"/>
      <c r="CD760" s="186"/>
      <c r="CE760" s="186"/>
      <c r="CF760" s="186"/>
      <c r="CG760" s="186"/>
      <c r="CH760" s="186"/>
    </row>
    <row r="761" spans="1:86" s="185" customFormat="1" ht="12" customHeight="1">
      <c r="A761" s="183"/>
      <c r="B761" s="183"/>
      <c r="C761" s="183"/>
      <c r="D761" s="183"/>
      <c r="E761" s="183"/>
      <c r="F761" s="183"/>
      <c r="G761" s="184"/>
      <c r="H761" s="183"/>
      <c r="I761" s="183"/>
      <c r="J761" s="183"/>
      <c r="K761" s="183"/>
      <c r="L761" s="183"/>
      <c r="M761" s="183"/>
      <c r="N761" s="183"/>
      <c r="O761" s="183"/>
      <c r="P761" s="183"/>
      <c r="Q761" s="183"/>
      <c r="R761" s="183"/>
      <c r="S761" s="183"/>
      <c r="T761" s="183"/>
      <c r="U761" s="183"/>
      <c r="V761" s="183"/>
      <c r="W761" s="183"/>
      <c r="X761" s="183"/>
      <c r="Y761" s="183"/>
      <c r="Z761" s="183"/>
      <c r="AA761" s="183"/>
      <c r="AB761" s="183"/>
      <c r="AC761" s="183"/>
      <c r="AD761" s="183"/>
      <c r="AE761" s="183"/>
      <c r="AF761" s="183"/>
      <c r="AG761" s="183"/>
      <c r="AH761" s="183"/>
      <c r="AI761" s="183"/>
      <c r="AJ761" s="183"/>
      <c r="AK761" s="183"/>
      <c r="AL761" s="183"/>
      <c r="AM761" s="183"/>
      <c r="AN761" s="183"/>
      <c r="AO761" s="183"/>
      <c r="AP761" s="183"/>
      <c r="AQ761" s="183"/>
      <c r="AR761" s="183"/>
      <c r="AS761" s="183"/>
      <c r="AT761" s="183"/>
      <c r="AU761" s="183"/>
      <c r="AV761" s="183"/>
      <c r="AW761" s="183"/>
      <c r="AX761" s="183"/>
      <c r="AY761" s="183"/>
      <c r="AZ761" s="183"/>
      <c r="BA761" s="183"/>
      <c r="BB761" s="183"/>
      <c r="BC761" s="183"/>
      <c r="BD761" s="183"/>
      <c r="BE761" s="183"/>
      <c r="BF761" s="183"/>
      <c r="BG761" s="183"/>
      <c r="BH761" s="183"/>
      <c r="BI761" s="183"/>
      <c r="BJ761" s="183"/>
      <c r="BK761" s="183"/>
      <c r="BL761" s="183"/>
      <c r="BM761" s="183"/>
      <c r="BN761" s="183"/>
      <c r="BO761" s="183"/>
      <c r="BP761" s="183"/>
      <c r="BQ761" s="183"/>
      <c r="BR761" s="183"/>
      <c r="BS761" s="183"/>
      <c r="BT761" s="183"/>
      <c r="BU761" s="183"/>
      <c r="BV761" s="183"/>
      <c r="BW761" s="183"/>
      <c r="BX761" s="186"/>
      <c r="BY761" s="186"/>
      <c r="BZ761" s="186"/>
      <c r="CA761" s="186"/>
      <c r="CB761" s="186"/>
      <c r="CC761" s="186"/>
      <c r="CD761" s="186"/>
      <c r="CE761" s="186"/>
      <c r="CF761" s="186"/>
      <c r="CG761" s="186"/>
      <c r="CH761" s="186"/>
    </row>
    <row r="762" spans="1:86" s="185" customFormat="1" ht="12" customHeight="1">
      <c r="A762" s="183"/>
      <c r="B762" s="183"/>
      <c r="C762" s="183"/>
      <c r="D762" s="183"/>
      <c r="E762" s="183"/>
      <c r="F762" s="183"/>
      <c r="G762" s="184"/>
      <c r="H762" s="183"/>
      <c r="I762" s="183"/>
      <c r="J762" s="183"/>
      <c r="K762" s="183"/>
      <c r="L762" s="183"/>
      <c r="M762" s="183"/>
      <c r="N762" s="183"/>
      <c r="O762" s="183"/>
      <c r="P762" s="183"/>
      <c r="Q762" s="183"/>
      <c r="R762" s="183"/>
      <c r="S762" s="183"/>
      <c r="T762" s="183"/>
      <c r="U762" s="183"/>
      <c r="V762" s="183"/>
      <c r="W762" s="183"/>
      <c r="X762" s="183"/>
      <c r="Y762" s="183"/>
      <c r="Z762" s="183"/>
      <c r="AA762" s="183"/>
      <c r="AB762" s="183"/>
      <c r="AC762" s="183"/>
      <c r="AD762" s="183"/>
      <c r="AE762" s="183"/>
      <c r="AF762" s="183"/>
      <c r="AG762" s="183"/>
      <c r="AH762" s="183"/>
      <c r="AI762" s="183"/>
      <c r="AJ762" s="183"/>
      <c r="AK762" s="183"/>
      <c r="AL762" s="183"/>
      <c r="AM762" s="183"/>
      <c r="AN762" s="183"/>
      <c r="AO762" s="183"/>
      <c r="AP762" s="183"/>
      <c r="AQ762" s="183"/>
      <c r="AR762" s="183"/>
      <c r="AS762" s="183"/>
      <c r="AT762" s="183"/>
      <c r="AU762" s="183"/>
      <c r="AV762" s="183"/>
      <c r="AW762" s="183"/>
      <c r="AX762" s="183"/>
      <c r="AY762" s="183"/>
      <c r="AZ762" s="183"/>
      <c r="BA762" s="183"/>
      <c r="BB762" s="183"/>
      <c r="BC762" s="183"/>
      <c r="BD762" s="183"/>
      <c r="BE762" s="183"/>
      <c r="BF762" s="183"/>
      <c r="BG762" s="183"/>
      <c r="BH762" s="183"/>
      <c r="BI762" s="183"/>
      <c r="BJ762" s="183"/>
      <c r="BK762" s="183"/>
      <c r="BL762" s="183"/>
      <c r="BM762" s="183"/>
      <c r="BN762" s="183"/>
      <c r="BO762" s="183"/>
      <c r="BP762" s="183"/>
      <c r="BQ762" s="183"/>
      <c r="BR762" s="183"/>
      <c r="BS762" s="183"/>
      <c r="BT762" s="183"/>
      <c r="BU762" s="183"/>
      <c r="BV762" s="183"/>
      <c r="BW762" s="183"/>
      <c r="BX762" s="186"/>
      <c r="BY762" s="186"/>
      <c r="BZ762" s="186"/>
      <c r="CA762" s="186"/>
      <c r="CB762" s="186"/>
      <c r="CC762" s="186"/>
      <c r="CD762" s="186"/>
      <c r="CE762" s="186"/>
      <c r="CF762" s="186"/>
      <c r="CG762" s="186"/>
      <c r="CH762" s="186"/>
    </row>
    <row r="763" spans="1:86" s="185" customFormat="1" ht="12" customHeight="1">
      <c r="A763" s="183"/>
      <c r="B763" s="183"/>
      <c r="C763" s="183"/>
      <c r="D763" s="183"/>
      <c r="E763" s="183"/>
      <c r="F763" s="183"/>
      <c r="G763" s="184"/>
      <c r="H763" s="183"/>
      <c r="I763" s="183"/>
      <c r="J763" s="183"/>
      <c r="K763" s="183"/>
      <c r="L763" s="183"/>
      <c r="M763" s="183"/>
      <c r="N763" s="183"/>
      <c r="O763" s="183"/>
      <c r="P763" s="183"/>
      <c r="Q763" s="183"/>
      <c r="R763" s="183"/>
      <c r="S763" s="183"/>
      <c r="T763" s="183"/>
      <c r="U763" s="183"/>
      <c r="V763" s="183"/>
      <c r="W763" s="183"/>
      <c r="X763" s="183"/>
      <c r="Y763" s="183"/>
      <c r="Z763" s="183"/>
      <c r="AA763" s="183"/>
      <c r="AB763" s="183"/>
      <c r="AC763" s="183"/>
      <c r="AD763" s="183"/>
      <c r="AE763" s="183"/>
      <c r="AF763" s="183"/>
      <c r="AG763" s="183"/>
      <c r="AH763" s="183"/>
      <c r="AI763" s="183"/>
      <c r="AJ763" s="183"/>
      <c r="AK763" s="183"/>
      <c r="AL763" s="183"/>
      <c r="AM763" s="183"/>
      <c r="AN763" s="183"/>
      <c r="AO763" s="183"/>
      <c r="AP763" s="183"/>
      <c r="AQ763" s="183"/>
      <c r="AR763" s="183"/>
      <c r="AS763" s="183"/>
      <c r="AT763" s="183"/>
      <c r="AU763" s="183"/>
      <c r="AV763" s="183"/>
      <c r="AW763" s="183"/>
      <c r="AX763" s="183"/>
      <c r="AY763" s="183"/>
      <c r="AZ763" s="183"/>
      <c r="BA763" s="183"/>
      <c r="BB763" s="183"/>
      <c r="BC763" s="183"/>
      <c r="BD763" s="183"/>
      <c r="BE763" s="183"/>
      <c r="BF763" s="183"/>
      <c r="BG763" s="183"/>
      <c r="BH763" s="183"/>
      <c r="BI763" s="183"/>
      <c r="BJ763" s="183"/>
      <c r="BK763" s="183"/>
      <c r="BL763" s="183"/>
      <c r="BM763" s="183"/>
      <c r="BN763" s="183"/>
      <c r="BO763" s="183"/>
      <c r="BP763" s="183"/>
      <c r="BQ763" s="183"/>
      <c r="BR763" s="183"/>
      <c r="BS763" s="183"/>
      <c r="BT763" s="183"/>
      <c r="BU763" s="183"/>
      <c r="BV763" s="183"/>
      <c r="BW763" s="183"/>
      <c r="BX763" s="186"/>
      <c r="BY763" s="186"/>
      <c r="BZ763" s="186"/>
      <c r="CA763" s="186"/>
      <c r="CB763" s="186"/>
      <c r="CC763" s="186"/>
      <c r="CD763" s="186"/>
      <c r="CE763" s="186"/>
      <c r="CF763" s="186"/>
      <c r="CG763" s="186"/>
      <c r="CH763" s="186"/>
    </row>
    <row r="764" spans="1:86" s="185" customFormat="1" ht="12" customHeight="1">
      <c r="A764" s="183"/>
      <c r="B764" s="183"/>
      <c r="C764" s="183"/>
      <c r="D764" s="183"/>
      <c r="E764" s="183"/>
      <c r="F764" s="183"/>
      <c r="G764" s="184"/>
      <c r="H764" s="183"/>
      <c r="I764" s="183"/>
      <c r="J764" s="183"/>
      <c r="K764" s="183"/>
      <c r="L764" s="183"/>
      <c r="M764" s="183"/>
      <c r="N764" s="183"/>
      <c r="O764" s="183"/>
      <c r="P764" s="183"/>
      <c r="Q764" s="183"/>
      <c r="R764" s="183"/>
      <c r="S764" s="183"/>
      <c r="T764" s="183"/>
      <c r="U764" s="183"/>
      <c r="V764" s="183"/>
      <c r="W764" s="183"/>
      <c r="X764" s="183"/>
      <c r="Y764" s="183"/>
      <c r="Z764" s="183"/>
      <c r="AA764" s="183"/>
      <c r="AB764" s="183"/>
      <c r="AC764" s="183"/>
      <c r="AD764" s="183"/>
      <c r="AE764" s="183"/>
      <c r="AF764" s="183"/>
      <c r="AG764" s="183"/>
      <c r="AH764" s="183"/>
      <c r="AI764" s="183"/>
      <c r="AJ764" s="183"/>
      <c r="AK764" s="183"/>
      <c r="AL764" s="183"/>
      <c r="AM764" s="183"/>
      <c r="AN764" s="183"/>
      <c r="AO764" s="183"/>
      <c r="AP764" s="183"/>
      <c r="AQ764" s="183"/>
      <c r="AR764" s="183"/>
      <c r="AS764" s="183"/>
      <c r="AT764" s="183"/>
      <c r="AU764" s="183"/>
      <c r="AV764" s="183"/>
      <c r="AW764" s="183"/>
      <c r="AX764" s="183"/>
      <c r="AY764" s="183"/>
      <c r="AZ764" s="183"/>
      <c r="BA764" s="183"/>
      <c r="BB764" s="183"/>
      <c r="BC764" s="183"/>
      <c r="BD764" s="183"/>
      <c r="BE764" s="183"/>
      <c r="BF764" s="183"/>
      <c r="BG764" s="183"/>
      <c r="BH764" s="183"/>
      <c r="BI764" s="183"/>
      <c r="BJ764" s="183"/>
      <c r="BK764" s="183"/>
      <c r="BL764" s="183"/>
      <c r="BM764" s="183"/>
      <c r="BN764" s="183"/>
      <c r="BO764" s="183"/>
      <c r="BP764" s="183"/>
      <c r="BQ764" s="183"/>
      <c r="BR764" s="183"/>
      <c r="BS764" s="183"/>
      <c r="BT764" s="183"/>
      <c r="BU764" s="183"/>
      <c r="BV764" s="183"/>
      <c r="BW764" s="183"/>
      <c r="BX764" s="186"/>
      <c r="BY764" s="186"/>
      <c r="BZ764" s="186"/>
      <c r="CA764" s="186"/>
      <c r="CB764" s="186"/>
      <c r="CC764" s="186"/>
      <c r="CD764" s="186"/>
      <c r="CE764" s="186"/>
      <c r="CF764" s="186"/>
      <c r="CG764" s="186"/>
      <c r="CH764" s="186"/>
    </row>
    <row r="765" spans="1:86" s="185" customFormat="1" ht="12" customHeight="1">
      <c r="A765" s="183"/>
      <c r="B765" s="183"/>
      <c r="C765" s="183"/>
      <c r="D765" s="183"/>
      <c r="E765" s="183"/>
      <c r="F765" s="183"/>
      <c r="G765" s="184"/>
      <c r="H765" s="183"/>
      <c r="I765" s="183"/>
      <c r="J765" s="183"/>
      <c r="K765" s="183"/>
      <c r="L765" s="183"/>
      <c r="M765" s="183"/>
      <c r="N765" s="183"/>
      <c r="O765" s="183"/>
      <c r="P765" s="183"/>
      <c r="Q765" s="183"/>
      <c r="R765" s="183"/>
      <c r="S765" s="183"/>
      <c r="T765" s="183"/>
      <c r="U765" s="183"/>
      <c r="V765" s="183"/>
      <c r="W765" s="183"/>
      <c r="X765" s="183"/>
      <c r="Y765" s="183"/>
      <c r="Z765" s="183"/>
      <c r="AA765" s="183"/>
      <c r="AB765" s="183"/>
      <c r="AC765" s="183"/>
      <c r="AD765" s="183"/>
      <c r="AE765" s="183"/>
      <c r="AF765" s="183"/>
      <c r="AG765" s="183"/>
      <c r="AH765" s="183"/>
      <c r="AI765" s="183"/>
      <c r="AJ765" s="183"/>
      <c r="AK765" s="183"/>
      <c r="AL765" s="183"/>
      <c r="AM765" s="183"/>
      <c r="AN765" s="183"/>
      <c r="AO765" s="183"/>
      <c r="AP765" s="183"/>
      <c r="AQ765" s="183"/>
      <c r="AR765" s="183"/>
      <c r="AS765" s="183"/>
      <c r="AT765" s="183"/>
      <c r="AU765" s="183"/>
      <c r="AV765" s="183"/>
      <c r="AW765" s="183"/>
      <c r="AX765" s="183"/>
      <c r="AY765" s="183"/>
      <c r="AZ765" s="183"/>
      <c r="BA765" s="183"/>
      <c r="BB765" s="183"/>
      <c r="BC765" s="183"/>
      <c r="BD765" s="183"/>
      <c r="BE765" s="183"/>
      <c r="BF765" s="183"/>
      <c r="BG765" s="183"/>
      <c r="BH765" s="183"/>
      <c r="BI765" s="183"/>
      <c r="BJ765" s="183"/>
      <c r="BK765" s="183"/>
      <c r="BL765" s="183"/>
      <c r="BM765" s="183"/>
      <c r="BN765" s="183"/>
      <c r="BO765" s="183"/>
      <c r="BP765" s="183"/>
      <c r="BQ765" s="183"/>
      <c r="BR765" s="183"/>
      <c r="BS765" s="183"/>
      <c r="BT765" s="183"/>
      <c r="BU765" s="183"/>
      <c r="BV765" s="183"/>
      <c r="BW765" s="183"/>
      <c r="BX765" s="186"/>
      <c r="BY765" s="186"/>
      <c r="BZ765" s="186"/>
      <c r="CA765" s="186"/>
      <c r="CB765" s="186"/>
      <c r="CC765" s="186"/>
      <c r="CD765" s="186"/>
      <c r="CE765" s="186"/>
      <c r="CF765" s="186"/>
      <c r="CG765" s="186"/>
      <c r="CH765" s="186"/>
    </row>
    <row r="766" spans="1:86" s="185" customFormat="1" ht="12" customHeight="1">
      <c r="A766" s="183"/>
      <c r="B766" s="183"/>
      <c r="C766" s="183"/>
      <c r="D766" s="183"/>
      <c r="E766" s="183"/>
      <c r="F766" s="183"/>
      <c r="G766" s="184"/>
      <c r="H766" s="183"/>
      <c r="I766" s="183"/>
      <c r="J766" s="183"/>
      <c r="K766" s="183"/>
      <c r="L766" s="183"/>
      <c r="M766" s="183"/>
      <c r="N766" s="183"/>
      <c r="O766" s="183"/>
      <c r="P766" s="183"/>
      <c r="Q766" s="183"/>
      <c r="R766" s="183"/>
      <c r="S766" s="183"/>
      <c r="T766" s="183"/>
      <c r="U766" s="183"/>
      <c r="V766" s="183"/>
      <c r="W766" s="183"/>
      <c r="X766" s="183"/>
      <c r="Y766" s="183"/>
      <c r="Z766" s="183"/>
      <c r="AA766" s="183"/>
      <c r="AB766" s="183"/>
      <c r="AC766" s="183"/>
      <c r="AD766" s="183"/>
      <c r="AE766" s="183"/>
      <c r="AF766" s="183"/>
      <c r="AG766" s="183"/>
      <c r="AH766" s="183"/>
      <c r="AI766" s="183"/>
      <c r="AJ766" s="183"/>
      <c r="AK766" s="183"/>
      <c r="AL766" s="183"/>
      <c r="AM766" s="183"/>
      <c r="AN766" s="183"/>
      <c r="AO766" s="183"/>
      <c r="AP766" s="183"/>
      <c r="AQ766" s="183"/>
      <c r="AR766" s="183"/>
      <c r="AS766" s="183"/>
      <c r="AT766" s="183"/>
      <c r="AU766" s="183"/>
      <c r="AV766" s="183"/>
      <c r="AW766" s="183"/>
      <c r="AX766" s="183"/>
      <c r="AY766" s="183"/>
      <c r="AZ766" s="183"/>
      <c r="BA766" s="183"/>
      <c r="BB766" s="183"/>
      <c r="BC766" s="183"/>
      <c r="BD766" s="183"/>
      <c r="BE766" s="183"/>
      <c r="BF766" s="183"/>
      <c r="BG766" s="183"/>
      <c r="BH766" s="183"/>
      <c r="BI766" s="183"/>
      <c r="BJ766" s="183"/>
      <c r="BK766" s="183"/>
      <c r="BL766" s="183"/>
      <c r="BM766" s="183"/>
      <c r="BN766" s="183"/>
      <c r="BO766" s="183"/>
      <c r="BP766" s="183"/>
      <c r="BQ766" s="183"/>
      <c r="BR766" s="183"/>
      <c r="BS766" s="183"/>
      <c r="BT766" s="183"/>
      <c r="BU766" s="183"/>
      <c r="BV766" s="183"/>
      <c r="BW766" s="183"/>
      <c r="BX766" s="186"/>
      <c r="BY766" s="186"/>
      <c r="BZ766" s="186"/>
      <c r="CA766" s="186"/>
      <c r="CB766" s="186"/>
      <c r="CC766" s="186"/>
      <c r="CD766" s="186"/>
      <c r="CE766" s="186"/>
      <c r="CF766" s="186"/>
      <c r="CG766" s="186"/>
      <c r="CH766" s="186"/>
    </row>
    <row r="767" spans="1:86" s="185" customFormat="1" ht="12" customHeight="1">
      <c r="A767" s="183"/>
      <c r="B767" s="183"/>
      <c r="C767" s="183"/>
      <c r="D767" s="183"/>
      <c r="E767" s="183"/>
      <c r="F767" s="183"/>
      <c r="G767" s="184"/>
      <c r="H767" s="183"/>
      <c r="I767" s="183"/>
      <c r="J767" s="183"/>
      <c r="K767" s="183"/>
      <c r="L767" s="183"/>
      <c r="M767" s="183"/>
      <c r="N767" s="183"/>
      <c r="O767" s="183"/>
      <c r="P767" s="183"/>
      <c r="Q767" s="183"/>
      <c r="R767" s="183"/>
      <c r="S767" s="183"/>
      <c r="T767" s="183"/>
      <c r="U767" s="183"/>
      <c r="V767" s="183"/>
      <c r="W767" s="183"/>
      <c r="X767" s="183"/>
      <c r="Y767" s="183"/>
      <c r="Z767" s="183"/>
      <c r="AA767" s="183"/>
      <c r="AB767" s="183"/>
      <c r="AC767" s="183"/>
      <c r="AD767" s="183"/>
      <c r="AE767" s="183"/>
      <c r="AF767" s="183"/>
      <c r="AG767" s="183"/>
      <c r="AH767" s="183"/>
      <c r="AI767" s="183"/>
      <c r="AJ767" s="183"/>
      <c r="AK767" s="183"/>
      <c r="AL767" s="183"/>
      <c r="AM767" s="183"/>
      <c r="AN767" s="183"/>
      <c r="AO767" s="183"/>
      <c r="AP767" s="183"/>
      <c r="AQ767" s="183"/>
      <c r="AR767" s="183"/>
      <c r="AS767" s="183"/>
      <c r="AT767" s="183"/>
      <c r="AU767" s="183"/>
      <c r="AV767" s="183"/>
      <c r="AW767" s="183"/>
      <c r="AX767" s="183"/>
      <c r="AY767" s="183"/>
      <c r="AZ767" s="183"/>
      <c r="BA767" s="183"/>
      <c r="BB767" s="183"/>
      <c r="BC767" s="183"/>
      <c r="BD767" s="183"/>
      <c r="BE767" s="183"/>
      <c r="BF767" s="183"/>
      <c r="BG767" s="183"/>
      <c r="BH767" s="183"/>
      <c r="BI767" s="183"/>
      <c r="BJ767" s="183"/>
      <c r="BK767" s="183"/>
      <c r="BL767" s="183"/>
      <c r="BM767" s="183"/>
      <c r="BN767" s="183"/>
      <c r="BO767" s="183"/>
      <c r="BP767" s="183"/>
      <c r="BQ767" s="183"/>
      <c r="BR767" s="183"/>
      <c r="BS767" s="183"/>
      <c r="BT767" s="183"/>
      <c r="BU767" s="183"/>
      <c r="BV767" s="183"/>
      <c r="BW767" s="183"/>
      <c r="BX767" s="186"/>
      <c r="BY767" s="186"/>
      <c r="BZ767" s="186"/>
      <c r="CA767" s="186"/>
      <c r="CB767" s="186"/>
      <c r="CC767" s="186"/>
      <c r="CD767" s="186"/>
      <c r="CE767" s="186"/>
      <c r="CF767" s="186"/>
      <c r="CG767" s="186"/>
      <c r="CH767" s="186"/>
    </row>
    <row r="768" spans="1:86" s="185" customFormat="1" ht="12" customHeight="1">
      <c r="A768" s="183"/>
      <c r="B768" s="183"/>
      <c r="C768" s="183"/>
      <c r="D768" s="183"/>
      <c r="E768" s="183"/>
      <c r="F768" s="183"/>
      <c r="G768" s="184"/>
      <c r="H768" s="183"/>
      <c r="I768" s="183"/>
      <c r="J768" s="183"/>
      <c r="K768" s="183"/>
      <c r="L768" s="183"/>
      <c r="M768" s="183"/>
      <c r="N768" s="183"/>
      <c r="O768" s="183"/>
      <c r="P768" s="183"/>
      <c r="Q768" s="183"/>
      <c r="R768" s="183"/>
      <c r="S768" s="183"/>
      <c r="T768" s="183"/>
      <c r="U768" s="183"/>
      <c r="V768" s="183"/>
      <c r="W768" s="183"/>
      <c r="X768" s="183"/>
      <c r="Y768" s="183"/>
      <c r="Z768" s="183"/>
      <c r="AA768" s="183"/>
      <c r="AB768" s="183"/>
      <c r="AC768" s="183"/>
      <c r="AD768" s="183"/>
      <c r="AE768" s="183"/>
      <c r="AF768" s="183"/>
      <c r="AG768" s="183"/>
      <c r="AH768" s="183"/>
      <c r="AI768" s="183"/>
      <c r="AJ768" s="183"/>
      <c r="AK768" s="183"/>
      <c r="AL768" s="183"/>
      <c r="AM768" s="183"/>
      <c r="AN768" s="183"/>
      <c r="AO768" s="183"/>
      <c r="AP768" s="183"/>
      <c r="AQ768" s="183"/>
      <c r="AR768" s="183"/>
      <c r="AS768" s="183"/>
      <c r="AT768" s="183"/>
      <c r="AU768" s="183"/>
      <c r="AV768" s="183"/>
      <c r="AW768" s="183"/>
      <c r="AX768" s="183"/>
      <c r="AY768" s="183"/>
      <c r="AZ768" s="183"/>
      <c r="BA768" s="183"/>
      <c r="BB768" s="183"/>
      <c r="BC768" s="183"/>
      <c r="BD768" s="183"/>
      <c r="BE768" s="183"/>
      <c r="BF768" s="183"/>
      <c r="BG768" s="183"/>
      <c r="BH768" s="183"/>
      <c r="BI768" s="183"/>
      <c r="BJ768" s="183"/>
      <c r="BK768" s="183"/>
      <c r="BL768" s="183"/>
      <c r="BM768" s="183"/>
      <c r="BN768" s="183"/>
      <c r="BO768" s="183"/>
      <c r="BP768" s="183"/>
      <c r="BQ768" s="183"/>
      <c r="BR768" s="183"/>
      <c r="BS768" s="183"/>
      <c r="BT768" s="183"/>
      <c r="BU768" s="183"/>
      <c r="BV768" s="183"/>
      <c r="BW768" s="183"/>
      <c r="BX768" s="186"/>
      <c r="BY768" s="186"/>
      <c r="BZ768" s="186"/>
      <c r="CA768" s="186"/>
      <c r="CB768" s="186"/>
      <c r="CC768" s="186"/>
      <c r="CD768" s="186"/>
      <c r="CE768" s="186"/>
      <c r="CF768" s="186"/>
      <c r="CG768" s="186"/>
      <c r="CH768" s="186"/>
    </row>
    <row r="769" spans="1:86" s="185" customFormat="1" ht="12" customHeight="1">
      <c r="A769" s="183"/>
      <c r="B769" s="183"/>
      <c r="C769" s="183"/>
      <c r="D769" s="183"/>
      <c r="E769" s="183"/>
      <c r="F769" s="183"/>
      <c r="G769" s="184"/>
      <c r="H769" s="183"/>
      <c r="I769" s="183"/>
      <c r="J769" s="183"/>
      <c r="K769" s="183"/>
      <c r="L769" s="183"/>
      <c r="M769" s="183"/>
      <c r="N769" s="183"/>
      <c r="O769" s="183"/>
      <c r="P769" s="183"/>
      <c r="Q769" s="183"/>
      <c r="R769" s="183"/>
      <c r="S769" s="183"/>
      <c r="T769" s="183"/>
      <c r="U769" s="183"/>
      <c r="V769" s="183"/>
      <c r="W769" s="183"/>
      <c r="X769" s="183"/>
      <c r="Y769" s="183"/>
      <c r="Z769" s="183"/>
      <c r="AA769" s="183"/>
      <c r="AB769" s="183"/>
      <c r="AC769" s="183"/>
      <c r="AD769" s="183"/>
      <c r="AE769" s="183"/>
      <c r="AF769" s="183"/>
      <c r="AG769" s="183"/>
      <c r="AH769" s="183"/>
      <c r="AI769" s="183"/>
      <c r="AJ769" s="183"/>
      <c r="AK769" s="183"/>
      <c r="AL769" s="183"/>
      <c r="AM769" s="183"/>
      <c r="AN769" s="183"/>
      <c r="AO769" s="183"/>
      <c r="AP769" s="183"/>
      <c r="AQ769" s="183"/>
      <c r="AR769" s="183"/>
      <c r="AS769" s="183"/>
      <c r="AT769" s="183"/>
      <c r="AU769" s="183"/>
      <c r="AV769" s="183"/>
      <c r="AW769" s="183"/>
      <c r="AX769" s="183"/>
      <c r="AY769" s="183"/>
      <c r="AZ769" s="183"/>
      <c r="BA769" s="183"/>
      <c r="BB769" s="183"/>
      <c r="BC769" s="183"/>
      <c r="BD769" s="183"/>
      <c r="BE769" s="183"/>
      <c r="BF769" s="183"/>
      <c r="BG769" s="183"/>
      <c r="BH769" s="183"/>
      <c r="BI769" s="183"/>
      <c r="BJ769" s="183"/>
      <c r="BK769" s="183"/>
      <c r="BL769" s="183"/>
      <c r="BM769" s="183"/>
      <c r="BN769" s="183"/>
      <c r="BO769" s="183"/>
      <c r="BP769" s="183"/>
      <c r="BQ769" s="183"/>
      <c r="BR769" s="183"/>
      <c r="BS769" s="183"/>
      <c r="BT769" s="183"/>
      <c r="BU769" s="183"/>
      <c r="BV769" s="183"/>
      <c r="BW769" s="183"/>
      <c r="BX769" s="186"/>
      <c r="BY769" s="186"/>
      <c r="BZ769" s="186"/>
      <c r="CA769" s="186"/>
      <c r="CB769" s="186"/>
      <c r="CC769" s="186"/>
      <c r="CD769" s="186"/>
      <c r="CE769" s="186"/>
      <c r="CF769" s="186"/>
      <c r="CG769" s="186"/>
      <c r="CH769" s="186"/>
    </row>
    <row r="770" spans="1:86" s="185" customFormat="1" ht="12" customHeight="1">
      <c r="A770" s="183"/>
      <c r="B770" s="183"/>
      <c r="C770" s="183"/>
      <c r="D770" s="183"/>
      <c r="E770" s="183"/>
      <c r="F770" s="183"/>
      <c r="G770" s="184"/>
      <c r="H770" s="183"/>
      <c r="I770" s="183"/>
      <c r="J770" s="183"/>
      <c r="K770" s="183"/>
      <c r="L770" s="183"/>
      <c r="M770" s="183"/>
      <c r="N770" s="183"/>
      <c r="O770" s="183"/>
      <c r="P770" s="183"/>
      <c r="Q770" s="183"/>
      <c r="R770" s="183"/>
      <c r="S770" s="183"/>
      <c r="T770" s="183"/>
      <c r="U770" s="183"/>
      <c r="V770" s="183"/>
      <c r="W770" s="183"/>
      <c r="X770" s="183"/>
      <c r="Y770" s="183"/>
      <c r="Z770" s="183"/>
      <c r="AA770" s="183"/>
      <c r="AB770" s="183"/>
      <c r="AC770" s="183"/>
      <c r="AD770" s="183"/>
      <c r="AE770" s="183"/>
      <c r="AF770" s="183"/>
      <c r="AG770" s="183"/>
      <c r="AH770" s="183"/>
      <c r="AI770" s="183"/>
      <c r="AJ770" s="183"/>
      <c r="AK770" s="183"/>
      <c r="AL770" s="183"/>
      <c r="AM770" s="183"/>
      <c r="AN770" s="183"/>
      <c r="AO770" s="183"/>
      <c r="AP770" s="183"/>
      <c r="AQ770" s="183"/>
      <c r="AR770" s="183"/>
      <c r="AS770" s="183"/>
      <c r="AT770" s="183"/>
      <c r="AU770" s="183"/>
      <c r="AV770" s="183"/>
      <c r="AW770" s="183"/>
      <c r="AX770" s="183"/>
      <c r="AY770" s="183"/>
      <c r="AZ770" s="183"/>
      <c r="BA770" s="183"/>
      <c r="BB770" s="183"/>
      <c r="BC770" s="183"/>
      <c r="BD770" s="183"/>
      <c r="BE770" s="183"/>
      <c r="BF770" s="183"/>
      <c r="BG770" s="183"/>
      <c r="BH770" s="183"/>
      <c r="BI770" s="183"/>
      <c r="BJ770" s="183"/>
      <c r="BK770" s="183"/>
      <c r="BL770" s="183"/>
      <c r="BM770" s="183"/>
      <c r="BN770" s="183"/>
      <c r="BO770" s="183"/>
      <c r="BP770" s="183"/>
      <c r="BQ770" s="183"/>
      <c r="BR770" s="183"/>
      <c r="BS770" s="183"/>
      <c r="BT770" s="183"/>
      <c r="BU770" s="183"/>
      <c r="BV770" s="183"/>
      <c r="BW770" s="183"/>
      <c r="BX770" s="186"/>
      <c r="BY770" s="186"/>
      <c r="BZ770" s="186"/>
      <c r="CA770" s="186"/>
      <c r="CB770" s="186"/>
      <c r="CC770" s="186"/>
      <c r="CD770" s="186"/>
      <c r="CE770" s="186"/>
      <c r="CF770" s="186"/>
      <c r="CG770" s="186"/>
      <c r="CH770" s="186"/>
    </row>
    <row r="771" spans="1:86" s="185" customFormat="1" ht="12" customHeight="1">
      <c r="A771" s="183"/>
      <c r="B771" s="183"/>
      <c r="C771" s="183"/>
      <c r="D771" s="183"/>
      <c r="E771" s="183"/>
      <c r="F771" s="183"/>
      <c r="G771" s="184"/>
      <c r="H771" s="183"/>
      <c r="I771" s="183"/>
      <c r="J771" s="183"/>
      <c r="K771" s="183"/>
      <c r="L771" s="183"/>
      <c r="M771" s="183"/>
      <c r="N771" s="183"/>
      <c r="O771" s="183"/>
      <c r="P771" s="183"/>
      <c r="Q771" s="183"/>
      <c r="R771" s="183"/>
      <c r="S771" s="183"/>
      <c r="T771" s="183"/>
      <c r="U771" s="183"/>
      <c r="V771" s="183"/>
      <c r="W771" s="183"/>
      <c r="X771" s="183"/>
      <c r="Y771" s="183"/>
      <c r="Z771" s="183"/>
      <c r="AA771" s="183"/>
      <c r="AB771" s="183"/>
      <c r="AC771" s="183"/>
      <c r="AD771" s="183"/>
      <c r="AE771" s="183"/>
      <c r="AF771" s="183"/>
      <c r="AG771" s="183"/>
      <c r="AH771" s="183"/>
      <c r="AI771" s="183"/>
      <c r="AJ771" s="183"/>
      <c r="AK771" s="183"/>
      <c r="AL771" s="183"/>
      <c r="AM771" s="183"/>
      <c r="AN771" s="183"/>
      <c r="AO771" s="183"/>
      <c r="AP771" s="183"/>
      <c r="AQ771" s="183"/>
      <c r="AR771" s="183"/>
      <c r="AS771" s="183"/>
      <c r="AT771" s="183"/>
      <c r="AU771" s="183"/>
      <c r="AV771" s="183"/>
      <c r="AW771" s="183"/>
      <c r="AX771" s="183"/>
      <c r="AY771" s="183"/>
      <c r="AZ771" s="183"/>
      <c r="BA771" s="183"/>
      <c r="BB771" s="183"/>
      <c r="BC771" s="183"/>
      <c r="BD771" s="183"/>
      <c r="BE771" s="183"/>
      <c r="BF771" s="183"/>
      <c r="BG771" s="183"/>
      <c r="BH771" s="183"/>
      <c r="BI771" s="183"/>
      <c r="BJ771" s="183"/>
      <c r="BK771" s="183"/>
      <c r="BL771" s="183"/>
      <c r="BM771" s="183"/>
      <c r="BN771" s="183"/>
      <c r="BO771" s="183"/>
      <c r="BP771" s="183"/>
      <c r="BQ771" s="183"/>
      <c r="BR771" s="183"/>
      <c r="BS771" s="183"/>
      <c r="BT771" s="183"/>
      <c r="BU771" s="183"/>
      <c r="BV771" s="183"/>
      <c r="BW771" s="183"/>
      <c r="BX771" s="186"/>
      <c r="BY771" s="186"/>
      <c r="BZ771" s="186"/>
      <c r="CA771" s="186"/>
      <c r="CB771" s="186"/>
      <c r="CC771" s="186"/>
      <c r="CD771" s="186"/>
      <c r="CE771" s="186"/>
      <c r="CF771" s="186"/>
      <c r="CG771" s="186"/>
      <c r="CH771" s="186"/>
    </row>
    <row r="772" spans="1:86" s="185" customFormat="1" ht="12" customHeight="1">
      <c r="A772" s="183"/>
      <c r="B772" s="183"/>
      <c r="C772" s="183"/>
      <c r="D772" s="183"/>
      <c r="E772" s="183"/>
      <c r="F772" s="183"/>
      <c r="G772" s="184"/>
      <c r="H772" s="183"/>
      <c r="I772" s="183"/>
      <c r="J772" s="183"/>
      <c r="K772" s="183"/>
      <c r="L772" s="183"/>
      <c r="M772" s="183"/>
      <c r="N772" s="183"/>
      <c r="O772" s="183"/>
      <c r="P772" s="183"/>
      <c r="Q772" s="183"/>
      <c r="R772" s="183"/>
      <c r="S772" s="183"/>
      <c r="T772" s="183"/>
      <c r="U772" s="183"/>
      <c r="V772" s="183"/>
      <c r="W772" s="183"/>
      <c r="X772" s="183"/>
      <c r="Y772" s="183"/>
      <c r="Z772" s="183"/>
      <c r="AA772" s="183"/>
      <c r="AB772" s="183"/>
      <c r="AC772" s="183"/>
      <c r="AD772" s="183"/>
      <c r="AE772" s="183"/>
      <c r="AF772" s="183"/>
      <c r="AG772" s="183"/>
      <c r="AH772" s="183"/>
      <c r="AI772" s="183"/>
      <c r="AJ772" s="183"/>
      <c r="AK772" s="183"/>
      <c r="AL772" s="183"/>
      <c r="AM772" s="183"/>
      <c r="AN772" s="183"/>
      <c r="AO772" s="183"/>
      <c r="AP772" s="183"/>
      <c r="AQ772" s="183"/>
      <c r="AR772" s="183"/>
      <c r="AS772" s="183"/>
      <c r="AT772" s="183"/>
      <c r="AU772" s="183"/>
      <c r="AV772" s="183"/>
      <c r="AW772" s="183"/>
      <c r="AX772" s="183"/>
      <c r="AY772" s="183"/>
      <c r="AZ772" s="183"/>
      <c r="BA772" s="183"/>
      <c r="BB772" s="183"/>
      <c r="BC772" s="183"/>
      <c r="BD772" s="183"/>
      <c r="BE772" s="183"/>
      <c r="BF772" s="183"/>
      <c r="BG772" s="183"/>
      <c r="BH772" s="183"/>
      <c r="BI772" s="183"/>
      <c r="BJ772" s="183"/>
      <c r="BK772" s="183"/>
      <c r="BL772" s="183"/>
      <c r="BM772" s="183"/>
      <c r="BN772" s="183"/>
      <c r="BO772" s="183"/>
      <c r="BP772" s="183"/>
      <c r="BQ772" s="183"/>
      <c r="BR772" s="183"/>
      <c r="BS772" s="183"/>
      <c r="BT772" s="183"/>
      <c r="BU772" s="183"/>
      <c r="BV772" s="183"/>
      <c r="BW772" s="183"/>
      <c r="BX772" s="186"/>
      <c r="BY772" s="186"/>
      <c r="BZ772" s="186"/>
      <c r="CA772" s="186"/>
      <c r="CB772" s="186"/>
      <c r="CC772" s="186"/>
      <c r="CD772" s="186"/>
      <c r="CE772" s="186"/>
      <c r="CF772" s="186"/>
      <c r="CG772" s="186"/>
      <c r="CH772" s="186"/>
    </row>
    <row r="773" spans="1:86" s="185" customFormat="1" ht="12" customHeight="1">
      <c r="A773" s="183"/>
      <c r="B773" s="183"/>
      <c r="C773" s="183"/>
      <c r="D773" s="183"/>
      <c r="E773" s="183"/>
      <c r="F773" s="183"/>
      <c r="G773" s="184"/>
      <c r="H773" s="183"/>
      <c r="I773" s="183"/>
      <c r="J773" s="183"/>
      <c r="K773" s="183"/>
      <c r="L773" s="183"/>
      <c r="M773" s="183"/>
      <c r="N773" s="183"/>
      <c r="O773" s="183"/>
      <c r="P773" s="183"/>
      <c r="Q773" s="183"/>
      <c r="R773" s="183"/>
      <c r="S773" s="183"/>
      <c r="T773" s="183"/>
      <c r="U773" s="183"/>
      <c r="V773" s="183"/>
      <c r="W773" s="183"/>
      <c r="X773" s="183"/>
      <c r="Y773" s="183"/>
      <c r="Z773" s="183"/>
      <c r="AA773" s="183"/>
      <c r="AB773" s="183"/>
      <c r="AC773" s="183"/>
      <c r="AD773" s="183"/>
      <c r="AE773" s="183"/>
      <c r="AF773" s="183"/>
      <c r="AG773" s="183"/>
      <c r="AH773" s="183"/>
      <c r="AI773" s="183"/>
      <c r="AJ773" s="183"/>
      <c r="AK773" s="183"/>
      <c r="AL773" s="183"/>
      <c r="AM773" s="183"/>
      <c r="AN773" s="183"/>
      <c r="AO773" s="183"/>
      <c r="AP773" s="183"/>
      <c r="AQ773" s="183"/>
      <c r="AR773" s="183"/>
      <c r="AS773" s="183"/>
      <c r="AT773" s="183"/>
      <c r="AU773" s="183"/>
      <c r="AV773" s="183"/>
      <c r="AW773" s="183"/>
      <c r="AX773" s="183"/>
      <c r="AY773" s="183"/>
      <c r="AZ773" s="183"/>
      <c r="BA773" s="183"/>
      <c r="BB773" s="183"/>
      <c r="BC773" s="183"/>
      <c r="BD773" s="183"/>
      <c r="BE773" s="183"/>
      <c r="BF773" s="183"/>
      <c r="BG773" s="183"/>
      <c r="BH773" s="183"/>
      <c r="BI773" s="183"/>
      <c r="BJ773" s="183"/>
      <c r="BK773" s="183"/>
      <c r="BL773" s="183"/>
      <c r="BM773" s="183"/>
      <c r="BN773" s="183"/>
      <c r="BO773" s="183"/>
      <c r="BP773" s="183"/>
      <c r="BQ773" s="183"/>
      <c r="BR773" s="183"/>
      <c r="BS773" s="183"/>
      <c r="BT773" s="183"/>
      <c r="BU773" s="183"/>
      <c r="BV773" s="183"/>
      <c r="BW773" s="183"/>
      <c r="BX773" s="186"/>
      <c r="BY773" s="186"/>
      <c r="BZ773" s="186"/>
      <c r="CA773" s="186"/>
      <c r="CB773" s="186"/>
      <c r="CC773" s="186"/>
      <c r="CD773" s="186"/>
      <c r="CE773" s="186"/>
      <c r="CF773" s="186"/>
      <c r="CG773" s="186"/>
      <c r="CH773" s="186"/>
    </row>
    <row r="774" spans="1:86" s="185" customFormat="1" ht="12" customHeight="1">
      <c r="A774" s="183"/>
      <c r="B774" s="183"/>
      <c r="C774" s="183"/>
      <c r="D774" s="183"/>
      <c r="E774" s="183"/>
      <c r="F774" s="183"/>
      <c r="G774" s="184"/>
      <c r="H774" s="183"/>
      <c r="I774" s="183"/>
      <c r="J774" s="183"/>
      <c r="K774" s="183"/>
      <c r="L774" s="183"/>
      <c r="M774" s="183"/>
      <c r="N774" s="183"/>
      <c r="O774" s="183"/>
      <c r="P774" s="183"/>
      <c r="Q774" s="183"/>
      <c r="R774" s="183"/>
      <c r="S774" s="183"/>
      <c r="T774" s="183"/>
      <c r="U774" s="183"/>
      <c r="V774" s="183"/>
      <c r="W774" s="183"/>
      <c r="X774" s="183"/>
      <c r="Y774" s="183"/>
      <c r="Z774" s="183"/>
      <c r="AA774" s="183"/>
      <c r="AB774" s="183"/>
      <c r="AC774" s="183"/>
      <c r="AD774" s="183"/>
      <c r="AE774" s="183"/>
      <c r="AF774" s="183"/>
      <c r="AG774" s="183"/>
      <c r="AH774" s="183"/>
      <c r="AI774" s="183"/>
      <c r="AJ774" s="183"/>
      <c r="AK774" s="183"/>
      <c r="AL774" s="183"/>
      <c r="AM774" s="183"/>
      <c r="AN774" s="183"/>
      <c r="AO774" s="183"/>
      <c r="AP774" s="183"/>
      <c r="AQ774" s="183"/>
      <c r="AR774" s="183"/>
      <c r="AS774" s="183"/>
      <c r="AT774" s="183"/>
      <c r="AU774" s="183"/>
      <c r="AV774" s="183"/>
      <c r="AW774" s="183"/>
      <c r="AX774" s="183"/>
      <c r="AY774" s="183"/>
      <c r="AZ774" s="183"/>
      <c r="BA774" s="183"/>
      <c r="BB774" s="183"/>
      <c r="BC774" s="183"/>
      <c r="BD774" s="183"/>
      <c r="BE774" s="183"/>
      <c r="BF774" s="183"/>
      <c r="BG774" s="183"/>
      <c r="BH774" s="183"/>
      <c r="BI774" s="183"/>
      <c r="BJ774" s="183"/>
      <c r="BK774" s="183"/>
      <c r="BL774" s="183"/>
      <c r="BM774" s="183"/>
      <c r="BN774" s="183"/>
      <c r="BO774" s="183"/>
      <c r="BP774" s="183"/>
      <c r="BQ774" s="183"/>
      <c r="BR774" s="183"/>
      <c r="BS774" s="183"/>
      <c r="BT774" s="183"/>
      <c r="BU774" s="183"/>
      <c r="BV774" s="183"/>
      <c r="BW774" s="183"/>
      <c r="BX774" s="186"/>
      <c r="BY774" s="186"/>
      <c r="BZ774" s="186"/>
      <c r="CA774" s="186"/>
      <c r="CB774" s="186"/>
      <c r="CC774" s="186"/>
      <c r="CD774" s="186"/>
      <c r="CE774" s="186"/>
      <c r="CF774" s="186"/>
      <c r="CG774" s="186"/>
      <c r="CH774" s="186"/>
    </row>
    <row r="775" spans="1:86" s="185" customFormat="1" ht="12" customHeight="1">
      <c r="A775" s="183"/>
      <c r="B775" s="183"/>
      <c r="C775" s="183"/>
      <c r="D775" s="183"/>
      <c r="E775" s="183"/>
      <c r="F775" s="183"/>
      <c r="G775" s="184"/>
      <c r="H775" s="183"/>
      <c r="I775" s="183"/>
      <c r="J775" s="183"/>
      <c r="K775" s="183"/>
      <c r="L775" s="183"/>
      <c r="M775" s="183"/>
      <c r="N775" s="183"/>
      <c r="O775" s="183"/>
      <c r="P775" s="183"/>
      <c r="Q775" s="183"/>
      <c r="R775" s="183"/>
      <c r="S775" s="183"/>
      <c r="T775" s="183"/>
      <c r="U775" s="183"/>
      <c r="V775" s="183"/>
      <c r="W775" s="183"/>
      <c r="X775" s="183"/>
      <c r="Y775" s="183"/>
      <c r="Z775" s="183"/>
      <c r="AA775" s="183"/>
      <c r="AB775" s="183"/>
      <c r="AC775" s="183"/>
      <c r="AD775" s="183"/>
      <c r="AE775" s="183"/>
      <c r="AF775" s="183"/>
      <c r="AG775" s="183"/>
      <c r="AH775" s="183"/>
      <c r="AI775" s="183"/>
      <c r="AJ775" s="183"/>
      <c r="AK775" s="183"/>
      <c r="AL775" s="183"/>
      <c r="AM775" s="183"/>
      <c r="AN775" s="183"/>
      <c r="AO775" s="183"/>
      <c r="AP775" s="183"/>
      <c r="AQ775" s="183"/>
      <c r="AR775" s="183"/>
      <c r="AS775" s="183"/>
      <c r="AT775" s="183"/>
      <c r="AU775" s="183"/>
      <c r="AV775" s="183"/>
      <c r="AW775" s="183"/>
      <c r="AX775" s="183"/>
      <c r="AY775" s="183"/>
      <c r="AZ775" s="183"/>
      <c r="BA775" s="183"/>
      <c r="BB775" s="183"/>
      <c r="BC775" s="183"/>
      <c r="BD775" s="183"/>
      <c r="BE775" s="183"/>
      <c r="BF775" s="183"/>
      <c r="BG775" s="183"/>
      <c r="BH775" s="183"/>
      <c r="BI775" s="183"/>
      <c r="BJ775" s="183"/>
      <c r="BK775" s="183"/>
      <c r="BL775" s="183"/>
      <c r="BM775" s="183"/>
      <c r="BN775" s="183"/>
      <c r="BO775" s="183"/>
      <c r="BP775" s="183"/>
      <c r="BQ775" s="183"/>
      <c r="BR775" s="183"/>
      <c r="BS775" s="183"/>
      <c r="BT775" s="183"/>
      <c r="BU775" s="183"/>
      <c r="BV775" s="183"/>
      <c r="BW775" s="183"/>
      <c r="BX775" s="186"/>
      <c r="BY775" s="186"/>
      <c r="BZ775" s="186"/>
      <c r="CA775" s="186"/>
      <c r="CB775" s="186"/>
      <c r="CC775" s="186"/>
      <c r="CD775" s="186"/>
      <c r="CE775" s="186"/>
      <c r="CF775" s="186"/>
      <c r="CG775" s="186"/>
      <c r="CH775" s="186"/>
    </row>
    <row r="776" spans="1:86" s="185" customFormat="1" ht="12" customHeight="1">
      <c r="A776" s="183"/>
      <c r="B776" s="183"/>
      <c r="C776" s="183"/>
      <c r="D776" s="183"/>
      <c r="E776" s="183"/>
      <c r="F776" s="183"/>
      <c r="G776" s="184"/>
      <c r="H776" s="183"/>
      <c r="I776" s="183"/>
      <c r="J776" s="183"/>
      <c r="K776" s="183"/>
      <c r="L776" s="183"/>
      <c r="M776" s="183"/>
      <c r="N776" s="183"/>
      <c r="O776" s="183"/>
      <c r="P776" s="183"/>
      <c r="Q776" s="183"/>
      <c r="R776" s="183"/>
      <c r="S776" s="183"/>
      <c r="T776" s="183"/>
      <c r="U776" s="183"/>
      <c r="V776" s="183"/>
      <c r="W776" s="183"/>
      <c r="X776" s="183"/>
      <c r="Y776" s="183"/>
      <c r="Z776" s="183"/>
      <c r="AA776" s="183"/>
      <c r="AB776" s="183"/>
      <c r="AC776" s="183"/>
      <c r="AD776" s="183"/>
      <c r="AE776" s="183"/>
      <c r="AF776" s="183"/>
      <c r="AG776" s="183"/>
      <c r="AH776" s="183"/>
      <c r="AI776" s="183"/>
      <c r="AJ776" s="183"/>
      <c r="AK776" s="183"/>
      <c r="AL776" s="183"/>
      <c r="AM776" s="183"/>
      <c r="AN776" s="183"/>
      <c r="AO776" s="183"/>
      <c r="AP776" s="183"/>
      <c r="AQ776" s="183"/>
      <c r="AR776" s="183"/>
      <c r="AS776" s="183"/>
      <c r="AT776" s="183"/>
      <c r="AU776" s="183"/>
      <c r="AV776" s="183"/>
      <c r="AW776" s="183"/>
      <c r="AX776" s="183"/>
      <c r="AY776" s="183"/>
      <c r="AZ776" s="183"/>
      <c r="BA776" s="183"/>
      <c r="BB776" s="183"/>
      <c r="BC776" s="183"/>
      <c r="BD776" s="183"/>
      <c r="BE776" s="183"/>
      <c r="BF776" s="183"/>
      <c r="BG776" s="183"/>
      <c r="BH776" s="183"/>
      <c r="BI776" s="183"/>
      <c r="BJ776" s="183"/>
      <c r="BK776" s="183"/>
      <c r="BL776" s="183"/>
      <c r="BM776" s="183"/>
      <c r="BN776" s="183"/>
      <c r="BO776" s="183"/>
      <c r="BP776" s="183"/>
      <c r="BQ776" s="183"/>
      <c r="BR776" s="183"/>
      <c r="BS776" s="183"/>
      <c r="BT776" s="183"/>
      <c r="BU776" s="183"/>
      <c r="BV776" s="183"/>
      <c r="BW776" s="183"/>
      <c r="BX776" s="186"/>
      <c r="BY776" s="186"/>
      <c r="BZ776" s="186"/>
      <c r="CA776" s="186"/>
      <c r="CB776" s="186"/>
      <c r="CC776" s="186"/>
      <c r="CD776" s="186"/>
      <c r="CE776" s="186"/>
      <c r="CF776" s="186"/>
      <c r="CG776" s="186"/>
      <c r="CH776" s="186"/>
    </row>
    <row r="777" spans="1:86" s="185" customFormat="1" ht="12" customHeight="1">
      <c r="A777" s="183"/>
      <c r="B777" s="183"/>
      <c r="C777" s="183"/>
      <c r="D777" s="183"/>
      <c r="E777" s="183"/>
      <c r="F777" s="183"/>
      <c r="G777" s="184"/>
      <c r="H777" s="183"/>
      <c r="I777" s="183"/>
      <c r="J777" s="183"/>
      <c r="K777" s="183"/>
      <c r="L777" s="183"/>
      <c r="M777" s="183"/>
      <c r="N777" s="183"/>
      <c r="O777" s="183"/>
      <c r="P777" s="183"/>
      <c r="Q777" s="183"/>
      <c r="R777" s="183"/>
      <c r="S777" s="183"/>
      <c r="T777" s="183"/>
      <c r="U777" s="183"/>
      <c r="V777" s="183"/>
      <c r="W777" s="183"/>
      <c r="X777" s="183"/>
      <c r="Y777" s="183"/>
      <c r="Z777" s="183"/>
      <c r="AA777" s="183"/>
      <c r="AB777" s="183"/>
      <c r="AC777" s="183"/>
      <c r="AD777" s="183"/>
      <c r="AE777" s="183"/>
      <c r="AF777" s="183"/>
      <c r="AG777" s="183"/>
      <c r="AH777" s="183"/>
      <c r="AI777" s="183"/>
      <c r="AJ777" s="183"/>
      <c r="AK777" s="183"/>
      <c r="AL777" s="183"/>
      <c r="AM777" s="183"/>
      <c r="AN777" s="183"/>
      <c r="AO777" s="183"/>
      <c r="AP777" s="183"/>
      <c r="AQ777" s="183"/>
      <c r="AR777" s="183"/>
      <c r="AS777" s="183"/>
      <c r="AT777" s="183"/>
      <c r="AU777" s="183"/>
      <c r="AV777" s="183"/>
      <c r="AW777" s="183"/>
      <c r="AX777" s="183"/>
      <c r="AY777" s="183"/>
      <c r="AZ777" s="183"/>
      <c r="BA777" s="183"/>
      <c r="BB777" s="183"/>
      <c r="BC777" s="183"/>
      <c r="BD777" s="183"/>
      <c r="BE777" s="183"/>
      <c r="BF777" s="183"/>
      <c r="BG777" s="183"/>
      <c r="BH777" s="183"/>
      <c r="BI777" s="183"/>
      <c r="BJ777" s="183"/>
      <c r="BK777" s="183"/>
      <c r="BL777" s="183"/>
      <c r="BM777" s="183"/>
      <c r="BN777" s="183"/>
      <c r="BO777" s="183"/>
      <c r="BP777" s="183"/>
      <c r="BQ777" s="183"/>
      <c r="BR777" s="183"/>
      <c r="BS777" s="183"/>
      <c r="BT777" s="183"/>
      <c r="BU777" s="183"/>
      <c r="BV777" s="183"/>
      <c r="BW777" s="183"/>
      <c r="BX777" s="186"/>
      <c r="BY777" s="186"/>
      <c r="BZ777" s="186"/>
      <c r="CA777" s="186"/>
      <c r="CB777" s="186"/>
      <c r="CC777" s="186"/>
      <c r="CD777" s="186"/>
      <c r="CE777" s="186"/>
      <c r="CF777" s="186"/>
      <c r="CG777" s="186"/>
      <c r="CH777" s="186"/>
    </row>
    <row r="778" spans="1:86" s="185" customFormat="1" ht="12" customHeight="1">
      <c r="A778" s="183"/>
      <c r="B778" s="183"/>
      <c r="C778" s="183"/>
      <c r="D778" s="183"/>
      <c r="E778" s="183"/>
      <c r="F778" s="183"/>
      <c r="G778" s="184"/>
      <c r="H778" s="183"/>
      <c r="I778" s="183"/>
      <c r="J778" s="183"/>
      <c r="K778" s="183"/>
      <c r="L778" s="183"/>
      <c r="M778" s="183"/>
      <c r="N778" s="183"/>
      <c r="O778" s="183"/>
      <c r="P778" s="183"/>
      <c r="Q778" s="183"/>
      <c r="R778" s="183"/>
      <c r="S778" s="183"/>
      <c r="T778" s="183"/>
      <c r="U778" s="183"/>
      <c r="V778" s="183"/>
      <c r="W778" s="183"/>
      <c r="X778" s="183"/>
      <c r="Y778" s="183"/>
      <c r="Z778" s="183"/>
      <c r="AA778" s="183"/>
      <c r="AB778" s="183"/>
      <c r="AC778" s="183"/>
      <c r="AD778" s="183"/>
      <c r="AE778" s="183"/>
      <c r="AF778" s="183"/>
      <c r="AG778" s="183"/>
      <c r="AH778" s="183"/>
      <c r="AI778" s="183"/>
      <c r="AJ778" s="183"/>
      <c r="AK778" s="183"/>
      <c r="AL778" s="183"/>
      <c r="AM778" s="183"/>
      <c r="AN778" s="183"/>
      <c r="AO778" s="183"/>
      <c r="AP778" s="183"/>
      <c r="AQ778" s="183"/>
      <c r="AR778" s="183"/>
      <c r="AS778" s="183"/>
      <c r="AT778" s="183"/>
      <c r="AU778" s="183"/>
      <c r="AV778" s="183"/>
      <c r="AW778" s="183"/>
      <c r="AX778" s="183"/>
      <c r="AY778" s="183"/>
      <c r="AZ778" s="183"/>
      <c r="BA778" s="183"/>
      <c r="BB778" s="183"/>
      <c r="BC778" s="183"/>
      <c r="BD778" s="183"/>
      <c r="BE778" s="183"/>
      <c r="BF778" s="183"/>
      <c r="BG778" s="183"/>
      <c r="BH778" s="183"/>
      <c r="BI778" s="183"/>
      <c r="BJ778" s="183"/>
      <c r="BK778" s="183"/>
      <c r="BL778" s="183"/>
      <c r="BM778" s="183"/>
      <c r="BN778" s="183"/>
      <c r="BO778" s="183"/>
      <c r="BP778" s="183"/>
      <c r="BQ778" s="183"/>
      <c r="BR778" s="183"/>
      <c r="BS778" s="183"/>
      <c r="BT778" s="183"/>
      <c r="BU778" s="183"/>
      <c r="BV778" s="183"/>
      <c r="BW778" s="183"/>
      <c r="BX778" s="186"/>
      <c r="BY778" s="186"/>
      <c r="BZ778" s="186"/>
      <c r="CA778" s="186"/>
      <c r="CB778" s="186"/>
      <c r="CC778" s="186"/>
      <c r="CD778" s="186"/>
      <c r="CE778" s="186"/>
      <c r="CF778" s="186"/>
      <c r="CG778" s="186"/>
      <c r="CH778" s="186"/>
    </row>
    <row r="779" spans="1:86" s="185" customFormat="1" ht="12" customHeight="1">
      <c r="A779" s="183"/>
      <c r="B779" s="183"/>
      <c r="C779" s="183"/>
      <c r="D779" s="183"/>
      <c r="E779" s="183"/>
      <c r="F779" s="183"/>
      <c r="G779" s="184"/>
      <c r="H779" s="183"/>
      <c r="I779" s="183"/>
      <c r="J779" s="183"/>
      <c r="K779" s="183"/>
      <c r="L779" s="183"/>
      <c r="M779" s="183"/>
      <c r="N779" s="183"/>
      <c r="O779" s="183"/>
      <c r="P779" s="183"/>
      <c r="Q779" s="183"/>
      <c r="R779" s="183"/>
      <c r="S779" s="183"/>
      <c r="T779" s="183"/>
      <c r="U779" s="183"/>
      <c r="V779" s="183"/>
      <c r="W779" s="183"/>
      <c r="X779" s="183"/>
      <c r="Y779" s="183"/>
      <c r="Z779" s="183"/>
      <c r="AA779" s="183"/>
      <c r="AB779" s="183"/>
      <c r="AC779" s="183"/>
      <c r="AD779" s="183"/>
      <c r="AE779" s="183"/>
      <c r="AF779" s="183"/>
      <c r="AG779" s="183"/>
      <c r="AH779" s="183"/>
      <c r="AI779" s="183"/>
      <c r="AJ779" s="183"/>
      <c r="AK779" s="183"/>
      <c r="AL779" s="183"/>
      <c r="AM779" s="183"/>
      <c r="AN779" s="183"/>
      <c r="AO779" s="183"/>
      <c r="AP779" s="183"/>
      <c r="AQ779" s="183"/>
      <c r="AR779" s="183"/>
      <c r="AS779" s="183"/>
      <c r="AT779" s="183"/>
      <c r="AU779" s="183"/>
      <c r="AV779" s="183"/>
      <c r="AW779" s="183"/>
      <c r="AX779" s="183"/>
      <c r="AY779" s="183"/>
      <c r="AZ779" s="183"/>
      <c r="BA779" s="183"/>
      <c r="BB779" s="183"/>
      <c r="BC779" s="183"/>
      <c r="BD779" s="183"/>
      <c r="BE779" s="183"/>
      <c r="BF779" s="183"/>
      <c r="BG779" s="183"/>
      <c r="BH779" s="183"/>
      <c r="BI779" s="183"/>
      <c r="BJ779" s="183"/>
      <c r="BK779" s="183"/>
      <c r="BL779" s="183"/>
      <c r="BM779" s="183"/>
      <c r="BN779" s="183"/>
      <c r="BO779" s="183"/>
      <c r="BP779" s="183"/>
      <c r="BQ779" s="183"/>
      <c r="BR779" s="183"/>
      <c r="BS779" s="183"/>
      <c r="BT779" s="183"/>
      <c r="BU779" s="183"/>
      <c r="BV779" s="183"/>
      <c r="BW779" s="183"/>
      <c r="BX779" s="186"/>
      <c r="BY779" s="186"/>
      <c r="BZ779" s="186"/>
      <c r="CA779" s="186"/>
      <c r="CB779" s="186"/>
      <c r="CC779" s="186"/>
      <c r="CD779" s="186"/>
      <c r="CE779" s="186"/>
      <c r="CF779" s="186"/>
      <c r="CG779" s="186"/>
      <c r="CH779" s="186"/>
    </row>
    <row r="780" spans="1:86" s="185" customFormat="1" ht="12" customHeight="1">
      <c r="A780" s="183"/>
      <c r="B780" s="183"/>
      <c r="C780" s="183"/>
      <c r="D780" s="183"/>
      <c r="E780" s="183"/>
      <c r="F780" s="183"/>
      <c r="G780" s="184"/>
      <c r="H780" s="183"/>
      <c r="I780" s="183"/>
      <c r="J780" s="183"/>
      <c r="K780" s="183"/>
      <c r="L780" s="183"/>
      <c r="M780" s="183"/>
      <c r="N780" s="183"/>
      <c r="O780" s="183"/>
      <c r="P780" s="183"/>
      <c r="Q780" s="183"/>
      <c r="R780" s="183"/>
      <c r="S780" s="183"/>
      <c r="T780" s="183"/>
      <c r="U780" s="183"/>
      <c r="V780" s="183"/>
      <c r="W780" s="183"/>
      <c r="X780" s="183"/>
      <c r="Y780" s="183"/>
      <c r="Z780" s="183"/>
      <c r="AA780" s="183"/>
      <c r="AB780" s="183"/>
      <c r="AC780" s="183"/>
      <c r="AD780" s="183"/>
      <c r="AE780" s="183"/>
      <c r="AF780" s="183"/>
      <c r="AG780" s="183"/>
      <c r="AH780" s="183"/>
      <c r="AI780" s="183"/>
      <c r="AJ780" s="183"/>
      <c r="AK780" s="183"/>
      <c r="AL780" s="183"/>
      <c r="AM780" s="183"/>
      <c r="AN780" s="183"/>
      <c r="AO780" s="183"/>
      <c r="AP780" s="183"/>
      <c r="AQ780" s="183"/>
      <c r="AR780" s="183"/>
      <c r="AS780" s="183"/>
      <c r="AT780" s="183"/>
      <c r="AU780" s="183"/>
      <c r="AV780" s="183"/>
      <c r="AW780" s="183"/>
      <c r="AX780" s="183"/>
      <c r="AY780" s="183"/>
      <c r="AZ780" s="183"/>
      <c r="BA780" s="183"/>
      <c r="BB780" s="183"/>
      <c r="BC780" s="183"/>
      <c r="BD780" s="183"/>
      <c r="BE780" s="183"/>
      <c r="BF780" s="183"/>
      <c r="BG780" s="183"/>
      <c r="BH780" s="183"/>
      <c r="BI780" s="183"/>
      <c r="BJ780" s="183"/>
      <c r="BK780" s="183"/>
      <c r="BL780" s="183"/>
      <c r="BM780" s="183"/>
      <c r="BN780" s="183"/>
      <c r="BO780" s="183"/>
      <c r="BP780" s="183"/>
      <c r="BQ780" s="183"/>
      <c r="BR780" s="183"/>
      <c r="BS780" s="183"/>
      <c r="BT780" s="183"/>
      <c r="BU780" s="183"/>
      <c r="BV780" s="183"/>
      <c r="BW780" s="183"/>
      <c r="BX780" s="186"/>
      <c r="BY780" s="186"/>
      <c r="BZ780" s="186"/>
      <c r="CA780" s="186"/>
      <c r="CB780" s="186"/>
      <c r="CC780" s="186"/>
      <c r="CD780" s="186"/>
      <c r="CE780" s="186"/>
      <c r="CF780" s="186"/>
      <c r="CG780" s="186"/>
      <c r="CH780" s="186"/>
    </row>
    <row r="781" spans="1:86" s="185" customFormat="1" ht="12" customHeight="1">
      <c r="A781" s="183"/>
      <c r="B781" s="183"/>
      <c r="C781" s="183"/>
      <c r="D781" s="183"/>
      <c r="E781" s="183"/>
      <c r="F781" s="183"/>
      <c r="G781" s="184"/>
      <c r="H781" s="183"/>
      <c r="I781" s="183"/>
      <c r="J781" s="183"/>
      <c r="K781" s="183"/>
      <c r="L781" s="183"/>
      <c r="M781" s="183"/>
      <c r="N781" s="183"/>
      <c r="O781" s="183"/>
      <c r="P781" s="183"/>
      <c r="Q781" s="183"/>
      <c r="R781" s="183"/>
      <c r="S781" s="183"/>
      <c r="T781" s="183"/>
      <c r="U781" s="183"/>
      <c r="V781" s="183"/>
      <c r="W781" s="183"/>
      <c r="X781" s="183"/>
      <c r="Y781" s="183"/>
      <c r="Z781" s="183"/>
      <c r="AA781" s="183"/>
      <c r="AB781" s="183"/>
      <c r="AC781" s="183"/>
      <c r="AD781" s="183"/>
      <c r="AE781" s="183"/>
      <c r="AF781" s="183"/>
      <c r="AG781" s="183"/>
      <c r="AH781" s="183"/>
      <c r="AI781" s="183"/>
      <c r="AJ781" s="183"/>
      <c r="AK781" s="183"/>
      <c r="AL781" s="183"/>
      <c r="AM781" s="183"/>
      <c r="AN781" s="183"/>
      <c r="AO781" s="183"/>
      <c r="AP781" s="183"/>
      <c r="AQ781" s="183"/>
      <c r="AR781" s="183"/>
      <c r="AS781" s="183"/>
      <c r="AT781" s="183"/>
      <c r="AU781" s="183"/>
      <c r="AV781" s="183"/>
      <c r="AW781" s="183"/>
      <c r="AX781" s="183"/>
      <c r="AY781" s="183"/>
      <c r="AZ781" s="183"/>
      <c r="BA781" s="183"/>
      <c r="BB781" s="183"/>
      <c r="BC781" s="183"/>
      <c r="BD781" s="183"/>
      <c r="BE781" s="183"/>
      <c r="BF781" s="183"/>
      <c r="BG781" s="183"/>
      <c r="BH781" s="183"/>
      <c r="BI781" s="183"/>
      <c r="BJ781" s="183"/>
      <c r="BK781" s="183"/>
      <c r="BL781" s="183"/>
      <c r="BM781" s="183"/>
      <c r="BN781" s="183"/>
      <c r="BO781" s="183"/>
      <c r="BP781" s="183"/>
      <c r="BQ781" s="183"/>
      <c r="BR781" s="183"/>
      <c r="BS781" s="183"/>
      <c r="BT781" s="183"/>
      <c r="BU781" s="183"/>
      <c r="BV781" s="183"/>
      <c r="BW781" s="183"/>
      <c r="BX781" s="186"/>
      <c r="BY781" s="186"/>
      <c r="BZ781" s="186"/>
      <c r="CA781" s="186"/>
      <c r="CB781" s="186"/>
      <c r="CC781" s="186"/>
      <c r="CD781" s="186"/>
      <c r="CE781" s="186"/>
      <c r="CF781" s="186"/>
      <c r="CG781" s="186"/>
      <c r="CH781" s="186"/>
    </row>
    <row r="782" spans="1:86" s="185" customFormat="1" ht="12" customHeight="1">
      <c r="A782" s="183"/>
      <c r="B782" s="183"/>
      <c r="C782" s="183"/>
      <c r="D782" s="183"/>
      <c r="E782" s="183"/>
      <c r="F782" s="183"/>
      <c r="G782" s="184"/>
      <c r="H782" s="183"/>
      <c r="I782" s="183"/>
      <c r="J782" s="183"/>
      <c r="K782" s="183"/>
      <c r="L782" s="183"/>
      <c r="M782" s="183"/>
      <c r="N782" s="183"/>
      <c r="O782" s="183"/>
      <c r="P782" s="183"/>
      <c r="Q782" s="183"/>
      <c r="R782" s="183"/>
      <c r="S782" s="183"/>
      <c r="T782" s="183"/>
      <c r="U782" s="183"/>
      <c r="V782" s="183"/>
      <c r="W782" s="183"/>
      <c r="X782" s="183"/>
      <c r="Y782" s="183"/>
      <c r="Z782" s="183"/>
      <c r="AA782" s="183"/>
      <c r="AB782" s="183"/>
      <c r="AC782" s="183"/>
      <c r="AD782" s="183"/>
      <c r="AE782" s="183"/>
      <c r="AF782" s="183"/>
      <c r="AG782" s="183"/>
      <c r="AH782" s="183"/>
      <c r="AI782" s="183"/>
      <c r="AJ782" s="183"/>
      <c r="AK782" s="183"/>
      <c r="AL782" s="183"/>
      <c r="AM782" s="183"/>
      <c r="AN782" s="183"/>
      <c r="AO782" s="183"/>
      <c r="AP782" s="183"/>
      <c r="AQ782" s="183"/>
      <c r="AR782" s="183"/>
      <c r="AS782" s="183"/>
      <c r="AT782" s="183"/>
      <c r="AU782" s="183"/>
      <c r="AV782" s="183"/>
      <c r="AW782" s="183"/>
      <c r="AX782" s="183"/>
      <c r="AY782" s="183"/>
      <c r="AZ782" s="183"/>
      <c r="BA782" s="183"/>
      <c r="BB782" s="183"/>
      <c r="BC782" s="183"/>
      <c r="BD782" s="183"/>
      <c r="BE782" s="183"/>
      <c r="BF782" s="183"/>
      <c r="BG782" s="183"/>
      <c r="BH782" s="183"/>
      <c r="BI782" s="183"/>
      <c r="BJ782" s="183"/>
      <c r="BK782" s="183"/>
      <c r="BL782" s="183"/>
      <c r="BM782" s="183"/>
      <c r="BN782" s="183"/>
      <c r="BO782" s="183"/>
      <c r="BP782" s="183"/>
      <c r="BQ782" s="183"/>
      <c r="BR782" s="183"/>
      <c r="BS782" s="183"/>
      <c r="BT782" s="183"/>
      <c r="BU782" s="183"/>
      <c r="BV782" s="183"/>
      <c r="BW782" s="183"/>
      <c r="BX782" s="186"/>
      <c r="BY782" s="186"/>
      <c r="BZ782" s="186"/>
      <c r="CA782" s="186"/>
      <c r="CB782" s="186"/>
      <c r="CC782" s="186"/>
      <c r="CD782" s="186"/>
      <c r="CE782" s="186"/>
      <c r="CF782" s="186"/>
      <c r="CG782" s="186"/>
      <c r="CH782" s="186"/>
    </row>
    <row r="783" spans="1:86" s="185" customFormat="1" ht="12" customHeight="1">
      <c r="A783" s="183"/>
      <c r="B783" s="183"/>
      <c r="C783" s="183"/>
      <c r="D783" s="183"/>
      <c r="E783" s="183"/>
      <c r="F783" s="183"/>
      <c r="G783" s="184"/>
      <c r="H783" s="183"/>
      <c r="I783" s="183"/>
      <c r="J783" s="183"/>
      <c r="K783" s="183"/>
      <c r="L783" s="183"/>
      <c r="M783" s="183"/>
      <c r="N783" s="183"/>
      <c r="O783" s="183"/>
      <c r="P783" s="183"/>
      <c r="Q783" s="183"/>
      <c r="R783" s="183"/>
      <c r="S783" s="183"/>
      <c r="T783" s="183"/>
      <c r="U783" s="183"/>
      <c r="V783" s="183"/>
      <c r="W783" s="183"/>
      <c r="X783" s="183"/>
      <c r="Y783" s="183"/>
      <c r="Z783" s="183"/>
      <c r="AA783" s="183"/>
      <c r="AB783" s="183"/>
      <c r="AC783" s="183"/>
      <c r="AD783" s="183"/>
      <c r="AE783" s="183"/>
      <c r="AF783" s="183"/>
      <c r="AG783" s="183"/>
      <c r="AH783" s="183"/>
      <c r="AI783" s="183"/>
      <c r="AJ783" s="183"/>
      <c r="AK783" s="183"/>
      <c r="AL783" s="183"/>
      <c r="AM783" s="183"/>
      <c r="AN783" s="183"/>
      <c r="AO783" s="183"/>
      <c r="AP783" s="183"/>
      <c r="AQ783" s="183"/>
      <c r="AR783" s="183"/>
      <c r="AS783" s="183"/>
      <c r="AT783" s="183"/>
      <c r="AU783" s="183"/>
      <c r="AV783" s="183"/>
      <c r="AW783" s="183"/>
      <c r="AX783" s="183"/>
      <c r="AY783" s="183"/>
      <c r="AZ783" s="183"/>
      <c r="BA783" s="183"/>
      <c r="BB783" s="183"/>
      <c r="BC783" s="183"/>
      <c r="BD783" s="183"/>
      <c r="BE783" s="183"/>
      <c r="BF783" s="183"/>
      <c r="BG783" s="183"/>
      <c r="BH783" s="183"/>
      <c r="BI783" s="183"/>
      <c r="BJ783" s="183"/>
      <c r="BK783" s="183"/>
      <c r="BL783" s="183"/>
      <c r="BM783" s="183"/>
      <c r="BN783" s="183"/>
      <c r="BO783" s="183"/>
      <c r="BP783" s="183"/>
      <c r="BQ783" s="183"/>
      <c r="BR783" s="183"/>
      <c r="BS783" s="183"/>
      <c r="BT783" s="183"/>
      <c r="BU783" s="183"/>
      <c r="BV783" s="183"/>
      <c r="BW783" s="183"/>
      <c r="BX783" s="186"/>
      <c r="BY783" s="186"/>
      <c r="BZ783" s="186"/>
      <c r="CA783" s="186"/>
      <c r="CB783" s="186"/>
      <c r="CC783" s="186"/>
      <c r="CD783" s="186"/>
      <c r="CE783" s="186"/>
      <c r="CF783" s="186"/>
      <c r="CG783" s="186"/>
      <c r="CH783" s="186"/>
    </row>
    <row r="784" spans="1:86" s="185" customFormat="1" ht="12" customHeight="1">
      <c r="A784" s="183"/>
      <c r="B784" s="183"/>
      <c r="C784" s="183"/>
      <c r="D784" s="183"/>
      <c r="E784" s="183"/>
      <c r="F784" s="183"/>
      <c r="G784" s="184"/>
      <c r="H784" s="183"/>
      <c r="I784" s="183"/>
      <c r="J784" s="183"/>
      <c r="K784" s="183"/>
      <c r="L784" s="183"/>
      <c r="M784" s="183"/>
      <c r="N784" s="183"/>
      <c r="O784" s="183"/>
      <c r="P784" s="183"/>
      <c r="Q784" s="183"/>
      <c r="R784" s="183"/>
      <c r="S784" s="183"/>
      <c r="T784" s="183"/>
      <c r="U784" s="183"/>
      <c r="V784" s="183"/>
      <c r="W784" s="183"/>
      <c r="X784" s="183"/>
      <c r="Y784" s="183"/>
      <c r="Z784" s="183"/>
      <c r="AA784" s="183"/>
      <c r="AB784" s="183"/>
      <c r="AC784" s="183"/>
      <c r="AD784" s="183"/>
      <c r="AE784" s="183"/>
      <c r="AF784" s="183"/>
      <c r="AG784" s="183"/>
      <c r="AH784" s="183"/>
      <c r="AI784" s="183"/>
      <c r="AJ784" s="183"/>
      <c r="AK784" s="183"/>
      <c r="AL784" s="183"/>
      <c r="AM784" s="183"/>
      <c r="AN784" s="183"/>
      <c r="AO784" s="183"/>
      <c r="AP784" s="183"/>
      <c r="AQ784" s="183"/>
      <c r="AR784" s="183"/>
      <c r="AS784" s="183"/>
      <c r="AT784" s="183"/>
      <c r="AU784" s="183"/>
      <c r="AV784" s="183"/>
      <c r="AW784" s="183"/>
      <c r="AX784" s="183"/>
      <c r="AY784" s="183"/>
      <c r="AZ784" s="183"/>
      <c r="BA784" s="183"/>
      <c r="BB784" s="183"/>
      <c r="BC784" s="183"/>
      <c r="BD784" s="183"/>
      <c r="BE784" s="183"/>
      <c r="BF784" s="183"/>
      <c r="BG784" s="183"/>
      <c r="BH784" s="183"/>
      <c r="BI784" s="183"/>
      <c r="BJ784" s="183"/>
      <c r="BK784" s="183"/>
      <c r="BL784" s="183"/>
      <c r="BM784" s="183"/>
      <c r="BN784" s="183"/>
      <c r="BO784" s="183"/>
      <c r="BP784" s="183"/>
      <c r="BQ784" s="183"/>
      <c r="BR784" s="183"/>
      <c r="BS784" s="183"/>
      <c r="BT784" s="183"/>
      <c r="BU784" s="183"/>
      <c r="BV784" s="183"/>
      <c r="BW784" s="183"/>
      <c r="BX784" s="186"/>
      <c r="BY784" s="186"/>
      <c r="BZ784" s="186"/>
      <c r="CA784" s="186"/>
      <c r="CB784" s="186"/>
      <c r="CC784" s="186"/>
      <c r="CD784" s="186"/>
      <c r="CE784" s="186"/>
      <c r="CF784" s="186"/>
      <c r="CG784" s="186"/>
      <c r="CH784" s="186"/>
    </row>
    <row r="785" spans="1:86" s="185" customFormat="1" ht="12" customHeight="1">
      <c r="A785" s="183"/>
      <c r="B785" s="183"/>
      <c r="C785" s="183"/>
      <c r="D785" s="183"/>
      <c r="E785" s="183"/>
      <c r="F785" s="183"/>
      <c r="G785" s="184"/>
      <c r="H785" s="183"/>
      <c r="I785" s="183"/>
      <c r="J785" s="183"/>
      <c r="K785" s="183"/>
      <c r="L785" s="183"/>
      <c r="M785" s="183"/>
      <c r="N785" s="183"/>
      <c r="O785" s="183"/>
      <c r="P785" s="183"/>
      <c r="Q785" s="183"/>
      <c r="R785" s="183"/>
      <c r="S785" s="183"/>
      <c r="T785" s="183"/>
      <c r="U785" s="183"/>
      <c r="V785" s="183"/>
      <c r="W785" s="183"/>
      <c r="X785" s="183"/>
      <c r="Y785" s="183"/>
      <c r="Z785" s="183"/>
      <c r="AA785" s="183"/>
      <c r="AB785" s="183"/>
      <c r="AC785" s="183"/>
      <c r="AD785" s="183"/>
      <c r="AE785" s="183"/>
      <c r="AF785" s="183"/>
      <c r="AG785" s="183"/>
      <c r="AH785" s="183"/>
      <c r="AI785" s="183"/>
      <c r="AJ785" s="183"/>
      <c r="AK785" s="183"/>
      <c r="AL785" s="183"/>
      <c r="AM785" s="183"/>
      <c r="AN785" s="183"/>
      <c r="AO785" s="183"/>
      <c r="AP785" s="183"/>
      <c r="AQ785" s="183"/>
      <c r="AR785" s="183"/>
      <c r="AS785" s="183"/>
      <c r="AT785" s="183"/>
      <c r="AU785" s="183"/>
      <c r="AV785" s="183"/>
      <c r="AW785" s="183"/>
      <c r="AX785" s="183"/>
      <c r="AY785" s="183"/>
      <c r="AZ785" s="183"/>
      <c r="BA785" s="183"/>
      <c r="BB785" s="183"/>
      <c r="BC785" s="183"/>
      <c r="BD785" s="183"/>
      <c r="BE785" s="183"/>
      <c r="BF785" s="183"/>
      <c r="BG785" s="183"/>
      <c r="BH785" s="183"/>
      <c r="BI785" s="183"/>
      <c r="BJ785" s="183"/>
      <c r="BK785" s="183"/>
      <c r="BL785" s="183"/>
      <c r="BM785" s="183"/>
      <c r="BN785" s="183"/>
      <c r="BO785" s="183"/>
      <c r="BP785" s="183"/>
      <c r="BQ785" s="183"/>
      <c r="BR785" s="183"/>
      <c r="BS785" s="183"/>
      <c r="BT785" s="183"/>
      <c r="BU785" s="183"/>
      <c r="BV785" s="183"/>
      <c r="BW785" s="183"/>
      <c r="BX785" s="186"/>
      <c r="BY785" s="186"/>
      <c r="BZ785" s="186"/>
      <c r="CA785" s="186"/>
      <c r="CB785" s="186"/>
      <c r="CC785" s="186"/>
      <c r="CD785" s="186"/>
      <c r="CE785" s="186"/>
      <c r="CF785" s="186"/>
      <c r="CG785" s="186"/>
      <c r="CH785" s="186"/>
    </row>
    <row r="786" spans="1:86" s="185" customFormat="1" ht="12" customHeight="1">
      <c r="A786" s="183"/>
      <c r="B786" s="183"/>
      <c r="C786" s="183"/>
      <c r="D786" s="183"/>
      <c r="E786" s="183"/>
      <c r="F786" s="183"/>
      <c r="G786" s="184"/>
      <c r="H786" s="183"/>
      <c r="I786" s="183"/>
      <c r="J786" s="183"/>
      <c r="K786" s="183"/>
      <c r="L786" s="183"/>
      <c r="M786" s="183"/>
      <c r="N786" s="183"/>
      <c r="O786" s="183"/>
      <c r="P786" s="183"/>
      <c r="Q786" s="183"/>
      <c r="R786" s="183"/>
      <c r="S786" s="183"/>
      <c r="T786" s="183"/>
      <c r="U786" s="183"/>
      <c r="V786" s="183"/>
      <c r="W786" s="183"/>
      <c r="X786" s="183"/>
      <c r="Y786" s="183"/>
      <c r="Z786" s="183"/>
      <c r="AA786" s="183"/>
      <c r="AB786" s="183"/>
      <c r="AC786" s="183"/>
      <c r="AD786" s="183"/>
      <c r="AE786" s="183"/>
      <c r="AF786" s="183"/>
      <c r="AG786" s="183"/>
      <c r="AH786" s="183"/>
      <c r="AI786" s="183"/>
      <c r="AJ786" s="183"/>
      <c r="AK786" s="183"/>
      <c r="AL786" s="183"/>
      <c r="AM786" s="183"/>
      <c r="AN786" s="183"/>
      <c r="AO786" s="183"/>
      <c r="AP786" s="183"/>
      <c r="AQ786" s="183"/>
      <c r="AR786" s="183"/>
      <c r="AS786" s="183"/>
      <c r="AT786" s="183"/>
      <c r="AU786" s="183"/>
      <c r="AV786" s="183"/>
      <c r="AW786" s="183"/>
      <c r="AX786" s="183"/>
      <c r="AY786" s="183"/>
      <c r="AZ786" s="183"/>
      <c r="BA786" s="183"/>
      <c r="BB786" s="183"/>
      <c r="BC786" s="183"/>
      <c r="BD786" s="183"/>
      <c r="BE786" s="183"/>
      <c r="BF786" s="183"/>
      <c r="BG786" s="183"/>
      <c r="BH786" s="183"/>
      <c r="BI786" s="183"/>
      <c r="BJ786" s="183"/>
      <c r="BK786" s="183"/>
      <c r="BL786" s="183"/>
      <c r="BM786" s="183"/>
      <c r="BN786" s="183"/>
      <c r="BO786" s="183"/>
      <c r="BP786" s="183"/>
      <c r="BQ786" s="183"/>
      <c r="BR786" s="183"/>
      <c r="BS786" s="183"/>
      <c r="BT786" s="183"/>
      <c r="BU786" s="183"/>
      <c r="BV786" s="183"/>
      <c r="BW786" s="183"/>
      <c r="BX786" s="186"/>
      <c r="BY786" s="186"/>
      <c r="BZ786" s="186"/>
      <c r="CA786" s="186"/>
      <c r="CB786" s="186"/>
      <c r="CC786" s="186"/>
      <c r="CD786" s="186"/>
      <c r="CE786" s="186"/>
      <c r="CF786" s="186"/>
      <c r="CG786" s="186"/>
      <c r="CH786" s="186"/>
    </row>
    <row r="787" spans="1:86" s="185" customFormat="1" ht="12" customHeight="1">
      <c r="A787" s="183"/>
      <c r="B787" s="183"/>
      <c r="C787" s="183"/>
      <c r="D787" s="183"/>
      <c r="E787" s="183"/>
      <c r="F787" s="183"/>
      <c r="G787" s="184"/>
      <c r="H787" s="183"/>
      <c r="I787" s="183"/>
      <c r="J787" s="183"/>
      <c r="K787" s="183"/>
      <c r="L787" s="183"/>
      <c r="M787" s="183"/>
      <c r="N787" s="183"/>
      <c r="O787" s="183"/>
      <c r="P787" s="183"/>
      <c r="Q787" s="183"/>
      <c r="R787" s="183"/>
      <c r="S787" s="183"/>
      <c r="T787" s="183"/>
      <c r="U787" s="183"/>
      <c r="V787" s="183"/>
      <c r="W787" s="183"/>
      <c r="X787" s="183"/>
      <c r="Y787" s="183"/>
      <c r="Z787" s="183"/>
      <c r="AA787" s="183"/>
      <c r="AB787" s="183"/>
      <c r="AC787" s="183"/>
      <c r="AD787" s="183"/>
      <c r="AE787" s="183"/>
      <c r="AF787" s="183"/>
      <c r="AG787" s="183"/>
      <c r="AH787" s="183"/>
      <c r="AI787" s="183"/>
      <c r="AJ787" s="183"/>
      <c r="AK787" s="183"/>
      <c r="AL787" s="183"/>
      <c r="AM787" s="183"/>
      <c r="AN787" s="183"/>
      <c r="AO787" s="183"/>
      <c r="AP787" s="183"/>
      <c r="AQ787" s="183"/>
      <c r="AR787" s="183"/>
      <c r="AS787" s="183"/>
      <c r="AT787" s="183"/>
      <c r="AU787" s="183"/>
      <c r="AV787" s="183"/>
      <c r="AW787" s="183"/>
      <c r="AX787" s="183"/>
      <c r="AY787" s="183"/>
      <c r="AZ787" s="183"/>
      <c r="BA787" s="183"/>
      <c r="BB787" s="183"/>
      <c r="BC787" s="183"/>
      <c r="BD787" s="183"/>
      <c r="BE787" s="183"/>
      <c r="BF787" s="183"/>
      <c r="BG787" s="183"/>
      <c r="BH787" s="183"/>
      <c r="BI787" s="183"/>
      <c r="BJ787" s="183"/>
      <c r="BK787" s="183"/>
      <c r="BL787" s="183"/>
      <c r="BM787" s="183"/>
      <c r="BN787" s="183"/>
      <c r="BO787" s="183"/>
      <c r="BP787" s="183"/>
      <c r="BQ787" s="183"/>
      <c r="BR787" s="183"/>
      <c r="BS787" s="183"/>
      <c r="BT787" s="183"/>
      <c r="BU787" s="183"/>
      <c r="BV787" s="183"/>
      <c r="BW787" s="183"/>
      <c r="BX787" s="186"/>
      <c r="BY787" s="186"/>
      <c r="BZ787" s="186"/>
      <c r="CA787" s="186"/>
      <c r="CB787" s="186"/>
      <c r="CC787" s="186"/>
      <c r="CD787" s="186"/>
      <c r="CE787" s="186"/>
      <c r="CF787" s="186"/>
      <c r="CG787" s="186"/>
      <c r="CH787" s="186"/>
    </row>
    <row r="788" spans="1:86" s="185" customFormat="1" ht="12" customHeight="1">
      <c r="A788" s="183"/>
      <c r="B788" s="183"/>
      <c r="C788" s="183"/>
      <c r="D788" s="183"/>
      <c r="E788" s="183"/>
      <c r="F788" s="183"/>
      <c r="G788" s="184"/>
      <c r="H788" s="183"/>
      <c r="I788" s="183"/>
      <c r="J788" s="183"/>
      <c r="K788" s="183"/>
      <c r="L788" s="183"/>
      <c r="M788" s="183"/>
      <c r="N788" s="183"/>
      <c r="O788" s="183"/>
      <c r="P788" s="183"/>
      <c r="Q788" s="183"/>
      <c r="R788" s="183"/>
      <c r="S788" s="183"/>
      <c r="T788" s="183"/>
      <c r="U788" s="183"/>
      <c r="V788" s="183"/>
      <c r="W788" s="183"/>
      <c r="X788" s="183"/>
      <c r="Y788" s="183"/>
      <c r="Z788" s="183"/>
      <c r="AA788" s="183"/>
      <c r="AB788" s="183"/>
      <c r="AC788" s="183"/>
      <c r="AD788" s="183"/>
      <c r="AE788" s="183"/>
      <c r="AF788" s="183"/>
      <c r="AG788" s="183"/>
      <c r="AH788" s="183"/>
      <c r="AI788" s="183"/>
      <c r="AJ788" s="183"/>
      <c r="AK788" s="183"/>
      <c r="AL788" s="183"/>
      <c r="AM788" s="183"/>
      <c r="AN788" s="183"/>
      <c r="AO788" s="183"/>
      <c r="AP788" s="183"/>
      <c r="AQ788" s="183"/>
      <c r="AR788" s="183"/>
      <c r="AS788" s="183"/>
      <c r="AT788" s="183"/>
      <c r="AU788" s="183"/>
      <c r="AV788" s="183"/>
      <c r="AW788" s="183"/>
      <c r="AX788" s="183"/>
      <c r="AY788" s="183"/>
      <c r="AZ788" s="183"/>
      <c r="BA788" s="183"/>
      <c r="BB788" s="183"/>
      <c r="BC788" s="183"/>
      <c r="BD788" s="183"/>
      <c r="BE788" s="183"/>
      <c r="BF788" s="183"/>
      <c r="BG788" s="183"/>
      <c r="BH788" s="183"/>
      <c r="BI788" s="183"/>
      <c r="BJ788" s="183"/>
      <c r="BK788" s="183"/>
      <c r="BL788" s="183"/>
      <c r="BM788" s="183"/>
      <c r="BN788" s="183"/>
      <c r="BO788" s="183"/>
      <c r="BP788" s="183"/>
      <c r="BQ788" s="183"/>
      <c r="BR788" s="183"/>
      <c r="BS788" s="183"/>
      <c r="BT788" s="183"/>
      <c r="BU788" s="183"/>
      <c r="BV788" s="183"/>
      <c r="BW788" s="183"/>
      <c r="BX788" s="186"/>
      <c r="BY788" s="186"/>
      <c r="BZ788" s="186"/>
      <c r="CA788" s="186"/>
      <c r="CB788" s="186"/>
      <c r="CC788" s="186"/>
      <c r="CD788" s="186"/>
      <c r="CE788" s="186"/>
      <c r="CF788" s="186"/>
      <c r="CG788" s="186"/>
      <c r="CH788" s="186"/>
    </row>
    <row r="789" spans="1:86" s="185" customFormat="1" ht="12" customHeight="1">
      <c r="A789" s="183"/>
      <c r="B789" s="183"/>
      <c r="C789" s="183"/>
      <c r="D789" s="183"/>
      <c r="E789" s="183"/>
      <c r="F789" s="183"/>
      <c r="G789" s="184"/>
      <c r="H789" s="183"/>
      <c r="I789" s="183"/>
      <c r="J789" s="183"/>
      <c r="K789" s="183"/>
      <c r="L789" s="183"/>
      <c r="M789" s="183"/>
      <c r="N789" s="183"/>
      <c r="O789" s="183"/>
      <c r="P789" s="183"/>
      <c r="Q789" s="183"/>
      <c r="R789" s="183"/>
      <c r="S789" s="183"/>
      <c r="T789" s="183"/>
      <c r="U789" s="183"/>
      <c r="V789" s="183"/>
      <c r="W789" s="183"/>
      <c r="X789" s="183"/>
      <c r="Y789" s="183"/>
      <c r="Z789" s="183"/>
      <c r="AA789" s="183"/>
      <c r="AB789" s="183"/>
      <c r="AC789" s="183"/>
      <c r="AD789" s="183"/>
      <c r="AE789" s="183"/>
      <c r="AF789" s="183"/>
      <c r="AG789" s="183"/>
      <c r="AH789" s="183"/>
      <c r="AI789" s="183"/>
      <c r="AJ789" s="183"/>
      <c r="AK789" s="183"/>
      <c r="AL789" s="183"/>
      <c r="AM789" s="183"/>
      <c r="AN789" s="183"/>
      <c r="AO789" s="183"/>
      <c r="AP789" s="183"/>
      <c r="AQ789" s="183"/>
      <c r="AR789" s="183"/>
      <c r="AS789" s="183"/>
      <c r="AT789" s="183"/>
      <c r="AU789" s="183"/>
      <c r="AV789" s="183"/>
      <c r="AW789" s="183"/>
      <c r="AX789" s="183"/>
      <c r="AY789" s="183"/>
      <c r="AZ789" s="183"/>
      <c r="BA789" s="183"/>
      <c r="BB789" s="183"/>
      <c r="BC789" s="183"/>
      <c r="BD789" s="183"/>
      <c r="BE789" s="183"/>
      <c r="BF789" s="183"/>
      <c r="BG789" s="183"/>
      <c r="BH789" s="183"/>
      <c r="BI789" s="183"/>
      <c r="BJ789" s="183"/>
      <c r="BK789" s="183"/>
      <c r="BL789" s="183"/>
      <c r="BM789" s="183"/>
      <c r="BN789" s="183"/>
      <c r="BO789" s="183"/>
      <c r="BP789" s="183"/>
      <c r="BQ789" s="183"/>
      <c r="BR789" s="183"/>
      <c r="BS789" s="183"/>
      <c r="BT789" s="183"/>
      <c r="BU789" s="183"/>
      <c r="BV789" s="183"/>
      <c r="BW789" s="183"/>
      <c r="BX789" s="186"/>
      <c r="BY789" s="186"/>
      <c r="BZ789" s="186"/>
      <c r="CA789" s="186"/>
      <c r="CB789" s="186"/>
      <c r="CC789" s="186"/>
      <c r="CD789" s="186"/>
      <c r="CE789" s="186"/>
      <c r="CF789" s="186"/>
      <c r="CG789" s="186"/>
      <c r="CH789" s="186"/>
    </row>
    <row r="790" spans="1:86" s="185" customFormat="1" ht="12" customHeight="1">
      <c r="A790" s="183"/>
      <c r="B790" s="183"/>
      <c r="C790" s="183"/>
      <c r="D790" s="183"/>
      <c r="E790" s="183"/>
      <c r="F790" s="183"/>
      <c r="G790" s="184"/>
      <c r="H790" s="183"/>
      <c r="I790" s="183"/>
      <c r="J790" s="183"/>
      <c r="K790" s="183"/>
      <c r="L790" s="183"/>
      <c r="M790" s="183"/>
      <c r="N790" s="183"/>
      <c r="O790" s="183"/>
      <c r="P790" s="183"/>
      <c r="Q790" s="183"/>
      <c r="R790" s="183"/>
      <c r="S790" s="183"/>
      <c r="T790" s="183"/>
      <c r="U790" s="183"/>
      <c r="V790" s="183"/>
      <c r="W790" s="183"/>
      <c r="X790" s="183"/>
      <c r="Y790" s="183"/>
      <c r="Z790" s="183"/>
      <c r="AA790" s="183"/>
      <c r="AB790" s="183"/>
      <c r="AC790" s="183"/>
      <c r="AD790" s="183"/>
      <c r="AE790" s="183"/>
      <c r="AF790" s="183"/>
      <c r="AG790" s="183"/>
      <c r="AH790" s="183"/>
      <c r="AI790" s="183"/>
      <c r="AJ790" s="183"/>
      <c r="AK790" s="183"/>
      <c r="AL790" s="183"/>
      <c r="AM790" s="183"/>
      <c r="AN790" s="183"/>
      <c r="AO790" s="183"/>
      <c r="AP790" s="183"/>
      <c r="AQ790" s="183"/>
      <c r="AR790" s="183"/>
      <c r="AS790" s="183"/>
      <c r="AT790" s="183"/>
      <c r="AU790" s="183"/>
      <c r="AV790" s="183"/>
      <c r="AW790" s="183"/>
      <c r="AX790" s="183"/>
      <c r="AY790" s="183"/>
      <c r="AZ790" s="183"/>
      <c r="BA790" s="183"/>
      <c r="BB790" s="183"/>
      <c r="BC790" s="183"/>
      <c r="BD790" s="183"/>
      <c r="BE790" s="183"/>
      <c r="BF790" s="183"/>
      <c r="BG790" s="183"/>
      <c r="BH790" s="183"/>
      <c r="BI790" s="183"/>
      <c r="BJ790" s="183"/>
      <c r="BK790" s="183"/>
      <c r="BL790" s="183"/>
      <c r="BM790" s="183"/>
      <c r="BN790" s="183"/>
      <c r="BO790" s="183"/>
      <c r="BP790" s="183"/>
      <c r="BQ790" s="183"/>
      <c r="BR790" s="183"/>
      <c r="BS790" s="183"/>
      <c r="BT790" s="183"/>
      <c r="BU790" s="183"/>
      <c r="BV790" s="183"/>
      <c r="BW790" s="183"/>
      <c r="BX790" s="186"/>
      <c r="BY790" s="186"/>
      <c r="BZ790" s="186"/>
      <c r="CA790" s="186"/>
      <c r="CB790" s="186"/>
      <c r="CC790" s="186"/>
      <c r="CD790" s="186"/>
      <c r="CE790" s="186"/>
      <c r="CF790" s="186"/>
      <c r="CG790" s="186"/>
      <c r="CH790" s="186"/>
    </row>
    <row r="791" spans="1:86" s="185" customFormat="1" ht="12" customHeight="1">
      <c r="A791" s="183"/>
      <c r="B791" s="183"/>
      <c r="C791" s="183"/>
      <c r="D791" s="183"/>
      <c r="E791" s="183"/>
      <c r="F791" s="183"/>
      <c r="G791" s="184"/>
      <c r="H791" s="183"/>
      <c r="I791" s="183"/>
      <c r="J791" s="183"/>
      <c r="K791" s="183"/>
      <c r="L791" s="183"/>
      <c r="M791" s="183"/>
      <c r="N791" s="183"/>
      <c r="O791" s="183"/>
      <c r="P791" s="183"/>
      <c r="Q791" s="183"/>
      <c r="R791" s="183"/>
      <c r="S791" s="183"/>
      <c r="T791" s="183"/>
      <c r="U791" s="183"/>
      <c r="V791" s="183"/>
      <c r="W791" s="183"/>
      <c r="X791" s="183"/>
      <c r="Y791" s="183"/>
      <c r="Z791" s="183"/>
      <c r="AA791" s="183"/>
      <c r="AB791" s="183"/>
      <c r="AC791" s="183"/>
      <c r="AD791" s="183"/>
      <c r="AE791" s="183"/>
      <c r="AF791" s="183"/>
      <c r="AG791" s="183"/>
      <c r="AH791" s="183"/>
      <c r="AI791" s="183"/>
      <c r="AJ791" s="183"/>
      <c r="AK791" s="183"/>
      <c r="AL791" s="183"/>
      <c r="AM791" s="183"/>
      <c r="AN791" s="183"/>
      <c r="AO791" s="183"/>
      <c r="AP791" s="183"/>
      <c r="AQ791" s="183"/>
      <c r="AR791" s="183"/>
      <c r="AS791" s="183"/>
      <c r="AT791" s="183"/>
      <c r="AU791" s="183"/>
      <c r="AV791" s="183"/>
      <c r="AW791" s="183"/>
      <c r="AX791" s="183"/>
      <c r="AY791" s="183"/>
      <c r="AZ791" s="183"/>
      <c r="BA791" s="183"/>
      <c r="BB791" s="183"/>
      <c r="BC791" s="183"/>
      <c r="BD791" s="183"/>
      <c r="BE791" s="183"/>
      <c r="BF791" s="183"/>
      <c r="BG791" s="183"/>
      <c r="BH791" s="183"/>
      <c r="BI791" s="183"/>
      <c r="BJ791" s="183"/>
      <c r="BK791" s="183"/>
      <c r="BL791" s="183"/>
      <c r="BM791" s="183"/>
      <c r="BN791" s="183"/>
      <c r="BO791" s="183"/>
      <c r="BP791" s="183"/>
      <c r="BQ791" s="183"/>
      <c r="BR791" s="183"/>
      <c r="BS791" s="183"/>
      <c r="BT791" s="183"/>
      <c r="BU791" s="183"/>
      <c r="BV791" s="183"/>
      <c r="BW791" s="183"/>
      <c r="BX791" s="186"/>
      <c r="BY791" s="186"/>
      <c r="BZ791" s="186"/>
      <c r="CA791" s="186"/>
      <c r="CB791" s="186"/>
      <c r="CC791" s="186"/>
      <c r="CD791" s="186"/>
      <c r="CE791" s="186"/>
      <c r="CF791" s="186"/>
      <c r="CG791" s="186"/>
      <c r="CH791" s="186"/>
    </row>
    <row r="792" spans="1:86" s="185" customFormat="1" ht="12" customHeight="1">
      <c r="A792" s="183"/>
      <c r="B792" s="183"/>
      <c r="C792" s="183"/>
      <c r="D792" s="183"/>
      <c r="E792" s="183"/>
      <c r="F792" s="183"/>
      <c r="G792" s="184"/>
      <c r="H792" s="183"/>
      <c r="I792" s="183"/>
      <c r="J792" s="183"/>
      <c r="K792" s="183"/>
      <c r="L792" s="183"/>
      <c r="M792" s="183"/>
      <c r="N792" s="183"/>
      <c r="O792" s="183"/>
      <c r="P792" s="183"/>
      <c r="Q792" s="183"/>
      <c r="R792" s="183"/>
      <c r="S792" s="183"/>
      <c r="T792" s="183"/>
      <c r="U792" s="183"/>
      <c r="V792" s="183"/>
      <c r="W792" s="183"/>
      <c r="X792" s="183"/>
      <c r="Y792" s="183"/>
      <c r="Z792" s="183"/>
      <c r="AA792" s="183"/>
      <c r="AB792" s="183"/>
      <c r="AC792" s="183"/>
      <c r="AD792" s="183"/>
      <c r="AE792" s="183"/>
      <c r="AF792" s="183"/>
      <c r="AG792" s="183"/>
      <c r="AH792" s="183"/>
      <c r="AI792" s="183"/>
      <c r="AJ792" s="183"/>
      <c r="AK792" s="183"/>
      <c r="AL792" s="183"/>
      <c r="AM792" s="183"/>
      <c r="AN792" s="183"/>
      <c r="AO792" s="183"/>
      <c r="AP792" s="183"/>
      <c r="AQ792" s="183"/>
      <c r="AR792" s="183"/>
      <c r="AS792" s="183"/>
      <c r="AT792" s="183"/>
      <c r="AU792" s="183"/>
      <c r="AV792" s="183"/>
      <c r="AW792" s="183"/>
      <c r="AX792" s="183"/>
      <c r="AY792" s="183"/>
      <c r="AZ792" s="183"/>
      <c r="BA792" s="183"/>
      <c r="BB792" s="183"/>
      <c r="BC792" s="183"/>
      <c r="BD792" s="183"/>
      <c r="BE792" s="183"/>
      <c r="BF792" s="183"/>
      <c r="BG792" s="183"/>
      <c r="BH792" s="183"/>
      <c r="BI792" s="183"/>
      <c r="BJ792" s="183"/>
      <c r="BK792" s="183"/>
      <c r="BL792" s="183"/>
      <c r="BM792" s="183"/>
      <c r="BN792" s="183"/>
      <c r="BO792" s="183"/>
      <c r="BP792" s="183"/>
      <c r="BQ792" s="183"/>
      <c r="BR792" s="183"/>
      <c r="BS792" s="183"/>
      <c r="BT792" s="183"/>
      <c r="BU792" s="183"/>
      <c r="BV792" s="183"/>
      <c r="BW792" s="183"/>
      <c r="BX792" s="186"/>
      <c r="BY792" s="186"/>
      <c r="BZ792" s="186"/>
      <c r="CA792" s="186"/>
      <c r="CB792" s="186"/>
      <c r="CC792" s="186"/>
      <c r="CD792" s="186"/>
      <c r="CE792" s="186"/>
      <c r="CF792" s="186"/>
      <c r="CG792" s="186"/>
      <c r="CH792" s="186"/>
    </row>
    <row r="793" spans="1:86" s="185" customFormat="1" ht="12" customHeight="1">
      <c r="A793" s="183"/>
      <c r="B793" s="183"/>
      <c r="C793" s="183"/>
      <c r="D793" s="183"/>
      <c r="E793" s="183"/>
      <c r="F793" s="183"/>
      <c r="G793" s="184"/>
      <c r="H793" s="183"/>
      <c r="I793" s="183"/>
      <c r="J793" s="183"/>
      <c r="K793" s="183"/>
      <c r="L793" s="183"/>
      <c r="M793" s="183"/>
      <c r="N793" s="183"/>
      <c r="O793" s="183"/>
      <c r="P793" s="183"/>
      <c r="Q793" s="183"/>
      <c r="R793" s="183"/>
      <c r="S793" s="183"/>
      <c r="T793" s="183"/>
      <c r="U793" s="183"/>
      <c r="V793" s="183"/>
      <c r="W793" s="183"/>
      <c r="X793" s="183"/>
      <c r="Y793" s="183"/>
      <c r="Z793" s="183"/>
      <c r="AA793" s="183"/>
      <c r="AB793" s="183"/>
      <c r="AC793" s="183"/>
      <c r="AD793" s="183"/>
      <c r="AE793" s="183"/>
      <c r="AF793" s="183"/>
      <c r="AG793" s="183"/>
      <c r="AH793" s="183"/>
      <c r="AI793" s="183"/>
      <c r="AJ793" s="183"/>
      <c r="AK793" s="183"/>
      <c r="AL793" s="183"/>
      <c r="AM793" s="183"/>
      <c r="AN793" s="183"/>
      <c r="AO793" s="183"/>
      <c r="AP793" s="183"/>
      <c r="AQ793" s="183"/>
      <c r="AR793" s="183"/>
      <c r="AS793" s="183"/>
      <c r="AT793" s="183"/>
      <c r="AU793" s="183"/>
      <c r="AV793" s="183"/>
      <c r="AW793" s="183"/>
      <c r="AX793" s="183"/>
      <c r="AY793" s="183"/>
      <c r="AZ793" s="183"/>
      <c r="BA793" s="183"/>
      <c r="BB793" s="183"/>
      <c r="BC793" s="183"/>
      <c r="BD793" s="183"/>
      <c r="BE793" s="183"/>
      <c r="BF793" s="183"/>
      <c r="BG793" s="183"/>
      <c r="BH793" s="183"/>
      <c r="BI793" s="183"/>
      <c r="BJ793" s="183"/>
      <c r="BK793" s="183"/>
      <c r="BL793" s="183"/>
      <c r="BM793" s="183"/>
      <c r="BN793" s="183"/>
      <c r="BO793" s="183"/>
      <c r="BP793" s="183"/>
      <c r="BQ793" s="183"/>
      <c r="BR793" s="183"/>
      <c r="BS793" s="183"/>
      <c r="BT793" s="183"/>
      <c r="BU793" s="183"/>
      <c r="BV793" s="183"/>
      <c r="BW793" s="183"/>
      <c r="BX793" s="186"/>
      <c r="BY793" s="186"/>
      <c r="BZ793" s="186"/>
      <c r="CA793" s="186"/>
      <c r="CB793" s="186"/>
      <c r="CC793" s="186"/>
      <c r="CD793" s="186"/>
      <c r="CE793" s="186"/>
      <c r="CF793" s="186"/>
      <c r="CG793" s="186"/>
      <c r="CH793" s="186"/>
    </row>
    <row r="794" spans="1:86" s="185" customFormat="1" ht="12" customHeight="1">
      <c r="A794" s="183"/>
      <c r="B794" s="183"/>
      <c r="C794" s="183"/>
      <c r="D794" s="183"/>
      <c r="E794" s="183"/>
      <c r="F794" s="183"/>
      <c r="G794" s="184"/>
      <c r="H794" s="183"/>
      <c r="I794" s="183"/>
      <c r="J794" s="183"/>
      <c r="K794" s="183"/>
      <c r="L794" s="183"/>
      <c r="M794" s="183"/>
      <c r="N794" s="183"/>
      <c r="O794" s="183"/>
      <c r="P794" s="183"/>
      <c r="Q794" s="183"/>
      <c r="R794" s="183"/>
      <c r="S794" s="183"/>
      <c r="T794" s="183"/>
      <c r="U794" s="183"/>
      <c r="V794" s="183"/>
      <c r="W794" s="183"/>
      <c r="X794" s="183"/>
      <c r="Y794" s="183"/>
      <c r="Z794" s="183"/>
      <c r="AA794" s="183"/>
      <c r="AB794" s="183"/>
      <c r="AC794" s="183"/>
      <c r="AD794" s="183"/>
      <c r="AE794" s="183"/>
      <c r="AF794" s="183"/>
      <c r="AG794" s="183"/>
      <c r="AH794" s="183"/>
      <c r="AI794" s="183"/>
      <c r="AJ794" s="183"/>
      <c r="AK794" s="183"/>
      <c r="AL794" s="183"/>
      <c r="AM794" s="183"/>
      <c r="AN794" s="183"/>
      <c r="AO794" s="183"/>
      <c r="AP794" s="183"/>
      <c r="AQ794" s="183"/>
      <c r="AR794" s="183"/>
      <c r="AS794" s="183"/>
      <c r="AT794" s="183"/>
      <c r="AU794" s="183"/>
      <c r="AV794" s="183"/>
      <c r="AW794" s="183"/>
      <c r="AX794" s="183"/>
      <c r="AY794" s="183"/>
      <c r="AZ794" s="183"/>
      <c r="BA794" s="183"/>
      <c r="BB794" s="183"/>
      <c r="BC794" s="183"/>
      <c r="BD794" s="183"/>
      <c r="BE794" s="183"/>
      <c r="BF794" s="183"/>
      <c r="BG794" s="183"/>
      <c r="BH794" s="183"/>
      <c r="BI794" s="183"/>
      <c r="BJ794" s="183"/>
      <c r="BK794" s="183"/>
      <c r="BL794" s="183"/>
      <c r="BM794" s="183"/>
      <c r="BN794" s="183"/>
      <c r="BO794" s="183"/>
      <c r="BP794" s="183"/>
      <c r="BQ794" s="183"/>
      <c r="BR794" s="183"/>
      <c r="BS794" s="183"/>
      <c r="BT794" s="183"/>
      <c r="BU794" s="183"/>
      <c r="BV794" s="183"/>
      <c r="BW794" s="183"/>
      <c r="BX794" s="186"/>
      <c r="BY794" s="186"/>
      <c r="BZ794" s="186"/>
      <c r="CA794" s="186"/>
      <c r="CB794" s="186"/>
      <c r="CC794" s="186"/>
      <c r="CD794" s="186"/>
      <c r="CE794" s="186"/>
      <c r="CF794" s="186"/>
      <c r="CG794" s="186"/>
      <c r="CH794" s="186"/>
    </row>
    <row r="795" spans="1:86" s="185" customFormat="1" ht="12" customHeight="1">
      <c r="A795" s="183"/>
      <c r="B795" s="183"/>
      <c r="C795" s="183"/>
      <c r="D795" s="183"/>
      <c r="E795" s="183"/>
      <c r="F795" s="183"/>
      <c r="G795" s="184"/>
      <c r="H795" s="183"/>
      <c r="I795" s="183"/>
      <c r="J795" s="183"/>
      <c r="K795" s="183"/>
      <c r="L795" s="183"/>
      <c r="M795" s="183"/>
      <c r="N795" s="183"/>
      <c r="O795" s="183"/>
      <c r="P795" s="183"/>
      <c r="Q795" s="183"/>
      <c r="R795" s="183"/>
      <c r="S795" s="183"/>
      <c r="T795" s="183"/>
      <c r="U795" s="183"/>
      <c r="V795" s="183"/>
      <c r="W795" s="183"/>
      <c r="X795" s="183"/>
      <c r="Y795" s="183"/>
      <c r="Z795" s="183"/>
      <c r="AA795" s="183"/>
      <c r="AB795" s="183"/>
      <c r="AC795" s="183"/>
      <c r="AD795" s="183"/>
      <c r="AE795" s="183"/>
      <c r="AF795" s="183"/>
      <c r="AG795" s="183"/>
      <c r="AH795" s="183"/>
      <c r="AI795" s="183"/>
      <c r="AJ795" s="183"/>
      <c r="AK795" s="183"/>
      <c r="AL795" s="183"/>
      <c r="AM795" s="183"/>
      <c r="AN795" s="183"/>
      <c r="AO795" s="183"/>
      <c r="AP795" s="183"/>
      <c r="AQ795" s="183"/>
      <c r="AR795" s="183"/>
      <c r="AS795" s="183"/>
      <c r="AT795" s="183"/>
      <c r="AU795" s="183"/>
      <c r="AV795" s="183"/>
      <c r="AW795" s="183"/>
      <c r="AX795" s="183"/>
      <c r="AY795" s="183"/>
      <c r="AZ795" s="183"/>
      <c r="BA795" s="183"/>
      <c r="BB795" s="183"/>
      <c r="BC795" s="183"/>
      <c r="BD795" s="183"/>
      <c r="BE795" s="183"/>
      <c r="BF795" s="183"/>
      <c r="BG795" s="183"/>
      <c r="BH795" s="183"/>
      <c r="BI795" s="183"/>
      <c r="BJ795" s="183"/>
      <c r="BK795" s="183"/>
      <c r="BL795" s="183"/>
      <c r="BM795" s="183"/>
      <c r="BN795" s="183"/>
      <c r="BO795" s="183"/>
      <c r="BP795" s="183"/>
      <c r="BQ795" s="183"/>
      <c r="BR795" s="183"/>
      <c r="BS795" s="183"/>
      <c r="BT795" s="183"/>
      <c r="BU795" s="183"/>
      <c r="BV795" s="183"/>
      <c r="BW795" s="183"/>
      <c r="BX795" s="186"/>
      <c r="BY795" s="186"/>
      <c r="BZ795" s="186"/>
      <c r="CA795" s="186"/>
      <c r="CB795" s="186"/>
      <c r="CC795" s="186"/>
      <c r="CD795" s="186"/>
      <c r="CE795" s="186"/>
      <c r="CF795" s="186"/>
      <c r="CG795" s="186"/>
      <c r="CH795" s="186"/>
    </row>
    <row r="796" spans="1:86" s="185" customFormat="1" ht="12" customHeight="1">
      <c r="A796" s="183"/>
      <c r="B796" s="183"/>
      <c r="C796" s="183"/>
      <c r="D796" s="183"/>
      <c r="E796" s="183"/>
      <c r="F796" s="183"/>
      <c r="G796" s="184"/>
      <c r="H796" s="183"/>
      <c r="I796" s="183"/>
      <c r="J796" s="183"/>
      <c r="K796" s="183"/>
      <c r="L796" s="183"/>
      <c r="M796" s="183"/>
      <c r="N796" s="183"/>
      <c r="O796" s="183"/>
      <c r="P796" s="183"/>
      <c r="Q796" s="183"/>
      <c r="R796" s="183"/>
      <c r="S796" s="183"/>
      <c r="T796" s="183"/>
      <c r="U796" s="183"/>
      <c r="V796" s="183"/>
      <c r="W796" s="183"/>
      <c r="X796" s="183"/>
      <c r="Y796" s="183"/>
      <c r="Z796" s="183"/>
      <c r="AA796" s="183"/>
      <c r="AB796" s="183"/>
      <c r="AC796" s="183"/>
      <c r="AD796" s="183"/>
      <c r="AE796" s="183"/>
      <c r="AF796" s="183"/>
      <c r="AG796" s="183"/>
      <c r="AH796" s="183"/>
      <c r="AI796" s="183"/>
      <c r="AJ796" s="183"/>
      <c r="AK796" s="183"/>
      <c r="AL796" s="183"/>
      <c r="AM796" s="183"/>
      <c r="AN796" s="183"/>
      <c r="AO796" s="183"/>
      <c r="AP796" s="183"/>
      <c r="AQ796" s="183"/>
      <c r="AR796" s="183"/>
      <c r="AS796" s="183"/>
      <c r="AT796" s="183"/>
      <c r="AU796" s="183"/>
      <c r="AV796" s="183"/>
      <c r="AW796" s="183"/>
      <c r="AX796" s="183"/>
      <c r="AY796" s="183"/>
      <c r="AZ796" s="183"/>
      <c r="BA796" s="183"/>
      <c r="BB796" s="183"/>
      <c r="BC796" s="183"/>
      <c r="BD796" s="183"/>
      <c r="BE796" s="183"/>
      <c r="BF796" s="183"/>
      <c r="BG796" s="183"/>
      <c r="BH796" s="183"/>
      <c r="BI796" s="183"/>
      <c r="BJ796" s="183"/>
      <c r="BK796" s="183"/>
      <c r="BL796" s="183"/>
      <c r="BM796" s="183"/>
      <c r="BN796" s="183"/>
      <c r="BO796" s="183"/>
      <c r="BP796" s="183"/>
      <c r="BQ796" s="183"/>
      <c r="BR796" s="183"/>
      <c r="BS796" s="183"/>
      <c r="BT796" s="183"/>
      <c r="BU796" s="183"/>
      <c r="BV796" s="183"/>
      <c r="BW796" s="183"/>
      <c r="BX796" s="186"/>
      <c r="BY796" s="186"/>
      <c r="BZ796" s="186"/>
      <c r="CA796" s="186"/>
      <c r="CB796" s="186"/>
      <c r="CC796" s="186"/>
      <c r="CD796" s="186"/>
      <c r="CE796" s="186"/>
      <c r="CF796" s="186"/>
      <c r="CG796" s="186"/>
      <c r="CH796" s="186"/>
    </row>
    <row r="797" spans="1:86" s="185" customFormat="1" ht="12" customHeight="1">
      <c r="A797" s="183"/>
      <c r="B797" s="183"/>
      <c r="C797" s="183"/>
      <c r="D797" s="183"/>
      <c r="E797" s="183"/>
      <c r="F797" s="183"/>
      <c r="G797" s="184"/>
      <c r="H797" s="183"/>
      <c r="I797" s="183"/>
      <c r="J797" s="183"/>
      <c r="K797" s="183"/>
      <c r="L797" s="183"/>
      <c r="M797" s="183"/>
      <c r="N797" s="183"/>
      <c r="O797" s="183"/>
      <c r="P797" s="183"/>
      <c r="Q797" s="183"/>
      <c r="R797" s="183"/>
      <c r="S797" s="183"/>
      <c r="T797" s="183"/>
      <c r="U797" s="183"/>
      <c r="V797" s="183"/>
      <c r="W797" s="183"/>
      <c r="X797" s="183"/>
      <c r="Y797" s="183"/>
      <c r="Z797" s="183"/>
      <c r="AA797" s="183"/>
      <c r="AB797" s="183"/>
      <c r="AC797" s="183"/>
      <c r="AD797" s="183"/>
      <c r="AE797" s="183"/>
      <c r="AF797" s="183"/>
      <c r="AG797" s="183"/>
      <c r="AH797" s="183"/>
      <c r="AI797" s="183"/>
      <c r="AJ797" s="183"/>
      <c r="AK797" s="183"/>
      <c r="AL797" s="183"/>
      <c r="AM797" s="183"/>
      <c r="AN797" s="183"/>
      <c r="AO797" s="183"/>
      <c r="AP797" s="183"/>
      <c r="AQ797" s="183"/>
      <c r="AR797" s="183"/>
      <c r="AS797" s="183"/>
      <c r="AT797" s="183"/>
      <c r="AU797" s="183"/>
      <c r="AV797" s="183"/>
      <c r="AW797" s="183"/>
      <c r="AX797" s="183"/>
      <c r="AY797" s="183"/>
      <c r="AZ797" s="183"/>
      <c r="BA797" s="183"/>
      <c r="BB797" s="183"/>
      <c r="BC797" s="183"/>
      <c r="BD797" s="183"/>
      <c r="BE797" s="183"/>
      <c r="BF797" s="183"/>
      <c r="BG797" s="183"/>
      <c r="BH797" s="183"/>
      <c r="BI797" s="183"/>
      <c r="BJ797" s="183"/>
      <c r="BK797" s="183"/>
      <c r="BL797" s="183"/>
      <c r="BM797" s="183"/>
      <c r="BN797" s="183"/>
      <c r="BO797" s="183"/>
      <c r="BP797" s="183"/>
      <c r="BQ797" s="183"/>
      <c r="BR797" s="183"/>
      <c r="BS797" s="183"/>
      <c r="BT797" s="183"/>
      <c r="BU797" s="183"/>
      <c r="BV797" s="183"/>
      <c r="BW797" s="183"/>
      <c r="BX797" s="186"/>
      <c r="BY797" s="186"/>
      <c r="BZ797" s="186"/>
      <c r="CA797" s="186"/>
      <c r="CB797" s="186"/>
      <c r="CC797" s="186"/>
      <c r="CD797" s="186"/>
      <c r="CE797" s="186"/>
      <c r="CF797" s="186"/>
      <c r="CG797" s="186"/>
      <c r="CH797" s="186"/>
    </row>
    <row r="798" spans="1:86" s="185" customFormat="1" ht="12" customHeight="1">
      <c r="A798" s="183"/>
      <c r="B798" s="183"/>
      <c r="C798" s="183"/>
      <c r="D798" s="183"/>
      <c r="E798" s="183"/>
      <c r="F798" s="183"/>
      <c r="G798" s="184"/>
      <c r="H798" s="183"/>
      <c r="I798" s="183"/>
      <c r="J798" s="183"/>
      <c r="K798" s="183"/>
      <c r="L798" s="183"/>
      <c r="M798" s="183"/>
      <c r="N798" s="183"/>
      <c r="O798" s="183"/>
      <c r="P798" s="183"/>
      <c r="Q798" s="183"/>
      <c r="R798" s="183"/>
      <c r="S798" s="183"/>
      <c r="T798" s="183"/>
      <c r="U798" s="183"/>
      <c r="V798" s="183"/>
      <c r="W798" s="183"/>
      <c r="X798" s="183"/>
      <c r="Y798" s="183"/>
      <c r="Z798" s="183"/>
      <c r="AA798" s="183"/>
      <c r="AB798" s="183"/>
      <c r="AC798" s="183"/>
      <c r="AD798" s="183"/>
      <c r="AE798" s="183"/>
      <c r="AF798" s="183"/>
      <c r="AG798" s="183"/>
      <c r="AH798" s="183"/>
      <c r="AI798" s="183"/>
      <c r="AJ798" s="183"/>
      <c r="AK798" s="183"/>
      <c r="AL798" s="183"/>
      <c r="AM798" s="183"/>
      <c r="AN798" s="183"/>
      <c r="AO798" s="183"/>
      <c r="AP798" s="183"/>
      <c r="AQ798" s="183"/>
      <c r="AR798" s="183"/>
      <c r="AS798" s="183"/>
      <c r="AT798" s="183"/>
      <c r="AU798" s="183"/>
      <c r="AV798" s="183"/>
      <c r="AW798" s="183"/>
      <c r="AX798" s="183"/>
      <c r="AY798" s="183"/>
      <c r="AZ798" s="183"/>
      <c r="BA798" s="183"/>
      <c r="BB798" s="183"/>
      <c r="BC798" s="183"/>
      <c r="BD798" s="183"/>
      <c r="BE798" s="183"/>
      <c r="BF798" s="183"/>
      <c r="BG798" s="183"/>
      <c r="BH798" s="183"/>
      <c r="BI798" s="183"/>
      <c r="BJ798" s="183"/>
      <c r="BK798" s="183"/>
      <c r="BL798" s="183"/>
      <c r="BM798" s="183"/>
      <c r="BN798" s="183"/>
      <c r="BO798" s="183"/>
      <c r="BP798" s="183"/>
      <c r="BQ798" s="183"/>
      <c r="BR798" s="183"/>
      <c r="BS798" s="183"/>
      <c r="BT798" s="183"/>
      <c r="BU798" s="183"/>
      <c r="BV798" s="183"/>
      <c r="BW798" s="183"/>
      <c r="BX798" s="186"/>
      <c r="BY798" s="186"/>
      <c r="BZ798" s="186"/>
      <c r="CA798" s="186"/>
      <c r="CB798" s="186"/>
      <c r="CC798" s="186"/>
      <c r="CD798" s="186"/>
      <c r="CE798" s="186"/>
      <c r="CF798" s="186"/>
      <c r="CG798" s="186"/>
      <c r="CH798" s="186"/>
    </row>
    <row r="799" spans="1:86" s="185" customFormat="1" ht="12" customHeight="1">
      <c r="A799" s="183"/>
      <c r="B799" s="183"/>
      <c r="C799" s="183"/>
      <c r="D799" s="183"/>
      <c r="E799" s="183"/>
      <c r="F799" s="183"/>
      <c r="G799" s="184"/>
      <c r="H799" s="183"/>
      <c r="I799" s="183"/>
      <c r="J799" s="183"/>
      <c r="K799" s="183"/>
      <c r="L799" s="183"/>
      <c r="M799" s="183"/>
      <c r="N799" s="183"/>
      <c r="O799" s="183"/>
      <c r="P799" s="183"/>
      <c r="Q799" s="183"/>
      <c r="R799" s="183"/>
      <c r="S799" s="183"/>
      <c r="T799" s="183"/>
      <c r="U799" s="183"/>
      <c r="V799" s="183"/>
      <c r="W799" s="183"/>
      <c r="X799" s="183"/>
      <c r="Y799" s="183"/>
      <c r="Z799" s="183"/>
      <c r="AA799" s="183"/>
      <c r="AB799" s="183"/>
      <c r="AC799" s="183"/>
      <c r="AD799" s="183"/>
      <c r="AE799" s="183"/>
      <c r="AF799" s="183"/>
      <c r="AG799" s="183"/>
      <c r="AH799" s="183"/>
      <c r="AI799" s="183"/>
      <c r="AJ799" s="183"/>
      <c r="AK799" s="183"/>
      <c r="AL799" s="183"/>
      <c r="AM799" s="183"/>
      <c r="AN799" s="183"/>
      <c r="AO799" s="183"/>
      <c r="AP799" s="183"/>
      <c r="AQ799" s="183"/>
      <c r="AR799" s="183"/>
      <c r="AS799" s="183"/>
      <c r="AT799" s="183"/>
      <c r="AU799" s="183"/>
      <c r="AV799" s="183"/>
      <c r="AW799" s="183"/>
      <c r="AX799" s="183"/>
      <c r="AY799" s="183"/>
      <c r="AZ799" s="183"/>
      <c r="BA799" s="183"/>
      <c r="BB799" s="183"/>
      <c r="BC799" s="183"/>
      <c r="BD799" s="183"/>
      <c r="BE799" s="183"/>
      <c r="BF799" s="183"/>
      <c r="BG799" s="183"/>
      <c r="BH799" s="183"/>
      <c r="BI799" s="183"/>
      <c r="BJ799" s="183"/>
      <c r="BK799" s="183"/>
      <c r="BL799" s="183"/>
      <c r="BM799" s="183"/>
      <c r="BN799" s="183"/>
      <c r="BO799" s="183"/>
      <c r="BP799" s="183"/>
      <c r="BQ799" s="183"/>
      <c r="BR799" s="183"/>
      <c r="BS799" s="183"/>
      <c r="BT799" s="183"/>
      <c r="BU799" s="183"/>
      <c r="BV799" s="183"/>
      <c r="BW799" s="183"/>
      <c r="BX799" s="186"/>
      <c r="BY799" s="186"/>
      <c r="BZ799" s="186"/>
      <c r="CA799" s="186"/>
      <c r="CB799" s="186"/>
      <c r="CC799" s="186"/>
      <c r="CD799" s="186"/>
      <c r="CE799" s="186"/>
      <c r="CF799" s="186"/>
      <c r="CG799" s="186"/>
      <c r="CH799" s="186"/>
    </row>
    <row r="800" spans="1:86" s="185" customFormat="1" ht="12" customHeight="1">
      <c r="A800" s="183"/>
      <c r="B800" s="183"/>
      <c r="C800" s="183"/>
      <c r="D800" s="183"/>
      <c r="E800" s="183"/>
      <c r="F800" s="183"/>
      <c r="G800" s="184"/>
      <c r="H800" s="183"/>
      <c r="I800" s="183"/>
      <c r="J800" s="183"/>
      <c r="K800" s="183"/>
      <c r="L800" s="183"/>
      <c r="M800" s="183"/>
      <c r="N800" s="183"/>
      <c r="O800" s="183"/>
      <c r="P800" s="183"/>
      <c r="Q800" s="183"/>
      <c r="R800" s="183"/>
      <c r="S800" s="183"/>
      <c r="T800" s="183"/>
      <c r="U800" s="183"/>
      <c r="V800" s="183"/>
      <c r="W800" s="183"/>
      <c r="X800" s="183"/>
      <c r="Y800" s="183"/>
      <c r="Z800" s="183"/>
      <c r="AA800" s="183"/>
      <c r="AB800" s="183"/>
      <c r="AC800" s="183"/>
      <c r="AD800" s="183"/>
      <c r="AE800" s="183"/>
      <c r="AF800" s="183"/>
      <c r="AG800" s="183"/>
      <c r="AH800" s="183"/>
      <c r="AI800" s="183"/>
      <c r="AJ800" s="183"/>
      <c r="AK800" s="183"/>
      <c r="AL800" s="183"/>
      <c r="AM800" s="183"/>
      <c r="AN800" s="183"/>
      <c r="AO800" s="183"/>
      <c r="AP800" s="183"/>
      <c r="AQ800" s="183"/>
      <c r="AR800" s="183"/>
      <c r="AS800" s="183"/>
      <c r="AT800" s="183"/>
      <c r="AU800" s="183"/>
      <c r="AV800" s="183"/>
      <c r="AW800" s="183"/>
      <c r="AX800" s="183"/>
      <c r="AY800" s="183"/>
      <c r="AZ800" s="183"/>
      <c r="BA800" s="183"/>
      <c r="BB800" s="183"/>
      <c r="BC800" s="183"/>
      <c r="BD800" s="183"/>
      <c r="BE800" s="183"/>
      <c r="BF800" s="183"/>
      <c r="BG800" s="183"/>
      <c r="BH800" s="183"/>
      <c r="BI800" s="183"/>
      <c r="BJ800" s="183"/>
      <c r="BK800" s="183"/>
      <c r="BL800" s="183"/>
      <c r="BM800" s="183"/>
      <c r="BN800" s="183"/>
      <c r="BO800" s="183"/>
      <c r="BP800" s="183"/>
      <c r="BQ800" s="183"/>
      <c r="BR800" s="183"/>
      <c r="BS800" s="183"/>
      <c r="BT800" s="183"/>
      <c r="BU800" s="183"/>
      <c r="BV800" s="183"/>
      <c r="BW800" s="183"/>
      <c r="BX800" s="186"/>
      <c r="BY800" s="186"/>
      <c r="BZ800" s="186"/>
      <c r="CA800" s="186"/>
      <c r="CB800" s="186"/>
      <c r="CC800" s="186"/>
      <c r="CD800" s="186"/>
      <c r="CE800" s="186"/>
      <c r="CF800" s="186"/>
      <c r="CG800" s="186"/>
      <c r="CH800" s="186"/>
    </row>
    <row r="801" spans="1:86" s="185" customFormat="1" ht="12" customHeight="1">
      <c r="A801" s="183"/>
      <c r="B801" s="183"/>
      <c r="C801" s="183"/>
      <c r="D801" s="183"/>
      <c r="E801" s="183"/>
      <c r="F801" s="183"/>
      <c r="G801" s="184"/>
      <c r="H801" s="183"/>
      <c r="I801" s="183"/>
      <c r="J801" s="183"/>
      <c r="K801" s="183"/>
      <c r="L801" s="183"/>
      <c r="M801" s="183"/>
      <c r="N801" s="183"/>
      <c r="O801" s="183"/>
      <c r="P801" s="183"/>
      <c r="Q801" s="183"/>
      <c r="R801" s="183"/>
      <c r="S801" s="183"/>
      <c r="T801" s="183"/>
      <c r="U801" s="183"/>
      <c r="V801" s="183"/>
      <c r="W801" s="183"/>
      <c r="X801" s="183"/>
      <c r="Y801" s="183"/>
      <c r="Z801" s="183"/>
      <c r="AA801" s="183"/>
      <c r="AB801" s="183"/>
      <c r="AC801" s="183"/>
      <c r="AD801" s="183"/>
      <c r="AE801" s="183"/>
      <c r="AF801" s="183"/>
      <c r="AG801" s="183"/>
      <c r="AH801" s="183"/>
      <c r="AI801" s="183"/>
      <c r="AJ801" s="183"/>
      <c r="AK801" s="183"/>
      <c r="AL801" s="183"/>
      <c r="AM801" s="183"/>
      <c r="AN801" s="183"/>
      <c r="AO801" s="183"/>
      <c r="AP801" s="183"/>
      <c r="AQ801" s="183"/>
      <c r="AR801" s="183"/>
      <c r="AS801" s="183"/>
      <c r="AT801" s="183"/>
      <c r="AU801" s="183"/>
      <c r="AV801" s="183"/>
      <c r="AW801" s="183"/>
      <c r="AX801" s="183"/>
      <c r="AY801" s="183"/>
      <c r="AZ801" s="183"/>
      <c r="BA801" s="183"/>
      <c r="BB801" s="183"/>
      <c r="BC801" s="183"/>
      <c r="BD801" s="183"/>
      <c r="BE801" s="183"/>
      <c r="BF801" s="183"/>
      <c r="BG801" s="183"/>
      <c r="BH801" s="183"/>
      <c r="BI801" s="183"/>
      <c r="BJ801" s="183"/>
      <c r="BK801" s="183"/>
      <c r="BL801" s="183"/>
      <c r="BM801" s="183"/>
      <c r="BN801" s="183"/>
      <c r="BO801" s="183"/>
      <c r="BP801" s="183"/>
      <c r="BQ801" s="183"/>
      <c r="BR801" s="183"/>
      <c r="BS801" s="183"/>
      <c r="BT801" s="183"/>
      <c r="BU801" s="183"/>
      <c r="BV801" s="183"/>
      <c r="BW801" s="183"/>
      <c r="BX801" s="186"/>
      <c r="BY801" s="186"/>
      <c r="BZ801" s="186"/>
      <c r="CA801" s="186"/>
      <c r="CB801" s="186"/>
      <c r="CC801" s="186"/>
      <c r="CD801" s="186"/>
      <c r="CE801" s="186"/>
      <c r="CF801" s="186"/>
      <c r="CG801" s="186"/>
      <c r="CH801" s="186"/>
    </row>
    <row r="802" spans="1:86" s="185" customFormat="1" ht="12" customHeight="1">
      <c r="A802" s="183"/>
      <c r="B802" s="183"/>
      <c r="C802" s="183"/>
      <c r="D802" s="183"/>
      <c r="E802" s="183"/>
      <c r="F802" s="183"/>
      <c r="G802" s="184"/>
      <c r="H802" s="183"/>
      <c r="I802" s="183"/>
      <c r="J802" s="183"/>
      <c r="K802" s="183"/>
      <c r="L802" s="183"/>
      <c r="M802" s="183"/>
      <c r="N802" s="183"/>
      <c r="O802" s="183"/>
      <c r="P802" s="183"/>
      <c r="Q802" s="183"/>
      <c r="R802" s="183"/>
      <c r="S802" s="183"/>
      <c r="T802" s="183"/>
      <c r="U802" s="183"/>
      <c r="V802" s="183"/>
      <c r="W802" s="183"/>
      <c r="X802" s="183"/>
      <c r="Y802" s="183"/>
      <c r="Z802" s="183"/>
      <c r="AA802" s="183"/>
      <c r="AB802" s="183"/>
      <c r="AC802" s="183"/>
      <c r="AD802" s="183"/>
      <c r="AE802" s="183"/>
      <c r="AF802" s="183"/>
      <c r="AG802" s="183"/>
      <c r="AH802" s="183"/>
      <c r="AI802" s="183"/>
      <c r="AJ802" s="183"/>
      <c r="AK802" s="183"/>
      <c r="AL802" s="183"/>
      <c r="AM802" s="183"/>
      <c r="AN802" s="183"/>
      <c r="AO802" s="183"/>
      <c r="AP802" s="183"/>
      <c r="AQ802" s="183"/>
      <c r="AR802" s="183"/>
      <c r="AS802" s="183"/>
      <c r="AT802" s="183"/>
      <c r="AU802" s="183"/>
      <c r="AV802" s="183"/>
      <c r="AW802" s="183"/>
      <c r="AX802" s="183"/>
      <c r="AY802" s="183"/>
      <c r="AZ802" s="183"/>
      <c r="BA802" s="183"/>
      <c r="BB802" s="183"/>
      <c r="BC802" s="183"/>
      <c r="BD802" s="183"/>
      <c r="BE802" s="183"/>
      <c r="BF802" s="183"/>
      <c r="BG802" s="183"/>
      <c r="BH802" s="183"/>
      <c r="BI802" s="183"/>
      <c r="BJ802" s="183"/>
      <c r="BK802" s="183"/>
      <c r="BL802" s="183"/>
      <c r="BM802" s="183"/>
      <c r="BN802" s="183"/>
      <c r="BO802" s="183"/>
      <c r="BP802" s="183"/>
      <c r="BQ802" s="183"/>
      <c r="BR802" s="183"/>
      <c r="BS802" s="183"/>
      <c r="BT802" s="183"/>
      <c r="BU802" s="183"/>
      <c r="BV802" s="183"/>
      <c r="BW802" s="183"/>
      <c r="BX802" s="186"/>
      <c r="BY802" s="186"/>
      <c r="BZ802" s="186"/>
      <c r="CA802" s="186"/>
      <c r="CB802" s="186"/>
      <c r="CC802" s="186"/>
      <c r="CD802" s="186"/>
      <c r="CE802" s="186"/>
      <c r="CF802" s="186"/>
      <c r="CG802" s="186"/>
      <c r="CH802" s="186"/>
    </row>
    <row r="803" spans="1:86" s="185" customFormat="1" ht="12" customHeight="1">
      <c r="A803" s="183"/>
      <c r="B803" s="183"/>
      <c r="C803" s="183"/>
      <c r="D803" s="183"/>
      <c r="E803" s="183"/>
      <c r="F803" s="183"/>
      <c r="G803" s="184"/>
      <c r="H803" s="183"/>
      <c r="I803" s="183"/>
      <c r="J803" s="183"/>
      <c r="K803" s="183"/>
      <c r="L803" s="183"/>
      <c r="M803" s="183"/>
      <c r="N803" s="183"/>
      <c r="O803" s="183"/>
      <c r="P803" s="183"/>
      <c r="Q803" s="183"/>
      <c r="R803" s="183"/>
      <c r="S803" s="183"/>
      <c r="T803" s="183"/>
      <c r="U803" s="183"/>
      <c r="V803" s="183"/>
      <c r="W803" s="183"/>
      <c r="X803" s="183"/>
      <c r="Y803" s="183"/>
      <c r="Z803" s="183"/>
      <c r="AA803" s="183"/>
      <c r="AB803" s="183"/>
      <c r="AC803" s="183"/>
      <c r="AD803" s="183"/>
      <c r="AE803" s="183"/>
      <c r="AF803" s="183"/>
      <c r="AG803" s="183"/>
      <c r="AH803" s="183"/>
      <c r="AI803" s="183"/>
      <c r="AJ803" s="183"/>
      <c r="AK803" s="183"/>
      <c r="AL803" s="183"/>
      <c r="AM803" s="183"/>
      <c r="AN803" s="183"/>
      <c r="AO803" s="183"/>
      <c r="AP803" s="183"/>
      <c r="AQ803" s="183"/>
      <c r="AR803" s="183"/>
      <c r="AS803" s="183"/>
      <c r="AT803" s="183"/>
      <c r="AU803" s="183"/>
      <c r="AV803" s="183"/>
      <c r="AW803" s="183"/>
      <c r="AX803" s="183"/>
      <c r="AY803" s="183"/>
      <c r="AZ803" s="183"/>
      <c r="BA803" s="183"/>
      <c r="BB803" s="183"/>
      <c r="BC803" s="183"/>
      <c r="BD803" s="183"/>
      <c r="BE803" s="183"/>
      <c r="BF803" s="183"/>
      <c r="BG803" s="183"/>
      <c r="BH803" s="183"/>
      <c r="BI803" s="183"/>
      <c r="BJ803" s="183"/>
      <c r="BK803" s="183"/>
      <c r="BL803" s="183"/>
      <c r="BM803" s="183"/>
      <c r="BN803" s="183"/>
      <c r="BO803" s="183"/>
      <c r="BP803" s="183"/>
      <c r="BQ803" s="183"/>
      <c r="BR803" s="183"/>
      <c r="BS803" s="183"/>
      <c r="BT803" s="183"/>
      <c r="BU803" s="183"/>
      <c r="BV803" s="183"/>
      <c r="BW803" s="183"/>
      <c r="BX803" s="186"/>
      <c r="BY803" s="186"/>
      <c r="BZ803" s="186"/>
      <c r="CA803" s="186"/>
      <c r="CB803" s="186"/>
      <c r="CC803" s="186"/>
      <c r="CD803" s="186"/>
      <c r="CE803" s="186"/>
      <c r="CF803" s="186"/>
      <c r="CG803" s="186"/>
      <c r="CH803" s="186"/>
    </row>
    <row r="804" spans="1:86" s="185" customFormat="1" ht="12" customHeight="1">
      <c r="A804" s="183"/>
      <c r="B804" s="183"/>
      <c r="C804" s="183"/>
      <c r="D804" s="183"/>
      <c r="E804" s="183"/>
      <c r="F804" s="183"/>
      <c r="G804" s="184"/>
      <c r="H804" s="183"/>
      <c r="I804" s="183"/>
      <c r="J804" s="183"/>
      <c r="K804" s="183"/>
      <c r="L804" s="183"/>
      <c r="M804" s="183"/>
      <c r="N804" s="183"/>
      <c r="O804" s="183"/>
      <c r="P804" s="183"/>
      <c r="Q804" s="183"/>
      <c r="R804" s="183"/>
      <c r="S804" s="183"/>
      <c r="T804" s="183"/>
      <c r="U804" s="183"/>
      <c r="V804" s="183"/>
      <c r="W804" s="183"/>
      <c r="X804" s="183"/>
      <c r="Y804" s="183"/>
      <c r="Z804" s="183"/>
      <c r="AA804" s="183"/>
      <c r="AB804" s="183"/>
      <c r="AC804" s="183"/>
      <c r="AD804" s="183"/>
      <c r="AE804" s="183"/>
      <c r="AF804" s="183"/>
      <c r="AG804" s="183"/>
      <c r="AH804" s="183"/>
      <c r="AI804" s="183"/>
      <c r="AJ804" s="183"/>
      <c r="AK804" s="183"/>
      <c r="AL804" s="183"/>
      <c r="AM804" s="183"/>
      <c r="AN804" s="183"/>
      <c r="AO804" s="183"/>
      <c r="AP804" s="183"/>
      <c r="AQ804" s="183"/>
      <c r="AR804" s="183"/>
      <c r="AS804" s="183"/>
      <c r="AT804" s="183"/>
      <c r="AU804" s="183"/>
      <c r="AV804" s="183"/>
      <c r="AW804" s="183"/>
      <c r="AX804" s="183"/>
      <c r="AY804" s="183"/>
      <c r="AZ804" s="183"/>
      <c r="BA804" s="183"/>
      <c r="BB804" s="183"/>
      <c r="BC804" s="183"/>
      <c r="BD804" s="183"/>
      <c r="BE804" s="183"/>
      <c r="BF804" s="183"/>
      <c r="BG804" s="183"/>
      <c r="BH804" s="183"/>
      <c r="BI804" s="183"/>
      <c r="BJ804" s="183"/>
      <c r="BK804" s="183"/>
      <c r="BL804" s="183"/>
      <c r="BM804" s="183"/>
      <c r="BN804" s="183"/>
      <c r="BO804" s="183"/>
      <c r="BP804" s="183"/>
      <c r="BQ804" s="183"/>
      <c r="BR804" s="183"/>
      <c r="BS804" s="183"/>
      <c r="BT804" s="183"/>
      <c r="BU804" s="183"/>
      <c r="BV804" s="183"/>
      <c r="BW804" s="183"/>
      <c r="BX804" s="186"/>
      <c r="BY804" s="186"/>
      <c r="BZ804" s="186"/>
      <c r="CA804" s="186"/>
      <c r="CB804" s="186"/>
      <c r="CC804" s="186"/>
      <c r="CD804" s="186"/>
      <c r="CE804" s="186"/>
      <c r="CF804" s="186"/>
      <c r="CG804" s="186"/>
      <c r="CH804" s="186"/>
    </row>
    <row r="805" spans="1:86" s="185" customFormat="1" ht="12" customHeight="1">
      <c r="A805" s="183"/>
      <c r="B805" s="183"/>
      <c r="C805" s="183"/>
      <c r="D805" s="183"/>
      <c r="E805" s="183"/>
      <c r="F805" s="183"/>
      <c r="G805" s="184"/>
      <c r="H805" s="183"/>
      <c r="I805" s="183"/>
      <c r="J805" s="183"/>
      <c r="K805" s="183"/>
      <c r="L805" s="183"/>
      <c r="M805" s="183"/>
      <c r="N805" s="183"/>
      <c r="O805" s="183"/>
      <c r="P805" s="183"/>
      <c r="Q805" s="183"/>
      <c r="R805" s="183"/>
      <c r="S805" s="183"/>
      <c r="T805" s="183"/>
      <c r="U805" s="183"/>
      <c r="V805" s="183"/>
      <c r="W805" s="183"/>
      <c r="X805" s="183"/>
      <c r="Y805" s="183"/>
      <c r="Z805" s="183"/>
      <c r="AA805" s="183"/>
      <c r="AB805" s="183"/>
      <c r="AC805" s="183"/>
      <c r="AD805" s="183"/>
      <c r="AE805" s="183"/>
      <c r="AF805" s="183"/>
      <c r="AG805" s="183"/>
      <c r="AH805" s="183"/>
      <c r="AI805" s="183"/>
      <c r="AJ805" s="183"/>
      <c r="AK805" s="183"/>
      <c r="AL805" s="183"/>
      <c r="AM805" s="183"/>
      <c r="AN805" s="183"/>
      <c r="AO805" s="183"/>
      <c r="AP805" s="183"/>
      <c r="AQ805" s="183"/>
      <c r="AR805" s="183"/>
      <c r="AS805" s="183"/>
      <c r="AT805" s="183"/>
      <c r="AU805" s="183"/>
      <c r="AV805" s="183"/>
      <c r="AW805" s="183"/>
      <c r="AX805" s="183"/>
      <c r="AY805" s="183"/>
      <c r="AZ805" s="183"/>
      <c r="BA805" s="183"/>
      <c r="BB805" s="183"/>
      <c r="BC805" s="183"/>
      <c r="BD805" s="183"/>
      <c r="BE805" s="183"/>
      <c r="BF805" s="183"/>
      <c r="BG805" s="183"/>
      <c r="BH805" s="183"/>
      <c r="BI805" s="183"/>
      <c r="BJ805" s="183"/>
      <c r="BK805" s="183"/>
      <c r="BL805" s="183"/>
      <c r="BM805" s="183"/>
      <c r="BN805" s="183"/>
      <c r="BO805" s="183"/>
      <c r="BP805" s="183"/>
      <c r="BQ805" s="183"/>
      <c r="BR805" s="183"/>
      <c r="BS805" s="183"/>
      <c r="BT805" s="183"/>
      <c r="BU805" s="183"/>
      <c r="BV805" s="183"/>
      <c r="BW805" s="183"/>
      <c r="BX805" s="186"/>
      <c r="BY805" s="186"/>
      <c r="BZ805" s="186"/>
      <c r="CA805" s="186"/>
      <c r="CB805" s="186"/>
      <c r="CC805" s="186"/>
      <c r="CD805" s="186"/>
      <c r="CE805" s="186"/>
      <c r="CF805" s="186"/>
      <c r="CG805" s="186"/>
      <c r="CH805" s="186"/>
    </row>
    <row r="806" spans="1:86" s="185" customFormat="1" ht="12" customHeight="1">
      <c r="A806" s="183"/>
      <c r="B806" s="183"/>
      <c r="C806" s="183"/>
      <c r="D806" s="183"/>
      <c r="E806" s="183"/>
      <c r="F806" s="183"/>
      <c r="G806" s="184"/>
      <c r="H806" s="183"/>
      <c r="I806" s="183"/>
      <c r="J806" s="183"/>
      <c r="K806" s="183"/>
      <c r="L806" s="183"/>
      <c r="M806" s="183"/>
      <c r="N806" s="183"/>
      <c r="O806" s="183"/>
      <c r="P806" s="183"/>
      <c r="Q806" s="183"/>
      <c r="R806" s="183"/>
      <c r="S806" s="183"/>
      <c r="T806" s="183"/>
      <c r="U806" s="183"/>
      <c r="V806" s="183"/>
      <c r="W806" s="183"/>
      <c r="X806" s="183"/>
      <c r="Y806" s="183"/>
      <c r="Z806" s="183"/>
      <c r="AA806" s="183"/>
      <c r="AB806" s="183"/>
      <c r="AC806" s="183"/>
      <c r="AD806" s="183"/>
      <c r="AE806" s="183"/>
      <c r="AF806" s="183"/>
      <c r="AG806" s="183"/>
      <c r="AH806" s="183"/>
      <c r="AI806" s="183"/>
      <c r="AJ806" s="183"/>
      <c r="AK806" s="183"/>
      <c r="AL806" s="183"/>
      <c r="AM806" s="183"/>
      <c r="AN806" s="183"/>
      <c r="AO806" s="183"/>
      <c r="AP806" s="183"/>
      <c r="AQ806" s="183"/>
      <c r="AR806" s="183"/>
      <c r="AS806" s="183"/>
      <c r="AT806" s="183"/>
      <c r="AU806" s="183"/>
      <c r="AV806" s="183"/>
      <c r="AW806" s="183"/>
      <c r="AX806" s="183"/>
      <c r="AY806" s="183"/>
      <c r="AZ806" s="183"/>
      <c r="BA806" s="183"/>
      <c r="BB806" s="183"/>
      <c r="BC806" s="183"/>
      <c r="BD806" s="183"/>
      <c r="BE806" s="183"/>
      <c r="BF806" s="183"/>
      <c r="BG806" s="183"/>
      <c r="BH806" s="183"/>
      <c r="BI806" s="183"/>
      <c r="BJ806" s="183"/>
      <c r="BK806" s="183"/>
      <c r="BL806" s="183"/>
      <c r="BM806" s="183"/>
      <c r="BN806" s="183"/>
      <c r="BO806" s="183"/>
      <c r="BP806" s="183"/>
      <c r="BQ806" s="183"/>
      <c r="BR806" s="183"/>
      <c r="BS806" s="183"/>
      <c r="BT806" s="183"/>
      <c r="BU806" s="183"/>
      <c r="BV806" s="183"/>
      <c r="BW806" s="183"/>
      <c r="BX806" s="186"/>
      <c r="BY806" s="186"/>
      <c r="BZ806" s="186"/>
      <c r="CA806" s="186"/>
      <c r="CB806" s="186"/>
      <c r="CC806" s="186"/>
      <c r="CD806" s="186"/>
      <c r="CE806" s="186"/>
      <c r="CF806" s="186"/>
      <c r="CG806" s="186"/>
      <c r="CH806" s="186"/>
    </row>
    <row r="807" spans="1:86" s="185" customFormat="1" ht="12" customHeight="1">
      <c r="A807" s="183"/>
      <c r="B807" s="183"/>
      <c r="C807" s="183"/>
      <c r="D807" s="183"/>
      <c r="E807" s="183"/>
      <c r="F807" s="183"/>
      <c r="G807" s="184"/>
      <c r="H807" s="183"/>
      <c r="I807" s="183"/>
      <c r="J807" s="183"/>
      <c r="K807" s="183"/>
      <c r="L807" s="183"/>
      <c r="M807" s="183"/>
      <c r="N807" s="183"/>
      <c r="O807" s="183"/>
      <c r="P807" s="183"/>
      <c r="Q807" s="183"/>
      <c r="R807" s="183"/>
      <c r="S807" s="183"/>
      <c r="T807" s="183"/>
      <c r="U807" s="183"/>
      <c r="V807" s="183"/>
      <c r="W807" s="183"/>
      <c r="X807" s="183"/>
      <c r="Y807" s="183"/>
      <c r="Z807" s="183"/>
      <c r="AA807" s="183"/>
      <c r="AB807" s="183"/>
      <c r="AC807" s="183"/>
      <c r="AD807" s="183"/>
      <c r="AE807" s="183"/>
      <c r="AF807" s="183"/>
      <c r="AG807" s="183"/>
      <c r="AH807" s="183"/>
      <c r="AI807" s="183"/>
      <c r="AJ807" s="183"/>
      <c r="AK807" s="183"/>
      <c r="AL807" s="183"/>
      <c r="AM807" s="183"/>
      <c r="AN807" s="183"/>
      <c r="AO807" s="183"/>
      <c r="AP807" s="183"/>
      <c r="AQ807" s="183"/>
      <c r="AR807" s="183"/>
      <c r="AS807" s="183"/>
      <c r="AT807" s="183"/>
      <c r="AU807" s="183"/>
      <c r="AV807" s="183"/>
      <c r="AW807" s="183"/>
      <c r="AX807" s="183"/>
      <c r="AY807" s="183"/>
      <c r="AZ807" s="183"/>
      <c r="BA807" s="183"/>
      <c r="BB807" s="183"/>
      <c r="BC807" s="183"/>
      <c r="BD807" s="183"/>
      <c r="BE807" s="183"/>
      <c r="BF807" s="183"/>
      <c r="BG807" s="183"/>
      <c r="BH807" s="183"/>
      <c r="BI807" s="183"/>
      <c r="BJ807" s="183"/>
      <c r="BK807" s="183"/>
      <c r="BL807" s="183"/>
      <c r="BM807" s="183"/>
      <c r="BN807" s="183"/>
      <c r="BO807" s="183"/>
      <c r="BP807" s="183"/>
      <c r="BQ807" s="183"/>
      <c r="BR807" s="183"/>
      <c r="BS807" s="183"/>
      <c r="BT807" s="183"/>
      <c r="BU807" s="183"/>
      <c r="BV807" s="183"/>
      <c r="BW807" s="183"/>
      <c r="BX807" s="186"/>
      <c r="BY807" s="186"/>
      <c r="BZ807" s="186"/>
      <c r="CA807" s="186"/>
      <c r="CB807" s="186"/>
      <c r="CC807" s="186"/>
      <c r="CD807" s="186"/>
      <c r="CE807" s="186"/>
      <c r="CF807" s="186"/>
      <c r="CG807" s="186"/>
      <c r="CH807" s="186"/>
    </row>
    <row r="808" spans="1:86" s="185" customFormat="1" ht="12" customHeight="1">
      <c r="A808" s="183"/>
      <c r="B808" s="183"/>
      <c r="C808" s="183"/>
      <c r="D808" s="183"/>
      <c r="E808" s="183"/>
      <c r="F808" s="183"/>
      <c r="G808" s="184"/>
      <c r="H808" s="183"/>
      <c r="I808" s="183"/>
      <c r="J808" s="183"/>
      <c r="K808" s="183"/>
      <c r="L808" s="183"/>
      <c r="M808" s="183"/>
      <c r="N808" s="183"/>
      <c r="O808" s="183"/>
      <c r="P808" s="183"/>
      <c r="Q808" s="183"/>
      <c r="R808" s="183"/>
      <c r="S808" s="183"/>
      <c r="T808" s="183"/>
      <c r="U808" s="183"/>
      <c r="V808" s="183"/>
      <c r="W808" s="183"/>
      <c r="X808" s="183"/>
      <c r="Y808" s="183"/>
      <c r="Z808" s="183"/>
      <c r="AA808" s="183"/>
      <c r="AB808" s="183"/>
      <c r="AC808" s="183"/>
      <c r="AD808" s="183"/>
      <c r="AE808" s="183"/>
      <c r="AF808" s="183"/>
      <c r="AG808" s="183"/>
      <c r="AH808" s="183"/>
      <c r="AI808" s="183"/>
      <c r="AJ808" s="183"/>
      <c r="AK808" s="183"/>
      <c r="AL808" s="183"/>
      <c r="AM808" s="183"/>
      <c r="AN808" s="183"/>
      <c r="AO808" s="183"/>
      <c r="AP808" s="183"/>
      <c r="AQ808" s="183"/>
      <c r="AR808" s="183"/>
      <c r="AS808" s="183"/>
      <c r="AT808" s="183"/>
      <c r="AU808" s="183"/>
      <c r="AV808" s="183"/>
      <c r="AW808" s="183"/>
      <c r="AX808" s="183"/>
      <c r="AY808" s="183"/>
      <c r="AZ808" s="183"/>
      <c r="BA808" s="183"/>
      <c r="BB808" s="183"/>
      <c r="BC808" s="183"/>
      <c r="BD808" s="183"/>
      <c r="BE808" s="183"/>
      <c r="BF808" s="183"/>
      <c r="BG808" s="183"/>
      <c r="BH808" s="183"/>
      <c r="BI808" s="183"/>
      <c r="BJ808" s="183"/>
      <c r="BK808" s="183"/>
      <c r="BL808" s="183"/>
      <c r="BM808" s="183"/>
      <c r="BN808" s="183"/>
      <c r="BO808" s="183"/>
      <c r="BP808" s="183"/>
      <c r="BQ808" s="183"/>
      <c r="BR808" s="183"/>
      <c r="BS808" s="183"/>
      <c r="BT808" s="183"/>
      <c r="BU808" s="183"/>
      <c r="BV808" s="183"/>
      <c r="BW808" s="183"/>
      <c r="BX808" s="186"/>
      <c r="BY808" s="186"/>
      <c r="BZ808" s="186"/>
      <c r="CA808" s="186"/>
      <c r="CB808" s="186"/>
      <c r="CC808" s="186"/>
      <c r="CD808" s="186"/>
      <c r="CE808" s="186"/>
      <c r="CF808" s="186"/>
      <c r="CG808" s="186"/>
      <c r="CH808" s="186"/>
    </row>
    <row r="809" spans="1:86" s="185" customFormat="1" ht="12" customHeight="1">
      <c r="A809" s="183"/>
      <c r="B809" s="183"/>
      <c r="C809" s="183"/>
      <c r="D809" s="183"/>
      <c r="E809" s="183"/>
      <c r="F809" s="183"/>
      <c r="G809" s="184"/>
      <c r="H809" s="183"/>
      <c r="I809" s="183"/>
      <c r="J809" s="183"/>
      <c r="K809" s="183"/>
      <c r="L809" s="183"/>
      <c r="M809" s="183"/>
      <c r="N809" s="183"/>
      <c r="O809" s="183"/>
      <c r="P809" s="183"/>
      <c r="Q809" s="183"/>
      <c r="R809" s="183"/>
      <c r="S809" s="183"/>
      <c r="T809" s="183"/>
      <c r="U809" s="183"/>
      <c r="V809" s="183"/>
      <c r="W809" s="183"/>
      <c r="X809" s="183"/>
      <c r="Y809" s="183"/>
      <c r="Z809" s="183"/>
      <c r="AA809" s="183"/>
      <c r="AB809" s="183"/>
      <c r="AC809" s="183"/>
      <c r="AD809" s="183"/>
      <c r="AE809" s="183"/>
      <c r="AF809" s="183"/>
      <c r="AG809" s="183"/>
      <c r="AH809" s="183"/>
      <c r="AI809" s="183"/>
      <c r="AJ809" s="183"/>
      <c r="AK809" s="183"/>
      <c r="AL809" s="183"/>
      <c r="AM809" s="183"/>
      <c r="AN809" s="183"/>
      <c r="AO809" s="183"/>
      <c r="AP809" s="183"/>
      <c r="AQ809" s="183"/>
      <c r="AR809" s="183"/>
      <c r="AS809" s="183"/>
      <c r="AT809" s="183"/>
      <c r="AU809" s="183"/>
      <c r="AV809" s="183"/>
      <c r="AW809" s="183"/>
      <c r="AX809" s="183"/>
      <c r="AY809" s="183"/>
      <c r="AZ809" s="183"/>
      <c r="BA809" s="183"/>
      <c r="BB809" s="183"/>
      <c r="BC809" s="183"/>
      <c r="BD809" s="183"/>
      <c r="BE809" s="183"/>
      <c r="BF809" s="183"/>
      <c r="BG809" s="183"/>
      <c r="BH809" s="183"/>
      <c r="BI809" s="183"/>
      <c r="BJ809" s="183"/>
      <c r="BK809" s="183"/>
      <c r="BL809" s="183"/>
      <c r="BM809" s="183"/>
      <c r="BN809" s="183"/>
      <c r="BO809" s="183"/>
      <c r="BP809" s="183"/>
      <c r="BQ809" s="183"/>
      <c r="BR809" s="183"/>
      <c r="BS809" s="183"/>
      <c r="BT809" s="183"/>
      <c r="BU809" s="183"/>
      <c r="BV809" s="183"/>
      <c r="BW809" s="183"/>
      <c r="BX809" s="186"/>
      <c r="BY809" s="186"/>
      <c r="BZ809" s="186"/>
      <c r="CA809" s="186"/>
      <c r="CB809" s="186"/>
      <c r="CC809" s="186"/>
      <c r="CD809" s="186"/>
      <c r="CE809" s="186"/>
      <c r="CF809" s="186"/>
      <c r="CG809" s="186"/>
      <c r="CH809" s="186"/>
    </row>
    <row r="810" spans="1:86" s="185" customFormat="1" ht="12" customHeight="1">
      <c r="A810" s="183"/>
      <c r="B810" s="183"/>
      <c r="C810" s="183"/>
      <c r="D810" s="183"/>
      <c r="E810" s="183"/>
      <c r="F810" s="183"/>
      <c r="G810" s="184"/>
      <c r="H810" s="183"/>
      <c r="I810" s="183"/>
      <c r="J810" s="183"/>
      <c r="K810" s="183"/>
      <c r="L810" s="183"/>
      <c r="M810" s="183"/>
      <c r="N810" s="183"/>
      <c r="O810" s="183"/>
      <c r="P810" s="183"/>
      <c r="Q810" s="183"/>
      <c r="R810" s="183"/>
      <c r="S810" s="183"/>
      <c r="T810" s="183"/>
      <c r="U810" s="183"/>
      <c r="V810" s="183"/>
      <c r="W810" s="183"/>
      <c r="X810" s="183"/>
      <c r="Y810" s="183"/>
      <c r="Z810" s="183"/>
      <c r="AA810" s="183"/>
      <c r="AB810" s="183"/>
      <c r="AC810" s="183"/>
      <c r="AD810" s="183"/>
      <c r="AE810" s="183"/>
      <c r="AF810" s="183"/>
      <c r="AG810" s="183"/>
      <c r="AH810" s="183"/>
      <c r="AI810" s="183"/>
      <c r="AJ810" s="183"/>
      <c r="AK810" s="183"/>
      <c r="AL810" s="183"/>
      <c r="AM810" s="183"/>
      <c r="AN810" s="183"/>
      <c r="AO810" s="183"/>
      <c r="AP810" s="183"/>
      <c r="AQ810" s="183"/>
      <c r="AR810" s="183"/>
      <c r="AS810" s="183"/>
      <c r="AT810" s="183"/>
      <c r="AU810" s="183"/>
      <c r="AV810" s="183"/>
      <c r="AW810" s="183"/>
      <c r="AX810" s="183"/>
      <c r="AY810" s="183"/>
      <c r="AZ810" s="183"/>
      <c r="BA810" s="183"/>
      <c r="BB810" s="183"/>
      <c r="BC810" s="183"/>
      <c r="BD810" s="183"/>
      <c r="BE810" s="183"/>
      <c r="BF810" s="183"/>
      <c r="BG810" s="183"/>
      <c r="BH810" s="183"/>
      <c r="BI810" s="183"/>
      <c r="BJ810" s="183"/>
      <c r="BK810" s="183"/>
      <c r="BL810" s="183"/>
      <c r="BM810" s="183"/>
      <c r="BN810" s="183"/>
      <c r="BO810" s="183"/>
      <c r="BP810" s="183"/>
      <c r="BQ810" s="183"/>
      <c r="BR810" s="183"/>
      <c r="BS810" s="183"/>
      <c r="BT810" s="183"/>
      <c r="BU810" s="183"/>
      <c r="BV810" s="183"/>
      <c r="BW810" s="183"/>
      <c r="BX810" s="186"/>
      <c r="BY810" s="186"/>
      <c r="BZ810" s="186"/>
      <c r="CA810" s="186"/>
      <c r="CB810" s="186"/>
      <c r="CC810" s="186"/>
      <c r="CD810" s="186"/>
      <c r="CE810" s="186"/>
      <c r="CF810" s="186"/>
      <c r="CG810" s="186"/>
      <c r="CH810" s="186"/>
    </row>
    <row r="811" spans="1:86" s="185" customFormat="1" ht="12" customHeight="1">
      <c r="A811" s="183"/>
      <c r="B811" s="183"/>
      <c r="C811" s="183"/>
      <c r="D811" s="183"/>
      <c r="E811" s="183"/>
      <c r="F811" s="183"/>
      <c r="G811" s="184"/>
      <c r="H811" s="183"/>
      <c r="I811" s="183"/>
      <c r="J811" s="183"/>
      <c r="K811" s="183"/>
      <c r="L811" s="183"/>
      <c r="M811" s="183"/>
      <c r="N811" s="183"/>
      <c r="O811" s="183"/>
      <c r="P811" s="183"/>
      <c r="Q811" s="183"/>
      <c r="R811" s="183"/>
      <c r="S811" s="183"/>
      <c r="T811" s="183"/>
      <c r="U811" s="183"/>
      <c r="V811" s="183"/>
      <c r="W811" s="183"/>
      <c r="X811" s="183"/>
      <c r="Y811" s="183"/>
      <c r="Z811" s="183"/>
      <c r="AA811" s="183"/>
      <c r="AB811" s="183"/>
      <c r="AC811" s="183"/>
      <c r="AD811" s="183"/>
      <c r="AE811" s="183"/>
      <c r="AF811" s="183"/>
      <c r="AG811" s="183"/>
      <c r="AH811" s="183"/>
      <c r="AI811" s="183"/>
      <c r="AJ811" s="183"/>
      <c r="AK811" s="183"/>
      <c r="AL811" s="183"/>
      <c r="AM811" s="183"/>
      <c r="AN811" s="183"/>
      <c r="AO811" s="183"/>
      <c r="AP811" s="183"/>
      <c r="AQ811" s="183"/>
      <c r="AR811" s="183"/>
      <c r="AS811" s="183"/>
      <c r="AT811" s="183"/>
      <c r="AU811" s="183"/>
      <c r="AV811" s="183"/>
      <c r="AW811" s="183"/>
      <c r="AX811" s="183"/>
      <c r="AY811" s="183"/>
      <c r="AZ811" s="183"/>
      <c r="BA811" s="183"/>
      <c r="BB811" s="183"/>
      <c r="BC811" s="183"/>
      <c r="BD811" s="183"/>
      <c r="BE811" s="183"/>
      <c r="BF811" s="183"/>
      <c r="BG811" s="183"/>
      <c r="BH811" s="183"/>
      <c r="BI811" s="183"/>
      <c r="BJ811" s="183"/>
      <c r="BK811" s="183"/>
      <c r="BL811" s="183"/>
      <c r="BM811" s="183"/>
      <c r="BN811" s="183"/>
      <c r="BO811" s="183"/>
      <c r="BP811" s="183"/>
      <c r="BQ811" s="183"/>
      <c r="BR811" s="183"/>
      <c r="BS811" s="183"/>
      <c r="BT811" s="183"/>
      <c r="BU811" s="183"/>
      <c r="BV811" s="183"/>
      <c r="BW811" s="183"/>
      <c r="BX811" s="186"/>
      <c r="BY811" s="186"/>
      <c r="BZ811" s="186"/>
      <c r="CA811" s="186"/>
      <c r="CB811" s="186"/>
      <c r="CC811" s="186"/>
      <c r="CD811" s="186"/>
      <c r="CE811" s="186"/>
      <c r="CF811" s="186"/>
      <c r="CG811" s="186"/>
      <c r="CH811" s="186"/>
    </row>
    <row r="812" spans="1:86" s="185" customFormat="1" ht="12" customHeight="1">
      <c r="A812" s="183"/>
      <c r="B812" s="183"/>
      <c r="C812" s="183"/>
      <c r="D812" s="183"/>
      <c r="E812" s="183"/>
      <c r="F812" s="183"/>
      <c r="G812" s="184"/>
      <c r="H812" s="183"/>
      <c r="I812" s="183"/>
      <c r="J812" s="183"/>
      <c r="K812" s="183"/>
      <c r="L812" s="183"/>
      <c r="M812" s="183"/>
      <c r="N812" s="183"/>
      <c r="O812" s="183"/>
      <c r="P812" s="183"/>
      <c r="Q812" s="183"/>
      <c r="R812" s="183"/>
      <c r="S812" s="183"/>
      <c r="T812" s="183"/>
      <c r="U812" s="183"/>
      <c r="V812" s="183"/>
      <c r="W812" s="183"/>
      <c r="X812" s="183"/>
      <c r="Y812" s="183"/>
      <c r="Z812" s="183"/>
      <c r="AA812" s="183"/>
      <c r="AB812" s="183"/>
      <c r="AC812" s="183"/>
      <c r="AD812" s="183"/>
      <c r="AE812" s="183"/>
      <c r="AF812" s="183"/>
      <c r="AG812" s="183"/>
      <c r="AH812" s="183"/>
      <c r="AI812" s="183"/>
      <c r="AJ812" s="183"/>
      <c r="AK812" s="183"/>
      <c r="AL812" s="183"/>
      <c r="AM812" s="183"/>
      <c r="AN812" s="183"/>
      <c r="AO812" s="183"/>
      <c r="AP812" s="183"/>
      <c r="AQ812" s="183"/>
      <c r="AR812" s="183"/>
      <c r="AS812" s="183"/>
      <c r="AT812" s="183"/>
      <c r="AU812" s="183"/>
      <c r="AV812" s="183"/>
      <c r="AW812" s="183"/>
      <c r="AX812" s="183"/>
      <c r="AY812" s="183"/>
      <c r="AZ812" s="183"/>
      <c r="BA812" s="183"/>
      <c r="BB812" s="183"/>
      <c r="BC812" s="183"/>
      <c r="BD812" s="183"/>
      <c r="BE812" s="183"/>
      <c r="BF812" s="183"/>
      <c r="BG812" s="183"/>
      <c r="BH812" s="183"/>
      <c r="BI812" s="183"/>
      <c r="BJ812" s="183"/>
      <c r="BK812" s="183"/>
      <c r="BL812" s="183"/>
      <c r="BM812" s="183"/>
      <c r="BN812" s="183"/>
      <c r="BO812" s="183"/>
      <c r="BP812" s="183"/>
      <c r="BQ812" s="183"/>
      <c r="BR812" s="183"/>
      <c r="BS812" s="183"/>
      <c r="BT812" s="183"/>
      <c r="BU812" s="183"/>
      <c r="BV812" s="183"/>
      <c r="BW812" s="183"/>
      <c r="BX812" s="186"/>
      <c r="BY812" s="186"/>
      <c r="BZ812" s="186"/>
      <c r="CA812" s="186"/>
      <c r="CB812" s="186"/>
      <c r="CC812" s="186"/>
      <c r="CD812" s="186"/>
      <c r="CE812" s="186"/>
      <c r="CF812" s="186"/>
      <c r="CG812" s="186"/>
      <c r="CH812" s="186"/>
    </row>
    <row r="813" spans="1:86" s="185" customFormat="1" ht="12" customHeight="1">
      <c r="A813" s="183"/>
      <c r="B813" s="183"/>
      <c r="C813" s="183"/>
      <c r="D813" s="183"/>
      <c r="E813" s="183"/>
      <c r="F813" s="183"/>
      <c r="G813" s="184"/>
      <c r="H813" s="183"/>
      <c r="I813" s="183"/>
      <c r="J813" s="183"/>
      <c r="K813" s="183"/>
      <c r="L813" s="183"/>
      <c r="M813" s="183"/>
      <c r="N813" s="183"/>
      <c r="O813" s="183"/>
      <c r="P813" s="183"/>
      <c r="Q813" s="183"/>
      <c r="R813" s="183"/>
      <c r="S813" s="183"/>
      <c r="T813" s="183"/>
      <c r="U813" s="183"/>
      <c r="V813" s="183"/>
      <c r="W813" s="183"/>
      <c r="X813" s="183"/>
      <c r="Y813" s="183"/>
      <c r="Z813" s="183"/>
      <c r="AA813" s="183"/>
      <c r="AB813" s="183"/>
      <c r="AC813" s="183"/>
      <c r="AD813" s="183"/>
      <c r="AE813" s="183"/>
      <c r="AF813" s="183"/>
      <c r="AG813" s="183"/>
      <c r="AH813" s="183"/>
      <c r="AI813" s="183"/>
      <c r="AJ813" s="183"/>
      <c r="AK813" s="183"/>
      <c r="AL813" s="183"/>
      <c r="AM813" s="183"/>
      <c r="AN813" s="183"/>
      <c r="AO813" s="183"/>
      <c r="AP813" s="183"/>
      <c r="AQ813" s="183"/>
      <c r="AR813" s="183"/>
      <c r="AS813" s="183"/>
      <c r="AT813" s="183"/>
      <c r="AU813" s="183"/>
      <c r="AV813" s="183"/>
      <c r="AW813" s="183"/>
      <c r="AX813" s="183"/>
      <c r="AY813" s="183"/>
      <c r="AZ813" s="183"/>
      <c r="BA813" s="183"/>
      <c r="BB813" s="183"/>
      <c r="BC813" s="183"/>
      <c r="BD813" s="183"/>
      <c r="BE813" s="183"/>
      <c r="BF813" s="183"/>
      <c r="BG813" s="183"/>
      <c r="BH813" s="183"/>
      <c r="BI813" s="183"/>
      <c r="BJ813" s="183"/>
      <c r="BK813" s="183"/>
      <c r="BL813" s="183"/>
      <c r="BM813" s="183"/>
      <c r="BN813" s="183"/>
      <c r="BO813" s="183"/>
      <c r="BP813" s="183"/>
      <c r="BQ813" s="183"/>
      <c r="BR813" s="183"/>
      <c r="BS813" s="183"/>
      <c r="BT813" s="183"/>
      <c r="BU813" s="183"/>
      <c r="BV813" s="183"/>
      <c r="BW813" s="183"/>
      <c r="BX813" s="186"/>
      <c r="BY813" s="186"/>
      <c r="BZ813" s="186"/>
      <c r="CA813" s="186"/>
      <c r="CB813" s="186"/>
      <c r="CC813" s="186"/>
      <c r="CD813" s="186"/>
      <c r="CE813" s="186"/>
      <c r="CF813" s="186"/>
      <c r="CG813" s="186"/>
      <c r="CH813" s="186"/>
    </row>
    <row r="814" spans="1:86" s="185" customFormat="1" ht="12" customHeight="1">
      <c r="A814" s="183"/>
      <c r="B814" s="183"/>
      <c r="C814" s="183"/>
      <c r="D814" s="183"/>
      <c r="E814" s="183"/>
      <c r="F814" s="183"/>
      <c r="G814" s="184"/>
      <c r="H814" s="183"/>
      <c r="I814" s="183"/>
      <c r="J814" s="183"/>
      <c r="K814" s="183"/>
      <c r="L814" s="183"/>
      <c r="M814" s="183"/>
      <c r="N814" s="183"/>
      <c r="O814" s="183"/>
      <c r="P814" s="183"/>
      <c r="Q814" s="183"/>
      <c r="R814" s="183"/>
      <c r="S814" s="183"/>
      <c r="T814" s="183"/>
      <c r="U814" s="183"/>
      <c r="V814" s="183"/>
      <c r="W814" s="183"/>
      <c r="X814" s="183"/>
      <c r="Y814" s="183"/>
      <c r="Z814" s="183"/>
      <c r="AA814" s="183"/>
      <c r="AB814" s="183"/>
      <c r="AC814" s="183"/>
      <c r="AD814" s="183"/>
      <c r="AE814" s="183"/>
      <c r="AF814" s="183"/>
      <c r="AG814" s="183"/>
      <c r="AH814" s="183"/>
      <c r="AI814" s="183"/>
      <c r="AJ814" s="183"/>
      <c r="AK814" s="183"/>
      <c r="AL814" s="183"/>
      <c r="AM814" s="183"/>
      <c r="AN814" s="183"/>
      <c r="AO814" s="183"/>
      <c r="AP814" s="183"/>
      <c r="AQ814" s="183"/>
      <c r="AR814" s="183"/>
      <c r="AS814" s="183"/>
      <c r="AT814" s="183"/>
      <c r="AU814" s="183"/>
      <c r="AV814" s="183"/>
      <c r="AW814" s="183"/>
      <c r="AX814" s="183"/>
      <c r="AY814" s="183"/>
      <c r="AZ814" s="183"/>
      <c r="BA814" s="183"/>
      <c r="BB814" s="183"/>
      <c r="BC814" s="183"/>
      <c r="BD814" s="183"/>
      <c r="BE814" s="183"/>
      <c r="BF814" s="183"/>
      <c r="BG814" s="183"/>
      <c r="BH814" s="183"/>
      <c r="BI814" s="183"/>
      <c r="BJ814" s="183"/>
      <c r="BK814" s="183"/>
      <c r="BL814" s="183"/>
      <c r="BM814" s="183"/>
      <c r="BN814" s="183"/>
      <c r="BO814" s="183"/>
      <c r="BP814" s="183"/>
      <c r="BQ814" s="183"/>
      <c r="BR814" s="183"/>
      <c r="BS814" s="183"/>
      <c r="BT814" s="183"/>
      <c r="BU814" s="183"/>
      <c r="BV814" s="183"/>
      <c r="BW814" s="183"/>
      <c r="BX814" s="186"/>
      <c r="BY814" s="186"/>
      <c r="BZ814" s="186"/>
      <c r="CA814" s="186"/>
      <c r="CB814" s="186"/>
      <c r="CC814" s="186"/>
      <c r="CD814" s="186"/>
      <c r="CE814" s="186"/>
      <c r="CF814" s="186"/>
      <c r="CG814" s="186"/>
      <c r="CH814" s="186"/>
    </row>
    <row r="815" spans="1:86" s="185" customFormat="1" ht="12" customHeight="1">
      <c r="A815" s="183"/>
      <c r="B815" s="183"/>
      <c r="C815" s="183"/>
      <c r="D815" s="183"/>
      <c r="E815" s="183"/>
      <c r="F815" s="183"/>
      <c r="G815" s="184"/>
      <c r="H815" s="183"/>
      <c r="I815" s="183"/>
      <c r="J815" s="183"/>
      <c r="K815" s="183"/>
      <c r="L815" s="183"/>
      <c r="M815" s="183"/>
      <c r="N815" s="183"/>
      <c r="O815" s="183"/>
      <c r="P815" s="183"/>
      <c r="Q815" s="183"/>
      <c r="R815" s="183"/>
      <c r="S815" s="183"/>
      <c r="T815" s="183"/>
      <c r="U815" s="183"/>
      <c r="V815" s="183"/>
      <c r="W815" s="183"/>
      <c r="X815" s="183"/>
      <c r="Y815" s="183"/>
      <c r="Z815" s="183"/>
      <c r="AA815" s="183"/>
      <c r="AB815" s="183"/>
      <c r="AC815" s="183"/>
      <c r="AD815" s="183"/>
      <c r="AE815" s="183"/>
      <c r="AF815" s="183"/>
      <c r="AG815" s="183"/>
      <c r="AH815" s="183"/>
      <c r="AI815" s="183"/>
      <c r="AJ815" s="183"/>
      <c r="AK815" s="183"/>
      <c r="AL815" s="183"/>
      <c r="AM815" s="183"/>
      <c r="AN815" s="183"/>
      <c r="AO815" s="183"/>
      <c r="AP815" s="183"/>
      <c r="AQ815" s="183"/>
      <c r="AR815" s="183"/>
      <c r="AS815" s="183"/>
      <c r="AT815" s="183"/>
      <c r="AU815" s="183"/>
      <c r="AV815" s="183"/>
      <c r="AW815" s="183"/>
      <c r="AX815" s="183"/>
      <c r="AY815" s="183"/>
      <c r="AZ815" s="183"/>
      <c r="BA815" s="183"/>
      <c r="BB815" s="183"/>
      <c r="BC815" s="183"/>
      <c r="BD815" s="183"/>
      <c r="BE815" s="183"/>
      <c r="BF815" s="183"/>
      <c r="BG815" s="183"/>
      <c r="BH815" s="183"/>
      <c r="BI815" s="183"/>
      <c r="BJ815" s="183"/>
      <c r="BK815" s="183"/>
      <c r="BL815" s="183"/>
      <c r="BM815" s="183"/>
      <c r="BN815" s="183"/>
      <c r="BO815" s="183"/>
      <c r="BP815" s="183"/>
      <c r="BQ815" s="183"/>
      <c r="BR815" s="183"/>
      <c r="BS815" s="183"/>
      <c r="BT815" s="183"/>
      <c r="BU815" s="183"/>
      <c r="BV815" s="183"/>
      <c r="BW815" s="183"/>
      <c r="BX815" s="186"/>
      <c r="BY815" s="186"/>
      <c r="BZ815" s="186"/>
      <c r="CA815" s="186"/>
      <c r="CB815" s="186"/>
      <c r="CC815" s="186"/>
      <c r="CD815" s="186"/>
      <c r="CE815" s="186"/>
      <c r="CF815" s="186"/>
      <c r="CG815" s="186"/>
      <c r="CH815" s="186"/>
    </row>
    <row r="816" spans="1:86" s="185" customFormat="1" ht="12" customHeight="1">
      <c r="A816" s="183"/>
      <c r="B816" s="183"/>
      <c r="C816" s="183"/>
      <c r="D816" s="183"/>
      <c r="E816" s="183"/>
      <c r="F816" s="183"/>
      <c r="G816" s="184"/>
      <c r="H816" s="183"/>
      <c r="I816" s="183"/>
      <c r="J816" s="183"/>
      <c r="K816" s="183"/>
      <c r="L816" s="183"/>
      <c r="M816" s="183"/>
      <c r="N816" s="183"/>
      <c r="O816" s="183"/>
      <c r="P816" s="183"/>
      <c r="Q816" s="183"/>
      <c r="R816" s="183"/>
      <c r="S816" s="183"/>
      <c r="T816" s="183"/>
      <c r="U816" s="183"/>
      <c r="V816" s="183"/>
      <c r="W816" s="183"/>
      <c r="X816" s="183"/>
      <c r="Y816" s="183"/>
      <c r="Z816" s="183"/>
      <c r="AA816" s="183"/>
      <c r="AB816" s="183"/>
      <c r="AC816" s="183"/>
      <c r="AD816" s="183"/>
      <c r="AE816" s="183"/>
      <c r="AF816" s="183"/>
      <c r="AG816" s="183"/>
      <c r="AH816" s="183"/>
      <c r="AI816" s="183"/>
      <c r="AJ816" s="183"/>
      <c r="AK816" s="183"/>
      <c r="AL816" s="183"/>
      <c r="AM816" s="183"/>
      <c r="AN816" s="183"/>
      <c r="AO816" s="183"/>
      <c r="AP816" s="183"/>
      <c r="AQ816" s="183"/>
      <c r="AR816" s="183"/>
      <c r="AS816" s="183"/>
      <c r="AT816" s="183"/>
      <c r="AU816" s="183"/>
      <c r="AV816" s="183"/>
      <c r="AW816" s="183"/>
      <c r="AX816" s="183"/>
      <c r="AY816" s="183"/>
      <c r="AZ816" s="183"/>
      <c r="BA816" s="183"/>
      <c r="BB816" s="183"/>
      <c r="BC816" s="183"/>
      <c r="BD816" s="183"/>
      <c r="BE816" s="183"/>
      <c r="BF816" s="183"/>
      <c r="BG816" s="183"/>
      <c r="BH816" s="183"/>
      <c r="BI816" s="183"/>
      <c r="BJ816" s="183"/>
      <c r="BK816" s="183"/>
      <c r="BL816" s="183"/>
      <c r="BM816" s="183"/>
      <c r="BN816" s="183"/>
      <c r="BO816" s="183"/>
      <c r="BP816" s="183"/>
      <c r="BQ816" s="183"/>
      <c r="BR816" s="183"/>
      <c r="BS816" s="183"/>
      <c r="BT816" s="183"/>
      <c r="BU816" s="183"/>
      <c r="BV816" s="183"/>
      <c r="BW816" s="183"/>
      <c r="BX816" s="186"/>
      <c r="BY816" s="186"/>
      <c r="BZ816" s="186"/>
      <c r="CA816" s="186"/>
      <c r="CB816" s="186"/>
      <c r="CC816" s="186"/>
      <c r="CD816" s="186"/>
      <c r="CE816" s="186"/>
      <c r="CF816" s="186"/>
      <c r="CG816" s="186"/>
      <c r="CH816" s="186"/>
    </row>
    <row r="817" spans="1:86" s="185" customFormat="1" ht="12" customHeight="1">
      <c r="A817" s="183"/>
      <c r="B817" s="183"/>
      <c r="C817" s="183"/>
      <c r="D817" s="183"/>
      <c r="E817" s="183"/>
      <c r="F817" s="183"/>
      <c r="G817" s="184"/>
      <c r="H817" s="183"/>
      <c r="I817" s="183"/>
      <c r="J817" s="183"/>
      <c r="K817" s="183"/>
      <c r="L817" s="183"/>
      <c r="M817" s="183"/>
      <c r="N817" s="183"/>
      <c r="O817" s="183"/>
      <c r="P817" s="183"/>
      <c r="Q817" s="183"/>
      <c r="R817" s="183"/>
      <c r="S817" s="183"/>
      <c r="T817" s="183"/>
      <c r="U817" s="183"/>
      <c r="V817" s="183"/>
      <c r="W817" s="183"/>
      <c r="X817" s="183"/>
      <c r="Y817" s="183"/>
      <c r="Z817" s="183"/>
      <c r="AA817" s="183"/>
      <c r="AB817" s="183"/>
      <c r="AC817" s="183"/>
      <c r="AD817" s="183"/>
      <c r="AE817" s="183"/>
      <c r="AF817" s="183"/>
      <c r="AG817" s="183"/>
      <c r="AH817" s="183"/>
      <c r="AI817" s="183"/>
      <c r="AJ817" s="183"/>
      <c r="AK817" s="183"/>
      <c r="AL817" s="183"/>
      <c r="AM817" s="183"/>
      <c r="AN817" s="183"/>
      <c r="AO817" s="183"/>
      <c r="AP817" s="183"/>
      <c r="AQ817" s="183"/>
      <c r="AR817" s="183"/>
      <c r="AS817" s="183"/>
      <c r="AT817" s="183"/>
      <c r="AU817" s="183"/>
      <c r="AV817" s="183"/>
      <c r="AW817" s="183"/>
      <c r="AX817" s="183"/>
      <c r="AY817" s="183"/>
      <c r="AZ817" s="183"/>
      <c r="BA817" s="183"/>
      <c r="BB817" s="183"/>
      <c r="BC817" s="183"/>
      <c r="BD817" s="183"/>
      <c r="BE817" s="183"/>
      <c r="BF817" s="183"/>
      <c r="BG817" s="183"/>
      <c r="BH817" s="183"/>
      <c r="BI817" s="183"/>
      <c r="BJ817" s="183"/>
      <c r="BK817" s="183"/>
      <c r="BL817" s="183"/>
      <c r="BM817" s="183"/>
      <c r="BN817" s="183"/>
      <c r="BO817" s="183"/>
      <c r="BP817" s="183"/>
      <c r="BQ817" s="183"/>
      <c r="BR817" s="183"/>
      <c r="BS817" s="183"/>
      <c r="BT817" s="183"/>
      <c r="BU817" s="183"/>
      <c r="BV817" s="183"/>
      <c r="BW817" s="183"/>
      <c r="BX817" s="186"/>
      <c r="BY817" s="186"/>
      <c r="BZ817" s="186"/>
      <c r="CA817" s="186"/>
      <c r="CB817" s="186"/>
      <c r="CC817" s="186"/>
      <c r="CD817" s="186"/>
      <c r="CE817" s="186"/>
      <c r="CF817" s="186"/>
      <c r="CG817" s="186"/>
      <c r="CH817" s="186"/>
    </row>
    <row r="818" spans="1:86" s="185" customFormat="1" ht="12" customHeight="1">
      <c r="A818" s="183"/>
      <c r="B818" s="183"/>
      <c r="C818" s="183"/>
      <c r="D818" s="183"/>
      <c r="E818" s="183"/>
      <c r="F818" s="183"/>
      <c r="G818" s="184"/>
      <c r="H818" s="183"/>
      <c r="I818" s="183"/>
      <c r="J818" s="183"/>
      <c r="K818" s="183"/>
      <c r="L818" s="183"/>
      <c r="M818" s="183"/>
      <c r="N818" s="183"/>
      <c r="O818" s="183"/>
      <c r="P818" s="183"/>
      <c r="Q818" s="183"/>
      <c r="R818" s="183"/>
      <c r="S818" s="183"/>
      <c r="T818" s="183"/>
      <c r="U818" s="183"/>
      <c r="V818" s="183"/>
      <c r="W818" s="183"/>
      <c r="X818" s="183"/>
      <c r="Y818" s="183"/>
      <c r="Z818" s="183"/>
      <c r="AA818" s="183"/>
      <c r="AB818" s="183"/>
      <c r="AC818" s="183"/>
      <c r="AD818" s="183"/>
      <c r="AE818" s="183"/>
      <c r="AF818" s="183"/>
      <c r="AG818" s="183"/>
      <c r="AH818" s="183"/>
      <c r="AI818" s="183"/>
      <c r="AJ818" s="183"/>
      <c r="AK818" s="183"/>
      <c r="AL818" s="183"/>
      <c r="AM818" s="183"/>
      <c r="AN818" s="183"/>
      <c r="AO818" s="183"/>
      <c r="AP818" s="183"/>
      <c r="AQ818" s="183"/>
      <c r="AR818" s="183"/>
      <c r="AS818" s="183"/>
      <c r="AT818" s="183"/>
      <c r="AU818" s="183"/>
      <c r="AV818" s="183"/>
      <c r="AW818" s="183"/>
      <c r="AX818" s="183"/>
      <c r="AY818" s="183"/>
      <c r="AZ818" s="183"/>
      <c r="BA818" s="183"/>
      <c r="BB818" s="183"/>
      <c r="BC818" s="183"/>
      <c r="BD818" s="183"/>
      <c r="BE818" s="183"/>
      <c r="BF818" s="183"/>
      <c r="BG818" s="183"/>
      <c r="BH818" s="183"/>
      <c r="BI818" s="183"/>
      <c r="BJ818" s="183"/>
      <c r="BK818" s="183"/>
      <c r="BL818" s="183"/>
      <c r="BM818" s="183"/>
      <c r="BN818" s="183"/>
      <c r="BO818" s="183"/>
      <c r="BP818" s="183"/>
      <c r="BQ818" s="183"/>
      <c r="BR818" s="183"/>
      <c r="BS818" s="183"/>
      <c r="BT818" s="183"/>
      <c r="BU818" s="183"/>
      <c r="BV818" s="183"/>
      <c r="BW818" s="183"/>
      <c r="BX818" s="186"/>
      <c r="BY818" s="186"/>
      <c r="BZ818" s="186"/>
      <c r="CA818" s="186"/>
      <c r="CB818" s="186"/>
      <c r="CC818" s="186"/>
      <c r="CD818" s="186"/>
      <c r="CE818" s="186"/>
      <c r="CF818" s="186"/>
      <c r="CG818" s="186"/>
      <c r="CH818" s="186"/>
    </row>
    <row r="819" spans="1:86" s="185" customFormat="1" ht="12" customHeight="1">
      <c r="A819" s="183"/>
      <c r="B819" s="183"/>
      <c r="C819" s="183"/>
      <c r="D819" s="183"/>
      <c r="E819" s="183"/>
      <c r="F819" s="183"/>
      <c r="G819" s="184"/>
      <c r="H819" s="183"/>
      <c r="I819" s="183"/>
      <c r="J819" s="183"/>
      <c r="K819" s="183"/>
      <c r="L819" s="183"/>
      <c r="M819" s="183"/>
      <c r="N819" s="183"/>
      <c r="O819" s="183"/>
      <c r="P819" s="183"/>
      <c r="Q819" s="183"/>
      <c r="R819" s="183"/>
      <c r="S819" s="183"/>
      <c r="T819" s="183"/>
      <c r="U819" s="183"/>
      <c r="V819" s="183"/>
      <c r="W819" s="183"/>
      <c r="X819" s="183"/>
      <c r="Y819" s="183"/>
      <c r="Z819" s="183"/>
      <c r="AA819" s="183"/>
      <c r="AB819" s="183"/>
      <c r="AC819" s="183"/>
      <c r="AD819" s="183"/>
      <c r="AE819" s="183"/>
      <c r="AF819" s="183"/>
      <c r="AG819" s="183"/>
      <c r="AH819" s="183"/>
      <c r="AI819" s="183"/>
      <c r="AJ819" s="183"/>
      <c r="AK819" s="183"/>
      <c r="AL819" s="183"/>
      <c r="AM819" s="183"/>
      <c r="AN819" s="183"/>
      <c r="AO819" s="183"/>
      <c r="AP819" s="183"/>
      <c r="AQ819" s="183"/>
      <c r="AR819" s="183"/>
      <c r="AS819" s="183"/>
      <c r="AT819" s="183"/>
      <c r="AU819" s="183"/>
      <c r="AV819" s="183"/>
      <c r="AW819" s="183"/>
      <c r="AX819" s="183"/>
      <c r="AY819" s="183"/>
      <c r="AZ819" s="183"/>
      <c r="BA819" s="183"/>
      <c r="BB819" s="183"/>
      <c r="BC819" s="183"/>
      <c r="BD819" s="183"/>
      <c r="BE819" s="183"/>
      <c r="BF819" s="183"/>
      <c r="BG819" s="183"/>
      <c r="BH819" s="183"/>
      <c r="BI819" s="183"/>
      <c r="BJ819" s="183"/>
      <c r="BK819" s="183"/>
      <c r="BL819" s="183"/>
      <c r="BM819" s="183"/>
      <c r="BN819" s="183"/>
      <c r="BO819" s="183"/>
      <c r="BP819" s="183"/>
      <c r="BQ819" s="183"/>
      <c r="BR819" s="183"/>
      <c r="BS819" s="183"/>
      <c r="BT819" s="183"/>
      <c r="BU819" s="183"/>
      <c r="BV819" s="183"/>
      <c r="BW819" s="183"/>
      <c r="BX819" s="186"/>
      <c r="BY819" s="186"/>
      <c r="BZ819" s="186"/>
      <c r="CA819" s="186"/>
      <c r="CB819" s="186"/>
      <c r="CC819" s="186"/>
      <c r="CD819" s="186"/>
      <c r="CE819" s="186"/>
      <c r="CF819" s="186"/>
      <c r="CG819" s="186"/>
      <c r="CH819" s="186"/>
    </row>
    <row r="820" spans="1:86" s="185" customFormat="1" ht="12" customHeight="1">
      <c r="A820" s="183"/>
      <c r="B820" s="183"/>
      <c r="C820" s="183"/>
      <c r="D820" s="183"/>
      <c r="E820" s="183"/>
      <c r="F820" s="183"/>
      <c r="G820" s="184"/>
      <c r="H820" s="183"/>
      <c r="I820" s="183"/>
      <c r="J820" s="183"/>
      <c r="K820" s="183"/>
      <c r="L820" s="183"/>
      <c r="M820" s="183"/>
      <c r="N820" s="183"/>
      <c r="O820" s="183"/>
      <c r="P820" s="183"/>
      <c r="Q820" s="183"/>
      <c r="R820" s="183"/>
      <c r="S820" s="183"/>
      <c r="T820" s="183"/>
      <c r="U820" s="183"/>
      <c r="V820" s="183"/>
      <c r="W820" s="183"/>
      <c r="X820" s="183"/>
      <c r="Y820" s="183"/>
      <c r="Z820" s="183"/>
      <c r="AA820" s="183"/>
      <c r="AB820" s="183"/>
      <c r="AC820" s="183"/>
      <c r="AD820" s="183"/>
      <c r="AE820" s="183"/>
      <c r="AF820" s="183"/>
      <c r="AG820" s="183"/>
      <c r="AH820" s="183"/>
      <c r="AI820" s="183"/>
      <c r="AJ820" s="183"/>
      <c r="AK820" s="183"/>
      <c r="AL820" s="183"/>
      <c r="AM820" s="183"/>
      <c r="AN820" s="183"/>
      <c r="AO820" s="183"/>
      <c r="AP820" s="183"/>
      <c r="AQ820" s="183"/>
      <c r="AR820" s="183"/>
      <c r="AS820" s="183"/>
      <c r="AT820" s="183"/>
      <c r="AU820" s="183"/>
      <c r="AV820" s="183"/>
      <c r="AW820" s="183"/>
      <c r="AX820" s="183"/>
      <c r="AY820" s="183"/>
      <c r="AZ820" s="183"/>
      <c r="BA820" s="183"/>
      <c r="BB820" s="183"/>
      <c r="BC820" s="183"/>
      <c r="BD820" s="183"/>
      <c r="BE820" s="183"/>
      <c r="BF820" s="183"/>
      <c r="BG820" s="183"/>
      <c r="BH820" s="183"/>
      <c r="BI820" s="183"/>
      <c r="BJ820" s="183"/>
      <c r="BK820" s="183"/>
      <c r="BL820" s="183"/>
      <c r="BM820" s="183"/>
      <c r="BN820" s="183"/>
      <c r="BO820" s="183"/>
      <c r="BP820" s="183"/>
      <c r="BQ820" s="183"/>
      <c r="BR820" s="183"/>
      <c r="BS820" s="183"/>
      <c r="BT820" s="183"/>
      <c r="BU820" s="183"/>
      <c r="BV820" s="183"/>
      <c r="BW820" s="183"/>
      <c r="BX820" s="186"/>
      <c r="BY820" s="186"/>
      <c r="BZ820" s="186"/>
      <c r="CA820" s="186"/>
      <c r="CB820" s="186"/>
      <c r="CC820" s="186"/>
      <c r="CD820" s="186"/>
      <c r="CE820" s="186"/>
      <c r="CF820" s="186"/>
      <c r="CG820" s="186"/>
      <c r="CH820" s="186"/>
    </row>
    <row r="821" spans="1:86" s="185" customFormat="1" ht="12" customHeight="1">
      <c r="A821" s="183"/>
      <c r="B821" s="183"/>
      <c r="C821" s="183"/>
      <c r="D821" s="183"/>
      <c r="E821" s="183"/>
      <c r="F821" s="183"/>
      <c r="G821" s="184"/>
      <c r="H821" s="183"/>
      <c r="I821" s="183"/>
      <c r="J821" s="183"/>
      <c r="K821" s="183"/>
      <c r="L821" s="183"/>
      <c r="M821" s="183"/>
      <c r="N821" s="183"/>
      <c r="O821" s="183"/>
      <c r="P821" s="183"/>
      <c r="Q821" s="183"/>
      <c r="R821" s="183"/>
      <c r="S821" s="183"/>
      <c r="T821" s="183"/>
      <c r="U821" s="183"/>
      <c r="V821" s="183"/>
      <c r="W821" s="183"/>
      <c r="X821" s="183"/>
      <c r="Y821" s="183"/>
      <c r="Z821" s="183"/>
      <c r="AA821" s="183"/>
      <c r="AB821" s="183"/>
      <c r="AC821" s="183"/>
      <c r="AD821" s="183"/>
      <c r="AE821" s="183"/>
      <c r="AF821" s="183"/>
      <c r="AG821" s="183"/>
      <c r="AH821" s="183"/>
      <c r="AI821" s="183"/>
      <c r="AJ821" s="183"/>
      <c r="AK821" s="183"/>
      <c r="AL821" s="183"/>
      <c r="AM821" s="183"/>
      <c r="AN821" s="183"/>
      <c r="AO821" s="183"/>
      <c r="AP821" s="183"/>
      <c r="AQ821" s="183"/>
      <c r="AR821" s="183"/>
      <c r="AS821" s="183"/>
      <c r="AT821" s="183"/>
      <c r="AU821" s="183"/>
      <c r="AV821" s="183"/>
      <c r="AW821" s="183"/>
      <c r="AX821" s="183"/>
      <c r="AY821" s="183"/>
      <c r="AZ821" s="183"/>
      <c r="BA821" s="183"/>
      <c r="BB821" s="183"/>
      <c r="BC821" s="183"/>
      <c r="BD821" s="183"/>
      <c r="BE821" s="183"/>
      <c r="BF821" s="183"/>
      <c r="BG821" s="183"/>
      <c r="BH821" s="183"/>
      <c r="BI821" s="183"/>
      <c r="BJ821" s="183"/>
      <c r="BK821" s="183"/>
      <c r="BL821" s="183"/>
      <c r="BM821" s="183"/>
      <c r="BN821" s="183"/>
      <c r="BO821" s="183"/>
      <c r="BP821" s="183"/>
      <c r="BQ821" s="183"/>
      <c r="BR821" s="183"/>
      <c r="BS821" s="183"/>
      <c r="BT821" s="183"/>
      <c r="BU821" s="183"/>
      <c r="BV821" s="183"/>
      <c r="BW821" s="183"/>
      <c r="BX821" s="186"/>
      <c r="BY821" s="186"/>
      <c r="BZ821" s="186"/>
      <c r="CA821" s="186"/>
      <c r="CB821" s="186"/>
      <c r="CC821" s="186"/>
      <c r="CD821" s="186"/>
      <c r="CE821" s="186"/>
      <c r="CF821" s="186"/>
      <c r="CG821" s="186"/>
      <c r="CH821" s="186"/>
    </row>
    <row r="822" spans="1:86" s="185" customFormat="1" ht="12" customHeight="1">
      <c r="A822" s="183"/>
      <c r="B822" s="183"/>
      <c r="C822" s="183"/>
      <c r="D822" s="183"/>
      <c r="E822" s="183"/>
      <c r="F822" s="183"/>
      <c r="G822" s="184"/>
      <c r="H822" s="183"/>
      <c r="I822" s="183"/>
      <c r="J822" s="183"/>
      <c r="K822" s="183"/>
      <c r="L822" s="183"/>
      <c r="M822" s="183"/>
      <c r="N822" s="183"/>
      <c r="O822" s="183"/>
      <c r="P822" s="183"/>
      <c r="Q822" s="183"/>
      <c r="R822" s="183"/>
      <c r="S822" s="183"/>
      <c r="T822" s="183"/>
      <c r="U822" s="183"/>
      <c r="V822" s="183"/>
      <c r="W822" s="183"/>
      <c r="X822" s="183"/>
      <c r="Y822" s="183"/>
      <c r="Z822" s="183"/>
      <c r="AA822" s="183"/>
      <c r="AB822" s="183"/>
      <c r="AC822" s="183"/>
      <c r="AD822" s="183"/>
      <c r="AE822" s="183"/>
      <c r="AF822" s="183"/>
      <c r="AG822" s="183"/>
      <c r="AH822" s="183"/>
      <c r="AI822" s="183"/>
      <c r="AJ822" s="183"/>
      <c r="AK822" s="183"/>
      <c r="AL822" s="183"/>
      <c r="AM822" s="183"/>
      <c r="AN822" s="183"/>
      <c r="AO822" s="183"/>
      <c r="AP822" s="183"/>
      <c r="AQ822" s="183"/>
      <c r="AR822" s="183"/>
      <c r="AS822" s="183"/>
      <c r="AT822" s="183"/>
      <c r="AU822" s="183"/>
      <c r="AV822" s="183"/>
      <c r="AW822" s="183"/>
      <c r="AX822" s="183"/>
      <c r="AY822" s="183"/>
      <c r="AZ822" s="183"/>
      <c r="BA822" s="183"/>
      <c r="BB822" s="183"/>
      <c r="BC822" s="183"/>
      <c r="BD822" s="183"/>
      <c r="BE822" s="183"/>
      <c r="BF822" s="183"/>
      <c r="BG822" s="183"/>
      <c r="BH822" s="183"/>
      <c r="BI822" s="183"/>
      <c r="BJ822" s="183"/>
      <c r="BK822" s="183"/>
      <c r="BL822" s="183"/>
      <c r="BM822" s="183"/>
      <c r="BN822" s="183"/>
      <c r="BO822" s="183"/>
      <c r="BP822" s="183"/>
      <c r="BQ822" s="183"/>
      <c r="BR822" s="183"/>
      <c r="BS822" s="183"/>
      <c r="BT822" s="183"/>
      <c r="BU822" s="183"/>
      <c r="BV822" s="183"/>
      <c r="BW822" s="183"/>
      <c r="BX822" s="186"/>
      <c r="BY822" s="186"/>
      <c r="BZ822" s="186"/>
      <c r="CA822" s="186"/>
      <c r="CB822" s="186"/>
      <c r="CC822" s="186"/>
      <c r="CD822" s="186"/>
      <c r="CE822" s="186"/>
      <c r="CF822" s="186"/>
      <c r="CG822" s="186"/>
      <c r="CH822" s="186"/>
    </row>
    <row r="823" spans="1:86" s="185" customFormat="1" ht="12" customHeight="1">
      <c r="A823" s="183"/>
      <c r="B823" s="183"/>
      <c r="C823" s="183"/>
      <c r="D823" s="183"/>
      <c r="E823" s="183"/>
      <c r="F823" s="183"/>
      <c r="G823" s="184"/>
      <c r="H823" s="183"/>
      <c r="I823" s="183"/>
      <c r="J823" s="183"/>
      <c r="K823" s="183"/>
      <c r="L823" s="183"/>
      <c r="M823" s="183"/>
      <c r="N823" s="183"/>
      <c r="O823" s="183"/>
      <c r="P823" s="183"/>
      <c r="Q823" s="183"/>
      <c r="R823" s="183"/>
      <c r="S823" s="183"/>
      <c r="T823" s="183"/>
      <c r="U823" s="183"/>
      <c r="V823" s="183"/>
      <c r="W823" s="183"/>
      <c r="X823" s="183"/>
      <c r="Y823" s="183"/>
      <c r="Z823" s="183"/>
      <c r="AA823" s="183"/>
      <c r="AB823" s="183"/>
      <c r="AC823" s="183"/>
      <c r="AD823" s="183"/>
      <c r="AE823" s="183"/>
      <c r="AF823" s="183"/>
      <c r="AG823" s="183"/>
      <c r="AH823" s="183"/>
      <c r="AI823" s="183"/>
      <c r="AJ823" s="183"/>
      <c r="AK823" s="183"/>
      <c r="AL823" s="183"/>
      <c r="AM823" s="183"/>
      <c r="AN823" s="183"/>
      <c r="AO823" s="183"/>
      <c r="AP823" s="183"/>
      <c r="AQ823" s="183"/>
      <c r="AR823" s="183"/>
      <c r="AS823" s="183"/>
      <c r="AT823" s="183"/>
      <c r="AU823" s="183"/>
      <c r="AV823" s="183"/>
      <c r="AW823" s="183"/>
      <c r="AX823" s="183"/>
      <c r="AY823" s="183"/>
      <c r="AZ823" s="183"/>
      <c r="BA823" s="183"/>
      <c r="BB823" s="183"/>
      <c r="BC823" s="183"/>
      <c r="BD823" s="183"/>
      <c r="BE823" s="183"/>
      <c r="BF823" s="183"/>
      <c r="BG823" s="183"/>
      <c r="BH823" s="183"/>
      <c r="BI823" s="183"/>
      <c r="BJ823" s="183"/>
      <c r="BK823" s="183"/>
      <c r="BL823" s="183"/>
      <c r="BM823" s="183"/>
      <c r="BN823" s="183"/>
      <c r="BO823" s="183"/>
      <c r="BP823" s="183"/>
      <c r="BQ823" s="183"/>
      <c r="BR823" s="183"/>
      <c r="BS823" s="183"/>
      <c r="BT823" s="183"/>
      <c r="BU823" s="183"/>
      <c r="BV823" s="183"/>
      <c r="BW823" s="183"/>
      <c r="BX823" s="186"/>
      <c r="BY823" s="186"/>
      <c r="BZ823" s="186"/>
      <c r="CA823" s="186"/>
      <c r="CB823" s="186"/>
      <c r="CC823" s="186"/>
      <c r="CD823" s="186"/>
      <c r="CE823" s="186"/>
      <c r="CF823" s="186"/>
      <c r="CG823" s="186"/>
      <c r="CH823" s="186"/>
    </row>
    <row r="824" spans="1:86" s="185" customFormat="1" ht="12" customHeight="1">
      <c r="A824" s="183"/>
      <c r="B824" s="183"/>
      <c r="C824" s="183"/>
      <c r="D824" s="183"/>
      <c r="E824" s="183"/>
      <c r="F824" s="183"/>
      <c r="G824" s="184"/>
      <c r="H824" s="183"/>
      <c r="I824" s="183"/>
      <c r="J824" s="183"/>
      <c r="K824" s="183"/>
      <c r="L824" s="183"/>
      <c r="M824" s="183"/>
      <c r="N824" s="183"/>
      <c r="O824" s="183"/>
      <c r="P824" s="183"/>
      <c r="Q824" s="183"/>
      <c r="R824" s="183"/>
      <c r="S824" s="183"/>
      <c r="T824" s="183"/>
      <c r="U824" s="183"/>
      <c r="V824" s="183"/>
      <c r="W824" s="183"/>
      <c r="X824" s="183"/>
      <c r="Y824" s="183"/>
      <c r="Z824" s="183"/>
      <c r="AA824" s="183"/>
      <c r="AB824" s="183"/>
      <c r="AC824" s="183"/>
      <c r="AD824" s="183"/>
      <c r="AE824" s="183"/>
      <c r="AF824" s="183"/>
      <c r="AG824" s="183"/>
      <c r="AH824" s="183"/>
      <c r="AI824" s="183"/>
      <c r="AJ824" s="183"/>
      <c r="AK824" s="183"/>
      <c r="AL824" s="183"/>
      <c r="AM824" s="183"/>
      <c r="AN824" s="183"/>
      <c r="AO824" s="183"/>
      <c r="AP824" s="183"/>
      <c r="AQ824" s="183"/>
      <c r="AR824" s="183"/>
      <c r="AS824" s="183"/>
      <c r="AT824" s="183"/>
      <c r="AU824" s="183"/>
      <c r="AV824" s="183"/>
      <c r="AW824" s="183"/>
      <c r="AX824" s="183"/>
      <c r="AY824" s="183"/>
      <c r="AZ824" s="183"/>
      <c r="BA824" s="183"/>
      <c r="BB824" s="183"/>
      <c r="BC824" s="183"/>
      <c r="BD824" s="183"/>
      <c r="BE824" s="183"/>
      <c r="BF824" s="183"/>
      <c r="BG824" s="183"/>
      <c r="BH824" s="183"/>
      <c r="BI824" s="183"/>
      <c r="BJ824" s="183"/>
      <c r="BK824" s="183"/>
      <c r="BL824" s="183"/>
      <c r="BM824" s="183"/>
      <c r="BN824" s="183"/>
      <c r="BO824" s="183"/>
      <c r="BP824" s="183"/>
      <c r="BQ824" s="183"/>
      <c r="BR824" s="183"/>
      <c r="BS824" s="183"/>
      <c r="BT824" s="183"/>
      <c r="BU824" s="183"/>
      <c r="BV824" s="183"/>
      <c r="BW824" s="183"/>
      <c r="BX824" s="186"/>
      <c r="BY824" s="186"/>
      <c r="BZ824" s="186"/>
      <c r="CA824" s="186"/>
      <c r="CB824" s="186"/>
      <c r="CC824" s="186"/>
      <c r="CD824" s="186"/>
      <c r="CE824" s="186"/>
      <c r="CF824" s="186"/>
      <c r="CG824" s="186"/>
      <c r="CH824" s="186"/>
    </row>
    <row r="825" spans="1:86" s="185" customFormat="1" ht="12" customHeight="1">
      <c r="A825" s="183"/>
      <c r="B825" s="183"/>
      <c r="C825" s="183"/>
      <c r="D825" s="183"/>
      <c r="E825" s="183"/>
      <c r="F825" s="183"/>
      <c r="G825" s="184"/>
      <c r="H825" s="183"/>
      <c r="I825" s="183"/>
      <c r="J825" s="183"/>
      <c r="K825" s="183"/>
      <c r="L825" s="183"/>
      <c r="M825" s="183"/>
      <c r="N825" s="183"/>
      <c r="O825" s="183"/>
      <c r="P825" s="183"/>
      <c r="Q825" s="183"/>
      <c r="R825" s="183"/>
      <c r="S825" s="183"/>
      <c r="T825" s="183"/>
      <c r="U825" s="183"/>
      <c r="V825" s="183"/>
      <c r="W825" s="183"/>
      <c r="X825" s="183"/>
      <c r="Y825" s="183"/>
      <c r="Z825" s="183"/>
      <c r="AA825" s="183"/>
      <c r="AB825" s="183"/>
      <c r="AC825" s="183"/>
      <c r="AD825" s="183"/>
      <c r="AE825" s="183"/>
      <c r="AF825" s="183"/>
      <c r="AG825" s="183"/>
      <c r="AH825" s="183"/>
      <c r="AI825" s="183"/>
      <c r="AJ825" s="183"/>
      <c r="AK825" s="183"/>
      <c r="AL825" s="183"/>
      <c r="AM825" s="183"/>
      <c r="AN825" s="183"/>
      <c r="AO825" s="183"/>
      <c r="AP825" s="183"/>
      <c r="AQ825" s="183"/>
      <c r="AR825" s="183"/>
      <c r="AS825" s="183"/>
      <c r="AT825" s="183"/>
      <c r="AU825" s="183"/>
      <c r="AV825" s="183"/>
      <c r="AW825" s="183"/>
      <c r="AX825" s="183"/>
      <c r="AY825" s="183"/>
      <c r="AZ825" s="183"/>
      <c r="BA825" s="183"/>
      <c r="BB825" s="183"/>
      <c r="BC825" s="183"/>
      <c r="BD825" s="183"/>
      <c r="BE825" s="183"/>
      <c r="BF825" s="183"/>
      <c r="BG825" s="183"/>
      <c r="BH825" s="183"/>
      <c r="BI825" s="183"/>
      <c r="BJ825" s="183"/>
      <c r="BK825" s="183"/>
      <c r="BL825" s="183"/>
      <c r="BM825" s="183"/>
      <c r="BN825" s="183"/>
      <c r="BO825" s="183"/>
      <c r="BP825" s="183"/>
      <c r="BQ825" s="183"/>
      <c r="BR825" s="183"/>
      <c r="BS825" s="183"/>
      <c r="BT825" s="183"/>
      <c r="BU825" s="183"/>
      <c r="BV825" s="183"/>
      <c r="BW825" s="183"/>
      <c r="BX825" s="186"/>
      <c r="BY825" s="186"/>
      <c r="BZ825" s="186"/>
      <c r="CA825" s="186"/>
      <c r="CB825" s="186"/>
      <c r="CC825" s="186"/>
      <c r="CD825" s="186"/>
      <c r="CE825" s="186"/>
      <c r="CF825" s="186"/>
      <c r="CG825" s="186"/>
      <c r="CH825" s="186"/>
    </row>
    <row r="826" spans="1:86" s="185" customFormat="1" ht="12" customHeight="1">
      <c r="A826" s="183"/>
      <c r="B826" s="183"/>
      <c r="C826" s="183"/>
      <c r="D826" s="183"/>
      <c r="E826" s="183"/>
      <c r="F826" s="183"/>
      <c r="G826" s="184"/>
      <c r="H826" s="183"/>
      <c r="I826" s="183"/>
      <c r="J826" s="183"/>
      <c r="K826" s="183"/>
      <c r="L826" s="183"/>
      <c r="M826" s="183"/>
      <c r="N826" s="183"/>
      <c r="O826" s="183"/>
      <c r="P826" s="183"/>
      <c r="Q826" s="183"/>
      <c r="R826" s="183"/>
      <c r="S826" s="183"/>
      <c r="T826" s="183"/>
      <c r="U826" s="183"/>
      <c r="V826" s="183"/>
      <c r="W826" s="183"/>
      <c r="X826" s="183"/>
      <c r="Y826" s="183"/>
      <c r="Z826" s="183"/>
      <c r="AA826" s="183"/>
      <c r="AB826" s="183"/>
      <c r="AC826" s="183"/>
      <c r="AD826" s="183"/>
      <c r="AE826" s="183"/>
      <c r="AF826" s="183"/>
      <c r="AG826" s="183"/>
      <c r="AH826" s="183"/>
      <c r="AI826" s="183"/>
      <c r="AJ826" s="183"/>
      <c r="AK826" s="183"/>
      <c r="AL826" s="183"/>
      <c r="AM826" s="183"/>
      <c r="AN826" s="183"/>
      <c r="AO826" s="183"/>
      <c r="AP826" s="183"/>
      <c r="AQ826" s="183"/>
      <c r="AR826" s="183"/>
      <c r="AS826" s="183"/>
      <c r="AT826" s="183"/>
      <c r="AU826" s="183"/>
      <c r="AV826" s="183"/>
      <c r="AW826" s="183"/>
      <c r="AX826" s="183"/>
      <c r="AY826" s="183"/>
      <c r="AZ826" s="183"/>
      <c r="BA826" s="183"/>
      <c r="BB826" s="183"/>
      <c r="BC826" s="183"/>
      <c r="BD826" s="183"/>
      <c r="BE826" s="183"/>
      <c r="BF826" s="183"/>
      <c r="BG826" s="183"/>
      <c r="BH826" s="183"/>
      <c r="BI826" s="183"/>
      <c r="BJ826" s="183"/>
      <c r="BK826" s="183"/>
      <c r="BL826" s="183"/>
      <c r="BM826" s="183"/>
      <c r="BN826" s="183"/>
      <c r="BO826" s="183"/>
      <c r="BP826" s="183"/>
      <c r="BQ826" s="183"/>
      <c r="BR826" s="183"/>
      <c r="BS826" s="183"/>
      <c r="BT826" s="183"/>
      <c r="BU826" s="183"/>
      <c r="BV826" s="183"/>
      <c r="BW826" s="183"/>
      <c r="BX826" s="186"/>
      <c r="BY826" s="186"/>
      <c r="BZ826" s="186"/>
      <c r="CA826" s="186"/>
      <c r="CB826" s="186"/>
      <c r="CC826" s="186"/>
      <c r="CD826" s="186"/>
      <c r="CE826" s="186"/>
      <c r="CF826" s="186"/>
      <c r="CG826" s="186"/>
      <c r="CH826" s="186"/>
    </row>
    <row r="827" spans="1:86" s="185" customFormat="1" ht="12" customHeight="1">
      <c r="A827" s="183"/>
      <c r="B827" s="183"/>
      <c r="C827" s="183"/>
      <c r="D827" s="183"/>
      <c r="E827" s="183"/>
      <c r="F827" s="183"/>
      <c r="G827" s="184"/>
      <c r="H827" s="183"/>
      <c r="I827" s="183"/>
      <c r="J827" s="183"/>
      <c r="K827" s="183"/>
      <c r="L827" s="183"/>
      <c r="M827" s="183"/>
      <c r="N827" s="183"/>
      <c r="O827" s="183"/>
      <c r="P827" s="183"/>
      <c r="Q827" s="183"/>
      <c r="R827" s="183"/>
      <c r="S827" s="183"/>
      <c r="T827" s="183"/>
      <c r="U827" s="183"/>
      <c r="V827" s="183"/>
      <c r="W827" s="183"/>
      <c r="X827" s="183"/>
      <c r="Y827" s="183"/>
      <c r="Z827" s="183"/>
      <c r="AA827" s="183"/>
      <c r="AB827" s="183"/>
      <c r="AC827" s="183"/>
      <c r="AD827" s="183"/>
      <c r="AE827" s="183"/>
      <c r="AF827" s="183"/>
      <c r="AG827" s="183"/>
      <c r="AH827" s="183"/>
      <c r="AI827" s="183"/>
      <c r="AJ827" s="183"/>
      <c r="AK827" s="183"/>
      <c r="AL827" s="183"/>
      <c r="AM827" s="183"/>
      <c r="AN827" s="183"/>
      <c r="AO827" s="183"/>
      <c r="AP827" s="183"/>
      <c r="AQ827" s="183"/>
      <c r="AR827" s="183"/>
      <c r="AS827" s="183"/>
      <c r="AT827" s="183"/>
      <c r="AU827" s="183"/>
      <c r="AV827" s="183"/>
      <c r="AW827" s="183"/>
      <c r="AX827" s="183"/>
      <c r="AY827" s="183"/>
      <c r="AZ827" s="183"/>
      <c r="BA827" s="183"/>
      <c r="BB827" s="183"/>
      <c r="BC827" s="183"/>
      <c r="BD827" s="183"/>
      <c r="BE827" s="183"/>
      <c r="BF827" s="183"/>
      <c r="BG827" s="183"/>
      <c r="BH827" s="183"/>
      <c r="BI827" s="183"/>
      <c r="BJ827" s="183"/>
      <c r="BK827" s="183"/>
      <c r="BL827" s="183"/>
      <c r="BM827" s="183"/>
      <c r="BN827" s="183"/>
      <c r="BO827" s="183"/>
      <c r="BP827" s="183"/>
      <c r="BQ827" s="183"/>
      <c r="BR827" s="183"/>
      <c r="BS827" s="183"/>
      <c r="BT827" s="183"/>
      <c r="BU827" s="183"/>
      <c r="BV827" s="183"/>
      <c r="BW827" s="183"/>
      <c r="BX827" s="186"/>
      <c r="BY827" s="186"/>
      <c r="BZ827" s="186"/>
      <c r="CA827" s="186"/>
      <c r="CB827" s="186"/>
      <c r="CC827" s="186"/>
      <c r="CD827" s="186"/>
      <c r="CE827" s="186"/>
      <c r="CF827" s="186"/>
      <c r="CG827" s="186"/>
      <c r="CH827" s="186"/>
    </row>
    <row r="828" spans="1:86" s="185" customFormat="1" ht="12" customHeight="1">
      <c r="A828" s="183"/>
      <c r="B828" s="183"/>
      <c r="C828" s="183"/>
      <c r="D828" s="183"/>
      <c r="E828" s="183"/>
      <c r="F828" s="183"/>
      <c r="G828" s="184"/>
      <c r="H828" s="183"/>
      <c r="I828" s="183"/>
      <c r="J828" s="183"/>
      <c r="K828" s="183"/>
      <c r="L828" s="183"/>
      <c r="M828" s="183"/>
      <c r="N828" s="183"/>
      <c r="O828" s="183"/>
      <c r="P828" s="183"/>
      <c r="Q828" s="183"/>
      <c r="R828" s="183"/>
      <c r="S828" s="183"/>
      <c r="T828" s="183"/>
      <c r="U828" s="183"/>
      <c r="V828" s="183"/>
      <c r="W828" s="183"/>
      <c r="X828" s="183"/>
      <c r="Y828" s="183"/>
      <c r="Z828" s="183"/>
      <c r="AA828" s="183"/>
      <c r="AB828" s="183"/>
      <c r="AC828" s="183"/>
      <c r="AD828" s="183"/>
      <c r="AE828" s="183"/>
      <c r="AF828" s="183"/>
      <c r="AG828" s="183"/>
      <c r="AH828" s="183"/>
      <c r="AI828" s="183"/>
      <c r="AJ828" s="183"/>
      <c r="AK828" s="183"/>
      <c r="AL828" s="183"/>
      <c r="AM828" s="183"/>
      <c r="AN828" s="183"/>
      <c r="AO828" s="183"/>
      <c r="AP828" s="183"/>
      <c r="AQ828" s="183"/>
      <c r="AR828" s="183"/>
      <c r="AS828" s="183"/>
      <c r="AT828" s="183"/>
      <c r="AU828" s="183"/>
      <c r="AV828" s="183"/>
      <c r="AW828" s="183"/>
      <c r="AX828" s="183"/>
      <c r="AY828" s="183"/>
      <c r="AZ828" s="183"/>
      <c r="BA828" s="183"/>
      <c r="BB828" s="183"/>
      <c r="BC828" s="183"/>
      <c r="BD828" s="183"/>
      <c r="BE828" s="183"/>
      <c r="BF828" s="183"/>
      <c r="BG828" s="183"/>
      <c r="BH828" s="183"/>
      <c r="BI828" s="183"/>
      <c r="BJ828" s="183"/>
      <c r="BK828" s="183"/>
      <c r="BL828" s="183"/>
      <c r="BM828" s="183"/>
      <c r="BN828" s="183"/>
      <c r="BO828" s="183"/>
      <c r="BP828" s="183"/>
      <c r="BQ828" s="183"/>
      <c r="BR828" s="183"/>
      <c r="BS828" s="183"/>
      <c r="BT828" s="183"/>
      <c r="BU828" s="183"/>
      <c r="BV828" s="183"/>
      <c r="BW828" s="183"/>
      <c r="BX828" s="186"/>
      <c r="BY828" s="186"/>
      <c r="BZ828" s="186"/>
      <c r="CA828" s="186"/>
      <c r="CB828" s="186"/>
      <c r="CC828" s="186"/>
      <c r="CD828" s="186"/>
      <c r="CE828" s="186"/>
      <c r="CF828" s="186"/>
      <c r="CG828" s="186"/>
      <c r="CH828" s="186"/>
    </row>
    <row r="829" spans="1:86" s="185" customFormat="1" ht="12" customHeight="1">
      <c r="A829" s="183"/>
      <c r="B829" s="183"/>
      <c r="C829" s="183"/>
      <c r="D829" s="183"/>
      <c r="E829" s="183"/>
      <c r="F829" s="183"/>
      <c r="G829" s="184"/>
      <c r="H829" s="183"/>
      <c r="I829" s="183"/>
      <c r="J829" s="183"/>
      <c r="K829" s="183"/>
      <c r="L829" s="183"/>
      <c r="M829" s="183"/>
      <c r="N829" s="183"/>
      <c r="O829" s="183"/>
      <c r="P829" s="183"/>
      <c r="Q829" s="183"/>
      <c r="R829" s="183"/>
      <c r="S829" s="183"/>
      <c r="T829" s="183"/>
      <c r="U829" s="183"/>
      <c r="V829" s="183"/>
      <c r="W829" s="183"/>
      <c r="X829" s="183"/>
      <c r="Y829" s="183"/>
      <c r="Z829" s="183"/>
      <c r="AA829" s="183"/>
      <c r="AB829" s="183"/>
      <c r="AC829" s="183"/>
      <c r="AD829" s="183"/>
      <c r="AE829" s="183"/>
      <c r="AF829" s="183"/>
      <c r="AG829" s="183"/>
      <c r="AH829" s="183"/>
      <c r="AI829" s="183"/>
      <c r="AJ829" s="183"/>
      <c r="AK829" s="183"/>
      <c r="AL829" s="183"/>
      <c r="AM829" s="183"/>
      <c r="AN829" s="183"/>
      <c r="AO829" s="183"/>
      <c r="AP829" s="183"/>
      <c r="AQ829" s="183"/>
      <c r="AR829" s="183"/>
      <c r="AS829" s="183"/>
      <c r="AT829" s="183"/>
      <c r="AU829" s="183"/>
      <c r="AV829" s="183"/>
      <c r="AW829" s="183"/>
      <c r="AX829" s="183"/>
      <c r="AY829" s="183"/>
      <c r="AZ829" s="183"/>
      <c r="BA829" s="183"/>
      <c r="BB829" s="183"/>
      <c r="BC829" s="183"/>
      <c r="BD829" s="183"/>
      <c r="BE829" s="183"/>
      <c r="BF829" s="183"/>
      <c r="BG829" s="183"/>
      <c r="BH829" s="183"/>
      <c r="BI829" s="183"/>
      <c r="BJ829" s="183"/>
      <c r="BK829" s="183"/>
      <c r="BL829" s="183"/>
      <c r="BM829" s="183"/>
      <c r="BN829" s="183"/>
      <c r="BO829" s="183"/>
      <c r="BP829" s="183"/>
      <c r="BQ829" s="183"/>
      <c r="BR829" s="183"/>
      <c r="BS829" s="183"/>
      <c r="BT829" s="183"/>
      <c r="BU829" s="183"/>
      <c r="BV829" s="183"/>
      <c r="BW829" s="183"/>
      <c r="BX829" s="186"/>
      <c r="BY829" s="186"/>
      <c r="BZ829" s="186"/>
      <c r="CA829" s="186"/>
      <c r="CB829" s="186"/>
      <c r="CC829" s="186"/>
      <c r="CD829" s="186"/>
      <c r="CE829" s="186"/>
      <c r="CF829" s="186"/>
      <c r="CG829" s="186"/>
      <c r="CH829" s="186"/>
    </row>
    <row r="830" spans="1:86" s="185" customFormat="1" ht="12" customHeight="1">
      <c r="A830" s="183"/>
      <c r="B830" s="183"/>
      <c r="C830" s="183"/>
      <c r="D830" s="183"/>
      <c r="E830" s="183"/>
      <c r="F830" s="183"/>
      <c r="G830" s="184"/>
      <c r="H830" s="183"/>
      <c r="I830" s="183"/>
      <c r="J830" s="183"/>
      <c r="K830" s="183"/>
      <c r="L830" s="183"/>
      <c r="M830" s="183"/>
      <c r="N830" s="183"/>
      <c r="O830" s="183"/>
      <c r="P830" s="183"/>
      <c r="Q830" s="183"/>
      <c r="R830" s="183"/>
      <c r="S830" s="183"/>
      <c r="T830" s="183"/>
      <c r="U830" s="183"/>
      <c r="V830" s="183"/>
      <c r="W830" s="183"/>
      <c r="X830" s="183"/>
      <c r="Y830" s="183"/>
      <c r="Z830" s="183"/>
      <c r="AA830" s="183"/>
      <c r="AB830" s="183"/>
      <c r="AC830" s="183"/>
      <c r="AD830" s="183"/>
      <c r="AE830" s="183"/>
      <c r="AF830" s="183"/>
      <c r="AG830" s="183"/>
      <c r="AH830" s="183"/>
      <c r="AI830" s="183"/>
      <c r="AJ830" s="183"/>
      <c r="AK830" s="183"/>
      <c r="AL830" s="183"/>
      <c r="AM830" s="183"/>
      <c r="AN830" s="183"/>
      <c r="AO830" s="183"/>
      <c r="AP830" s="183"/>
      <c r="AQ830" s="183"/>
      <c r="AR830" s="183"/>
      <c r="AS830" s="183"/>
      <c r="AT830" s="183"/>
      <c r="AU830" s="183"/>
      <c r="AV830" s="183"/>
      <c r="AW830" s="183"/>
      <c r="AX830" s="183"/>
      <c r="AY830" s="183"/>
      <c r="AZ830" s="183"/>
      <c r="BA830" s="183"/>
      <c r="BB830" s="183"/>
      <c r="BC830" s="183"/>
      <c r="BD830" s="183"/>
      <c r="BE830" s="183"/>
      <c r="BF830" s="183"/>
      <c r="BG830" s="183"/>
      <c r="BH830" s="183"/>
      <c r="BI830" s="183"/>
      <c r="BJ830" s="183"/>
      <c r="BK830" s="183"/>
      <c r="BL830" s="183"/>
      <c r="BM830" s="183"/>
      <c r="BN830" s="183"/>
      <c r="BO830" s="183"/>
      <c r="BP830" s="183"/>
      <c r="BQ830" s="183"/>
      <c r="BR830" s="183"/>
      <c r="BS830" s="183"/>
      <c r="BT830" s="183"/>
      <c r="BU830" s="183"/>
      <c r="BV830" s="183"/>
      <c r="BW830" s="183"/>
      <c r="BX830" s="186"/>
      <c r="BY830" s="186"/>
      <c r="BZ830" s="186"/>
      <c r="CA830" s="186"/>
      <c r="CB830" s="186"/>
      <c r="CC830" s="186"/>
      <c r="CD830" s="186"/>
      <c r="CE830" s="186"/>
      <c r="CF830" s="186"/>
      <c r="CG830" s="186"/>
      <c r="CH830" s="186"/>
    </row>
    <row r="831" spans="1:86" s="185" customFormat="1" ht="12" customHeight="1">
      <c r="A831" s="183"/>
      <c r="B831" s="183"/>
      <c r="C831" s="183"/>
      <c r="D831" s="183"/>
      <c r="E831" s="183"/>
      <c r="F831" s="183"/>
      <c r="G831" s="184"/>
      <c r="H831" s="183"/>
      <c r="I831" s="183"/>
      <c r="J831" s="183"/>
      <c r="K831" s="183"/>
      <c r="L831" s="183"/>
      <c r="M831" s="183"/>
      <c r="N831" s="183"/>
      <c r="O831" s="183"/>
      <c r="P831" s="183"/>
      <c r="Q831" s="183"/>
      <c r="R831" s="183"/>
      <c r="S831" s="183"/>
      <c r="T831" s="183"/>
      <c r="U831" s="183"/>
      <c r="V831" s="183"/>
      <c r="W831" s="183"/>
      <c r="X831" s="183"/>
      <c r="Y831" s="183"/>
      <c r="Z831" s="183"/>
      <c r="AA831" s="183"/>
      <c r="AB831" s="183"/>
      <c r="AC831" s="183"/>
      <c r="AD831" s="183"/>
      <c r="AE831" s="183"/>
      <c r="AF831" s="183"/>
      <c r="AG831" s="183"/>
      <c r="AH831" s="183"/>
      <c r="AI831" s="183"/>
      <c r="AJ831" s="183"/>
      <c r="AK831" s="183"/>
      <c r="AL831" s="183"/>
      <c r="AM831" s="183"/>
      <c r="AN831" s="183"/>
      <c r="AO831" s="183"/>
      <c r="AP831" s="183"/>
      <c r="AQ831" s="183"/>
      <c r="AR831" s="183"/>
      <c r="AS831" s="183"/>
      <c r="AT831" s="183"/>
      <c r="AU831" s="183"/>
      <c r="AV831" s="183"/>
      <c r="AW831" s="183"/>
      <c r="AX831" s="183"/>
      <c r="AY831" s="183"/>
      <c r="AZ831" s="183"/>
      <c r="BA831" s="183"/>
      <c r="BB831" s="183"/>
      <c r="BC831" s="183"/>
      <c r="BD831" s="183"/>
      <c r="BE831" s="183"/>
      <c r="BF831" s="183"/>
      <c r="BG831" s="183"/>
      <c r="BH831" s="183"/>
      <c r="BI831" s="183"/>
      <c r="BJ831" s="183"/>
      <c r="BK831" s="183"/>
      <c r="BL831" s="183"/>
      <c r="BM831" s="183"/>
      <c r="BN831" s="183"/>
      <c r="BO831" s="183"/>
      <c r="BP831" s="183"/>
      <c r="BQ831" s="183"/>
      <c r="BR831" s="183"/>
      <c r="BS831" s="183"/>
      <c r="BT831" s="183"/>
      <c r="BU831" s="183"/>
      <c r="BV831" s="183"/>
      <c r="BW831" s="183"/>
      <c r="BX831" s="186"/>
      <c r="BY831" s="186"/>
      <c r="BZ831" s="186"/>
      <c r="CA831" s="186"/>
      <c r="CB831" s="186"/>
      <c r="CC831" s="186"/>
      <c r="CD831" s="186"/>
      <c r="CE831" s="186"/>
      <c r="CF831" s="186"/>
      <c r="CG831" s="186"/>
      <c r="CH831" s="186"/>
    </row>
    <row r="832" spans="1:86" s="185" customFormat="1" ht="12" customHeight="1">
      <c r="A832" s="183"/>
      <c r="B832" s="183"/>
      <c r="C832" s="183"/>
      <c r="D832" s="183"/>
      <c r="E832" s="183"/>
      <c r="F832" s="183"/>
      <c r="G832" s="184"/>
      <c r="H832" s="183"/>
      <c r="I832" s="183"/>
      <c r="J832" s="183"/>
      <c r="K832" s="183"/>
      <c r="L832" s="183"/>
      <c r="M832" s="183"/>
      <c r="N832" s="183"/>
      <c r="O832" s="183"/>
      <c r="P832" s="183"/>
      <c r="Q832" s="183"/>
      <c r="R832" s="183"/>
      <c r="S832" s="183"/>
      <c r="T832" s="183"/>
      <c r="U832" s="183"/>
      <c r="V832" s="183"/>
      <c r="W832" s="183"/>
      <c r="X832" s="183"/>
      <c r="Y832" s="183"/>
      <c r="Z832" s="183"/>
      <c r="AA832" s="183"/>
      <c r="AB832" s="183"/>
      <c r="AC832" s="183"/>
      <c r="AD832" s="183"/>
      <c r="AE832" s="183"/>
      <c r="AF832" s="183"/>
      <c r="AG832" s="183"/>
      <c r="AH832" s="183"/>
      <c r="AI832" s="183"/>
      <c r="AJ832" s="183"/>
      <c r="AK832" s="183"/>
      <c r="AL832" s="183"/>
      <c r="AM832" s="183"/>
      <c r="AN832" s="183"/>
      <c r="AO832" s="183"/>
      <c r="AP832" s="183"/>
      <c r="AQ832" s="183"/>
      <c r="AR832" s="183"/>
      <c r="AS832" s="183"/>
      <c r="AT832" s="183"/>
      <c r="AU832" s="183"/>
      <c r="AV832" s="183"/>
      <c r="AW832" s="183"/>
      <c r="AX832" s="183"/>
      <c r="AY832" s="183"/>
      <c r="AZ832" s="183"/>
      <c r="BA832" s="183"/>
      <c r="BB832" s="183"/>
      <c r="BC832" s="183"/>
      <c r="BD832" s="183"/>
      <c r="BE832" s="183"/>
      <c r="BF832" s="183"/>
      <c r="BG832" s="183"/>
      <c r="BH832" s="183"/>
      <c r="BI832" s="183"/>
      <c r="BJ832" s="183"/>
      <c r="BK832" s="183"/>
      <c r="BL832" s="183"/>
      <c r="BM832" s="183"/>
      <c r="BN832" s="183"/>
      <c r="BO832" s="183"/>
      <c r="BP832" s="183"/>
      <c r="BQ832" s="183"/>
      <c r="BR832" s="183"/>
      <c r="BS832" s="183"/>
      <c r="BT832" s="183"/>
      <c r="BU832" s="183"/>
      <c r="BV832" s="183"/>
      <c r="BW832" s="183"/>
      <c r="BX832" s="186"/>
      <c r="BY832" s="186"/>
      <c r="BZ832" s="186"/>
      <c r="CA832" s="186"/>
      <c r="CB832" s="186"/>
      <c r="CC832" s="186"/>
      <c r="CD832" s="186"/>
      <c r="CE832" s="186"/>
      <c r="CF832" s="186"/>
      <c r="CG832" s="186"/>
      <c r="CH832" s="186"/>
    </row>
    <row r="833" spans="1:86" s="185" customFormat="1" ht="12" customHeight="1">
      <c r="A833" s="183"/>
      <c r="B833" s="183"/>
      <c r="C833" s="183"/>
      <c r="D833" s="183"/>
      <c r="E833" s="183"/>
      <c r="F833" s="183"/>
      <c r="G833" s="184"/>
      <c r="H833" s="183"/>
      <c r="I833" s="183"/>
      <c r="J833" s="183"/>
      <c r="K833" s="183"/>
      <c r="L833" s="183"/>
      <c r="M833" s="183"/>
      <c r="N833" s="183"/>
      <c r="O833" s="183"/>
      <c r="P833" s="183"/>
      <c r="Q833" s="183"/>
      <c r="R833" s="183"/>
      <c r="S833" s="183"/>
      <c r="T833" s="183"/>
      <c r="U833" s="183"/>
      <c r="V833" s="183"/>
      <c r="W833" s="183"/>
      <c r="X833" s="183"/>
      <c r="Y833" s="183"/>
      <c r="Z833" s="183"/>
      <c r="AA833" s="183"/>
      <c r="AB833" s="183"/>
      <c r="AC833" s="183"/>
      <c r="AD833" s="183"/>
      <c r="AE833" s="183"/>
      <c r="AF833" s="183"/>
      <c r="AG833" s="183"/>
      <c r="AH833" s="183"/>
      <c r="AI833" s="183"/>
      <c r="AJ833" s="183"/>
      <c r="AK833" s="183"/>
      <c r="AL833" s="183"/>
      <c r="AM833" s="183"/>
      <c r="AN833" s="183"/>
      <c r="AO833" s="183"/>
      <c r="AP833" s="183"/>
      <c r="AQ833" s="183"/>
      <c r="AR833" s="183"/>
      <c r="AS833" s="183"/>
      <c r="AT833" s="183"/>
      <c r="AU833" s="183"/>
      <c r="AV833" s="183"/>
      <c r="AW833" s="183"/>
      <c r="AX833" s="183"/>
      <c r="AY833" s="183"/>
      <c r="AZ833" s="183"/>
      <c r="BA833" s="183"/>
      <c r="BB833" s="183"/>
      <c r="BC833" s="183"/>
      <c r="BD833" s="183"/>
      <c r="BE833" s="183"/>
      <c r="BF833" s="183"/>
      <c r="BG833" s="183"/>
      <c r="BH833" s="183"/>
      <c r="BI833" s="183"/>
      <c r="BJ833" s="183"/>
      <c r="BK833" s="183"/>
      <c r="BL833" s="183"/>
      <c r="BM833" s="183"/>
      <c r="BN833" s="183"/>
      <c r="BO833" s="183"/>
      <c r="BP833" s="183"/>
      <c r="BQ833" s="183"/>
      <c r="BR833" s="183"/>
      <c r="BS833" s="183"/>
      <c r="BT833" s="183"/>
      <c r="BU833" s="183"/>
      <c r="BV833" s="183"/>
      <c r="BW833" s="183"/>
      <c r="BX833" s="186"/>
      <c r="BY833" s="186"/>
      <c r="BZ833" s="186"/>
      <c r="CA833" s="186"/>
      <c r="CB833" s="186"/>
      <c r="CC833" s="186"/>
      <c r="CD833" s="186"/>
      <c r="CE833" s="186"/>
      <c r="CF833" s="186"/>
      <c r="CG833" s="186"/>
      <c r="CH833" s="186"/>
    </row>
    <row r="834" spans="1:86" s="185" customFormat="1" ht="12" customHeight="1">
      <c r="A834" s="183"/>
      <c r="B834" s="183"/>
      <c r="C834" s="183"/>
      <c r="D834" s="183"/>
      <c r="E834" s="183"/>
      <c r="F834" s="183"/>
      <c r="G834" s="184"/>
      <c r="H834" s="183"/>
      <c r="I834" s="183"/>
      <c r="J834" s="183"/>
      <c r="K834" s="183"/>
      <c r="L834" s="183"/>
      <c r="M834" s="183"/>
      <c r="N834" s="183"/>
      <c r="O834" s="183"/>
      <c r="P834" s="183"/>
      <c r="Q834" s="183"/>
      <c r="R834" s="183"/>
      <c r="S834" s="183"/>
      <c r="T834" s="183"/>
      <c r="U834" s="183"/>
      <c r="V834" s="183"/>
      <c r="W834" s="183"/>
      <c r="X834" s="183"/>
      <c r="Y834" s="183"/>
      <c r="Z834" s="183"/>
      <c r="AA834" s="183"/>
      <c r="AB834" s="183"/>
      <c r="AC834" s="183"/>
      <c r="AD834" s="183"/>
      <c r="AE834" s="183"/>
      <c r="AF834" s="183"/>
      <c r="AG834" s="183"/>
      <c r="AH834" s="183"/>
      <c r="AI834" s="183"/>
      <c r="AJ834" s="183"/>
      <c r="AK834" s="183"/>
      <c r="AL834" s="183"/>
      <c r="AM834" s="183"/>
      <c r="AN834" s="183"/>
      <c r="AO834" s="183"/>
      <c r="AP834" s="183"/>
      <c r="AQ834" s="183"/>
      <c r="AR834" s="183"/>
      <c r="AS834" s="183"/>
      <c r="AT834" s="183"/>
      <c r="AU834" s="183"/>
      <c r="AV834" s="183"/>
      <c r="AW834" s="183"/>
      <c r="AX834" s="183"/>
      <c r="AY834" s="183"/>
      <c r="AZ834" s="183"/>
      <c r="BA834" s="183"/>
      <c r="BB834" s="183"/>
      <c r="BC834" s="183"/>
      <c r="BD834" s="183"/>
      <c r="BE834" s="183"/>
      <c r="BF834" s="183"/>
      <c r="BG834" s="183"/>
      <c r="BH834" s="183"/>
      <c r="BI834" s="183"/>
      <c r="BJ834" s="183"/>
      <c r="BK834" s="183"/>
      <c r="BL834" s="183"/>
      <c r="BM834" s="183"/>
      <c r="BN834" s="183"/>
      <c r="BO834" s="183"/>
      <c r="BP834" s="183"/>
      <c r="BQ834" s="183"/>
      <c r="BR834" s="183"/>
      <c r="BS834" s="183"/>
      <c r="BT834" s="183"/>
      <c r="BU834" s="183"/>
      <c r="BV834" s="183"/>
      <c r="BW834" s="183"/>
      <c r="BX834" s="186"/>
      <c r="BY834" s="186"/>
      <c r="BZ834" s="186"/>
      <c r="CA834" s="186"/>
      <c r="CB834" s="186"/>
      <c r="CC834" s="186"/>
      <c r="CD834" s="186"/>
      <c r="CE834" s="186"/>
      <c r="CF834" s="186"/>
      <c r="CG834" s="186"/>
      <c r="CH834" s="186"/>
    </row>
    <row r="835" spans="1:86" s="185" customFormat="1" ht="12" customHeight="1">
      <c r="A835" s="183"/>
      <c r="B835" s="183"/>
      <c r="C835" s="183"/>
      <c r="D835" s="183"/>
      <c r="E835" s="183"/>
      <c r="F835" s="183"/>
      <c r="G835" s="184"/>
      <c r="H835" s="183"/>
      <c r="I835" s="183"/>
      <c r="J835" s="183"/>
      <c r="K835" s="183"/>
      <c r="L835" s="183"/>
      <c r="M835" s="183"/>
      <c r="N835" s="183"/>
      <c r="O835" s="183"/>
      <c r="P835" s="183"/>
      <c r="Q835" s="183"/>
      <c r="R835" s="183"/>
      <c r="S835" s="183"/>
      <c r="T835" s="183"/>
      <c r="U835" s="183"/>
      <c r="V835" s="183"/>
      <c r="W835" s="183"/>
      <c r="X835" s="183"/>
      <c r="Y835" s="183"/>
      <c r="Z835" s="183"/>
      <c r="AA835" s="183"/>
      <c r="AB835" s="183"/>
      <c r="AC835" s="183"/>
      <c r="AD835" s="183"/>
      <c r="AE835" s="183"/>
      <c r="AF835" s="183"/>
      <c r="AG835" s="183"/>
      <c r="AH835" s="183"/>
      <c r="AI835" s="183"/>
      <c r="AJ835" s="183"/>
      <c r="AK835" s="183"/>
      <c r="AL835" s="183"/>
      <c r="AM835" s="183"/>
      <c r="AN835" s="183"/>
      <c r="AO835" s="183"/>
      <c r="AP835" s="183"/>
      <c r="AQ835" s="183"/>
      <c r="AR835" s="183"/>
      <c r="AS835" s="183"/>
      <c r="AT835" s="183"/>
      <c r="AU835" s="183"/>
      <c r="AV835" s="183"/>
      <c r="AW835" s="183"/>
      <c r="AX835" s="183"/>
      <c r="AY835" s="183"/>
      <c r="AZ835" s="183"/>
      <c r="BA835" s="183"/>
      <c r="BB835" s="183"/>
      <c r="BC835" s="183"/>
      <c r="BD835" s="183"/>
      <c r="BE835" s="183"/>
      <c r="BF835" s="183"/>
      <c r="BG835" s="183"/>
      <c r="BH835" s="183"/>
      <c r="BI835" s="183"/>
      <c r="BJ835" s="183"/>
      <c r="BK835" s="183"/>
      <c r="BL835" s="183"/>
      <c r="BM835" s="183"/>
      <c r="BN835" s="183"/>
      <c r="BO835" s="183"/>
      <c r="BP835" s="183"/>
      <c r="BQ835" s="183"/>
      <c r="BR835" s="183"/>
      <c r="BS835" s="183"/>
      <c r="BT835" s="183"/>
      <c r="BU835" s="183"/>
      <c r="BV835" s="183"/>
      <c r="BW835" s="183"/>
      <c r="BX835" s="186"/>
      <c r="BY835" s="186"/>
      <c r="BZ835" s="186"/>
      <c r="CA835" s="186"/>
      <c r="CB835" s="186"/>
      <c r="CC835" s="186"/>
      <c r="CD835" s="186"/>
      <c r="CE835" s="186"/>
      <c r="CF835" s="186"/>
      <c r="CG835" s="186"/>
      <c r="CH835" s="186"/>
    </row>
    <row r="836" spans="1:86" s="185" customFormat="1" ht="12" customHeight="1">
      <c r="A836" s="183"/>
      <c r="B836" s="183"/>
      <c r="C836" s="183"/>
      <c r="D836" s="183"/>
      <c r="E836" s="183"/>
      <c r="F836" s="183"/>
      <c r="G836" s="184"/>
      <c r="H836" s="183"/>
      <c r="I836" s="183"/>
      <c r="J836" s="183"/>
      <c r="K836" s="183"/>
      <c r="L836" s="183"/>
      <c r="M836" s="183"/>
      <c r="N836" s="183"/>
      <c r="O836" s="183"/>
      <c r="P836" s="183"/>
      <c r="Q836" s="183"/>
      <c r="R836" s="183"/>
      <c r="S836" s="183"/>
      <c r="T836" s="183"/>
      <c r="U836" s="183"/>
      <c r="V836" s="183"/>
      <c r="W836" s="183"/>
      <c r="X836" s="183"/>
      <c r="Y836" s="183"/>
      <c r="Z836" s="183"/>
      <c r="AA836" s="183"/>
      <c r="AB836" s="183"/>
      <c r="AC836" s="183"/>
      <c r="AD836" s="183"/>
      <c r="AE836" s="183"/>
      <c r="AF836" s="183"/>
      <c r="AG836" s="183"/>
      <c r="AH836" s="183"/>
      <c r="AI836" s="183"/>
      <c r="AJ836" s="183"/>
      <c r="AK836" s="183"/>
      <c r="AL836" s="183"/>
      <c r="AM836" s="183"/>
      <c r="AN836" s="183"/>
      <c r="AO836" s="183"/>
      <c r="AP836" s="183"/>
      <c r="AQ836" s="183"/>
      <c r="AR836" s="183"/>
      <c r="AS836" s="183"/>
      <c r="AT836" s="183"/>
      <c r="AU836" s="183"/>
      <c r="AV836" s="183"/>
      <c r="AW836" s="183"/>
      <c r="AX836" s="183"/>
      <c r="AY836" s="183"/>
      <c r="AZ836" s="183"/>
      <c r="BA836" s="183"/>
      <c r="BB836" s="183"/>
      <c r="BC836" s="183"/>
      <c r="BD836" s="183"/>
      <c r="BE836" s="183"/>
      <c r="BF836" s="183"/>
      <c r="BG836" s="183"/>
      <c r="BH836" s="183"/>
      <c r="BI836" s="183"/>
      <c r="BJ836" s="183"/>
      <c r="BK836" s="183"/>
      <c r="BL836" s="183"/>
      <c r="BM836" s="183"/>
      <c r="BN836" s="183"/>
      <c r="BO836" s="183"/>
      <c r="BP836" s="183"/>
      <c r="BQ836" s="183"/>
      <c r="BR836" s="183"/>
      <c r="BS836" s="183"/>
      <c r="BT836" s="183"/>
      <c r="BU836" s="183"/>
      <c r="BV836" s="183"/>
      <c r="BW836" s="183"/>
      <c r="BX836" s="186"/>
      <c r="BY836" s="186"/>
      <c r="BZ836" s="186"/>
      <c r="CA836" s="186"/>
      <c r="CB836" s="186"/>
      <c r="CC836" s="186"/>
      <c r="CD836" s="186"/>
      <c r="CE836" s="186"/>
      <c r="CF836" s="186"/>
      <c r="CG836" s="186"/>
      <c r="CH836" s="186"/>
    </row>
    <row r="837" spans="1:86" s="185" customFormat="1" ht="12" customHeight="1">
      <c r="A837" s="183"/>
      <c r="B837" s="183"/>
      <c r="C837" s="183"/>
      <c r="D837" s="183"/>
      <c r="E837" s="183"/>
      <c r="F837" s="183"/>
      <c r="G837" s="184"/>
      <c r="H837" s="183"/>
      <c r="I837" s="183"/>
      <c r="J837" s="183"/>
      <c r="K837" s="183"/>
      <c r="L837" s="183"/>
      <c r="M837" s="183"/>
      <c r="N837" s="183"/>
      <c r="O837" s="183"/>
      <c r="P837" s="183"/>
      <c r="Q837" s="183"/>
      <c r="R837" s="183"/>
      <c r="S837" s="183"/>
      <c r="T837" s="183"/>
      <c r="U837" s="183"/>
      <c r="V837" s="183"/>
      <c r="W837" s="183"/>
      <c r="X837" s="183"/>
      <c r="Y837" s="183"/>
      <c r="Z837" s="183"/>
      <c r="AA837" s="183"/>
      <c r="AB837" s="183"/>
      <c r="AC837" s="183"/>
      <c r="AD837" s="183"/>
      <c r="AE837" s="183"/>
      <c r="AF837" s="183"/>
      <c r="AG837" s="183"/>
      <c r="AH837" s="183"/>
      <c r="AI837" s="183"/>
      <c r="AJ837" s="183"/>
      <c r="AK837" s="183"/>
      <c r="AL837" s="183"/>
      <c r="AM837" s="183"/>
      <c r="AN837" s="183"/>
      <c r="AO837" s="183"/>
      <c r="AP837" s="183"/>
      <c r="AQ837" s="183"/>
      <c r="AR837" s="183"/>
      <c r="AS837" s="183"/>
      <c r="AT837" s="183"/>
      <c r="AU837" s="183"/>
      <c r="AV837" s="183"/>
      <c r="AW837" s="183"/>
      <c r="AX837" s="183"/>
      <c r="AY837" s="183"/>
      <c r="AZ837" s="183"/>
      <c r="BA837" s="183"/>
      <c r="BB837" s="183"/>
      <c r="BC837" s="183"/>
      <c r="BD837" s="183"/>
      <c r="BE837" s="183"/>
      <c r="BF837" s="183"/>
      <c r="BG837" s="183"/>
      <c r="BH837" s="183"/>
      <c r="BI837" s="183"/>
      <c r="BJ837" s="183"/>
      <c r="BK837" s="183"/>
      <c r="BL837" s="183"/>
      <c r="BM837" s="183"/>
      <c r="BN837" s="183"/>
      <c r="BO837" s="183"/>
      <c r="BP837" s="183"/>
      <c r="BQ837" s="183"/>
      <c r="BR837" s="183"/>
      <c r="BS837" s="183"/>
      <c r="BT837" s="183"/>
      <c r="BU837" s="183"/>
      <c r="BV837" s="183"/>
      <c r="BW837" s="183"/>
      <c r="BX837" s="186"/>
      <c r="BY837" s="186"/>
      <c r="BZ837" s="186"/>
      <c r="CA837" s="186"/>
      <c r="CB837" s="186"/>
      <c r="CC837" s="186"/>
      <c r="CD837" s="186"/>
      <c r="CE837" s="186"/>
      <c r="CF837" s="186"/>
      <c r="CG837" s="186"/>
      <c r="CH837" s="186"/>
    </row>
    <row r="838" spans="1:86" s="185" customFormat="1" ht="12" customHeight="1">
      <c r="A838" s="183"/>
      <c r="B838" s="183"/>
      <c r="C838" s="183"/>
      <c r="D838" s="183"/>
      <c r="E838" s="183"/>
      <c r="F838" s="183"/>
      <c r="G838" s="184"/>
      <c r="H838" s="183"/>
      <c r="I838" s="183"/>
      <c r="J838" s="183"/>
      <c r="K838" s="183"/>
      <c r="L838" s="183"/>
      <c r="M838" s="183"/>
      <c r="N838" s="183"/>
      <c r="O838" s="183"/>
      <c r="P838" s="183"/>
      <c r="Q838" s="183"/>
      <c r="R838" s="183"/>
      <c r="S838" s="183"/>
      <c r="T838" s="183"/>
      <c r="U838" s="183"/>
      <c r="V838" s="183"/>
      <c r="W838" s="183"/>
      <c r="X838" s="183"/>
      <c r="Y838" s="183"/>
      <c r="Z838" s="183"/>
      <c r="AA838" s="183"/>
      <c r="AB838" s="183"/>
      <c r="AC838" s="183"/>
      <c r="AD838" s="183"/>
      <c r="AE838" s="183"/>
      <c r="AF838" s="183"/>
      <c r="AG838" s="183"/>
      <c r="AH838" s="183"/>
      <c r="AI838" s="183"/>
      <c r="AJ838" s="183"/>
      <c r="AK838" s="183"/>
      <c r="AL838" s="183"/>
      <c r="AM838" s="183"/>
      <c r="AN838" s="183"/>
      <c r="AO838" s="183"/>
      <c r="AP838" s="183"/>
      <c r="AQ838" s="183"/>
      <c r="AR838" s="183"/>
      <c r="AS838" s="183"/>
      <c r="AT838" s="183"/>
      <c r="AU838" s="183"/>
      <c r="AV838" s="183"/>
      <c r="AW838" s="183"/>
      <c r="AX838" s="183"/>
      <c r="AY838" s="183"/>
      <c r="AZ838" s="183"/>
      <c r="BA838" s="183"/>
      <c r="BB838" s="183"/>
      <c r="BC838" s="183"/>
      <c r="BD838" s="183"/>
      <c r="BE838" s="183"/>
      <c r="BF838" s="183"/>
      <c r="BG838" s="183"/>
      <c r="BH838" s="183"/>
      <c r="BI838" s="183"/>
      <c r="BJ838" s="183"/>
      <c r="BK838" s="183"/>
      <c r="BL838" s="183"/>
      <c r="BM838" s="183"/>
      <c r="BN838" s="183"/>
      <c r="BO838" s="183"/>
      <c r="BP838" s="183"/>
      <c r="BQ838" s="183"/>
      <c r="BR838" s="183"/>
      <c r="BS838" s="183"/>
      <c r="BT838" s="183"/>
      <c r="BU838" s="183"/>
      <c r="BV838" s="183"/>
      <c r="BW838" s="183"/>
      <c r="BX838" s="186"/>
      <c r="BY838" s="186"/>
      <c r="BZ838" s="186"/>
      <c r="CA838" s="186"/>
      <c r="CB838" s="186"/>
      <c r="CC838" s="186"/>
      <c r="CD838" s="186"/>
      <c r="CE838" s="186"/>
      <c r="CF838" s="186"/>
      <c r="CG838" s="186"/>
      <c r="CH838" s="186"/>
    </row>
    <row r="839" spans="1:86" s="185" customFormat="1" ht="12" customHeight="1">
      <c r="A839" s="183"/>
      <c r="B839" s="183"/>
      <c r="C839" s="183"/>
      <c r="D839" s="183"/>
      <c r="E839" s="183"/>
      <c r="F839" s="183"/>
      <c r="G839" s="184"/>
      <c r="H839" s="183"/>
      <c r="I839" s="183"/>
      <c r="J839" s="183"/>
      <c r="K839" s="183"/>
      <c r="L839" s="183"/>
      <c r="M839" s="183"/>
      <c r="N839" s="183"/>
      <c r="O839" s="183"/>
      <c r="P839" s="183"/>
      <c r="Q839" s="183"/>
      <c r="R839" s="183"/>
      <c r="S839" s="183"/>
      <c r="T839" s="183"/>
      <c r="U839" s="183"/>
      <c r="V839" s="183"/>
      <c r="W839" s="183"/>
      <c r="X839" s="183"/>
      <c r="Y839" s="183"/>
      <c r="Z839" s="183"/>
      <c r="AA839" s="183"/>
      <c r="AB839" s="183"/>
      <c r="AC839" s="183"/>
      <c r="AD839" s="183"/>
      <c r="AE839" s="183"/>
      <c r="AF839" s="183"/>
      <c r="AG839" s="183"/>
      <c r="AH839" s="183"/>
      <c r="AI839" s="183"/>
      <c r="AJ839" s="183"/>
      <c r="AK839" s="183"/>
      <c r="AL839" s="183"/>
      <c r="AM839" s="183"/>
      <c r="AN839" s="183"/>
      <c r="AO839" s="183"/>
      <c r="AP839" s="183"/>
      <c r="AQ839" s="183"/>
      <c r="AR839" s="183"/>
      <c r="AS839" s="183"/>
      <c r="AT839" s="183"/>
      <c r="AU839" s="183"/>
      <c r="AV839" s="183"/>
      <c r="AW839" s="183"/>
      <c r="AX839" s="183"/>
      <c r="AY839" s="183"/>
      <c r="AZ839" s="183"/>
      <c r="BA839" s="183"/>
      <c r="BB839" s="183"/>
      <c r="BC839" s="183"/>
      <c r="BD839" s="183"/>
      <c r="BE839" s="183"/>
      <c r="BF839" s="183"/>
      <c r="BG839" s="183"/>
      <c r="BH839" s="183"/>
      <c r="BI839" s="183"/>
      <c r="BJ839" s="183"/>
      <c r="BK839" s="183"/>
      <c r="BL839" s="183"/>
      <c r="BM839" s="183"/>
      <c r="BN839" s="183"/>
      <c r="BO839" s="183"/>
      <c r="BP839" s="183"/>
      <c r="BQ839" s="183"/>
      <c r="BR839" s="183"/>
      <c r="BS839" s="183"/>
      <c r="BT839" s="183"/>
      <c r="BU839" s="183"/>
      <c r="BV839" s="183"/>
      <c r="BW839" s="183"/>
      <c r="BX839" s="186"/>
      <c r="BY839" s="186"/>
      <c r="BZ839" s="186"/>
      <c r="CA839" s="186"/>
      <c r="CB839" s="186"/>
      <c r="CC839" s="186"/>
      <c r="CD839" s="186"/>
      <c r="CE839" s="186"/>
      <c r="CF839" s="186"/>
      <c r="CG839" s="186"/>
      <c r="CH839" s="186"/>
    </row>
    <row r="840" spans="1:86" s="185" customFormat="1" ht="12" customHeight="1">
      <c r="A840" s="183"/>
      <c r="B840" s="183"/>
      <c r="C840" s="183"/>
      <c r="D840" s="183"/>
      <c r="E840" s="183"/>
      <c r="F840" s="183"/>
      <c r="G840" s="184"/>
      <c r="H840" s="183"/>
      <c r="I840" s="183"/>
      <c r="J840" s="183"/>
      <c r="K840" s="183"/>
      <c r="L840" s="183"/>
      <c r="M840" s="183"/>
      <c r="N840" s="183"/>
      <c r="O840" s="183"/>
      <c r="P840" s="183"/>
      <c r="Q840" s="183"/>
      <c r="R840" s="183"/>
      <c r="S840" s="183"/>
      <c r="T840" s="183"/>
      <c r="U840" s="183"/>
      <c r="V840" s="183"/>
      <c r="W840" s="183"/>
      <c r="X840" s="183"/>
      <c r="Y840" s="183"/>
      <c r="Z840" s="183"/>
      <c r="AA840" s="183"/>
      <c r="AB840" s="183"/>
      <c r="AC840" s="183"/>
      <c r="AD840" s="183"/>
      <c r="AE840" s="183"/>
      <c r="AF840" s="183"/>
      <c r="AG840" s="183"/>
      <c r="AH840" s="183"/>
      <c r="AI840" s="183"/>
      <c r="AJ840" s="183"/>
      <c r="AK840" s="183"/>
      <c r="AL840" s="183"/>
      <c r="AM840" s="183"/>
      <c r="AN840" s="183"/>
      <c r="AO840" s="183"/>
      <c r="AP840" s="183"/>
      <c r="AQ840" s="183"/>
      <c r="AR840" s="183"/>
      <c r="AS840" s="183"/>
      <c r="AT840" s="183"/>
      <c r="AU840" s="183"/>
      <c r="AV840" s="183"/>
      <c r="AW840" s="183"/>
      <c r="AX840" s="183"/>
      <c r="AY840" s="183"/>
      <c r="AZ840" s="183"/>
      <c r="BA840" s="183"/>
      <c r="BB840" s="183"/>
      <c r="BC840" s="183"/>
      <c r="BD840" s="183"/>
      <c r="BE840" s="183"/>
      <c r="BF840" s="183"/>
      <c r="BG840" s="183"/>
      <c r="BH840" s="183"/>
      <c r="BI840" s="183"/>
      <c r="BJ840" s="183"/>
      <c r="BK840" s="183"/>
      <c r="BL840" s="183"/>
      <c r="BM840" s="183"/>
      <c r="BN840" s="183"/>
      <c r="BO840" s="183"/>
      <c r="BP840" s="183"/>
      <c r="BQ840" s="183"/>
      <c r="BR840" s="183"/>
      <c r="BS840" s="183"/>
      <c r="BT840" s="183"/>
      <c r="BU840" s="183"/>
      <c r="BV840" s="183"/>
      <c r="BW840" s="183"/>
      <c r="BX840" s="186"/>
      <c r="BY840" s="186"/>
      <c r="BZ840" s="186"/>
      <c r="CA840" s="186"/>
      <c r="CB840" s="186"/>
      <c r="CC840" s="186"/>
      <c r="CD840" s="186"/>
      <c r="CE840" s="186"/>
      <c r="CF840" s="186"/>
      <c r="CG840" s="186"/>
      <c r="CH840" s="186"/>
    </row>
    <row r="841" spans="1:86" s="185" customFormat="1" ht="12" customHeight="1">
      <c r="A841" s="183"/>
      <c r="B841" s="183"/>
      <c r="C841" s="183"/>
      <c r="D841" s="183"/>
      <c r="E841" s="183"/>
      <c r="F841" s="183"/>
      <c r="G841" s="184"/>
      <c r="H841" s="183"/>
      <c r="I841" s="183"/>
      <c r="J841" s="183"/>
      <c r="K841" s="183"/>
      <c r="L841" s="183"/>
      <c r="M841" s="183"/>
      <c r="N841" s="183"/>
      <c r="O841" s="183"/>
      <c r="P841" s="183"/>
      <c r="Q841" s="183"/>
      <c r="R841" s="183"/>
      <c r="S841" s="183"/>
      <c r="T841" s="183"/>
      <c r="U841" s="183"/>
      <c r="V841" s="183"/>
      <c r="W841" s="183"/>
      <c r="X841" s="183"/>
      <c r="Y841" s="183"/>
      <c r="Z841" s="183"/>
      <c r="AA841" s="183"/>
      <c r="AB841" s="183"/>
      <c r="AC841" s="183"/>
      <c r="AD841" s="183"/>
      <c r="AE841" s="183"/>
      <c r="AF841" s="183"/>
      <c r="AG841" s="183"/>
      <c r="AH841" s="183"/>
      <c r="AI841" s="183"/>
      <c r="AJ841" s="183"/>
      <c r="AK841" s="183"/>
      <c r="AL841" s="183"/>
      <c r="AM841" s="183"/>
      <c r="AN841" s="183"/>
      <c r="AO841" s="183"/>
      <c r="AP841" s="183"/>
      <c r="AQ841" s="183"/>
      <c r="AR841" s="183"/>
      <c r="AS841" s="183"/>
      <c r="AT841" s="183"/>
      <c r="AU841" s="183"/>
      <c r="AV841" s="183"/>
      <c r="AW841" s="183"/>
      <c r="AX841" s="183"/>
      <c r="AY841" s="183"/>
      <c r="AZ841" s="183"/>
      <c r="BA841" s="183"/>
      <c r="BB841" s="183"/>
      <c r="BC841" s="183"/>
      <c r="BD841" s="183"/>
      <c r="BE841" s="183"/>
      <c r="BF841" s="183"/>
      <c r="BG841" s="183"/>
      <c r="BH841" s="183"/>
      <c r="BI841" s="183"/>
      <c r="BJ841" s="183"/>
      <c r="BK841" s="183"/>
      <c r="BL841" s="183"/>
      <c r="BM841" s="183"/>
      <c r="BN841" s="183"/>
      <c r="BO841" s="183"/>
      <c r="BP841" s="183"/>
      <c r="BQ841" s="183"/>
      <c r="BR841" s="183"/>
      <c r="BS841" s="183"/>
      <c r="BT841" s="183"/>
      <c r="BU841" s="183"/>
      <c r="BV841" s="183"/>
      <c r="BW841" s="183"/>
      <c r="BX841" s="186"/>
      <c r="BY841" s="186"/>
      <c r="BZ841" s="186"/>
      <c r="CA841" s="186"/>
      <c r="CB841" s="186"/>
      <c r="CC841" s="186"/>
      <c r="CD841" s="186"/>
      <c r="CE841" s="186"/>
      <c r="CF841" s="186"/>
      <c r="CG841" s="186"/>
      <c r="CH841" s="186"/>
    </row>
    <row r="842" spans="1:86" s="185" customFormat="1" ht="12" customHeight="1">
      <c r="A842" s="183"/>
      <c r="B842" s="183"/>
      <c r="C842" s="183"/>
      <c r="D842" s="183"/>
      <c r="E842" s="183"/>
      <c r="F842" s="183"/>
      <c r="G842" s="184"/>
      <c r="H842" s="183"/>
      <c r="I842" s="183"/>
      <c r="J842" s="183"/>
      <c r="K842" s="183"/>
      <c r="L842" s="183"/>
      <c r="M842" s="183"/>
      <c r="N842" s="183"/>
      <c r="O842" s="183"/>
      <c r="P842" s="183"/>
      <c r="Q842" s="183"/>
      <c r="R842" s="183"/>
      <c r="S842" s="183"/>
      <c r="T842" s="183"/>
      <c r="U842" s="183"/>
      <c r="V842" s="183"/>
      <c r="W842" s="183"/>
      <c r="X842" s="183"/>
      <c r="Y842" s="183"/>
      <c r="Z842" s="183"/>
      <c r="AA842" s="183"/>
      <c r="AB842" s="183"/>
      <c r="AC842" s="183"/>
      <c r="AD842" s="183"/>
      <c r="AE842" s="183"/>
      <c r="AF842" s="183"/>
      <c r="AG842" s="183"/>
      <c r="AH842" s="183"/>
      <c r="AI842" s="183"/>
      <c r="AJ842" s="183"/>
      <c r="AK842" s="183"/>
      <c r="AL842" s="183"/>
      <c r="AM842" s="183"/>
      <c r="AN842" s="183"/>
      <c r="AO842" s="183"/>
      <c r="AP842" s="183"/>
      <c r="AQ842" s="183"/>
      <c r="AR842" s="183"/>
      <c r="AS842" s="183"/>
      <c r="AT842" s="183"/>
      <c r="AU842" s="183"/>
      <c r="AV842" s="183"/>
      <c r="AW842" s="183"/>
      <c r="AX842" s="183"/>
      <c r="AY842" s="183"/>
      <c r="AZ842" s="183"/>
      <c r="BA842" s="183"/>
      <c r="BB842" s="183"/>
      <c r="BC842" s="183"/>
      <c r="BD842" s="183"/>
      <c r="BE842" s="183"/>
      <c r="BF842" s="183"/>
      <c r="BG842" s="183"/>
      <c r="BH842" s="183"/>
      <c r="BI842" s="183"/>
      <c r="BJ842" s="183"/>
      <c r="BK842" s="183"/>
      <c r="BL842" s="183"/>
      <c r="BM842" s="183"/>
      <c r="BN842" s="183"/>
      <c r="BO842" s="183"/>
      <c r="BP842" s="183"/>
      <c r="BQ842" s="183"/>
      <c r="BR842" s="183"/>
      <c r="BS842" s="183"/>
      <c r="BT842" s="183"/>
      <c r="BU842" s="183"/>
      <c r="BV842" s="183"/>
      <c r="BW842" s="183"/>
      <c r="BX842" s="186"/>
      <c r="BY842" s="186"/>
      <c r="BZ842" s="186"/>
      <c r="CA842" s="186"/>
      <c r="CB842" s="186"/>
      <c r="CC842" s="186"/>
      <c r="CD842" s="186"/>
      <c r="CE842" s="186"/>
      <c r="CF842" s="186"/>
      <c r="CG842" s="186"/>
      <c r="CH842" s="186"/>
    </row>
    <row r="843" spans="1:86" s="185" customFormat="1" ht="12" customHeight="1">
      <c r="A843" s="183"/>
      <c r="B843" s="183"/>
      <c r="C843" s="183"/>
      <c r="D843" s="183"/>
      <c r="E843" s="183"/>
      <c r="F843" s="183"/>
      <c r="G843" s="184"/>
      <c r="H843" s="183"/>
      <c r="I843" s="183"/>
      <c r="J843" s="183"/>
      <c r="K843" s="183"/>
      <c r="L843" s="183"/>
      <c r="M843" s="183"/>
      <c r="N843" s="183"/>
      <c r="O843" s="183"/>
      <c r="P843" s="183"/>
      <c r="Q843" s="183"/>
      <c r="R843" s="183"/>
      <c r="S843" s="183"/>
      <c r="T843" s="183"/>
      <c r="U843" s="183"/>
      <c r="V843" s="183"/>
      <c r="W843" s="183"/>
      <c r="X843" s="183"/>
      <c r="Y843" s="183"/>
      <c r="Z843" s="183"/>
      <c r="AA843" s="183"/>
      <c r="AB843" s="183"/>
      <c r="AC843" s="183"/>
      <c r="AD843" s="183"/>
      <c r="AE843" s="183"/>
      <c r="AF843" s="183"/>
      <c r="AG843" s="183"/>
      <c r="AH843" s="183"/>
      <c r="AI843" s="183"/>
      <c r="AJ843" s="183"/>
      <c r="AK843" s="183"/>
      <c r="AL843" s="183"/>
      <c r="AM843" s="183"/>
      <c r="AN843" s="183"/>
      <c r="AO843" s="183"/>
      <c r="AP843" s="183"/>
      <c r="AQ843" s="183"/>
      <c r="AR843" s="183"/>
      <c r="AS843" s="183"/>
      <c r="AT843" s="183"/>
      <c r="AU843" s="183"/>
      <c r="AV843" s="183"/>
      <c r="AW843" s="183"/>
      <c r="AX843" s="183"/>
      <c r="AY843" s="183"/>
      <c r="AZ843" s="183"/>
      <c r="BA843" s="183"/>
      <c r="BB843" s="183"/>
      <c r="BC843" s="183"/>
      <c r="BD843" s="183"/>
      <c r="BE843" s="183"/>
      <c r="BF843" s="183"/>
      <c r="BG843" s="183"/>
      <c r="BH843" s="183"/>
      <c r="BI843" s="183"/>
      <c r="BJ843" s="183"/>
      <c r="BK843" s="183"/>
      <c r="BL843" s="183"/>
      <c r="BM843" s="183"/>
      <c r="BN843" s="183"/>
      <c r="BO843" s="183"/>
      <c r="BP843" s="183"/>
      <c r="BQ843" s="183"/>
      <c r="BR843" s="183"/>
      <c r="BS843" s="183"/>
      <c r="BT843" s="183"/>
      <c r="BU843" s="183"/>
      <c r="BV843" s="183"/>
      <c r="BW843" s="183"/>
      <c r="BX843" s="186"/>
      <c r="BY843" s="186"/>
      <c r="BZ843" s="186"/>
      <c r="CA843" s="186"/>
      <c r="CB843" s="186"/>
      <c r="CC843" s="186"/>
      <c r="CD843" s="186"/>
      <c r="CE843" s="186"/>
      <c r="CF843" s="186"/>
      <c r="CG843" s="186"/>
      <c r="CH843" s="186"/>
    </row>
    <row r="844" spans="1:86" s="185" customFormat="1" ht="12" customHeight="1">
      <c r="A844" s="183"/>
      <c r="B844" s="183"/>
      <c r="C844" s="183"/>
      <c r="D844" s="183"/>
      <c r="E844" s="183"/>
      <c r="F844" s="183"/>
      <c r="G844" s="184"/>
      <c r="H844" s="183"/>
      <c r="I844" s="183"/>
      <c r="J844" s="183"/>
      <c r="K844" s="183"/>
      <c r="L844" s="183"/>
      <c r="M844" s="183"/>
      <c r="N844" s="183"/>
      <c r="O844" s="183"/>
      <c r="P844" s="183"/>
      <c r="Q844" s="183"/>
      <c r="R844" s="183"/>
      <c r="S844" s="183"/>
      <c r="T844" s="183"/>
      <c r="U844" s="183"/>
      <c r="V844" s="183"/>
      <c r="W844" s="183"/>
      <c r="X844" s="183"/>
      <c r="Y844" s="183"/>
      <c r="Z844" s="183"/>
      <c r="AA844" s="183"/>
      <c r="AB844" s="183"/>
      <c r="AC844" s="183"/>
      <c r="AD844" s="183"/>
      <c r="AE844" s="183"/>
      <c r="AF844" s="183"/>
      <c r="AG844" s="183"/>
      <c r="AH844" s="183"/>
      <c r="AI844" s="183"/>
      <c r="AJ844" s="183"/>
      <c r="AK844" s="183"/>
      <c r="AL844" s="183"/>
      <c r="AM844" s="183"/>
      <c r="AN844" s="183"/>
      <c r="AO844" s="183"/>
      <c r="AP844" s="183"/>
      <c r="AQ844" s="183"/>
      <c r="AR844" s="183"/>
      <c r="AS844" s="183"/>
      <c r="AT844" s="183"/>
      <c r="AU844" s="183"/>
      <c r="AV844" s="183"/>
      <c r="AW844" s="183"/>
      <c r="AX844" s="183"/>
      <c r="AY844" s="183"/>
      <c r="AZ844" s="183"/>
      <c r="BA844" s="183"/>
      <c r="BB844" s="183"/>
      <c r="BC844" s="183"/>
      <c r="BD844" s="183"/>
      <c r="BE844" s="183"/>
      <c r="BF844" s="183"/>
      <c r="BG844" s="183"/>
      <c r="BH844" s="183"/>
      <c r="BI844" s="183"/>
      <c r="BJ844" s="183"/>
      <c r="BK844" s="183"/>
      <c r="BL844" s="183"/>
      <c r="BM844" s="183"/>
      <c r="BN844" s="183"/>
      <c r="BO844" s="183"/>
      <c r="BP844" s="183"/>
      <c r="BQ844" s="183"/>
      <c r="BR844" s="183"/>
      <c r="BS844" s="183"/>
      <c r="BT844" s="183"/>
      <c r="BU844" s="183"/>
      <c r="BV844" s="183"/>
      <c r="BW844" s="183"/>
      <c r="BX844" s="186"/>
      <c r="BY844" s="186"/>
      <c r="BZ844" s="186"/>
      <c r="CA844" s="186"/>
      <c r="CB844" s="186"/>
      <c r="CC844" s="186"/>
      <c r="CD844" s="186"/>
      <c r="CE844" s="186"/>
      <c r="CF844" s="186"/>
      <c r="CG844" s="186"/>
      <c r="CH844" s="186"/>
    </row>
    <row r="845" spans="1:86" s="185" customFormat="1" ht="12" customHeight="1">
      <c r="A845" s="183"/>
      <c r="B845" s="183"/>
      <c r="C845" s="183"/>
      <c r="D845" s="183"/>
      <c r="E845" s="183"/>
      <c r="F845" s="183"/>
      <c r="G845" s="184"/>
      <c r="H845" s="183"/>
      <c r="I845" s="183"/>
      <c r="J845" s="183"/>
      <c r="K845" s="183"/>
      <c r="L845" s="183"/>
      <c r="M845" s="183"/>
      <c r="N845" s="183"/>
      <c r="O845" s="183"/>
      <c r="P845" s="183"/>
      <c r="Q845" s="183"/>
      <c r="R845" s="183"/>
      <c r="S845" s="183"/>
      <c r="T845" s="183"/>
      <c r="U845" s="183"/>
      <c r="V845" s="183"/>
      <c r="W845" s="183"/>
      <c r="X845" s="183"/>
      <c r="Y845" s="183"/>
      <c r="Z845" s="183"/>
      <c r="AA845" s="183"/>
      <c r="AB845" s="183"/>
      <c r="AC845" s="183"/>
      <c r="AD845" s="183"/>
      <c r="AE845" s="183"/>
      <c r="AF845" s="183"/>
      <c r="AG845" s="183"/>
      <c r="AH845" s="183"/>
      <c r="AI845" s="183"/>
      <c r="AJ845" s="183"/>
      <c r="AK845" s="183"/>
      <c r="AL845" s="183"/>
      <c r="AM845" s="183"/>
      <c r="AN845" s="183"/>
      <c r="AO845" s="183"/>
      <c r="AP845" s="183"/>
      <c r="AQ845" s="183"/>
      <c r="AR845" s="183"/>
      <c r="AS845" s="183"/>
      <c r="AT845" s="183"/>
      <c r="AU845" s="183"/>
      <c r="AV845" s="183"/>
      <c r="AW845" s="183"/>
      <c r="AX845" s="183"/>
      <c r="AY845" s="183"/>
      <c r="AZ845" s="183"/>
      <c r="BA845" s="183"/>
      <c r="BB845" s="183"/>
      <c r="BC845" s="183"/>
      <c r="BD845" s="183"/>
      <c r="BE845" s="183"/>
      <c r="BF845" s="183"/>
      <c r="BG845" s="183"/>
      <c r="BH845" s="183"/>
      <c r="BI845" s="183"/>
      <c r="BJ845" s="183"/>
      <c r="BK845" s="183"/>
      <c r="BL845" s="183"/>
      <c r="BM845" s="183"/>
      <c r="BN845" s="183"/>
      <c r="BO845" s="183"/>
      <c r="BP845" s="183"/>
      <c r="BQ845" s="183"/>
      <c r="BR845" s="183"/>
      <c r="BS845" s="183"/>
      <c r="BT845" s="183"/>
      <c r="BU845" s="183"/>
      <c r="BV845" s="183"/>
      <c r="BW845" s="183"/>
      <c r="BX845" s="186"/>
      <c r="BY845" s="186"/>
      <c r="BZ845" s="186"/>
      <c r="CA845" s="186"/>
      <c r="CB845" s="186"/>
      <c r="CC845" s="186"/>
      <c r="CD845" s="186"/>
      <c r="CE845" s="186"/>
      <c r="CF845" s="186"/>
      <c r="CG845" s="186"/>
      <c r="CH845" s="186"/>
    </row>
    <row r="846" spans="1:86" s="185" customFormat="1" ht="12" customHeight="1">
      <c r="A846" s="183"/>
      <c r="B846" s="183"/>
      <c r="C846" s="183"/>
      <c r="D846" s="183"/>
      <c r="E846" s="183"/>
      <c r="F846" s="183"/>
      <c r="G846" s="184"/>
      <c r="H846" s="183"/>
      <c r="I846" s="183"/>
      <c r="J846" s="183"/>
      <c r="K846" s="183"/>
      <c r="L846" s="183"/>
      <c r="M846" s="183"/>
      <c r="N846" s="183"/>
      <c r="O846" s="183"/>
      <c r="P846" s="183"/>
      <c r="Q846" s="183"/>
      <c r="R846" s="183"/>
      <c r="S846" s="183"/>
      <c r="T846" s="183"/>
      <c r="U846" s="183"/>
      <c r="V846" s="183"/>
      <c r="W846" s="183"/>
      <c r="X846" s="183"/>
      <c r="Y846" s="183"/>
      <c r="Z846" s="183"/>
      <c r="AA846" s="183"/>
      <c r="AB846" s="183"/>
      <c r="AC846" s="183"/>
      <c r="AD846" s="183"/>
      <c r="AE846" s="183"/>
      <c r="AF846" s="183"/>
      <c r="AG846" s="183"/>
      <c r="AH846" s="183"/>
      <c r="AI846" s="183"/>
      <c r="AJ846" s="183"/>
      <c r="AK846" s="183"/>
      <c r="AL846" s="183"/>
      <c r="AM846" s="183"/>
      <c r="AN846" s="183"/>
      <c r="AO846" s="183"/>
      <c r="AP846" s="183"/>
      <c r="AQ846" s="183"/>
      <c r="AR846" s="183"/>
      <c r="AS846" s="183"/>
      <c r="AT846" s="183"/>
      <c r="AU846" s="183"/>
      <c r="AV846" s="183"/>
      <c r="AW846" s="183"/>
      <c r="AX846" s="183"/>
      <c r="AY846" s="183"/>
      <c r="AZ846" s="183"/>
      <c r="BA846" s="183"/>
      <c r="BB846" s="183"/>
      <c r="BC846" s="183"/>
      <c r="BD846" s="183"/>
      <c r="BE846" s="183"/>
      <c r="BF846" s="183"/>
      <c r="BG846" s="183"/>
      <c r="BH846" s="183"/>
      <c r="BI846" s="183"/>
      <c r="BJ846" s="183"/>
      <c r="BK846" s="183"/>
      <c r="BL846" s="183"/>
      <c r="BM846" s="183"/>
      <c r="BN846" s="183"/>
      <c r="BO846" s="183"/>
      <c r="BP846" s="183"/>
      <c r="BQ846" s="183"/>
      <c r="BR846" s="183"/>
      <c r="BS846" s="183"/>
      <c r="BT846" s="183"/>
      <c r="BU846" s="183"/>
      <c r="BV846" s="183"/>
      <c r="BW846" s="183"/>
      <c r="BX846" s="186"/>
      <c r="BY846" s="186"/>
      <c r="BZ846" s="186"/>
      <c r="CA846" s="186"/>
      <c r="CB846" s="186"/>
      <c r="CC846" s="186"/>
      <c r="CD846" s="186"/>
      <c r="CE846" s="186"/>
      <c r="CF846" s="186"/>
      <c r="CG846" s="186"/>
      <c r="CH846" s="186"/>
    </row>
    <row r="847" spans="1:86" s="185" customFormat="1" ht="12" customHeight="1">
      <c r="A847" s="183"/>
      <c r="B847" s="183"/>
      <c r="C847" s="183"/>
      <c r="D847" s="183"/>
      <c r="E847" s="183"/>
      <c r="F847" s="183"/>
      <c r="G847" s="184"/>
      <c r="H847" s="183"/>
      <c r="I847" s="183"/>
      <c r="J847" s="183"/>
      <c r="K847" s="183"/>
      <c r="L847" s="183"/>
      <c r="M847" s="183"/>
      <c r="N847" s="183"/>
      <c r="O847" s="183"/>
      <c r="P847" s="183"/>
      <c r="Q847" s="183"/>
      <c r="R847" s="183"/>
      <c r="S847" s="183"/>
      <c r="T847" s="183"/>
      <c r="U847" s="183"/>
      <c r="V847" s="183"/>
      <c r="W847" s="183"/>
      <c r="X847" s="183"/>
      <c r="Y847" s="183"/>
      <c r="Z847" s="183"/>
      <c r="AA847" s="183"/>
      <c r="AB847" s="183"/>
      <c r="AC847" s="183"/>
      <c r="AD847" s="183"/>
      <c r="AE847" s="183"/>
      <c r="AF847" s="183"/>
      <c r="AG847" s="183"/>
      <c r="AH847" s="183"/>
      <c r="AI847" s="183"/>
      <c r="AJ847" s="183"/>
      <c r="AK847" s="183"/>
      <c r="AL847" s="183"/>
      <c r="AM847" s="183"/>
      <c r="AN847" s="183"/>
      <c r="AO847" s="183"/>
      <c r="AP847" s="183"/>
      <c r="AQ847" s="183"/>
      <c r="AR847" s="183"/>
      <c r="AS847" s="183"/>
      <c r="AT847" s="183"/>
      <c r="AU847" s="183"/>
      <c r="AV847" s="183"/>
      <c r="AW847" s="183"/>
      <c r="AX847" s="183"/>
      <c r="AY847" s="183"/>
      <c r="AZ847" s="183"/>
      <c r="BA847" s="183"/>
      <c r="BB847" s="183"/>
      <c r="BC847" s="183"/>
      <c r="BD847" s="183"/>
      <c r="BE847" s="183"/>
      <c r="BF847" s="183"/>
      <c r="BG847" s="183"/>
      <c r="BH847" s="183"/>
      <c r="BI847" s="183"/>
      <c r="BJ847" s="183"/>
      <c r="BK847" s="183"/>
      <c r="BL847" s="183"/>
      <c r="BM847" s="183"/>
      <c r="BN847" s="183"/>
      <c r="BO847" s="183"/>
      <c r="BP847" s="183"/>
      <c r="BQ847" s="183"/>
      <c r="BR847" s="183"/>
      <c r="BS847" s="183"/>
      <c r="BT847" s="183"/>
      <c r="BU847" s="183"/>
      <c r="BV847" s="183"/>
      <c r="BW847" s="183"/>
      <c r="BX847" s="186"/>
      <c r="BY847" s="186"/>
      <c r="BZ847" s="186"/>
      <c r="CA847" s="186"/>
      <c r="CB847" s="186"/>
      <c r="CC847" s="186"/>
      <c r="CD847" s="186"/>
      <c r="CE847" s="186"/>
      <c r="CF847" s="186"/>
      <c r="CG847" s="186"/>
      <c r="CH847" s="186"/>
    </row>
    <row r="848" spans="1:86" s="185" customFormat="1" ht="12" customHeight="1">
      <c r="A848" s="183"/>
      <c r="B848" s="183"/>
      <c r="C848" s="183"/>
      <c r="D848" s="183"/>
      <c r="E848" s="183"/>
      <c r="F848" s="183"/>
      <c r="G848" s="184"/>
      <c r="H848" s="183"/>
      <c r="I848" s="183"/>
      <c r="J848" s="183"/>
      <c r="K848" s="183"/>
      <c r="L848" s="183"/>
      <c r="M848" s="183"/>
      <c r="N848" s="183"/>
      <c r="O848" s="183"/>
      <c r="P848" s="183"/>
      <c r="Q848" s="183"/>
      <c r="R848" s="183"/>
      <c r="S848" s="183"/>
      <c r="T848" s="183"/>
      <c r="U848" s="183"/>
      <c r="V848" s="183"/>
      <c r="W848" s="183"/>
      <c r="X848" s="183"/>
      <c r="Y848" s="183"/>
      <c r="Z848" s="183"/>
      <c r="AA848" s="183"/>
      <c r="AB848" s="183"/>
      <c r="AC848" s="183"/>
      <c r="AD848" s="183"/>
      <c r="AE848" s="183"/>
      <c r="AF848" s="183"/>
      <c r="AG848" s="183"/>
      <c r="AH848" s="183"/>
      <c r="AI848" s="183"/>
      <c r="AJ848" s="183"/>
      <c r="AK848" s="183"/>
      <c r="AL848" s="183"/>
      <c r="AM848" s="183"/>
      <c r="AN848" s="183"/>
      <c r="AO848" s="183"/>
      <c r="AP848" s="183"/>
      <c r="AQ848" s="183"/>
      <c r="AR848" s="183"/>
      <c r="AS848" s="183"/>
      <c r="AT848" s="183"/>
      <c r="AU848" s="183"/>
      <c r="AV848" s="183"/>
      <c r="AW848" s="183"/>
      <c r="AX848" s="183"/>
      <c r="AY848" s="183"/>
      <c r="AZ848" s="183"/>
      <c r="BA848" s="183"/>
      <c r="BB848" s="183"/>
      <c r="BC848" s="183"/>
      <c r="BD848" s="183"/>
      <c r="BE848" s="183"/>
      <c r="BF848" s="183"/>
      <c r="BG848" s="183"/>
      <c r="BH848" s="183"/>
      <c r="BI848" s="183"/>
      <c r="BJ848" s="183"/>
      <c r="BK848" s="183"/>
      <c r="BL848" s="183"/>
      <c r="BM848" s="183"/>
      <c r="BN848" s="183"/>
      <c r="BO848" s="183"/>
      <c r="BP848" s="183"/>
      <c r="BQ848" s="183"/>
      <c r="BR848" s="183"/>
      <c r="BS848" s="183"/>
      <c r="BT848" s="183"/>
      <c r="BU848" s="183"/>
      <c r="BV848" s="183"/>
      <c r="BW848" s="183"/>
      <c r="BX848" s="186"/>
      <c r="BY848" s="186"/>
      <c r="BZ848" s="186"/>
      <c r="CA848" s="186"/>
      <c r="CB848" s="186"/>
      <c r="CC848" s="186"/>
      <c r="CD848" s="186"/>
      <c r="CE848" s="186"/>
      <c r="CF848" s="186"/>
      <c r="CG848" s="186"/>
      <c r="CH848" s="186"/>
    </row>
    <row r="849" spans="1:86" s="185" customFormat="1" ht="12" customHeight="1">
      <c r="A849" s="183"/>
      <c r="B849" s="183"/>
      <c r="C849" s="183"/>
      <c r="D849" s="183"/>
      <c r="E849" s="183"/>
      <c r="F849" s="183"/>
      <c r="G849" s="184"/>
      <c r="H849" s="183"/>
      <c r="I849" s="183"/>
      <c r="J849" s="183"/>
      <c r="K849" s="183"/>
      <c r="L849" s="183"/>
      <c r="M849" s="183"/>
      <c r="N849" s="183"/>
      <c r="O849" s="183"/>
      <c r="P849" s="183"/>
      <c r="Q849" s="183"/>
      <c r="R849" s="183"/>
      <c r="S849" s="183"/>
      <c r="T849" s="183"/>
      <c r="U849" s="183"/>
      <c r="V849" s="183"/>
      <c r="W849" s="183"/>
      <c r="X849" s="183"/>
      <c r="Y849" s="183"/>
      <c r="Z849" s="183"/>
      <c r="AA849" s="183"/>
      <c r="AB849" s="183"/>
      <c r="AC849" s="183"/>
      <c r="AD849" s="183"/>
      <c r="AE849" s="183"/>
      <c r="AF849" s="183"/>
      <c r="AG849" s="183"/>
      <c r="AH849" s="183"/>
      <c r="AI849" s="183"/>
      <c r="AJ849" s="183"/>
      <c r="AK849" s="183"/>
      <c r="AL849" s="183"/>
      <c r="AM849" s="183"/>
      <c r="AN849" s="183"/>
      <c r="AO849" s="183"/>
      <c r="AP849" s="183"/>
      <c r="AQ849" s="183"/>
      <c r="AR849" s="183"/>
      <c r="AS849" s="183"/>
      <c r="AT849" s="183"/>
      <c r="AU849" s="183"/>
      <c r="AV849" s="183"/>
      <c r="AW849" s="183"/>
      <c r="AX849" s="183"/>
      <c r="AY849" s="183"/>
      <c r="AZ849" s="183"/>
      <c r="BA849" s="183"/>
      <c r="BB849" s="183"/>
      <c r="BC849" s="183"/>
      <c r="BD849" s="183"/>
      <c r="BE849" s="183"/>
      <c r="BF849" s="183"/>
      <c r="BG849" s="183"/>
      <c r="BH849" s="183"/>
      <c r="BI849" s="183"/>
      <c r="BJ849" s="183"/>
      <c r="BK849" s="183"/>
      <c r="BL849" s="183"/>
      <c r="BM849" s="183"/>
      <c r="BN849" s="183"/>
      <c r="BO849" s="183"/>
      <c r="BP849" s="183"/>
      <c r="BQ849" s="183"/>
      <c r="BR849" s="183"/>
      <c r="BS849" s="183"/>
      <c r="BT849" s="183"/>
      <c r="BU849" s="183"/>
      <c r="BV849" s="183"/>
      <c r="BW849" s="183"/>
      <c r="BX849" s="186"/>
      <c r="BY849" s="186"/>
      <c r="BZ849" s="186"/>
      <c r="CA849" s="186"/>
      <c r="CB849" s="186"/>
      <c r="CC849" s="186"/>
      <c r="CD849" s="186"/>
      <c r="CE849" s="186"/>
      <c r="CF849" s="186"/>
      <c r="CG849" s="186"/>
      <c r="CH849" s="186"/>
    </row>
    <row r="850" spans="1:86" s="185" customFormat="1" ht="12" customHeight="1">
      <c r="A850" s="183"/>
      <c r="B850" s="183"/>
      <c r="C850" s="183"/>
      <c r="D850" s="183"/>
      <c r="E850" s="183"/>
      <c r="F850" s="183"/>
      <c r="G850" s="184"/>
      <c r="H850" s="183"/>
      <c r="I850" s="183"/>
      <c r="J850" s="183"/>
      <c r="K850" s="183"/>
      <c r="L850" s="183"/>
      <c r="M850" s="183"/>
      <c r="N850" s="183"/>
      <c r="O850" s="183"/>
      <c r="P850" s="183"/>
      <c r="Q850" s="183"/>
      <c r="R850" s="183"/>
      <c r="S850" s="183"/>
      <c r="T850" s="183"/>
      <c r="U850" s="183"/>
      <c r="V850" s="183"/>
      <c r="W850" s="183"/>
      <c r="X850" s="183"/>
      <c r="Y850" s="183"/>
      <c r="Z850" s="183"/>
      <c r="AA850" s="183"/>
      <c r="AB850" s="183"/>
      <c r="AC850" s="183"/>
      <c r="AD850" s="183"/>
      <c r="AE850" s="183"/>
      <c r="AF850" s="183"/>
      <c r="AG850" s="183"/>
      <c r="AH850" s="183"/>
      <c r="AI850" s="183"/>
      <c r="AJ850" s="183"/>
      <c r="AK850" s="183"/>
      <c r="AL850" s="183"/>
      <c r="AM850" s="183"/>
      <c r="AN850" s="183"/>
      <c r="AO850" s="183"/>
      <c r="AP850" s="183"/>
      <c r="AQ850" s="183"/>
      <c r="AR850" s="183"/>
      <c r="AS850" s="183"/>
      <c r="AT850" s="183"/>
      <c r="AU850" s="183"/>
      <c r="AV850" s="183"/>
      <c r="AW850" s="183"/>
      <c r="AX850" s="183"/>
      <c r="AY850" s="183"/>
      <c r="AZ850" s="183"/>
      <c r="BA850" s="183"/>
      <c r="BB850" s="183"/>
      <c r="BC850" s="183"/>
      <c r="BD850" s="183"/>
      <c r="BE850" s="183"/>
      <c r="BF850" s="183"/>
      <c r="BG850" s="183"/>
      <c r="BH850" s="183"/>
      <c r="BI850" s="183"/>
      <c r="BJ850" s="183"/>
      <c r="BK850" s="183"/>
      <c r="BL850" s="183"/>
      <c r="BM850" s="183"/>
      <c r="BN850" s="183"/>
      <c r="BO850" s="183"/>
      <c r="BP850" s="183"/>
      <c r="BQ850" s="183"/>
      <c r="BR850" s="183"/>
      <c r="BS850" s="183"/>
      <c r="BT850" s="183"/>
      <c r="BU850" s="183"/>
      <c r="BV850" s="183"/>
      <c r="BW850" s="183"/>
      <c r="BX850" s="186"/>
      <c r="BY850" s="186"/>
      <c r="BZ850" s="186"/>
      <c r="CA850" s="186"/>
      <c r="CB850" s="186"/>
      <c r="CC850" s="186"/>
      <c r="CD850" s="186"/>
      <c r="CE850" s="186"/>
      <c r="CF850" s="186"/>
      <c r="CG850" s="186"/>
      <c r="CH850" s="186"/>
    </row>
    <row r="851" spans="1:86" s="185" customFormat="1" ht="12" customHeight="1">
      <c r="A851" s="183"/>
      <c r="B851" s="183"/>
      <c r="C851" s="183"/>
      <c r="D851" s="183"/>
      <c r="E851" s="183"/>
      <c r="F851" s="183"/>
      <c r="G851" s="184"/>
      <c r="H851" s="183"/>
      <c r="I851" s="183"/>
      <c r="J851" s="183"/>
      <c r="K851" s="183"/>
      <c r="L851" s="183"/>
      <c r="M851" s="183"/>
      <c r="N851" s="183"/>
      <c r="O851" s="183"/>
      <c r="P851" s="183"/>
      <c r="Q851" s="183"/>
      <c r="R851" s="183"/>
      <c r="S851" s="183"/>
      <c r="T851" s="183"/>
      <c r="U851" s="183"/>
      <c r="V851" s="183"/>
      <c r="W851" s="183"/>
      <c r="X851" s="183"/>
      <c r="Y851" s="183"/>
      <c r="Z851" s="183"/>
      <c r="AA851" s="183"/>
      <c r="AB851" s="183"/>
      <c r="AC851" s="183"/>
      <c r="AD851" s="183"/>
      <c r="AE851" s="183"/>
      <c r="AF851" s="183"/>
      <c r="AG851" s="183"/>
      <c r="AH851" s="183"/>
      <c r="AI851" s="183"/>
      <c r="AJ851" s="183"/>
      <c r="AK851" s="183"/>
      <c r="AL851" s="183"/>
      <c r="AM851" s="183"/>
      <c r="AN851" s="183"/>
      <c r="AO851" s="183"/>
      <c r="AP851" s="183"/>
      <c r="AQ851" s="183"/>
      <c r="AR851" s="183"/>
      <c r="AS851" s="183"/>
      <c r="AT851" s="183"/>
      <c r="AU851" s="183"/>
      <c r="AV851" s="183"/>
      <c r="AW851" s="183"/>
      <c r="AX851" s="183"/>
      <c r="AY851" s="183"/>
      <c r="AZ851" s="183"/>
      <c r="BA851" s="183"/>
      <c r="BB851" s="183"/>
      <c r="BC851" s="183"/>
      <c r="BD851" s="183"/>
      <c r="BE851" s="183"/>
      <c r="BF851" s="183"/>
      <c r="BG851" s="183"/>
      <c r="BH851" s="183"/>
      <c r="BI851" s="183"/>
      <c r="BJ851" s="183"/>
      <c r="BK851" s="183"/>
      <c r="BL851" s="183"/>
      <c r="BM851" s="183"/>
      <c r="BN851" s="183"/>
      <c r="BO851" s="183"/>
      <c r="BP851" s="183"/>
      <c r="BQ851" s="183"/>
      <c r="BR851" s="183"/>
      <c r="BS851" s="183"/>
      <c r="BT851" s="183"/>
      <c r="BU851" s="183"/>
      <c r="BV851" s="183"/>
      <c r="BW851" s="183"/>
      <c r="BX851" s="186"/>
      <c r="BY851" s="186"/>
      <c r="BZ851" s="186"/>
      <c r="CA851" s="186"/>
      <c r="CB851" s="186"/>
      <c r="CC851" s="186"/>
      <c r="CD851" s="186"/>
      <c r="CE851" s="186"/>
      <c r="CF851" s="186"/>
      <c r="CG851" s="186"/>
      <c r="CH851" s="186"/>
    </row>
    <row r="852" spans="1:86" s="185" customFormat="1" ht="12" customHeight="1">
      <c r="A852" s="183"/>
      <c r="B852" s="183"/>
      <c r="C852" s="183"/>
      <c r="D852" s="183"/>
      <c r="E852" s="183"/>
      <c r="F852" s="183"/>
      <c r="G852" s="184"/>
      <c r="H852" s="183"/>
      <c r="I852" s="183"/>
      <c r="J852" s="183"/>
      <c r="K852" s="183"/>
      <c r="L852" s="183"/>
      <c r="M852" s="183"/>
      <c r="N852" s="183"/>
      <c r="O852" s="183"/>
      <c r="P852" s="183"/>
      <c r="Q852" s="183"/>
      <c r="R852" s="183"/>
      <c r="S852" s="183"/>
      <c r="T852" s="183"/>
      <c r="U852" s="183"/>
      <c r="V852" s="183"/>
      <c r="W852" s="183"/>
      <c r="X852" s="183"/>
      <c r="Y852" s="183"/>
      <c r="Z852" s="183"/>
      <c r="AA852" s="183"/>
      <c r="AB852" s="183"/>
      <c r="AC852" s="183"/>
      <c r="AD852" s="183"/>
      <c r="AE852" s="183"/>
      <c r="AF852" s="183"/>
      <c r="AG852" s="183"/>
      <c r="AH852" s="183"/>
      <c r="AI852" s="183"/>
      <c r="AJ852" s="183"/>
      <c r="AK852" s="183"/>
      <c r="AL852" s="183"/>
      <c r="AM852" s="183"/>
      <c r="AN852" s="183"/>
      <c r="AO852" s="183"/>
      <c r="AP852" s="183"/>
      <c r="AQ852" s="183"/>
      <c r="AR852" s="183"/>
      <c r="AS852" s="183"/>
      <c r="AT852" s="183"/>
      <c r="AU852" s="183"/>
      <c r="AV852" s="183"/>
      <c r="AW852" s="183"/>
      <c r="AX852" s="183"/>
      <c r="AY852" s="183"/>
      <c r="AZ852" s="183"/>
      <c r="BA852" s="183"/>
      <c r="BB852" s="183"/>
      <c r="BC852" s="183"/>
      <c r="BD852" s="183"/>
      <c r="BE852" s="183"/>
      <c r="BF852" s="183"/>
      <c r="BG852" s="183"/>
      <c r="BH852" s="183"/>
      <c r="BI852" s="183"/>
      <c r="BJ852" s="183"/>
      <c r="BK852" s="183"/>
      <c r="BL852" s="183"/>
      <c r="BM852" s="183"/>
      <c r="BN852" s="183"/>
      <c r="BO852" s="183"/>
      <c r="BP852" s="183"/>
      <c r="BQ852" s="183"/>
      <c r="BR852" s="183"/>
      <c r="BS852" s="183"/>
      <c r="BT852" s="183"/>
      <c r="BU852" s="183"/>
      <c r="BV852" s="183"/>
      <c r="BW852" s="183"/>
      <c r="BX852" s="186"/>
      <c r="BY852" s="186"/>
      <c r="BZ852" s="186"/>
      <c r="CA852" s="186"/>
      <c r="CB852" s="186"/>
      <c r="CC852" s="186"/>
      <c r="CD852" s="186"/>
      <c r="CE852" s="186"/>
      <c r="CF852" s="186"/>
      <c r="CG852" s="186"/>
      <c r="CH852" s="186"/>
    </row>
    <row r="853" spans="1:86" s="185" customFormat="1" ht="12" customHeight="1">
      <c r="A853" s="183"/>
      <c r="B853" s="183"/>
      <c r="C853" s="183"/>
      <c r="D853" s="183"/>
      <c r="E853" s="183"/>
      <c r="F853" s="183"/>
      <c r="G853" s="184"/>
      <c r="H853" s="183"/>
      <c r="I853" s="183"/>
      <c r="J853" s="183"/>
      <c r="K853" s="183"/>
      <c r="L853" s="183"/>
      <c r="M853" s="183"/>
      <c r="N853" s="183"/>
      <c r="O853" s="183"/>
      <c r="P853" s="183"/>
      <c r="Q853" s="183"/>
      <c r="R853" s="183"/>
      <c r="S853" s="183"/>
      <c r="T853" s="183"/>
      <c r="U853" s="183"/>
      <c r="V853" s="183"/>
      <c r="W853" s="183"/>
      <c r="X853" s="183"/>
      <c r="Y853" s="183"/>
      <c r="Z853" s="183"/>
      <c r="AA853" s="183"/>
      <c r="AB853" s="183"/>
      <c r="AC853" s="183"/>
      <c r="AD853" s="183"/>
      <c r="AE853" s="183"/>
      <c r="AF853" s="183"/>
      <c r="AG853" s="183"/>
      <c r="AH853" s="183"/>
      <c r="AI853" s="183"/>
      <c r="AJ853" s="183"/>
      <c r="AK853" s="183"/>
      <c r="AL853" s="183"/>
      <c r="AM853" s="183"/>
      <c r="AN853" s="183"/>
      <c r="AO853" s="183"/>
      <c r="AP853" s="183"/>
      <c r="AQ853" s="183"/>
      <c r="AR853" s="183"/>
      <c r="AS853" s="183"/>
      <c r="AT853" s="183"/>
      <c r="AU853" s="183"/>
      <c r="AV853" s="183"/>
      <c r="AW853" s="183"/>
      <c r="AX853" s="183"/>
      <c r="AY853" s="183"/>
      <c r="AZ853" s="183"/>
      <c r="BA853" s="183"/>
      <c r="BB853" s="183"/>
      <c r="BC853" s="183"/>
      <c r="BD853" s="183"/>
      <c r="BE853" s="183"/>
      <c r="BF853" s="183"/>
      <c r="BG853" s="183"/>
      <c r="BH853" s="183"/>
      <c r="BI853" s="183"/>
      <c r="BJ853" s="183"/>
      <c r="BK853" s="183"/>
      <c r="BL853" s="183"/>
      <c r="BM853" s="183"/>
      <c r="BN853" s="183"/>
      <c r="BO853" s="183"/>
      <c r="BP853" s="183"/>
      <c r="BQ853" s="183"/>
      <c r="BR853" s="183"/>
      <c r="BS853" s="183"/>
      <c r="BT853" s="183"/>
      <c r="BU853" s="183"/>
      <c r="BV853" s="183"/>
      <c r="BW853" s="183"/>
      <c r="BX853" s="186"/>
      <c r="BY853" s="186"/>
      <c r="BZ853" s="186"/>
      <c r="CA853" s="186"/>
      <c r="CB853" s="186"/>
      <c r="CC853" s="186"/>
      <c r="CD853" s="186"/>
      <c r="CE853" s="186"/>
      <c r="CF853" s="186"/>
      <c r="CG853" s="186"/>
      <c r="CH853" s="186"/>
    </row>
    <row r="854" spans="1:86" s="185" customFormat="1" ht="12" customHeight="1">
      <c r="A854" s="183"/>
      <c r="B854" s="183"/>
      <c r="C854" s="183"/>
      <c r="D854" s="183"/>
      <c r="E854" s="183"/>
      <c r="F854" s="183"/>
      <c r="G854" s="184"/>
      <c r="H854" s="183"/>
      <c r="I854" s="183"/>
      <c r="J854" s="183"/>
      <c r="K854" s="183"/>
      <c r="L854" s="183"/>
      <c r="M854" s="183"/>
      <c r="N854" s="183"/>
      <c r="O854" s="183"/>
      <c r="P854" s="183"/>
      <c r="Q854" s="183"/>
      <c r="R854" s="183"/>
      <c r="S854" s="183"/>
      <c r="T854" s="183"/>
      <c r="U854" s="183"/>
      <c r="V854" s="183"/>
      <c r="W854" s="183"/>
      <c r="X854" s="183"/>
      <c r="Y854" s="183"/>
      <c r="Z854" s="183"/>
      <c r="AA854" s="183"/>
      <c r="AB854" s="183"/>
      <c r="AC854" s="183"/>
      <c r="AD854" s="183"/>
      <c r="AE854" s="183"/>
      <c r="AF854" s="183"/>
      <c r="AG854" s="183"/>
      <c r="AH854" s="183"/>
      <c r="AI854" s="183"/>
      <c r="AJ854" s="183"/>
      <c r="AK854" s="183"/>
      <c r="AL854" s="183"/>
      <c r="AM854" s="183"/>
      <c r="AN854" s="183"/>
      <c r="AO854" s="183"/>
      <c r="AP854" s="183"/>
      <c r="AQ854" s="183"/>
      <c r="AR854" s="183"/>
      <c r="AS854" s="183"/>
      <c r="AT854" s="183"/>
      <c r="AU854" s="183"/>
      <c r="AV854" s="183"/>
      <c r="AW854" s="183"/>
      <c r="AX854" s="183"/>
      <c r="AY854" s="183"/>
      <c r="AZ854" s="183"/>
      <c r="BA854" s="183"/>
      <c r="BB854" s="183"/>
      <c r="BC854" s="183"/>
      <c r="BD854" s="183"/>
      <c r="BE854" s="183"/>
      <c r="BF854" s="183"/>
      <c r="BG854" s="183"/>
      <c r="BH854" s="183"/>
      <c r="BI854" s="183"/>
      <c r="BJ854" s="183"/>
      <c r="BK854" s="183"/>
      <c r="BL854" s="183"/>
      <c r="BM854" s="183"/>
      <c r="BN854" s="183"/>
      <c r="BO854" s="183"/>
      <c r="BP854" s="183"/>
      <c r="BQ854" s="183"/>
      <c r="BR854" s="183"/>
      <c r="BS854" s="183"/>
      <c r="BT854" s="183"/>
      <c r="BU854" s="183"/>
      <c r="BV854" s="183"/>
      <c r="BW854" s="183"/>
      <c r="BX854" s="186"/>
      <c r="BY854" s="186"/>
      <c r="BZ854" s="186"/>
      <c r="CA854" s="186"/>
      <c r="CB854" s="186"/>
      <c r="CC854" s="186"/>
      <c r="CD854" s="186"/>
      <c r="CE854" s="186"/>
      <c r="CF854" s="186"/>
      <c r="CG854" s="186"/>
      <c r="CH854" s="186"/>
    </row>
    <row r="855" spans="1:86" s="185" customFormat="1" ht="12" customHeight="1">
      <c r="A855" s="183"/>
      <c r="B855" s="183"/>
      <c r="C855" s="183"/>
      <c r="D855" s="183"/>
      <c r="E855" s="183"/>
      <c r="F855" s="183"/>
      <c r="G855" s="184"/>
      <c r="H855" s="183"/>
      <c r="I855" s="183"/>
      <c r="J855" s="183"/>
      <c r="K855" s="183"/>
      <c r="L855" s="183"/>
      <c r="M855" s="183"/>
      <c r="N855" s="183"/>
      <c r="O855" s="183"/>
      <c r="P855" s="183"/>
      <c r="Q855" s="183"/>
      <c r="R855" s="183"/>
      <c r="S855" s="183"/>
      <c r="T855" s="183"/>
      <c r="U855" s="183"/>
      <c r="V855" s="183"/>
      <c r="W855" s="183"/>
      <c r="X855" s="183"/>
      <c r="Y855" s="183"/>
      <c r="Z855" s="183"/>
      <c r="AA855" s="183"/>
      <c r="AB855" s="183"/>
      <c r="AC855" s="183"/>
      <c r="AD855" s="183"/>
      <c r="AE855" s="183"/>
      <c r="AF855" s="183"/>
      <c r="AG855" s="183"/>
      <c r="AH855" s="183"/>
      <c r="AI855" s="183"/>
      <c r="AJ855" s="183"/>
      <c r="AK855" s="183"/>
      <c r="AL855" s="183"/>
      <c r="AM855" s="183"/>
      <c r="AN855" s="183"/>
      <c r="AO855" s="183"/>
      <c r="AP855" s="183"/>
      <c r="AQ855" s="183"/>
      <c r="AR855" s="183"/>
      <c r="AS855" s="183"/>
      <c r="AT855" s="183"/>
      <c r="AU855" s="183"/>
      <c r="AV855" s="183"/>
      <c r="AW855" s="183"/>
      <c r="AX855" s="183"/>
      <c r="AY855" s="183"/>
      <c r="AZ855" s="183"/>
      <c r="BA855" s="183"/>
      <c r="BB855" s="183"/>
      <c r="BC855" s="183"/>
      <c r="BD855" s="183"/>
      <c r="BE855" s="183"/>
      <c r="BF855" s="183"/>
      <c r="BG855" s="183"/>
      <c r="BH855" s="183"/>
      <c r="BI855" s="183"/>
      <c r="BJ855" s="183"/>
      <c r="BK855" s="183"/>
      <c r="BL855" s="183"/>
      <c r="BM855" s="183"/>
      <c r="BN855" s="183"/>
      <c r="BO855" s="183"/>
      <c r="BP855" s="183"/>
      <c r="BQ855" s="183"/>
      <c r="BR855" s="183"/>
      <c r="BS855" s="183"/>
      <c r="BT855" s="183"/>
      <c r="BU855" s="183"/>
      <c r="BV855" s="183"/>
      <c r="BW855" s="183"/>
      <c r="BX855" s="186"/>
      <c r="BY855" s="186"/>
      <c r="BZ855" s="186"/>
      <c r="CA855" s="186"/>
      <c r="CB855" s="186"/>
      <c r="CC855" s="186"/>
      <c r="CD855" s="186"/>
      <c r="CE855" s="186"/>
      <c r="CF855" s="186"/>
      <c r="CG855" s="186"/>
      <c r="CH855" s="186"/>
    </row>
    <row r="856" spans="1:86" s="185" customFormat="1" ht="12" customHeight="1">
      <c r="A856" s="183"/>
      <c r="B856" s="183"/>
      <c r="C856" s="183"/>
      <c r="D856" s="183"/>
      <c r="E856" s="183"/>
      <c r="F856" s="183"/>
      <c r="G856" s="184"/>
      <c r="H856" s="183"/>
      <c r="I856" s="183"/>
      <c r="J856" s="183"/>
      <c r="K856" s="183"/>
      <c r="L856" s="183"/>
      <c r="M856" s="183"/>
      <c r="N856" s="183"/>
      <c r="O856" s="183"/>
      <c r="P856" s="183"/>
      <c r="Q856" s="183"/>
      <c r="R856" s="183"/>
      <c r="S856" s="183"/>
      <c r="T856" s="183"/>
      <c r="U856" s="183"/>
      <c r="V856" s="183"/>
      <c r="W856" s="183"/>
      <c r="X856" s="183"/>
      <c r="Y856" s="183"/>
      <c r="Z856" s="183"/>
      <c r="AA856" s="183"/>
      <c r="AB856" s="183"/>
      <c r="AC856" s="183"/>
      <c r="AD856" s="183"/>
      <c r="AE856" s="183"/>
      <c r="AF856" s="183"/>
      <c r="AG856" s="183"/>
      <c r="AH856" s="183"/>
      <c r="AI856" s="183"/>
      <c r="AJ856" s="183"/>
      <c r="AK856" s="183"/>
      <c r="AL856" s="183"/>
      <c r="AM856" s="183"/>
      <c r="AN856" s="183"/>
      <c r="AO856" s="183"/>
      <c r="AP856" s="183"/>
      <c r="AQ856" s="183"/>
      <c r="AR856" s="183"/>
      <c r="AS856" s="183"/>
      <c r="AT856" s="183"/>
      <c r="AU856" s="183"/>
      <c r="AV856" s="183"/>
      <c r="AW856" s="183"/>
      <c r="AX856" s="183"/>
      <c r="AY856" s="183"/>
      <c r="AZ856" s="183"/>
      <c r="BA856" s="183"/>
      <c r="BB856" s="183"/>
      <c r="BC856" s="183"/>
      <c r="BD856" s="183"/>
      <c r="BE856" s="183"/>
      <c r="BF856" s="183"/>
      <c r="BG856" s="183"/>
      <c r="BH856" s="183"/>
      <c r="BI856" s="183"/>
      <c r="BJ856" s="183"/>
      <c r="BK856" s="183"/>
      <c r="BL856" s="183"/>
      <c r="BM856" s="183"/>
      <c r="BN856" s="183"/>
      <c r="BO856" s="183"/>
      <c r="BP856" s="183"/>
      <c r="BQ856" s="183"/>
      <c r="BR856" s="183"/>
      <c r="BS856" s="183"/>
      <c r="BT856" s="183"/>
      <c r="BU856" s="183"/>
      <c r="BV856" s="183"/>
      <c r="BW856" s="183"/>
      <c r="BX856" s="186"/>
      <c r="BY856" s="186"/>
      <c r="BZ856" s="186"/>
      <c r="CA856" s="186"/>
      <c r="CB856" s="186"/>
      <c r="CC856" s="186"/>
      <c r="CD856" s="186"/>
      <c r="CE856" s="186"/>
      <c r="CF856" s="186"/>
      <c r="CG856" s="186"/>
      <c r="CH856" s="186"/>
    </row>
    <row r="857" spans="1:86" s="185" customFormat="1" ht="12" customHeight="1">
      <c r="A857" s="183"/>
      <c r="B857" s="183"/>
      <c r="C857" s="183"/>
      <c r="D857" s="183"/>
      <c r="E857" s="183"/>
      <c r="F857" s="183"/>
      <c r="G857" s="184"/>
      <c r="H857" s="183"/>
      <c r="I857" s="183"/>
      <c r="J857" s="183"/>
      <c r="K857" s="183"/>
      <c r="L857" s="183"/>
      <c r="M857" s="183"/>
      <c r="N857" s="183"/>
      <c r="O857" s="183"/>
      <c r="P857" s="183"/>
      <c r="Q857" s="183"/>
      <c r="R857" s="183"/>
      <c r="S857" s="183"/>
      <c r="T857" s="183"/>
      <c r="U857" s="183"/>
      <c r="V857" s="183"/>
      <c r="W857" s="183"/>
      <c r="X857" s="183"/>
      <c r="Y857" s="183"/>
      <c r="Z857" s="183"/>
      <c r="AA857" s="183"/>
      <c r="AB857" s="183"/>
      <c r="AC857" s="183"/>
      <c r="AD857" s="183"/>
      <c r="AE857" s="183"/>
      <c r="AF857" s="183"/>
      <c r="AG857" s="183"/>
      <c r="AH857" s="183"/>
      <c r="AI857" s="183"/>
      <c r="AJ857" s="183"/>
      <c r="AK857" s="183"/>
      <c r="AL857" s="183"/>
      <c r="AM857" s="183"/>
      <c r="AN857" s="183"/>
      <c r="AO857" s="183"/>
      <c r="AP857" s="183"/>
      <c r="AQ857" s="183"/>
      <c r="AR857" s="183"/>
      <c r="AS857" s="183"/>
      <c r="AT857" s="183"/>
      <c r="AU857" s="183"/>
      <c r="AV857" s="183"/>
      <c r="AW857" s="183"/>
      <c r="AX857" s="183"/>
      <c r="AY857" s="183"/>
      <c r="AZ857" s="183"/>
      <c r="BA857" s="183"/>
      <c r="BB857" s="183"/>
      <c r="BC857" s="183"/>
      <c r="BD857" s="183"/>
      <c r="BE857" s="183"/>
      <c r="BF857" s="183"/>
      <c r="BG857" s="183"/>
      <c r="BH857" s="183"/>
      <c r="BI857" s="183"/>
      <c r="BJ857" s="183"/>
      <c r="BK857" s="183"/>
      <c r="BL857" s="183"/>
      <c r="BM857" s="183"/>
      <c r="BN857" s="183"/>
      <c r="BO857" s="183"/>
      <c r="BP857" s="183"/>
      <c r="BQ857" s="183"/>
      <c r="BR857" s="183"/>
      <c r="BS857" s="183"/>
      <c r="BT857" s="183"/>
      <c r="BU857" s="183"/>
      <c r="BV857" s="183"/>
      <c r="BW857" s="183"/>
      <c r="BX857" s="186"/>
      <c r="BY857" s="186"/>
      <c r="BZ857" s="186"/>
      <c r="CA857" s="186"/>
      <c r="CB857" s="186"/>
      <c r="CC857" s="186"/>
      <c r="CD857" s="186"/>
      <c r="CE857" s="186"/>
      <c r="CF857" s="186"/>
      <c r="CG857" s="186"/>
      <c r="CH857" s="186"/>
    </row>
    <row r="858" spans="1:86" s="185" customFormat="1" ht="12" customHeight="1">
      <c r="A858" s="183"/>
      <c r="B858" s="183"/>
      <c r="C858" s="183"/>
      <c r="D858" s="183"/>
      <c r="E858" s="183"/>
      <c r="F858" s="183"/>
      <c r="G858" s="184"/>
      <c r="H858" s="183"/>
      <c r="I858" s="183"/>
      <c r="J858" s="183"/>
      <c r="K858" s="183"/>
      <c r="L858" s="183"/>
      <c r="M858" s="183"/>
      <c r="N858" s="183"/>
      <c r="O858" s="183"/>
      <c r="P858" s="183"/>
      <c r="Q858" s="183"/>
      <c r="R858" s="183"/>
      <c r="S858" s="183"/>
      <c r="T858" s="183"/>
      <c r="U858" s="183"/>
      <c r="V858" s="183"/>
      <c r="W858" s="183"/>
      <c r="X858" s="183"/>
      <c r="Y858" s="183"/>
      <c r="Z858" s="183"/>
      <c r="AA858" s="183"/>
      <c r="AB858" s="183"/>
      <c r="AC858" s="183"/>
      <c r="AD858" s="183"/>
      <c r="AE858" s="183"/>
      <c r="AF858" s="183"/>
      <c r="AG858" s="183"/>
      <c r="AH858" s="183"/>
      <c r="AI858" s="183"/>
      <c r="AJ858" s="183"/>
      <c r="AK858" s="183"/>
      <c r="AL858" s="183"/>
      <c r="AM858" s="183"/>
      <c r="AN858" s="183"/>
      <c r="AO858" s="183"/>
      <c r="AP858" s="183"/>
      <c r="AQ858" s="183"/>
      <c r="AR858" s="183"/>
      <c r="AS858" s="183"/>
      <c r="AT858" s="183"/>
      <c r="AU858" s="183"/>
      <c r="AV858" s="183"/>
      <c r="AW858" s="183"/>
      <c r="AX858" s="183"/>
      <c r="AY858" s="183"/>
      <c r="AZ858" s="183"/>
      <c r="BA858" s="183"/>
      <c r="BB858" s="183"/>
      <c r="BC858" s="183"/>
      <c r="BD858" s="183"/>
      <c r="BE858" s="183"/>
      <c r="BF858" s="183"/>
      <c r="BG858" s="183"/>
      <c r="BH858" s="183"/>
      <c r="BI858" s="183"/>
      <c r="BJ858" s="183"/>
      <c r="BK858" s="183"/>
      <c r="BL858" s="183"/>
      <c r="BM858" s="183"/>
      <c r="BN858" s="183"/>
      <c r="BO858" s="183"/>
      <c r="BP858" s="183"/>
      <c r="BQ858" s="183"/>
      <c r="BR858" s="183"/>
      <c r="BS858" s="183"/>
      <c r="BT858" s="183"/>
      <c r="BU858" s="183"/>
      <c r="BV858" s="183"/>
      <c r="BW858" s="183"/>
      <c r="BX858" s="186"/>
      <c r="BY858" s="186"/>
      <c r="BZ858" s="186"/>
      <c r="CA858" s="186"/>
      <c r="CB858" s="186"/>
      <c r="CC858" s="186"/>
      <c r="CD858" s="186"/>
      <c r="CE858" s="186"/>
      <c r="CF858" s="186"/>
      <c r="CG858" s="186"/>
      <c r="CH858" s="186"/>
    </row>
    <row r="859" spans="1:86" s="185" customFormat="1" ht="12" customHeight="1">
      <c r="A859" s="183"/>
      <c r="B859" s="183"/>
      <c r="C859" s="183"/>
      <c r="D859" s="183"/>
      <c r="E859" s="183"/>
      <c r="F859" s="183"/>
      <c r="G859" s="184"/>
      <c r="H859" s="183"/>
      <c r="I859" s="183"/>
      <c r="J859" s="183"/>
      <c r="K859" s="183"/>
      <c r="L859" s="183"/>
      <c r="M859" s="183"/>
      <c r="N859" s="183"/>
      <c r="O859" s="183"/>
      <c r="P859" s="183"/>
      <c r="Q859" s="183"/>
      <c r="R859" s="183"/>
      <c r="S859" s="183"/>
      <c r="T859" s="183"/>
      <c r="U859" s="183"/>
      <c r="V859" s="183"/>
      <c r="W859" s="183"/>
      <c r="X859" s="183"/>
      <c r="Y859" s="183"/>
      <c r="Z859" s="183"/>
      <c r="AA859" s="183"/>
      <c r="AB859" s="183"/>
      <c r="AC859" s="183"/>
      <c r="AD859" s="183"/>
      <c r="AE859" s="183"/>
      <c r="AF859" s="183"/>
      <c r="AG859" s="183"/>
      <c r="AH859" s="183"/>
      <c r="AI859" s="183"/>
      <c r="AJ859" s="183"/>
      <c r="AK859" s="183"/>
      <c r="AL859" s="183"/>
      <c r="AM859" s="183"/>
      <c r="AN859" s="183"/>
      <c r="AO859" s="183"/>
      <c r="AP859" s="183"/>
      <c r="AQ859" s="183"/>
      <c r="AR859" s="183"/>
      <c r="AS859" s="183"/>
      <c r="AT859" s="183"/>
      <c r="AU859" s="183"/>
      <c r="AV859" s="183"/>
      <c r="AW859" s="183"/>
      <c r="AX859" s="183"/>
      <c r="AY859" s="183"/>
      <c r="AZ859" s="183"/>
      <c r="BA859" s="183"/>
      <c r="BB859" s="183"/>
      <c r="BC859" s="183"/>
      <c r="BD859" s="183"/>
      <c r="BE859" s="183"/>
      <c r="BF859" s="183"/>
      <c r="BG859" s="183"/>
      <c r="BH859" s="183"/>
      <c r="BI859" s="183"/>
      <c r="BJ859" s="183"/>
      <c r="BK859" s="183"/>
      <c r="BL859" s="183"/>
      <c r="BM859" s="183"/>
      <c r="BN859" s="183"/>
      <c r="BO859" s="183"/>
      <c r="BP859" s="183"/>
      <c r="BQ859" s="183"/>
      <c r="BR859" s="183"/>
      <c r="BS859" s="183"/>
      <c r="BT859" s="183"/>
      <c r="BU859" s="183"/>
      <c r="BV859" s="183"/>
      <c r="BW859" s="183"/>
      <c r="BX859" s="186"/>
      <c r="BY859" s="186"/>
      <c r="BZ859" s="186"/>
      <c r="CA859" s="186"/>
      <c r="CB859" s="186"/>
      <c r="CC859" s="186"/>
      <c r="CD859" s="186"/>
      <c r="CE859" s="186"/>
      <c r="CF859" s="186"/>
      <c r="CG859" s="186"/>
      <c r="CH859" s="186"/>
    </row>
    <row r="860" spans="1:86" s="185" customFormat="1" ht="12" customHeight="1">
      <c r="A860" s="183"/>
      <c r="B860" s="183"/>
      <c r="C860" s="183"/>
      <c r="D860" s="183"/>
      <c r="E860" s="183"/>
      <c r="F860" s="183"/>
      <c r="G860" s="184"/>
      <c r="H860" s="183"/>
      <c r="I860" s="183"/>
      <c r="J860" s="183"/>
      <c r="K860" s="183"/>
      <c r="L860" s="183"/>
      <c r="M860" s="183"/>
      <c r="N860" s="183"/>
      <c r="O860" s="183"/>
      <c r="P860" s="183"/>
      <c r="Q860" s="183"/>
      <c r="R860" s="183"/>
      <c r="S860" s="183"/>
      <c r="T860" s="183"/>
      <c r="U860" s="183"/>
      <c r="V860" s="183"/>
      <c r="W860" s="183"/>
      <c r="X860" s="183"/>
      <c r="Y860" s="183"/>
      <c r="Z860" s="183"/>
      <c r="AA860" s="183"/>
      <c r="AB860" s="183"/>
      <c r="AC860" s="183"/>
      <c r="AD860" s="183"/>
      <c r="AE860" s="183"/>
      <c r="AF860" s="183"/>
      <c r="AG860" s="183"/>
      <c r="AH860" s="183"/>
      <c r="AI860" s="183"/>
      <c r="AJ860" s="183"/>
      <c r="AK860" s="183"/>
      <c r="AL860" s="183"/>
      <c r="AM860" s="183"/>
      <c r="AN860" s="183"/>
      <c r="AO860" s="183"/>
      <c r="AP860" s="183"/>
      <c r="AQ860" s="183"/>
      <c r="AR860" s="183"/>
      <c r="AS860" s="183"/>
      <c r="AT860" s="183"/>
      <c r="AU860" s="183"/>
      <c r="AV860" s="183"/>
      <c r="AW860" s="183"/>
      <c r="AX860" s="183"/>
      <c r="AY860" s="183"/>
      <c r="AZ860" s="183"/>
      <c r="BA860" s="183"/>
      <c r="BB860" s="183"/>
      <c r="BC860" s="183"/>
      <c r="BD860" s="183"/>
      <c r="BE860" s="183"/>
      <c r="BF860" s="183"/>
      <c r="BG860" s="183"/>
      <c r="BH860" s="183"/>
      <c r="BI860" s="183"/>
      <c r="BJ860" s="183"/>
      <c r="BK860" s="183"/>
      <c r="BL860" s="183"/>
      <c r="BM860" s="183"/>
      <c r="BN860" s="183"/>
      <c r="BO860" s="183"/>
      <c r="BP860" s="183"/>
      <c r="BQ860" s="183"/>
      <c r="BR860" s="183"/>
      <c r="BS860" s="183"/>
      <c r="BT860" s="183"/>
      <c r="BU860" s="183"/>
      <c r="BV860" s="183"/>
      <c r="BW860" s="183"/>
      <c r="BX860" s="186"/>
      <c r="BY860" s="186"/>
      <c r="BZ860" s="186"/>
      <c r="CA860" s="186"/>
      <c r="CB860" s="186"/>
      <c r="CC860" s="186"/>
      <c r="CD860" s="186"/>
      <c r="CE860" s="186"/>
      <c r="CF860" s="186"/>
      <c r="CG860" s="186"/>
      <c r="CH860" s="186"/>
    </row>
    <row r="861" spans="1:86" s="185" customFormat="1" ht="12" customHeight="1">
      <c r="A861" s="183"/>
      <c r="B861" s="183"/>
      <c r="C861" s="183"/>
      <c r="D861" s="183"/>
      <c r="E861" s="183"/>
      <c r="F861" s="183"/>
      <c r="G861" s="184"/>
      <c r="H861" s="183"/>
      <c r="I861" s="183"/>
      <c r="J861" s="183"/>
      <c r="K861" s="183"/>
      <c r="L861" s="183"/>
      <c r="M861" s="183"/>
      <c r="N861" s="183"/>
      <c r="O861" s="183"/>
      <c r="P861" s="183"/>
      <c r="Q861" s="183"/>
      <c r="R861" s="183"/>
      <c r="S861" s="183"/>
      <c r="T861" s="183"/>
      <c r="U861" s="183"/>
      <c r="V861" s="183"/>
      <c r="W861" s="183"/>
      <c r="X861" s="183"/>
      <c r="Y861" s="183"/>
      <c r="Z861" s="183"/>
      <c r="AA861" s="183"/>
      <c r="AB861" s="183"/>
      <c r="AC861" s="183"/>
      <c r="AD861" s="183"/>
      <c r="AE861" s="183"/>
      <c r="AF861" s="183"/>
      <c r="AG861" s="183"/>
      <c r="AH861" s="183"/>
      <c r="AI861" s="183"/>
      <c r="AJ861" s="183"/>
      <c r="AK861" s="183"/>
      <c r="AL861" s="183"/>
      <c r="AM861" s="183"/>
      <c r="AN861" s="183"/>
      <c r="AO861" s="183"/>
      <c r="AP861" s="183"/>
      <c r="AQ861" s="183"/>
      <c r="AR861" s="183"/>
      <c r="AS861" s="183"/>
      <c r="AT861" s="183"/>
      <c r="AU861" s="183"/>
      <c r="AV861" s="183"/>
      <c r="AW861" s="183"/>
      <c r="AX861" s="183"/>
      <c r="AY861" s="183"/>
      <c r="AZ861" s="183"/>
      <c r="BA861" s="183"/>
      <c r="BB861" s="183"/>
      <c r="BC861" s="183"/>
      <c r="BD861" s="183"/>
      <c r="BE861" s="183"/>
      <c r="BF861" s="183"/>
      <c r="BG861" s="183"/>
      <c r="BH861" s="183"/>
      <c r="BI861" s="183"/>
      <c r="BJ861" s="183"/>
      <c r="BK861" s="183"/>
      <c r="BL861" s="183"/>
      <c r="BM861" s="183"/>
      <c r="BN861" s="183"/>
      <c r="BO861" s="183"/>
      <c r="BP861" s="183"/>
      <c r="BQ861" s="183"/>
      <c r="BR861" s="183"/>
      <c r="BS861" s="183"/>
      <c r="BT861" s="183"/>
      <c r="BU861" s="183"/>
      <c r="BV861" s="183"/>
      <c r="BW861" s="183"/>
      <c r="BX861" s="186"/>
      <c r="BY861" s="186"/>
      <c r="BZ861" s="186"/>
      <c r="CA861" s="186"/>
      <c r="CB861" s="186"/>
      <c r="CC861" s="186"/>
      <c r="CD861" s="186"/>
      <c r="CE861" s="186"/>
      <c r="CF861" s="186"/>
      <c r="CG861" s="186"/>
      <c r="CH861" s="186"/>
    </row>
    <row r="862" spans="1:86" s="185" customFormat="1" ht="12" customHeight="1">
      <c r="A862" s="183"/>
      <c r="B862" s="183"/>
      <c r="C862" s="183"/>
      <c r="D862" s="183"/>
      <c r="E862" s="183"/>
      <c r="F862" s="183"/>
      <c r="G862" s="184"/>
      <c r="H862" s="183"/>
      <c r="I862" s="183"/>
      <c r="J862" s="183"/>
      <c r="K862" s="183"/>
      <c r="L862" s="183"/>
      <c r="M862" s="183"/>
      <c r="N862" s="183"/>
      <c r="O862" s="183"/>
      <c r="P862" s="183"/>
      <c r="Q862" s="183"/>
      <c r="R862" s="183"/>
      <c r="S862" s="183"/>
      <c r="T862" s="183"/>
      <c r="U862" s="183"/>
      <c r="V862" s="183"/>
      <c r="W862" s="183"/>
      <c r="X862" s="183"/>
      <c r="Y862" s="183"/>
      <c r="Z862" s="183"/>
      <c r="AA862" s="183"/>
      <c r="AB862" s="183"/>
      <c r="AC862" s="183"/>
      <c r="AD862" s="183"/>
      <c r="AE862" s="183"/>
      <c r="AF862" s="183"/>
      <c r="AG862" s="183"/>
      <c r="AH862" s="183"/>
      <c r="AI862" s="183"/>
      <c r="AJ862" s="183"/>
      <c r="AK862" s="183"/>
      <c r="AL862" s="183"/>
      <c r="AM862" s="183"/>
      <c r="AN862" s="183"/>
      <c r="AO862" s="183"/>
      <c r="AP862" s="183"/>
      <c r="AQ862" s="183"/>
      <c r="AR862" s="183"/>
      <c r="AS862" s="183"/>
      <c r="AT862" s="183"/>
      <c r="AU862" s="183"/>
      <c r="AV862" s="183"/>
      <c r="AW862" s="183"/>
      <c r="AX862" s="183"/>
      <c r="AY862" s="183"/>
      <c r="AZ862" s="183"/>
      <c r="BA862" s="183"/>
      <c r="BB862" s="183"/>
      <c r="BC862" s="183"/>
      <c r="BD862" s="183"/>
      <c r="BE862" s="183"/>
      <c r="BF862" s="183"/>
      <c r="BG862" s="183"/>
      <c r="BH862" s="183"/>
      <c r="BI862" s="183"/>
      <c r="BJ862" s="183"/>
      <c r="BK862" s="183"/>
      <c r="BL862" s="183"/>
      <c r="BM862" s="183"/>
      <c r="BN862" s="183"/>
      <c r="BO862" s="183"/>
      <c r="BP862" s="183"/>
      <c r="BQ862" s="183"/>
      <c r="BR862" s="183"/>
      <c r="BS862" s="183"/>
      <c r="BT862" s="183"/>
      <c r="BU862" s="183"/>
      <c r="BV862" s="183"/>
      <c r="BW862" s="183"/>
      <c r="BX862" s="186"/>
      <c r="BY862" s="186"/>
      <c r="BZ862" s="186"/>
      <c r="CA862" s="186"/>
      <c r="CB862" s="186"/>
      <c r="CC862" s="186"/>
      <c r="CD862" s="186"/>
      <c r="CE862" s="186"/>
      <c r="CF862" s="186"/>
      <c r="CG862" s="186"/>
      <c r="CH862" s="186"/>
    </row>
    <row r="863" spans="1:86" s="185" customFormat="1" ht="12" customHeight="1">
      <c r="A863" s="183"/>
      <c r="B863" s="183"/>
      <c r="C863" s="183"/>
      <c r="D863" s="183"/>
      <c r="E863" s="183"/>
      <c r="F863" s="183"/>
      <c r="G863" s="184"/>
      <c r="H863" s="183"/>
      <c r="I863" s="183"/>
      <c r="J863" s="183"/>
      <c r="K863" s="183"/>
      <c r="L863" s="183"/>
      <c r="M863" s="183"/>
      <c r="N863" s="183"/>
      <c r="O863" s="183"/>
      <c r="P863" s="183"/>
      <c r="Q863" s="183"/>
      <c r="R863" s="183"/>
      <c r="S863" s="183"/>
      <c r="T863" s="183"/>
      <c r="U863" s="183"/>
      <c r="V863" s="183"/>
      <c r="W863" s="183"/>
      <c r="X863" s="183"/>
      <c r="Y863" s="183"/>
      <c r="Z863" s="183"/>
      <c r="AA863" s="183"/>
      <c r="AB863" s="183"/>
      <c r="AC863" s="183"/>
      <c r="AD863" s="183"/>
      <c r="AE863" s="183"/>
      <c r="AF863" s="183"/>
      <c r="AG863" s="183"/>
      <c r="AH863" s="183"/>
      <c r="AI863" s="183"/>
      <c r="AJ863" s="183"/>
      <c r="AK863" s="183"/>
      <c r="AL863" s="183"/>
      <c r="AM863" s="183"/>
      <c r="AN863" s="183"/>
      <c r="AO863" s="183"/>
      <c r="AP863" s="183"/>
      <c r="AQ863" s="183"/>
      <c r="AR863" s="183"/>
      <c r="AS863" s="183"/>
      <c r="AT863" s="183"/>
      <c r="AU863" s="183"/>
      <c r="AV863" s="183"/>
      <c r="AW863" s="183"/>
      <c r="AX863" s="183"/>
      <c r="AY863" s="183"/>
      <c r="AZ863" s="183"/>
      <c r="BA863" s="183"/>
      <c r="BB863" s="183"/>
      <c r="BC863" s="183"/>
      <c r="BD863" s="183"/>
      <c r="BE863" s="183"/>
      <c r="BF863" s="183"/>
      <c r="BG863" s="183"/>
      <c r="BH863" s="183"/>
      <c r="BI863" s="183"/>
      <c r="BJ863" s="183"/>
      <c r="BK863" s="183"/>
      <c r="BL863" s="183"/>
      <c r="BM863" s="183"/>
      <c r="BN863" s="183"/>
      <c r="BO863" s="183"/>
      <c r="BP863" s="183"/>
      <c r="BQ863" s="183"/>
      <c r="BR863" s="183"/>
      <c r="BS863" s="183"/>
      <c r="BT863" s="183"/>
      <c r="BU863" s="183"/>
      <c r="BV863" s="183"/>
      <c r="BW863" s="183"/>
      <c r="BX863" s="186"/>
      <c r="BY863" s="186"/>
      <c r="BZ863" s="186"/>
      <c r="CA863" s="186"/>
      <c r="CB863" s="186"/>
      <c r="CC863" s="186"/>
      <c r="CD863" s="186"/>
      <c r="CE863" s="186"/>
      <c r="CF863" s="186"/>
      <c r="CG863" s="186"/>
      <c r="CH863" s="186"/>
    </row>
    <row r="864" spans="1:86" s="185" customFormat="1" ht="12" customHeight="1">
      <c r="A864" s="183"/>
      <c r="B864" s="183"/>
      <c r="C864" s="183"/>
      <c r="D864" s="183"/>
      <c r="E864" s="183"/>
      <c r="F864" s="183"/>
      <c r="G864" s="184"/>
      <c r="H864" s="183"/>
      <c r="I864" s="183"/>
      <c r="J864" s="183"/>
      <c r="K864" s="183"/>
      <c r="L864" s="183"/>
      <c r="M864" s="183"/>
      <c r="N864" s="183"/>
      <c r="O864" s="183"/>
      <c r="P864" s="183"/>
      <c r="Q864" s="183"/>
      <c r="R864" s="183"/>
      <c r="S864" s="183"/>
      <c r="T864" s="183"/>
      <c r="U864" s="183"/>
      <c r="V864" s="183"/>
      <c r="W864" s="183"/>
      <c r="X864" s="183"/>
      <c r="Y864" s="183"/>
      <c r="Z864" s="183"/>
      <c r="AA864" s="183"/>
      <c r="AB864" s="183"/>
      <c r="AC864" s="183"/>
      <c r="AD864" s="183"/>
      <c r="AE864" s="183"/>
      <c r="AF864" s="183"/>
      <c r="AG864" s="183"/>
      <c r="AH864" s="183"/>
      <c r="AI864" s="183"/>
      <c r="AJ864" s="183"/>
      <c r="AK864" s="183"/>
      <c r="AL864" s="183"/>
      <c r="AM864" s="183"/>
      <c r="AN864" s="183"/>
      <c r="AO864" s="183"/>
      <c r="AP864" s="183"/>
      <c r="AQ864" s="183"/>
      <c r="AR864" s="183"/>
      <c r="AS864" s="183"/>
      <c r="AT864" s="183"/>
      <c r="AU864" s="183"/>
      <c r="AV864" s="183"/>
      <c r="AW864" s="183"/>
      <c r="AX864" s="183"/>
      <c r="AY864" s="183"/>
      <c r="AZ864" s="183"/>
      <c r="BA864" s="183"/>
      <c r="BB864" s="183"/>
      <c r="BC864" s="183"/>
      <c r="BD864" s="183"/>
      <c r="BE864" s="183"/>
      <c r="BF864" s="183"/>
      <c r="BG864" s="183"/>
      <c r="BH864" s="183"/>
      <c r="BI864" s="183"/>
      <c r="BJ864" s="183"/>
      <c r="BK864" s="183"/>
      <c r="BL864" s="183"/>
      <c r="BM864" s="183"/>
      <c r="BN864" s="183"/>
      <c r="BO864" s="183"/>
      <c r="BP864" s="183"/>
      <c r="BQ864" s="183"/>
      <c r="BR864" s="183"/>
      <c r="BS864" s="183"/>
      <c r="BT864" s="183"/>
      <c r="BU864" s="183"/>
      <c r="BV864" s="183"/>
      <c r="BW864" s="183"/>
      <c r="BX864" s="186"/>
      <c r="BY864" s="186"/>
      <c r="BZ864" s="186"/>
      <c r="CA864" s="186"/>
      <c r="CB864" s="186"/>
      <c r="CC864" s="186"/>
      <c r="CD864" s="186"/>
      <c r="CE864" s="186"/>
      <c r="CF864" s="186"/>
      <c r="CG864" s="186"/>
      <c r="CH864" s="186"/>
    </row>
    <row r="865" spans="1:86" s="185" customFormat="1" ht="12" customHeight="1">
      <c r="A865" s="183"/>
      <c r="B865" s="183"/>
      <c r="C865" s="183"/>
      <c r="D865" s="183"/>
      <c r="E865" s="183"/>
      <c r="F865" s="183"/>
      <c r="G865" s="184"/>
      <c r="H865" s="183"/>
      <c r="I865" s="183"/>
      <c r="J865" s="183"/>
      <c r="K865" s="183"/>
      <c r="L865" s="183"/>
      <c r="M865" s="183"/>
      <c r="N865" s="183"/>
      <c r="O865" s="183"/>
      <c r="P865" s="183"/>
      <c r="Q865" s="183"/>
      <c r="R865" s="183"/>
      <c r="S865" s="183"/>
      <c r="T865" s="183"/>
      <c r="U865" s="183"/>
      <c r="V865" s="183"/>
      <c r="W865" s="183"/>
      <c r="X865" s="183"/>
      <c r="Y865" s="183"/>
      <c r="Z865" s="183"/>
      <c r="AA865" s="183"/>
      <c r="AB865" s="183"/>
      <c r="AC865" s="183"/>
      <c r="AD865" s="183"/>
      <c r="AE865" s="183"/>
      <c r="AF865" s="183"/>
      <c r="AG865" s="183"/>
      <c r="AH865" s="183"/>
      <c r="AI865" s="183"/>
      <c r="AJ865" s="183"/>
      <c r="AK865" s="183"/>
      <c r="AL865" s="183"/>
      <c r="AM865" s="183"/>
      <c r="AN865" s="183"/>
      <c r="AO865" s="183"/>
      <c r="AP865" s="183"/>
      <c r="AQ865" s="183"/>
      <c r="AR865" s="183"/>
      <c r="AS865" s="183"/>
      <c r="AT865" s="183"/>
      <c r="AU865" s="183"/>
      <c r="AV865" s="183"/>
      <c r="AW865" s="183"/>
      <c r="AX865" s="183"/>
      <c r="AY865" s="183"/>
      <c r="AZ865" s="183"/>
      <c r="BA865" s="183"/>
      <c r="BB865" s="183"/>
      <c r="BC865" s="183"/>
      <c r="BD865" s="183"/>
      <c r="BE865" s="183"/>
      <c r="BF865" s="183"/>
      <c r="BG865" s="183"/>
      <c r="BH865" s="183"/>
      <c r="BI865" s="183"/>
      <c r="BJ865" s="183"/>
      <c r="BK865" s="183"/>
      <c r="BL865" s="183"/>
      <c r="BM865" s="183"/>
      <c r="BN865" s="183"/>
      <c r="BO865" s="183"/>
      <c r="BP865" s="183"/>
      <c r="BQ865" s="183"/>
      <c r="BR865" s="183"/>
      <c r="BS865" s="183"/>
      <c r="BT865" s="183"/>
      <c r="BU865" s="183"/>
      <c r="BV865" s="183"/>
      <c r="BW865" s="183"/>
      <c r="BX865" s="186"/>
      <c r="BY865" s="186"/>
      <c r="BZ865" s="186"/>
      <c r="CA865" s="186"/>
      <c r="CB865" s="186"/>
      <c r="CC865" s="186"/>
      <c r="CD865" s="186"/>
      <c r="CE865" s="186"/>
      <c r="CF865" s="186"/>
      <c r="CG865" s="186"/>
      <c r="CH865" s="186"/>
    </row>
    <row r="866" spans="1:86" s="185" customFormat="1" ht="12" customHeight="1">
      <c r="A866" s="183"/>
      <c r="B866" s="183"/>
      <c r="C866" s="183"/>
      <c r="D866" s="183"/>
      <c r="E866" s="183"/>
      <c r="F866" s="183"/>
      <c r="G866" s="184"/>
      <c r="H866" s="183"/>
      <c r="I866" s="183"/>
      <c r="J866" s="183"/>
      <c r="K866" s="183"/>
      <c r="L866" s="183"/>
      <c r="M866" s="183"/>
      <c r="N866" s="183"/>
      <c r="O866" s="183"/>
      <c r="P866" s="183"/>
      <c r="Q866" s="183"/>
      <c r="R866" s="183"/>
      <c r="S866" s="183"/>
      <c r="T866" s="183"/>
      <c r="U866" s="183"/>
      <c r="V866" s="183"/>
      <c r="W866" s="183"/>
      <c r="X866" s="183"/>
      <c r="Y866" s="183"/>
      <c r="Z866" s="183"/>
      <c r="AA866" s="183"/>
      <c r="AB866" s="183"/>
      <c r="AC866" s="183"/>
      <c r="AD866" s="183"/>
      <c r="AE866" s="183"/>
      <c r="AF866" s="183"/>
      <c r="AG866" s="183"/>
      <c r="AH866" s="183"/>
      <c r="AI866" s="183"/>
      <c r="AJ866" s="183"/>
      <c r="AK866" s="183"/>
      <c r="AL866" s="183"/>
      <c r="AM866" s="183"/>
      <c r="AN866" s="183"/>
      <c r="AO866" s="183"/>
      <c r="AP866" s="183"/>
      <c r="AQ866" s="183"/>
      <c r="AR866" s="183"/>
      <c r="AS866" s="183"/>
      <c r="AT866" s="183"/>
      <c r="AU866" s="183"/>
      <c r="AV866" s="183"/>
      <c r="AW866" s="183"/>
      <c r="AX866" s="183"/>
      <c r="AY866" s="183"/>
      <c r="AZ866" s="183"/>
      <c r="BA866" s="183"/>
      <c r="BB866" s="183"/>
      <c r="BC866" s="183"/>
      <c r="BD866" s="183"/>
      <c r="BE866" s="183"/>
      <c r="BF866" s="183"/>
      <c r="BG866" s="183"/>
      <c r="BH866" s="183"/>
      <c r="BI866" s="183"/>
      <c r="BJ866" s="183"/>
      <c r="BK866" s="183"/>
      <c r="BL866" s="183"/>
      <c r="BM866" s="183"/>
      <c r="BN866" s="183"/>
      <c r="BO866" s="183"/>
      <c r="BP866" s="183"/>
      <c r="BQ866" s="183"/>
      <c r="BR866" s="183"/>
      <c r="BS866" s="183"/>
      <c r="BT866" s="183"/>
      <c r="BU866" s="183"/>
      <c r="BV866" s="183"/>
      <c r="BW866" s="183"/>
      <c r="BX866" s="186"/>
      <c r="BY866" s="186"/>
      <c r="BZ866" s="186"/>
      <c r="CA866" s="186"/>
      <c r="CB866" s="186"/>
      <c r="CC866" s="186"/>
      <c r="CD866" s="186"/>
      <c r="CE866" s="186"/>
      <c r="CF866" s="186"/>
      <c r="CG866" s="186"/>
      <c r="CH866" s="186"/>
    </row>
    <row r="867" spans="1:86" s="185" customFormat="1" ht="12" customHeight="1">
      <c r="A867" s="183"/>
      <c r="B867" s="183"/>
      <c r="C867" s="183"/>
      <c r="D867" s="183"/>
      <c r="E867" s="183"/>
      <c r="F867" s="183"/>
      <c r="G867" s="184"/>
      <c r="H867" s="183"/>
      <c r="I867" s="183"/>
      <c r="J867" s="183"/>
      <c r="K867" s="183"/>
      <c r="L867" s="183"/>
      <c r="M867" s="183"/>
      <c r="N867" s="183"/>
      <c r="O867" s="183"/>
      <c r="P867" s="183"/>
      <c r="Q867" s="183"/>
      <c r="R867" s="183"/>
      <c r="S867" s="183"/>
      <c r="T867" s="183"/>
      <c r="U867" s="183"/>
      <c r="V867" s="183"/>
      <c r="W867" s="183"/>
      <c r="X867" s="183"/>
      <c r="Y867" s="183"/>
      <c r="Z867" s="183"/>
      <c r="AA867" s="183"/>
      <c r="AB867" s="183"/>
      <c r="AC867" s="183"/>
      <c r="AD867" s="183"/>
      <c r="AE867" s="183"/>
      <c r="AF867" s="183"/>
      <c r="AG867" s="183"/>
      <c r="AH867" s="183"/>
      <c r="AI867" s="183"/>
      <c r="AJ867" s="183"/>
      <c r="AK867" s="183"/>
      <c r="AL867" s="183"/>
      <c r="AM867" s="183"/>
      <c r="AN867" s="183"/>
      <c r="AO867" s="183"/>
      <c r="AP867" s="183"/>
      <c r="AQ867" s="183"/>
      <c r="AR867" s="183"/>
      <c r="AS867" s="183"/>
      <c r="AT867" s="183"/>
      <c r="AU867" s="183"/>
      <c r="AV867" s="183"/>
      <c r="AW867" s="183"/>
      <c r="AX867" s="183"/>
      <c r="AY867" s="183"/>
      <c r="AZ867" s="183"/>
      <c r="BA867" s="183"/>
      <c r="BB867" s="183"/>
      <c r="BC867" s="183"/>
      <c r="BD867" s="183"/>
      <c r="BE867" s="183"/>
      <c r="BF867" s="183"/>
      <c r="BG867" s="183"/>
      <c r="BH867" s="183"/>
      <c r="BI867" s="183"/>
      <c r="BJ867" s="183"/>
      <c r="BK867" s="183"/>
      <c r="BL867" s="183"/>
      <c r="BM867" s="183"/>
      <c r="BN867" s="183"/>
      <c r="BO867" s="183"/>
      <c r="BP867" s="183"/>
      <c r="BQ867" s="183"/>
      <c r="BR867" s="183"/>
      <c r="BS867" s="183"/>
      <c r="BT867" s="183"/>
      <c r="BU867" s="183"/>
      <c r="BV867" s="183"/>
      <c r="BW867" s="183"/>
      <c r="BX867" s="186"/>
      <c r="BY867" s="186"/>
      <c r="BZ867" s="186"/>
      <c r="CA867" s="186"/>
      <c r="CB867" s="186"/>
      <c r="CC867" s="186"/>
      <c r="CD867" s="186"/>
      <c r="CE867" s="186"/>
      <c r="CF867" s="186"/>
      <c r="CG867" s="186"/>
      <c r="CH867" s="186"/>
    </row>
    <row r="868" spans="1:86" s="185" customFormat="1" ht="12" customHeight="1">
      <c r="A868" s="183"/>
      <c r="B868" s="183"/>
      <c r="C868" s="183"/>
      <c r="D868" s="183"/>
      <c r="E868" s="183"/>
      <c r="F868" s="183"/>
      <c r="G868" s="184"/>
      <c r="H868" s="183"/>
      <c r="I868" s="183"/>
      <c r="J868" s="183"/>
      <c r="K868" s="183"/>
      <c r="L868" s="183"/>
      <c r="M868" s="183"/>
      <c r="N868" s="183"/>
      <c r="O868" s="183"/>
      <c r="P868" s="183"/>
      <c r="Q868" s="183"/>
      <c r="R868" s="183"/>
      <c r="S868" s="183"/>
      <c r="T868" s="183"/>
      <c r="U868" s="183"/>
      <c r="V868" s="183"/>
      <c r="W868" s="183"/>
      <c r="X868" s="183"/>
      <c r="Y868" s="183"/>
      <c r="Z868" s="183"/>
      <c r="AA868" s="183"/>
      <c r="AB868" s="183"/>
      <c r="AC868" s="183"/>
      <c r="AD868" s="183"/>
      <c r="AE868" s="183"/>
      <c r="AF868" s="183"/>
      <c r="AG868" s="183"/>
      <c r="AH868" s="183"/>
      <c r="AI868" s="183"/>
      <c r="AJ868" s="183"/>
      <c r="AK868" s="183"/>
      <c r="AL868" s="183"/>
      <c r="AM868" s="183"/>
      <c r="AN868" s="183"/>
      <c r="AO868" s="183"/>
      <c r="AP868" s="183"/>
      <c r="AQ868" s="183"/>
      <c r="AR868" s="183"/>
      <c r="AS868" s="183"/>
      <c r="AT868" s="183"/>
      <c r="AU868" s="183"/>
      <c r="AV868" s="183"/>
      <c r="AW868" s="183"/>
      <c r="AX868" s="183"/>
      <c r="AY868" s="183"/>
      <c r="AZ868" s="183"/>
      <c r="BA868" s="183"/>
      <c r="BB868" s="183"/>
      <c r="BC868" s="183"/>
      <c r="BD868" s="183"/>
      <c r="BE868" s="183"/>
      <c r="BF868" s="183"/>
      <c r="BG868" s="183"/>
      <c r="BH868" s="183"/>
      <c r="BI868" s="183"/>
      <c r="BJ868" s="183"/>
      <c r="BK868" s="183"/>
      <c r="BL868" s="183"/>
      <c r="BM868" s="183"/>
      <c r="BN868" s="183"/>
      <c r="BO868" s="183"/>
      <c r="BP868" s="183"/>
      <c r="BQ868" s="183"/>
      <c r="BR868" s="183"/>
      <c r="BS868" s="183"/>
      <c r="BT868" s="183"/>
      <c r="BU868" s="183"/>
      <c r="BV868" s="183"/>
      <c r="BW868" s="183"/>
      <c r="BX868" s="186"/>
      <c r="BY868" s="186"/>
      <c r="BZ868" s="186"/>
      <c r="CA868" s="186"/>
      <c r="CB868" s="186"/>
      <c r="CC868" s="186"/>
      <c r="CD868" s="186"/>
      <c r="CE868" s="186"/>
      <c r="CF868" s="186"/>
      <c r="CG868" s="186"/>
      <c r="CH868" s="186"/>
    </row>
    <row r="869" spans="1:86" s="185" customFormat="1" ht="12" customHeight="1">
      <c r="A869" s="183"/>
      <c r="B869" s="183"/>
      <c r="C869" s="183"/>
      <c r="D869" s="183"/>
      <c r="E869" s="183"/>
      <c r="F869" s="183"/>
      <c r="G869" s="184"/>
      <c r="H869" s="183"/>
      <c r="I869" s="183"/>
      <c r="J869" s="183"/>
      <c r="K869" s="183"/>
      <c r="L869" s="183"/>
      <c r="M869" s="183"/>
      <c r="N869" s="183"/>
      <c r="O869" s="183"/>
      <c r="P869" s="183"/>
      <c r="Q869" s="183"/>
      <c r="R869" s="183"/>
      <c r="S869" s="183"/>
      <c r="T869" s="183"/>
      <c r="U869" s="183"/>
      <c r="V869" s="183"/>
      <c r="W869" s="183"/>
      <c r="X869" s="183"/>
      <c r="Y869" s="183"/>
      <c r="Z869" s="183"/>
      <c r="AA869" s="183"/>
      <c r="AB869" s="183"/>
      <c r="AC869" s="183"/>
      <c r="AD869" s="183"/>
      <c r="AE869" s="183"/>
      <c r="AF869" s="183"/>
      <c r="AG869" s="183"/>
      <c r="AH869" s="183"/>
      <c r="AI869" s="183"/>
      <c r="AJ869" s="183"/>
      <c r="AK869" s="183"/>
      <c r="AL869" s="183"/>
      <c r="AM869" s="183"/>
      <c r="AN869" s="183"/>
      <c r="AO869" s="183"/>
      <c r="AP869" s="183"/>
      <c r="AQ869" s="183"/>
      <c r="AR869" s="183"/>
      <c r="AS869" s="183"/>
      <c r="AT869" s="183"/>
      <c r="AU869" s="183"/>
      <c r="AV869" s="183"/>
      <c r="AW869" s="183"/>
      <c r="AX869" s="183"/>
      <c r="AY869" s="183"/>
      <c r="AZ869" s="183"/>
      <c r="BA869" s="183"/>
      <c r="BB869" s="183"/>
      <c r="BC869" s="183"/>
      <c r="BD869" s="183"/>
      <c r="BE869" s="183"/>
      <c r="BF869" s="183"/>
      <c r="BG869" s="183"/>
      <c r="BH869" s="183"/>
      <c r="BI869" s="183"/>
      <c r="BJ869" s="183"/>
      <c r="BK869" s="183"/>
      <c r="BL869" s="183"/>
      <c r="BM869" s="183"/>
      <c r="BN869" s="183"/>
      <c r="BO869" s="183"/>
      <c r="BP869" s="183"/>
      <c r="BQ869" s="183"/>
      <c r="BR869" s="183"/>
      <c r="BS869" s="183"/>
      <c r="BT869" s="183"/>
      <c r="BU869" s="183"/>
      <c r="BV869" s="183"/>
      <c r="BW869" s="183"/>
      <c r="BX869" s="186"/>
      <c r="BY869" s="186"/>
      <c r="BZ869" s="186"/>
      <c r="CA869" s="186"/>
      <c r="CB869" s="186"/>
      <c r="CC869" s="186"/>
      <c r="CD869" s="186"/>
      <c r="CE869" s="186"/>
      <c r="CF869" s="186"/>
      <c r="CG869" s="186"/>
      <c r="CH869" s="186"/>
    </row>
    <row r="870" spans="1:86" s="185" customFormat="1" ht="12" customHeight="1">
      <c r="A870" s="183"/>
      <c r="B870" s="183"/>
      <c r="C870" s="183"/>
      <c r="D870" s="183"/>
      <c r="E870" s="183"/>
      <c r="F870" s="183"/>
      <c r="G870" s="184"/>
      <c r="H870" s="183"/>
      <c r="I870" s="183"/>
      <c r="J870" s="183"/>
      <c r="K870" s="183"/>
      <c r="L870" s="183"/>
      <c r="M870" s="183"/>
      <c r="N870" s="183"/>
      <c r="O870" s="183"/>
      <c r="P870" s="183"/>
      <c r="Q870" s="183"/>
      <c r="R870" s="183"/>
      <c r="S870" s="183"/>
      <c r="T870" s="183"/>
      <c r="U870" s="183"/>
      <c r="V870" s="183"/>
      <c r="W870" s="183"/>
      <c r="X870" s="183"/>
      <c r="Y870" s="183"/>
      <c r="Z870" s="183"/>
      <c r="AA870" s="183"/>
      <c r="AB870" s="183"/>
      <c r="AC870" s="183"/>
      <c r="AD870" s="183"/>
      <c r="AE870" s="183"/>
      <c r="AF870" s="183"/>
      <c r="AG870" s="183"/>
      <c r="AH870" s="183"/>
      <c r="AI870" s="183"/>
      <c r="AJ870" s="183"/>
      <c r="AK870" s="183"/>
      <c r="AL870" s="183"/>
      <c r="AM870" s="183"/>
      <c r="AN870" s="183"/>
      <c r="AO870" s="183"/>
      <c r="AP870" s="183"/>
      <c r="AQ870" s="183"/>
      <c r="AR870" s="183"/>
      <c r="AS870" s="183"/>
      <c r="AT870" s="183"/>
      <c r="AU870" s="183"/>
      <c r="AV870" s="183"/>
      <c r="AW870" s="183"/>
      <c r="AX870" s="183"/>
      <c r="AY870" s="183"/>
      <c r="AZ870" s="183"/>
      <c r="BA870" s="183"/>
      <c r="BB870" s="183"/>
      <c r="BC870" s="183"/>
      <c r="BD870" s="183"/>
      <c r="BE870" s="183"/>
      <c r="BF870" s="183"/>
      <c r="BG870" s="183"/>
      <c r="BH870" s="183"/>
      <c r="BI870" s="183"/>
      <c r="BJ870" s="183"/>
      <c r="BK870" s="183"/>
      <c r="BL870" s="183"/>
      <c r="BM870" s="183"/>
      <c r="BN870" s="183"/>
      <c r="BO870" s="183"/>
      <c r="BP870" s="183"/>
      <c r="BQ870" s="183"/>
      <c r="BR870" s="183"/>
      <c r="BS870" s="183"/>
      <c r="BT870" s="183"/>
      <c r="BU870" s="183"/>
      <c r="BV870" s="183"/>
      <c r="BW870" s="183"/>
      <c r="BX870" s="186"/>
      <c r="BY870" s="186"/>
      <c r="BZ870" s="186"/>
      <c r="CA870" s="186"/>
      <c r="CB870" s="186"/>
      <c r="CC870" s="186"/>
      <c r="CD870" s="186"/>
      <c r="CE870" s="186"/>
      <c r="CF870" s="186"/>
      <c r="CG870" s="186"/>
      <c r="CH870" s="186"/>
    </row>
    <row r="871" spans="1:86" s="185" customFormat="1" ht="12" customHeight="1">
      <c r="A871" s="183"/>
      <c r="B871" s="183"/>
      <c r="C871" s="183"/>
      <c r="D871" s="183"/>
      <c r="E871" s="183"/>
      <c r="F871" s="183"/>
      <c r="G871" s="184"/>
      <c r="H871" s="183"/>
      <c r="I871" s="183"/>
      <c r="J871" s="183"/>
      <c r="K871" s="183"/>
      <c r="L871" s="183"/>
      <c r="M871" s="183"/>
      <c r="N871" s="183"/>
      <c r="O871" s="183"/>
      <c r="P871" s="183"/>
      <c r="Q871" s="183"/>
      <c r="R871" s="183"/>
      <c r="S871" s="183"/>
      <c r="T871" s="183"/>
      <c r="U871" s="183"/>
      <c r="V871" s="183"/>
      <c r="W871" s="183"/>
      <c r="X871" s="183"/>
      <c r="Y871" s="183"/>
      <c r="Z871" s="183"/>
      <c r="AA871" s="183"/>
      <c r="AB871" s="183"/>
      <c r="AC871" s="183"/>
      <c r="AD871" s="183"/>
      <c r="AE871" s="183"/>
      <c r="AF871" s="183"/>
      <c r="AG871" s="183"/>
      <c r="AH871" s="183"/>
      <c r="AI871" s="183"/>
      <c r="AJ871" s="183"/>
      <c r="AK871" s="183"/>
      <c r="AL871" s="183"/>
      <c r="AM871" s="183"/>
      <c r="AN871" s="183"/>
      <c r="AO871" s="183"/>
      <c r="AP871" s="183"/>
      <c r="AQ871" s="183"/>
      <c r="AR871" s="183"/>
      <c r="AS871" s="183"/>
      <c r="AT871" s="183"/>
      <c r="AU871" s="183"/>
      <c r="AV871" s="183"/>
      <c r="AW871" s="183"/>
      <c r="AX871" s="183"/>
      <c r="AY871" s="183"/>
      <c r="AZ871" s="183"/>
      <c r="BA871" s="183"/>
      <c r="BB871" s="183"/>
      <c r="BC871" s="183"/>
      <c r="BD871" s="183"/>
      <c r="BE871" s="183"/>
      <c r="BF871" s="183"/>
      <c r="BG871" s="183"/>
      <c r="BH871" s="183"/>
      <c r="BI871" s="183"/>
      <c r="BJ871" s="183"/>
      <c r="BK871" s="183"/>
      <c r="BL871" s="183"/>
      <c r="BM871" s="183"/>
      <c r="BN871" s="183"/>
      <c r="BO871" s="183"/>
      <c r="BP871" s="183"/>
      <c r="BQ871" s="183"/>
      <c r="BR871" s="183"/>
      <c r="BS871" s="183"/>
      <c r="BT871" s="183"/>
      <c r="BU871" s="183"/>
      <c r="BV871" s="183"/>
      <c r="BW871" s="183"/>
      <c r="BX871" s="186"/>
      <c r="BY871" s="186"/>
      <c r="BZ871" s="186"/>
      <c r="CA871" s="186"/>
      <c r="CB871" s="186"/>
      <c r="CC871" s="186"/>
      <c r="CD871" s="186"/>
      <c r="CE871" s="186"/>
      <c r="CF871" s="186"/>
      <c r="CG871" s="186"/>
      <c r="CH871" s="186"/>
    </row>
    <row r="872" spans="1:86" s="185" customFormat="1" ht="12" customHeight="1">
      <c r="A872" s="183"/>
      <c r="B872" s="183"/>
      <c r="C872" s="183"/>
      <c r="D872" s="183"/>
      <c r="E872" s="183"/>
      <c r="F872" s="183"/>
      <c r="G872" s="184"/>
      <c r="H872" s="183"/>
      <c r="I872" s="183"/>
      <c r="J872" s="183"/>
      <c r="K872" s="183"/>
      <c r="L872" s="183"/>
      <c r="M872" s="183"/>
      <c r="N872" s="183"/>
      <c r="O872" s="183"/>
      <c r="P872" s="183"/>
      <c r="Q872" s="183"/>
      <c r="R872" s="183"/>
      <c r="S872" s="183"/>
      <c r="T872" s="183"/>
      <c r="U872" s="183"/>
      <c r="V872" s="183"/>
      <c r="W872" s="183"/>
      <c r="X872" s="183"/>
      <c r="Y872" s="183"/>
      <c r="Z872" s="183"/>
      <c r="AA872" s="183"/>
      <c r="AB872" s="183"/>
      <c r="AC872" s="183"/>
      <c r="AD872" s="183"/>
      <c r="AE872" s="183"/>
      <c r="AF872" s="183"/>
      <c r="AG872" s="183"/>
      <c r="AH872" s="183"/>
      <c r="AI872" s="183"/>
      <c r="AJ872" s="183"/>
      <c r="AK872" s="183"/>
      <c r="AL872" s="183"/>
      <c r="AM872" s="183"/>
      <c r="AN872" s="183"/>
      <c r="AO872" s="183"/>
      <c r="AP872" s="183"/>
      <c r="AQ872" s="183"/>
      <c r="AR872" s="183"/>
      <c r="AS872" s="183"/>
      <c r="AT872" s="183"/>
      <c r="AU872" s="183"/>
      <c r="AV872" s="183"/>
      <c r="AW872" s="183"/>
      <c r="AX872" s="183"/>
      <c r="AY872" s="183"/>
      <c r="AZ872" s="183"/>
      <c r="BA872" s="183"/>
      <c r="BB872" s="183"/>
      <c r="BC872" s="183"/>
      <c r="BD872" s="183"/>
      <c r="BE872" s="183"/>
      <c r="BF872" s="183"/>
      <c r="BG872" s="183"/>
      <c r="BH872" s="183"/>
      <c r="BI872" s="183"/>
      <c r="BJ872" s="183"/>
      <c r="BK872" s="183"/>
      <c r="BL872" s="183"/>
      <c r="BM872" s="183"/>
      <c r="BN872" s="183"/>
      <c r="BO872" s="183"/>
      <c r="BP872" s="183"/>
      <c r="BQ872" s="183"/>
      <c r="BR872" s="183"/>
      <c r="BS872" s="183"/>
      <c r="BT872" s="183"/>
      <c r="BU872" s="183"/>
      <c r="BV872" s="183"/>
      <c r="BW872" s="183"/>
      <c r="BX872" s="186"/>
      <c r="BY872" s="186"/>
      <c r="BZ872" s="186"/>
      <c r="CA872" s="186"/>
      <c r="CB872" s="186"/>
      <c r="CC872" s="186"/>
      <c r="CD872" s="186"/>
      <c r="CE872" s="186"/>
      <c r="CF872" s="186"/>
      <c r="CG872" s="186"/>
      <c r="CH872" s="186"/>
    </row>
    <row r="873" spans="1:86" s="185" customFormat="1" ht="12" customHeight="1">
      <c r="A873" s="183"/>
      <c r="B873" s="183"/>
      <c r="C873" s="183"/>
      <c r="D873" s="183"/>
      <c r="E873" s="183"/>
      <c r="F873" s="183"/>
      <c r="G873" s="184"/>
      <c r="H873" s="183"/>
      <c r="I873" s="183"/>
      <c r="J873" s="183"/>
      <c r="K873" s="183"/>
      <c r="L873" s="183"/>
      <c r="M873" s="183"/>
      <c r="N873" s="183"/>
      <c r="O873" s="183"/>
      <c r="P873" s="183"/>
      <c r="Q873" s="183"/>
      <c r="R873" s="183"/>
      <c r="S873" s="183"/>
      <c r="T873" s="183"/>
      <c r="U873" s="183"/>
      <c r="V873" s="183"/>
      <c r="W873" s="183"/>
      <c r="X873" s="183"/>
      <c r="Y873" s="183"/>
      <c r="Z873" s="183"/>
      <c r="AA873" s="183"/>
      <c r="AB873" s="183"/>
      <c r="AC873" s="183"/>
      <c r="AD873" s="183"/>
      <c r="AE873" s="183"/>
      <c r="AF873" s="183"/>
      <c r="AG873" s="183"/>
      <c r="AH873" s="183"/>
      <c r="AI873" s="183"/>
      <c r="AJ873" s="183"/>
      <c r="AK873" s="183"/>
      <c r="AL873" s="183"/>
      <c r="AM873" s="183"/>
      <c r="AN873" s="183"/>
      <c r="AO873" s="183"/>
      <c r="AP873" s="183"/>
      <c r="AQ873" s="183"/>
      <c r="AR873" s="183"/>
      <c r="AS873" s="183"/>
      <c r="AT873" s="183"/>
      <c r="AU873" s="183"/>
      <c r="AV873" s="183"/>
      <c r="AW873" s="183"/>
      <c r="AX873" s="183"/>
      <c r="AY873" s="183"/>
      <c r="AZ873" s="183"/>
      <c r="BA873" s="183"/>
      <c r="BB873" s="183"/>
      <c r="BC873" s="183"/>
      <c r="BD873" s="183"/>
      <c r="BE873" s="183"/>
      <c r="BF873" s="183"/>
      <c r="BG873" s="183"/>
      <c r="BH873" s="183"/>
      <c r="BI873" s="183"/>
      <c r="BJ873" s="183"/>
      <c r="BK873" s="183"/>
      <c r="BL873" s="183"/>
      <c r="BM873" s="183"/>
      <c r="BN873" s="183"/>
      <c r="BO873" s="183"/>
      <c r="BP873" s="183"/>
      <c r="BQ873" s="183"/>
      <c r="BR873" s="183"/>
      <c r="BS873" s="183"/>
      <c r="BT873" s="183"/>
      <c r="BU873" s="183"/>
      <c r="BV873" s="183"/>
      <c r="BW873" s="183"/>
      <c r="BX873" s="186"/>
      <c r="BY873" s="186"/>
      <c r="BZ873" s="186"/>
      <c r="CA873" s="186"/>
      <c r="CB873" s="186"/>
      <c r="CC873" s="186"/>
      <c r="CD873" s="186"/>
      <c r="CE873" s="186"/>
      <c r="CF873" s="186"/>
      <c r="CG873" s="186"/>
      <c r="CH873" s="186"/>
    </row>
    <row r="874" spans="1:86" s="185" customFormat="1" ht="12" customHeight="1">
      <c r="A874" s="183"/>
      <c r="B874" s="183"/>
      <c r="C874" s="183"/>
      <c r="D874" s="183"/>
      <c r="E874" s="183"/>
      <c r="F874" s="183"/>
      <c r="G874" s="184"/>
      <c r="H874" s="183"/>
      <c r="I874" s="183"/>
      <c r="J874" s="183"/>
      <c r="K874" s="183"/>
      <c r="L874" s="183"/>
      <c r="M874" s="183"/>
      <c r="N874" s="183"/>
      <c r="O874" s="183"/>
      <c r="P874" s="183"/>
      <c r="Q874" s="183"/>
      <c r="R874" s="183"/>
      <c r="S874" s="183"/>
      <c r="T874" s="183"/>
      <c r="U874" s="183"/>
      <c r="V874" s="183"/>
      <c r="W874" s="183"/>
      <c r="X874" s="183"/>
      <c r="Y874" s="183"/>
      <c r="Z874" s="183"/>
      <c r="AA874" s="183"/>
      <c r="AB874" s="183"/>
      <c r="AC874" s="183"/>
      <c r="AD874" s="183"/>
      <c r="AE874" s="183"/>
      <c r="AF874" s="183"/>
      <c r="AG874" s="183"/>
      <c r="AH874" s="183"/>
      <c r="AI874" s="183"/>
      <c r="AJ874" s="183"/>
      <c r="AK874" s="183"/>
      <c r="AL874" s="183"/>
      <c r="AM874" s="183"/>
      <c r="AN874" s="183"/>
      <c r="AO874" s="183"/>
      <c r="AP874" s="183"/>
      <c r="AQ874" s="183"/>
      <c r="AR874" s="183"/>
      <c r="AS874" s="183"/>
      <c r="AT874" s="183"/>
      <c r="AU874" s="183"/>
      <c r="AV874" s="183"/>
      <c r="AW874" s="183"/>
      <c r="AX874" s="183"/>
      <c r="AY874" s="183"/>
      <c r="AZ874" s="183"/>
      <c r="BA874" s="183"/>
      <c r="BB874" s="183"/>
      <c r="BC874" s="183"/>
      <c r="BD874" s="183"/>
      <c r="BE874" s="183"/>
      <c r="BF874" s="183"/>
      <c r="BG874" s="183"/>
      <c r="BH874" s="183"/>
      <c r="BI874" s="183"/>
      <c r="BJ874" s="183"/>
      <c r="BK874" s="183"/>
      <c r="BL874" s="183"/>
      <c r="BM874" s="183"/>
      <c r="BN874" s="183"/>
      <c r="BO874" s="183"/>
      <c r="BP874" s="183"/>
      <c r="BQ874" s="183"/>
      <c r="BR874" s="183"/>
      <c r="BS874" s="183"/>
      <c r="BT874" s="183"/>
      <c r="BU874" s="183"/>
      <c r="BV874" s="183"/>
      <c r="BW874" s="183"/>
      <c r="BX874" s="186"/>
      <c r="BY874" s="186"/>
      <c r="BZ874" s="186"/>
      <c r="CA874" s="186"/>
      <c r="CB874" s="186"/>
      <c r="CC874" s="186"/>
      <c r="CD874" s="186"/>
      <c r="CE874" s="186"/>
      <c r="CF874" s="186"/>
      <c r="CG874" s="186"/>
      <c r="CH874" s="186"/>
    </row>
    <row r="875" spans="1:86" s="185" customFormat="1" ht="12" customHeight="1">
      <c r="A875" s="183"/>
      <c r="B875" s="183"/>
      <c r="C875" s="183"/>
      <c r="D875" s="183"/>
      <c r="E875" s="183"/>
      <c r="F875" s="183"/>
      <c r="G875" s="184"/>
      <c r="H875" s="183"/>
      <c r="I875" s="183"/>
      <c r="J875" s="183"/>
      <c r="K875" s="183"/>
      <c r="L875" s="183"/>
      <c r="M875" s="183"/>
      <c r="N875" s="183"/>
      <c r="O875" s="183"/>
      <c r="P875" s="183"/>
      <c r="Q875" s="183"/>
      <c r="R875" s="183"/>
      <c r="S875" s="183"/>
      <c r="T875" s="183"/>
      <c r="U875" s="183"/>
      <c r="V875" s="183"/>
      <c r="W875" s="183"/>
      <c r="X875" s="183"/>
      <c r="Y875" s="183"/>
      <c r="Z875" s="183"/>
      <c r="AA875" s="183"/>
      <c r="AB875" s="183"/>
      <c r="AC875" s="183"/>
      <c r="AD875" s="183"/>
      <c r="AE875" s="183"/>
      <c r="AF875" s="183"/>
      <c r="AG875" s="183"/>
      <c r="AH875" s="183"/>
      <c r="AI875" s="183"/>
      <c r="AJ875" s="183"/>
      <c r="AK875" s="183"/>
      <c r="AL875" s="183"/>
      <c r="AM875" s="183"/>
      <c r="AN875" s="183"/>
      <c r="AO875" s="183"/>
      <c r="AP875" s="183"/>
      <c r="AQ875" s="183"/>
      <c r="AR875" s="183"/>
      <c r="AS875" s="183"/>
      <c r="AT875" s="183"/>
      <c r="AU875" s="183"/>
      <c r="AV875" s="183"/>
      <c r="AW875" s="183"/>
      <c r="AX875" s="183"/>
      <c r="AY875" s="183"/>
      <c r="AZ875" s="183"/>
      <c r="BA875" s="183"/>
      <c r="BB875" s="183"/>
      <c r="BC875" s="183"/>
      <c r="BD875" s="183"/>
      <c r="BE875" s="183"/>
      <c r="BF875" s="183"/>
      <c r="BG875" s="183"/>
      <c r="BH875" s="183"/>
      <c r="BI875" s="183"/>
      <c r="BJ875" s="183"/>
      <c r="BK875" s="183"/>
      <c r="BL875" s="183"/>
      <c r="BM875" s="183"/>
      <c r="BN875" s="183"/>
      <c r="BO875" s="183"/>
      <c r="BP875" s="183"/>
      <c r="BQ875" s="183"/>
      <c r="BR875" s="183"/>
      <c r="BS875" s="183"/>
      <c r="BT875" s="183"/>
      <c r="BU875" s="183"/>
      <c r="BV875" s="183"/>
      <c r="BW875" s="183"/>
      <c r="BX875" s="186"/>
      <c r="BY875" s="186"/>
      <c r="BZ875" s="186"/>
      <c r="CA875" s="186"/>
      <c r="CB875" s="186"/>
      <c r="CC875" s="186"/>
      <c r="CD875" s="186"/>
      <c r="CE875" s="186"/>
      <c r="CF875" s="186"/>
      <c r="CG875" s="186"/>
      <c r="CH875" s="186"/>
    </row>
    <row r="876" spans="1:86" s="185" customFormat="1" ht="12" customHeight="1">
      <c r="A876" s="183"/>
      <c r="B876" s="183"/>
      <c r="C876" s="183"/>
      <c r="D876" s="183"/>
      <c r="E876" s="183"/>
      <c r="F876" s="183"/>
      <c r="G876" s="184"/>
      <c r="H876" s="183"/>
      <c r="I876" s="183"/>
      <c r="J876" s="183"/>
      <c r="K876" s="183"/>
      <c r="L876" s="183"/>
      <c r="M876" s="183"/>
      <c r="N876" s="183"/>
      <c r="O876" s="183"/>
      <c r="P876" s="183"/>
      <c r="Q876" s="183"/>
      <c r="R876" s="183"/>
      <c r="S876" s="183"/>
      <c r="T876" s="183"/>
      <c r="U876" s="183"/>
      <c r="V876" s="183"/>
      <c r="W876" s="183"/>
      <c r="X876" s="183"/>
      <c r="Y876" s="183"/>
      <c r="Z876" s="183"/>
      <c r="AA876" s="183"/>
      <c r="AB876" s="183"/>
      <c r="AC876" s="183"/>
      <c r="AD876" s="183"/>
      <c r="AE876" s="183"/>
      <c r="AF876" s="183"/>
      <c r="AG876" s="183"/>
      <c r="AH876" s="183"/>
      <c r="AI876" s="183"/>
      <c r="AJ876" s="183"/>
      <c r="AK876" s="183"/>
      <c r="AL876" s="183"/>
      <c r="AM876" s="183"/>
      <c r="AN876" s="183"/>
      <c r="AO876" s="183"/>
      <c r="AP876" s="183"/>
      <c r="AQ876" s="183"/>
      <c r="AR876" s="183"/>
      <c r="AS876" s="183"/>
      <c r="AT876" s="183"/>
      <c r="AU876" s="183"/>
      <c r="AV876" s="183"/>
      <c r="AW876" s="183"/>
      <c r="AX876" s="183"/>
      <c r="AY876" s="183"/>
      <c r="AZ876" s="183"/>
      <c r="BA876" s="183"/>
      <c r="BB876" s="183"/>
      <c r="BC876" s="183"/>
      <c r="BD876" s="183"/>
      <c r="BE876" s="183"/>
      <c r="BF876" s="183"/>
      <c r="BG876" s="183"/>
      <c r="BH876" s="183"/>
      <c r="BI876" s="183"/>
      <c r="BJ876" s="183"/>
      <c r="BK876" s="183"/>
      <c r="BL876" s="183"/>
      <c r="BM876" s="183"/>
      <c r="BN876" s="183"/>
      <c r="BO876" s="183"/>
      <c r="BP876" s="183"/>
      <c r="BQ876" s="183"/>
      <c r="BR876" s="183"/>
      <c r="BS876" s="183"/>
      <c r="BT876" s="183"/>
      <c r="BU876" s="183"/>
      <c r="BV876" s="183"/>
      <c r="BW876" s="183"/>
      <c r="BX876" s="186"/>
      <c r="BY876" s="186"/>
      <c r="BZ876" s="186"/>
      <c r="CA876" s="186"/>
      <c r="CB876" s="186"/>
      <c r="CC876" s="186"/>
      <c r="CD876" s="186"/>
      <c r="CE876" s="186"/>
      <c r="CF876" s="186"/>
      <c r="CG876" s="186"/>
      <c r="CH876" s="186"/>
    </row>
    <row r="877" spans="1:86" s="185" customFormat="1" ht="12" customHeight="1">
      <c r="A877" s="183"/>
      <c r="B877" s="183"/>
      <c r="C877" s="183"/>
      <c r="D877" s="183"/>
      <c r="E877" s="183"/>
      <c r="F877" s="183"/>
      <c r="G877" s="184"/>
      <c r="H877" s="183"/>
      <c r="I877" s="183"/>
      <c r="J877" s="183"/>
      <c r="K877" s="183"/>
      <c r="L877" s="183"/>
      <c r="M877" s="183"/>
      <c r="N877" s="183"/>
      <c r="O877" s="183"/>
      <c r="P877" s="183"/>
      <c r="Q877" s="183"/>
      <c r="R877" s="183"/>
      <c r="S877" s="183"/>
      <c r="T877" s="183"/>
      <c r="U877" s="183"/>
      <c r="V877" s="183"/>
      <c r="W877" s="183"/>
      <c r="X877" s="183"/>
      <c r="Y877" s="183"/>
      <c r="Z877" s="183"/>
      <c r="AA877" s="183"/>
      <c r="AB877" s="183"/>
      <c r="AC877" s="183"/>
      <c r="AD877" s="183"/>
      <c r="AE877" s="183"/>
      <c r="AF877" s="183"/>
      <c r="AG877" s="183"/>
      <c r="AH877" s="183"/>
      <c r="AI877" s="183"/>
      <c r="AJ877" s="183"/>
      <c r="AK877" s="183"/>
      <c r="AL877" s="183"/>
      <c r="AM877" s="183"/>
      <c r="AN877" s="183"/>
      <c r="AO877" s="183"/>
      <c r="AP877" s="183"/>
      <c r="AQ877" s="183"/>
      <c r="AR877" s="183"/>
      <c r="AS877" s="183"/>
      <c r="AT877" s="183"/>
      <c r="AU877" s="183"/>
      <c r="AV877" s="183"/>
      <c r="AW877" s="183"/>
      <c r="AX877" s="183"/>
      <c r="AY877" s="183"/>
      <c r="AZ877" s="183"/>
      <c r="BA877" s="183"/>
      <c r="BB877" s="183"/>
      <c r="BC877" s="183"/>
      <c r="BD877" s="183"/>
      <c r="BE877" s="183"/>
      <c r="BF877" s="183"/>
      <c r="BG877" s="183"/>
      <c r="BH877" s="183"/>
      <c r="BI877" s="183"/>
      <c r="BJ877" s="183"/>
      <c r="BK877" s="183"/>
      <c r="BL877" s="183"/>
      <c r="BM877" s="183"/>
      <c r="BN877" s="183"/>
      <c r="BO877" s="183"/>
      <c r="BP877" s="183"/>
      <c r="BQ877" s="183"/>
      <c r="BR877" s="183"/>
      <c r="BS877" s="183"/>
      <c r="BT877" s="183"/>
      <c r="BU877" s="183"/>
      <c r="BV877" s="183"/>
      <c r="BW877" s="183"/>
      <c r="BX877" s="186"/>
      <c r="BY877" s="186"/>
      <c r="BZ877" s="186"/>
      <c r="CA877" s="186"/>
      <c r="CB877" s="186"/>
      <c r="CC877" s="186"/>
      <c r="CD877" s="186"/>
      <c r="CE877" s="186"/>
      <c r="CF877" s="186"/>
      <c r="CG877" s="186"/>
      <c r="CH877" s="186"/>
    </row>
    <row r="878" spans="1:86" s="185" customFormat="1" ht="12" customHeight="1">
      <c r="A878" s="183"/>
      <c r="B878" s="183"/>
      <c r="C878" s="183"/>
      <c r="D878" s="183"/>
      <c r="E878" s="183"/>
      <c r="F878" s="183"/>
      <c r="G878" s="184"/>
      <c r="H878" s="183"/>
      <c r="I878" s="183"/>
      <c r="J878" s="183"/>
      <c r="K878" s="183"/>
      <c r="L878" s="183"/>
      <c r="M878" s="183"/>
      <c r="N878" s="183"/>
      <c r="O878" s="183"/>
      <c r="P878" s="183"/>
      <c r="Q878" s="183"/>
      <c r="R878" s="183"/>
      <c r="S878" s="183"/>
      <c r="T878" s="183"/>
      <c r="U878" s="183"/>
      <c r="V878" s="183"/>
      <c r="W878" s="183"/>
      <c r="X878" s="183"/>
      <c r="Y878" s="183"/>
      <c r="Z878" s="183"/>
      <c r="AA878" s="183"/>
      <c r="AB878" s="183"/>
      <c r="AC878" s="183"/>
      <c r="AD878" s="183"/>
      <c r="AE878" s="183"/>
      <c r="AF878" s="183"/>
      <c r="AG878" s="183"/>
      <c r="AH878" s="183"/>
      <c r="AI878" s="183"/>
      <c r="AJ878" s="183"/>
      <c r="AK878" s="183"/>
      <c r="AL878" s="183"/>
      <c r="AM878" s="183"/>
      <c r="AN878" s="183"/>
      <c r="AO878" s="183"/>
      <c r="AP878" s="183"/>
      <c r="AQ878" s="183"/>
      <c r="AR878" s="183"/>
      <c r="AS878" s="183"/>
      <c r="AT878" s="183"/>
      <c r="AU878" s="183"/>
      <c r="AV878" s="183"/>
      <c r="AW878" s="183"/>
      <c r="AX878" s="183"/>
      <c r="AY878" s="183"/>
      <c r="AZ878" s="183"/>
      <c r="BA878" s="183"/>
      <c r="BB878" s="183"/>
      <c r="BC878" s="183"/>
      <c r="BD878" s="183"/>
      <c r="BE878" s="183"/>
      <c r="BF878" s="183"/>
      <c r="BG878" s="183"/>
      <c r="BH878" s="183"/>
      <c r="BI878" s="183"/>
      <c r="BJ878" s="183"/>
      <c r="BK878" s="183"/>
      <c r="BL878" s="183"/>
      <c r="BM878" s="183"/>
      <c r="BN878" s="183"/>
      <c r="BO878" s="183"/>
      <c r="BP878" s="183"/>
      <c r="BQ878" s="183"/>
      <c r="BR878" s="183"/>
      <c r="BS878" s="183"/>
      <c r="BT878" s="183"/>
      <c r="BU878" s="183"/>
      <c r="BV878" s="183"/>
      <c r="BW878" s="183"/>
      <c r="BX878" s="186"/>
      <c r="BY878" s="186"/>
      <c r="BZ878" s="186"/>
      <c r="CA878" s="186"/>
      <c r="CB878" s="186"/>
      <c r="CC878" s="186"/>
      <c r="CD878" s="186"/>
      <c r="CE878" s="186"/>
      <c r="CF878" s="186"/>
      <c r="CG878" s="186"/>
      <c r="CH878" s="186"/>
    </row>
    <row r="879" spans="1:86" s="185" customFormat="1" ht="12" customHeight="1">
      <c r="A879" s="183"/>
      <c r="B879" s="183"/>
      <c r="C879" s="183"/>
      <c r="D879" s="183"/>
      <c r="E879" s="183"/>
      <c r="F879" s="183"/>
      <c r="G879" s="184"/>
      <c r="H879" s="183"/>
      <c r="I879" s="183"/>
      <c r="J879" s="183"/>
      <c r="K879" s="183"/>
      <c r="L879" s="183"/>
      <c r="M879" s="183"/>
      <c r="N879" s="183"/>
      <c r="O879" s="183"/>
      <c r="P879" s="183"/>
      <c r="Q879" s="183"/>
      <c r="R879" s="183"/>
      <c r="S879" s="183"/>
      <c r="T879" s="183"/>
      <c r="U879" s="183"/>
      <c r="V879" s="183"/>
      <c r="W879" s="183"/>
      <c r="X879" s="183"/>
      <c r="Y879" s="183"/>
      <c r="Z879" s="183"/>
      <c r="AA879" s="183"/>
      <c r="AB879" s="183"/>
      <c r="AC879" s="183"/>
      <c r="AD879" s="183"/>
      <c r="AE879" s="183"/>
      <c r="AF879" s="183"/>
      <c r="AG879" s="183"/>
      <c r="AH879" s="183"/>
      <c r="AI879" s="183"/>
      <c r="AJ879" s="183"/>
      <c r="AK879" s="183"/>
      <c r="AL879" s="183"/>
      <c r="AM879" s="183"/>
      <c r="AN879" s="183"/>
      <c r="AO879" s="183"/>
      <c r="AP879" s="183"/>
      <c r="AQ879" s="183"/>
      <c r="AR879" s="183"/>
      <c r="AS879" s="183"/>
      <c r="AT879" s="183"/>
      <c r="AU879" s="183"/>
      <c r="AV879" s="183"/>
      <c r="AW879" s="183"/>
      <c r="AX879" s="183"/>
      <c r="AY879" s="183"/>
      <c r="AZ879" s="183"/>
      <c r="BA879" s="183"/>
      <c r="BB879" s="183"/>
      <c r="BC879" s="183"/>
      <c r="BD879" s="183"/>
      <c r="BE879" s="183"/>
      <c r="BF879" s="183"/>
      <c r="BG879" s="183"/>
      <c r="BH879" s="183"/>
      <c r="BI879" s="183"/>
      <c r="BJ879" s="183"/>
      <c r="BK879" s="183"/>
      <c r="BL879" s="183"/>
      <c r="BM879" s="183"/>
      <c r="BN879" s="183"/>
      <c r="BO879" s="183"/>
      <c r="BP879" s="183"/>
      <c r="BQ879" s="183"/>
      <c r="BR879" s="183"/>
      <c r="BS879" s="183"/>
      <c r="BT879" s="183"/>
      <c r="BU879" s="183"/>
      <c r="BV879" s="183"/>
      <c r="BW879" s="183"/>
      <c r="BX879" s="186"/>
      <c r="BY879" s="186"/>
      <c r="BZ879" s="186"/>
      <c r="CA879" s="186"/>
      <c r="CB879" s="186"/>
      <c r="CC879" s="186"/>
      <c r="CD879" s="186"/>
      <c r="CE879" s="186"/>
      <c r="CF879" s="186"/>
      <c r="CG879" s="186"/>
      <c r="CH879" s="186"/>
    </row>
    <row r="880" spans="1:86" s="185" customFormat="1" ht="12" customHeight="1">
      <c r="A880" s="183"/>
      <c r="B880" s="183"/>
      <c r="C880" s="183"/>
      <c r="D880" s="183"/>
      <c r="E880" s="183"/>
      <c r="F880" s="183"/>
      <c r="G880" s="184"/>
      <c r="H880" s="183"/>
      <c r="I880" s="183"/>
      <c r="J880" s="183"/>
      <c r="K880" s="183"/>
      <c r="L880" s="183"/>
      <c r="M880" s="183"/>
      <c r="N880" s="183"/>
      <c r="O880" s="183"/>
      <c r="P880" s="183"/>
      <c r="Q880" s="183"/>
      <c r="R880" s="183"/>
      <c r="S880" s="183"/>
      <c r="T880" s="183"/>
      <c r="U880" s="183"/>
      <c r="V880" s="183"/>
      <c r="W880" s="183"/>
      <c r="X880" s="183"/>
      <c r="Y880" s="183"/>
      <c r="Z880" s="183"/>
      <c r="AA880" s="183"/>
      <c r="AB880" s="183"/>
      <c r="AC880" s="183"/>
      <c r="AD880" s="183"/>
      <c r="AE880" s="183"/>
      <c r="AF880" s="183"/>
      <c r="AG880" s="183"/>
      <c r="AH880" s="183"/>
      <c r="AI880" s="183"/>
      <c r="AJ880" s="183"/>
      <c r="AK880" s="183"/>
      <c r="AL880" s="183"/>
      <c r="AM880" s="183"/>
      <c r="AN880" s="183"/>
      <c r="AO880" s="183"/>
      <c r="AP880" s="183"/>
      <c r="AQ880" s="183"/>
      <c r="AR880" s="183"/>
      <c r="AS880" s="183"/>
      <c r="AT880" s="183"/>
      <c r="AU880" s="183"/>
      <c r="AV880" s="183"/>
      <c r="AW880" s="183"/>
      <c r="AX880" s="183"/>
      <c r="AY880" s="183"/>
      <c r="AZ880" s="183"/>
      <c r="BA880" s="183"/>
      <c r="BB880" s="183"/>
      <c r="BC880" s="183"/>
      <c r="BD880" s="183"/>
      <c r="BE880" s="183"/>
      <c r="BF880" s="183"/>
      <c r="BG880" s="183"/>
      <c r="BH880" s="183"/>
      <c r="BI880" s="183"/>
      <c r="BJ880" s="183"/>
      <c r="BK880" s="183"/>
      <c r="BL880" s="183"/>
      <c r="BM880" s="183"/>
      <c r="BN880" s="183"/>
      <c r="BO880" s="183"/>
      <c r="BP880" s="183"/>
      <c r="BQ880" s="183"/>
      <c r="BR880" s="183"/>
      <c r="BS880" s="183"/>
      <c r="BT880" s="183"/>
      <c r="BU880" s="183"/>
      <c r="BV880" s="183"/>
      <c r="BW880" s="183"/>
      <c r="BX880" s="186"/>
      <c r="BY880" s="186"/>
      <c r="BZ880" s="186"/>
      <c r="CA880" s="186"/>
      <c r="CB880" s="186"/>
      <c r="CC880" s="186"/>
      <c r="CD880" s="186"/>
      <c r="CE880" s="186"/>
      <c r="CF880" s="186"/>
      <c r="CG880" s="186"/>
      <c r="CH880" s="186"/>
    </row>
    <row r="881" spans="1:86" s="185" customFormat="1" ht="12" customHeight="1">
      <c r="A881" s="183"/>
      <c r="B881" s="183"/>
      <c r="C881" s="183"/>
      <c r="D881" s="183"/>
      <c r="E881" s="183"/>
      <c r="F881" s="183"/>
      <c r="G881" s="184"/>
      <c r="H881" s="183"/>
      <c r="I881" s="183"/>
      <c r="J881" s="183"/>
      <c r="K881" s="183"/>
      <c r="L881" s="183"/>
      <c r="M881" s="183"/>
      <c r="N881" s="183"/>
      <c r="O881" s="183"/>
      <c r="P881" s="183"/>
      <c r="Q881" s="183"/>
      <c r="R881" s="183"/>
      <c r="S881" s="183"/>
      <c r="T881" s="183"/>
      <c r="U881" s="183"/>
      <c r="V881" s="183"/>
      <c r="W881" s="183"/>
      <c r="X881" s="183"/>
      <c r="Y881" s="183"/>
      <c r="Z881" s="183"/>
      <c r="AA881" s="183"/>
      <c r="AB881" s="183"/>
      <c r="AC881" s="183"/>
      <c r="AD881" s="183"/>
      <c r="AE881" s="183"/>
      <c r="AF881" s="183"/>
      <c r="AG881" s="183"/>
      <c r="AH881" s="183"/>
      <c r="AI881" s="183"/>
      <c r="AJ881" s="183"/>
      <c r="AK881" s="183"/>
      <c r="AL881" s="183"/>
      <c r="AM881" s="183"/>
      <c r="AN881" s="183"/>
      <c r="AO881" s="183"/>
      <c r="AP881" s="183"/>
      <c r="AQ881" s="183"/>
      <c r="AR881" s="183"/>
      <c r="AS881" s="183"/>
      <c r="AT881" s="183"/>
      <c r="AU881" s="183"/>
      <c r="AV881" s="183"/>
      <c r="AW881" s="183"/>
      <c r="AX881" s="183"/>
      <c r="AY881" s="183"/>
      <c r="AZ881" s="183"/>
      <c r="BA881" s="183"/>
      <c r="BB881" s="183"/>
      <c r="BC881" s="183"/>
      <c r="BD881" s="183"/>
      <c r="BE881" s="183"/>
      <c r="BF881" s="183"/>
      <c r="BG881" s="183"/>
      <c r="BH881" s="183"/>
      <c r="BI881" s="183"/>
      <c r="BJ881" s="183"/>
      <c r="BK881" s="183"/>
      <c r="BL881" s="183"/>
      <c r="BM881" s="183"/>
      <c r="BN881" s="183"/>
      <c r="BO881" s="183"/>
      <c r="BP881" s="183"/>
      <c r="BQ881" s="183"/>
      <c r="BR881" s="183"/>
      <c r="BS881" s="183"/>
      <c r="BT881" s="183"/>
      <c r="BU881" s="183"/>
      <c r="BV881" s="183"/>
      <c r="BW881" s="183"/>
      <c r="BX881" s="186"/>
      <c r="BY881" s="186"/>
      <c r="BZ881" s="186"/>
      <c r="CA881" s="186"/>
      <c r="CB881" s="186"/>
      <c r="CC881" s="186"/>
      <c r="CD881" s="186"/>
      <c r="CE881" s="186"/>
      <c r="CF881" s="186"/>
      <c r="CG881" s="186"/>
      <c r="CH881" s="186"/>
    </row>
    <row r="882" spans="1:86" s="185" customFormat="1" ht="12" customHeight="1">
      <c r="A882" s="183"/>
      <c r="B882" s="183"/>
      <c r="C882" s="183"/>
      <c r="D882" s="183"/>
      <c r="E882" s="183"/>
      <c r="F882" s="183"/>
      <c r="G882" s="184"/>
      <c r="H882" s="183"/>
      <c r="I882" s="183"/>
      <c r="J882" s="183"/>
      <c r="K882" s="183"/>
      <c r="L882" s="183"/>
      <c r="M882" s="183"/>
      <c r="N882" s="183"/>
      <c r="O882" s="183"/>
      <c r="P882" s="183"/>
      <c r="Q882" s="183"/>
      <c r="R882" s="183"/>
      <c r="S882" s="183"/>
      <c r="T882" s="183"/>
      <c r="U882" s="183"/>
      <c r="V882" s="183"/>
      <c r="W882" s="183"/>
      <c r="X882" s="183"/>
      <c r="Y882" s="183"/>
      <c r="Z882" s="183"/>
      <c r="AA882" s="183"/>
      <c r="AB882" s="183"/>
      <c r="AC882" s="183"/>
      <c r="AD882" s="183"/>
      <c r="AE882" s="183"/>
      <c r="AF882" s="183"/>
      <c r="AG882" s="183"/>
      <c r="AH882" s="183"/>
      <c r="AI882" s="183"/>
      <c r="AJ882" s="183"/>
      <c r="AK882" s="183"/>
      <c r="AL882" s="183"/>
      <c r="AM882" s="183"/>
      <c r="AN882" s="183"/>
      <c r="AO882" s="183"/>
      <c r="AP882" s="183"/>
      <c r="AQ882" s="183"/>
      <c r="AR882" s="183"/>
      <c r="AS882" s="183"/>
      <c r="AT882" s="183"/>
      <c r="AU882" s="183"/>
      <c r="AV882" s="183"/>
      <c r="AW882" s="183"/>
      <c r="AX882" s="183"/>
      <c r="AY882" s="183"/>
      <c r="AZ882" s="183"/>
      <c r="BA882" s="183"/>
      <c r="BB882" s="183"/>
      <c r="BC882" s="183"/>
      <c r="BD882" s="183"/>
      <c r="BE882" s="183"/>
      <c r="BF882" s="183"/>
      <c r="BG882" s="183"/>
      <c r="BH882" s="183"/>
      <c r="BI882" s="183"/>
      <c r="BJ882" s="183"/>
      <c r="BK882" s="183"/>
      <c r="BL882" s="183"/>
      <c r="BM882" s="183"/>
      <c r="BN882" s="183"/>
      <c r="BO882" s="183"/>
      <c r="BP882" s="183"/>
      <c r="BQ882" s="183"/>
      <c r="BR882" s="183"/>
      <c r="BS882" s="183"/>
      <c r="BT882" s="183"/>
      <c r="BU882" s="183"/>
      <c r="BV882" s="183"/>
      <c r="BW882" s="183"/>
      <c r="BX882" s="186"/>
      <c r="BY882" s="186"/>
      <c r="BZ882" s="186"/>
      <c r="CA882" s="186"/>
      <c r="CB882" s="186"/>
      <c r="CC882" s="186"/>
      <c r="CD882" s="186"/>
      <c r="CE882" s="186"/>
      <c r="CF882" s="186"/>
      <c r="CG882" s="186"/>
      <c r="CH882" s="186"/>
    </row>
    <row r="883" spans="1:86" s="185" customFormat="1" ht="12" customHeight="1">
      <c r="A883" s="183"/>
      <c r="B883" s="183"/>
      <c r="C883" s="183"/>
      <c r="D883" s="183"/>
      <c r="E883" s="183"/>
      <c r="F883" s="183"/>
      <c r="G883" s="184"/>
      <c r="H883" s="183"/>
      <c r="I883" s="183"/>
      <c r="J883" s="183"/>
      <c r="K883" s="183"/>
      <c r="L883" s="183"/>
      <c r="M883" s="183"/>
      <c r="N883" s="183"/>
      <c r="O883" s="183"/>
      <c r="P883" s="183"/>
      <c r="Q883" s="183"/>
      <c r="R883" s="183"/>
      <c r="S883" s="183"/>
      <c r="T883" s="183"/>
      <c r="U883" s="183"/>
      <c r="V883" s="183"/>
      <c r="W883" s="183"/>
      <c r="X883" s="183"/>
      <c r="Y883" s="183"/>
      <c r="Z883" s="183"/>
      <c r="AA883" s="183"/>
      <c r="AB883" s="183"/>
      <c r="AC883" s="183"/>
      <c r="AD883" s="183"/>
      <c r="AE883" s="183"/>
      <c r="AF883" s="183"/>
      <c r="AG883" s="183"/>
      <c r="AH883" s="183"/>
      <c r="AI883" s="183"/>
      <c r="AJ883" s="183"/>
      <c r="AK883" s="183"/>
      <c r="AL883" s="183"/>
      <c r="AM883" s="183"/>
      <c r="AN883" s="183"/>
      <c r="AO883" s="183"/>
      <c r="AP883" s="183"/>
      <c r="AQ883" s="183"/>
      <c r="AR883" s="183"/>
      <c r="AS883" s="183"/>
      <c r="AT883" s="183"/>
      <c r="AU883" s="183"/>
      <c r="AV883" s="183"/>
      <c r="AW883" s="183"/>
      <c r="AX883" s="183"/>
      <c r="AY883" s="183"/>
      <c r="AZ883" s="183"/>
      <c r="BA883" s="183"/>
      <c r="BB883" s="183"/>
      <c r="BC883" s="183"/>
      <c r="BD883" s="183"/>
      <c r="BE883" s="183"/>
      <c r="BF883" s="183"/>
      <c r="BG883" s="183"/>
      <c r="BH883" s="183"/>
      <c r="BI883" s="183"/>
      <c r="BJ883" s="183"/>
      <c r="BK883" s="183"/>
      <c r="BL883" s="183"/>
      <c r="BM883" s="183"/>
      <c r="BN883" s="183"/>
      <c r="BO883" s="183"/>
      <c r="BP883" s="183"/>
      <c r="BQ883" s="183"/>
      <c r="BR883" s="183"/>
      <c r="BS883" s="183"/>
      <c r="BT883" s="183"/>
      <c r="BU883" s="183"/>
      <c r="BV883" s="183"/>
      <c r="BW883" s="183"/>
      <c r="BX883" s="186"/>
      <c r="BY883" s="186"/>
      <c r="BZ883" s="186"/>
      <c r="CA883" s="186"/>
      <c r="CB883" s="186"/>
      <c r="CC883" s="186"/>
      <c r="CD883" s="186"/>
      <c r="CE883" s="186"/>
      <c r="CF883" s="186"/>
      <c r="CG883" s="186"/>
      <c r="CH883" s="186"/>
    </row>
    <row r="884" spans="1:86" s="185" customFormat="1" ht="12" customHeight="1">
      <c r="A884" s="183"/>
      <c r="B884" s="183"/>
      <c r="C884" s="183"/>
      <c r="D884" s="183"/>
      <c r="E884" s="183"/>
      <c r="F884" s="183"/>
      <c r="G884" s="184"/>
      <c r="H884" s="183"/>
      <c r="I884" s="183"/>
      <c r="J884" s="183"/>
      <c r="K884" s="183"/>
      <c r="L884" s="183"/>
      <c r="M884" s="183"/>
      <c r="N884" s="183"/>
      <c r="O884" s="183"/>
      <c r="P884" s="183"/>
      <c r="Q884" s="183"/>
      <c r="R884" s="183"/>
      <c r="S884" s="183"/>
      <c r="T884" s="183"/>
      <c r="U884" s="183"/>
      <c r="V884" s="183"/>
      <c r="W884" s="183"/>
      <c r="X884" s="183"/>
      <c r="Y884" s="183"/>
      <c r="Z884" s="183"/>
      <c r="AA884" s="183"/>
      <c r="AB884" s="183"/>
      <c r="AC884" s="183"/>
      <c r="AD884" s="183"/>
      <c r="AE884" s="183"/>
      <c r="AF884" s="183"/>
      <c r="AG884" s="183"/>
      <c r="AH884" s="183"/>
      <c r="AI884" s="183"/>
      <c r="AJ884" s="183"/>
      <c r="AK884" s="183"/>
      <c r="AL884" s="183"/>
      <c r="AM884" s="183"/>
      <c r="AN884" s="183"/>
      <c r="AO884" s="183"/>
      <c r="AP884" s="183"/>
      <c r="AQ884" s="183"/>
      <c r="AR884" s="183"/>
      <c r="AS884" s="183"/>
      <c r="AT884" s="183"/>
      <c r="AU884" s="183"/>
      <c r="AV884" s="183"/>
      <c r="AW884" s="183"/>
      <c r="AX884" s="183"/>
      <c r="AY884" s="183"/>
      <c r="AZ884" s="183"/>
      <c r="BA884" s="183"/>
      <c r="BB884" s="183"/>
      <c r="BC884" s="183"/>
      <c r="BD884" s="183"/>
      <c r="BE884" s="183"/>
      <c r="BF884" s="183"/>
      <c r="BG884" s="183"/>
      <c r="BH884" s="183"/>
      <c r="BI884" s="183"/>
      <c r="BJ884" s="183"/>
      <c r="BK884" s="183"/>
      <c r="BL884" s="183"/>
      <c r="BM884" s="183"/>
      <c r="BN884" s="183"/>
      <c r="BO884" s="183"/>
      <c r="BP884" s="183"/>
      <c r="BQ884" s="183"/>
      <c r="BR884" s="183"/>
      <c r="BS884" s="183"/>
      <c r="BT884" s="183"/>
      <c r="BU884" s="183"/>
      <c r="BV884" s="183"/>
      <c r="BW884" s="183"/>
      <c r="BX884" s="186"/>
      <c r="BY884" s="186"/>
      <c r="BZ884" s="186"/>
      <c r="CA884" s="186"/>
      <c r="CB884" s="186"/>
      <c r="CC884" s="186"/>
      <c r="CD884" s="186"/>
      <c r="CE884" s="186"/>
      <c r="CF884" s="186"/>
      <c r="CG884" s="186"/>
      <c r="CH884" s="186"/>
    </row>
    <row r="885" spans="1:86" s="185" customFormat="1" ht="12" customHeight="1">
      <c r="A885" s="183"/>
      <c r="B885" s="183"/>
      <c r="C885" s="183"/>
      <c r="D885" s="183"/>
      <c r="E885" s="183"/>
      <c r="F885" s="183"/>
      <c r="G885" s="184"/>
      <c r="H885" s="183"/>
      <c r="I885" s="183"/>
      <c r="J885" s="183"/>
      <c r="K885" s="183"/>
      <c r="L885" s="183"/>
      <c r="M885" s="183"/>
      <c r="N885" s="183"/>
      <c r="O885" s="183"/>
      <c r="P885" s="183"/>
      <c r="Q885" s="183"/>
      <c r="R885" s="183"/>
      <c r="S885" s="183"/>
      <c r="T885" s="183"/>
      <c r="U885" s="183"/>
      <c r="V885" s="183"/>
      <c r="W885" s="183"/>
      <c r="X885" s="183"/>
      <c r="Y885" s="183"/>
      <c r="Z885" s="183"/>
      <c r="AA885" s="183"/>
      <c r="AB885" s="183"/>
      <c r="AC885" s="183"/>
      <c r="AD885" s="183"/>
      <c r="AE885" s="183"/>
      <c r="AF885" s="183"/>
      <c r="AG885" s="183"/>
      <c r="AH885" s="183"/>
      <c r="AI885" s="183"/>
      <c r="AJ885" s="183"/>
      <c r="AK885" s="183"/>
      <c r="AL885" s="183"/>
      <c r="AM885" s="183"/>
      <c r="AN885" s="183"/>
      <c r="AO885" s="183"/>
      <c r="AP885" s="183"/>
      <c r="AQ885" s="183"/>
      <c r="AR885" s="183"/>
      <c r="AS885" s="183"/>
      <c r="AT885" s="183"/>
      <c r="AU885" s="183"/>
      <c r="AV885" s="183"/>
      <c r="AW885" s="183"/>
      <c r="AX885" s="183"/>
      <c r="AY885" s="183"/>
      <c r="AZ885" s="183"/>
      <c r="BA885" s="183"/>
      <c r="BB885" s="183"/>
      <c r="BC885" s="183"/>
      <c r="BD885" s="183"/>
      <c r="BE885" s="183"/>
      <c r="BF885" s="183"/>
      <c r="BG885" s="183"/>
      <c r="BH885" s="183"/>
      <c r="BI885" s="183"/>
      <c r="BJ885" s="183"/>
      <c r="BK885" s="183"/>
      <c r="BL885" s="183"/>
      <c r="BM885" s="183"/>
      <c r="BN885" s="183"/>
      <c r="BO885" s="183"/>
      <c r="BP885" s="183"/>
      <c r="BQ885" s="183"/>
      <c r="BR885" s="183"/>
      <c r="BS885" s="183"/>
      <c r="BT885" s="183"/>
      <c r="BU885" s="183"/>
      <c r="BV885" s="183"/>
      <c r="BW885" s="183"/>
      <c r="BX885" s="186"/>
      <c r="BY885" s="186"/>
      <c r="BZ885" s="186"/>
      <c r="CA885" s="186"/>
      <c r="CB885" s="186"/>
      <c r="CC885" s="186"/>
      <c r="CD885" s="186"/>
      <c r="CE885" s="186"/>
      <c r="CF885" s="186"/>
      <c r="CG885" s="186"/>
      <c r="CH885" s="186"/>
    </row>
    <row r="886" spans="1:86" s="185" customFormat="1" ht="12" customHeight="1">
      <c r="A886" s="183"/>
      <c r="B886" s="183"/>
      <c r="C886" s="183"/>
      <c r="D886" s="183"/>
      <c r="E886" s="183"/>
      <c r="F886" s="183"/>
      <c r="G886" s="184"/>
      <c r="H886" s="183"/>
      <c r="I886" s="183"/>
      <c r="J886" s="183"/>
      <c r="K886" s="183"/>
      <c r="L886" s="183"/>
      <c r="M886" s="183"/>
      <c r="N886" s="183"/>
      <c r="O886" s="183"/>
      <c r="P886" s="183"/>
      <c r="Q886" s="183"/>
      <c r="R886" s="183"/>
      <c r="S886" s="183"/>
      <c r="T886" s="183"/>
      <c r="U886" s="183"/>
      <c r="V886" s="183"/>
      <c r="W886" s="183"/>
      <c r="X886" s="183"/>
      <c r="Y886" s="183"/>
      <c r="Z886" s="183"/>
      <c r="AA886" s="183"/>
      <c r="AB886" s="183"/>
      <c r="AC886" s="183"/>
      <c r="AD886" s="183"/>
      <c r="AE886" s="183"/>
      <c r="AF886" s="183"/>
      <c r="AG886" s="183"/>
      <c r="AH886" s="183"/>
      <c r="AI886" s="183"/>
      <c r="AJ886" s="183"/>
      <c r="AK886" s="183"/>
      <c r="AL886" s="183"/>
      <c r="AM886" s="183"/>
      <c r="AN886" s="183"/>
      <c r="AO886" s="183"/>
      <c r="AP886" s="183"/>
      <c r="AQ886" s="183"/>
      <c r="AR886" s="183"/>
      <c r="AS886" s="183"/>
      <c r="AT886" s="183"/>
      <c r="AU886" s="183"/>
      <c r="AV886" s="183"/>
      <c r="AW886" s="183"/>
      <c r="AX886" s="183"/>
      <c r="AY886" s="183"/>
      <c r="AZ886" s="183"/>
      <c r="BA886" s="183"/>
      <c r="BB886" s="183"/>
      <c r="BC886" s="183"/>
      <c r="BD886" s="183"/>
      <c r="BE886" s="183"/>
      <c r="BF886" s="183"/>
      <c r="BG886" s="183"/>
      <c r="BH886" s="183"/>
      <c r="BI886" s="183"/>
      <c r="BJ886" s="183"/>
      <c r="BK886" s="183"/>
      <c r="BL886" s="183"/>
      <c r="BM886" s="183"/>
      <c r="BN886" s="183"/>
      <c r="BO886" s="183"/>
      <c r="BP886" s="183"/>
      <c r="BQ886" s="183"/>
      <c r="BR886" s="183"/>
      <c r="BS886" s="183"/>
      <c r="BT886" s="183"/>
      <c r="BU886" s="183"/>
      <c r="BV886" s="183"/>
      <c r="BW886" s="183"/>
      <c r="BX886" s="186"/>
      <c r="BY886" s="186"/>
      <c r="BZ886" s="186"/>
      <c r="CA886" s="186"/>
      <c r="CB886" s="186"/>
      <c r="CC886" s="186"/>
      <c r="CD886" s="186"/>
      <c r="CE886" s="186"/>
      <c r="CF886" s="186"/>
      <c r="CG886" s="186"/>
      <c r="CH886" s="186"/>
    </row>
    <row r="887" spans="1:86" s="185" customFormat="1" ht="12" customHeight="1">
      <c r="A887" s="183"/>
      <c r="B887" s="183"/>
      <c r="C887" s="183"/>
      <c r="D887" s="183"/>
      <c r="E887" s="183"/>
      <c r="F887" s="183"/>
      <c r="G887" s="184"/>
      <c r="H887" s="183"/>
      <c r="I887" s="183"/>
      <c r="J887" s="183"/>
      <c r="K887" s="183"/>
      <c r="L887" s="183"/>
      <c r="M887" s="183"/>
      <c r="N887" s="183"/>
      <c r="O887" s="183"/>
      <c r="P887" s="183"/>
      <c r="Q887" s="183"/>
      <c r="R887" s="183"/>
      <c r="S887" s="183"/>
      <c r="T887" s="183"/>
      <c r="U887" s="183"/>
      <c r="V887" s="183"/>
      <c r="W887" s="183"/>
      <c r="X887" s="183"/>
      <c r="Y887" s="183"/>
      <c r="Z887" s="183"/>
      <c r="AA887" s="183"/>
      <c r="AB887" s="183"/>
      <c r="AC887" s="183"/>
      <c r="AD887" s="183"/>
      <c r="AE887" s="183"/>
      <c r="AF887" s="183"/>
      <c r="AG887" s="183"/>
      <c r="AH887" s="183"/>
      <c r="AI887" s="183"/>
      <c r="AJ887" s="183"/>
      <c r="AK887" s="183"/>
      <c r="AL887" s="183"/>
      <c r="AM887" s="183"/>
      <c r="AN887" s="183"/>
      <c r="AO887" s="183"/>
      <c r="AP887" s="183"/>
      <c r="AQ887" s="183"/>
      <c r="AR887" s="183"/>
      <c r="AS887" s="183"/>
      <c r="AT887" s="183"/>
      <c r="AU887" s="183"/>
      <c r="AV887" s="183"/>
      <c r="AW887" s="183"/>
      <c r="AX887" s="183"/>
      <c r="AY887" s="183"/>
      <c r="AZ887" s="183"/>
      <c r="BA887" s="183"/>
      <c r="BB887" s="183"/>
      <c r="BC887" s="183"/>
      <c r="BD887" s="183"/>
      <c r="BE887" s="183"/>
      <c r="BF887" s="183"/>
      <c r="BG887" s="183"/>
      <c r="BH887" s="183"/>
      <c r="BI887" s="183"/>
      <c r="BJ887" s="183"/>
      <c r="BK887" s="183"/>
      <c r="BL887" s="183"/>
      <c r="BM887" s="183"/>
      <c r="BN887" s="183"/>
      <c r="BO887" s="183"/>
      <c r="BP887" s="183"/>
      <c r="BQ887" s="183"/>
      <c r="BR887" s="183"/>
      <c r="BS887" s="183"/>
      <c r="BT887" s="183"/>
      <c r="BU887" s="183"/>
      <c r="BV887" s="183"/>
      <c r="BW887" s="183"/>
      <c r="BX887" s="186"/>
      <c r="BY887" s="186"/>
      <c r="BZ887" s="186"/>
      <c r="CA887" s="186"/>
      <c r="CB887" s="186"/>
      <c r="CC887" s="186"/>
      <c r="CD887" s="186"/>
      <c r="CE887" s="186"/>
      <c r="CF887" s="186"/>
      <c r="CG887" s="186"/>
      <c r="CH887" s="186"/>
    </row>
    <row r="888" spans="1:86" s="185" customFormat="1" ht="12" customHeight="1">
      <c r="A888" s="183"/>
      <c r="B888" s="183"/>
      <c r="C888" s="183"/>
      <c r="D888" s="183"/>
      <c r="E888" s="183"/>
      <c r="F888" s="183"/>
      <c r="G888" s="184"/>
      <c r="H888" s="183"/>
      <c r="I888" s="183"/>
      <c r="J888" s="183"/>
      <c r="K888" s="183"/>
      <c r="L888" s="183"/>
      <c r="M888" s="183"/>
      <c r="N888" s="183"/>
      <c r="O888" s="183"/>
      <c r="P888" s="183"/>
      <c r="Q888" s="183"/>
      <c r="R888" s="183"/>
      <c r="S888" s="183"/>
      <c r="T888" s="183"/>
      <c r="U888" s="183"/>
      <c r="V888" s="183"/>
      <c r="W888" s="183"/>
      <c r="X888" s="183"/>
      <c r="Y888" s="183"/>
      <c r="Z888" s="183"/>
      <c r="AA888" s="183"/>
      <c r="AB888" s="183"/>
      <c r="AC888" s="183"/>
      <c r="AD888" s="183"/>
      <c r="AE888" s="183"/>
      <c r="AF888" s="183"/>
      <c r="AG888" s="183"/>
      <c r="AH888" s="183"/>
      <c r="AI888" s="183"/>
      <c r="AJ888" s="183"/>
      <c r="AK888" s="183"/>
      <c r="AL888" s="183"/>
      <c r="AM888" s="183"/>
      <c r="AN888" s="183"/>
      <c r="AO888" s="183"/>
      <c r="AP888" s="183"/>
      <c r="AQ888" s="183"/>
      <c r="AR888" s="183"/>
      <c r="AS888" s="183"/>
      <c r="AT888" s="183"/>
      <c r="AU888" s="183"/>
      <c r="AV888" s="183"/>
      <c r="AW888" s="183"/>
      <c r="AX888" s="183"/>
      <c r="AY888" s="183"/>
      <c r="AZ888" s="183"/>
      <c r="BA888" s="183"/>
      <c r="BB888" s="183"/>
      <c r="BC888" s="183"/>
      <c r="BD888" s="183"/>
      <c r="BE888" s="183"/>
      <c r="BF888" s="183"/>
      <c r="BG888" s="183"/>
      <c r="BH888" s="183"/>
      <c r="BI888" s="183"/>
      <c r="BJ888" s="183"/>
      <c r="BK888" s="183"/>
      <c r="BL888" s="183"/>
      <c r="BM888" s="183"/>
      <c r="BN888" s="183"/>
      <c r="BO888" s="183"/>
      <c r="BP888" s="183"/>
      <c r="BQ888" s="183"/>
      <c r="BR888" s="183"/>
      <c r="BS888" s="183"/>
      <c r="BT888" s="183"/>
      <c r="BU888" s="183"/>
      <c r="BV888" s="183"/>
      <c r="BW888" s="183"/>
      <c r="BX888" s="186"/>
      <c r="BY888" s="186"/>
      <c r="BZ888" s="186"/>
      <c r="CA888" s="186"/>
      <c r="CB888" s="186"/>
      <c r="CC888" s="186"/>
      <c r="CD888" s="186"/>
      <c r="CE888" s="186"/>
      <c r="CF888" s="186"/>
      <c r="CG888" s="186"/>
      <c r="CH888" s="186"/>
    </row>
    <row r="889" spans="1:86" s="185" customFormat="1" ht="12" customHeight="1">
      <c r="A889" s="183"/>
      <c r="B889" s="183"/>
      <c r="C889" s="183"/>
      <c r="D889" s="183"/>
      <c r="E889" s="183"/>
      <c r="F889" s="183"/>
      <c r="G889" s="184"/>
      <c r="H889" s="183"/>
      <c r="I889" s="183"/>
      <c r="J889" s="183"/>
      <c r="K889" s="183"/>
      <c r="L889" s="183"/>
      <c r="M889" s="183"/>
      <c r="N889" s="183"/>
      <c r="O889" s="183"/>
      <c r="P889" s="183"/>
      <c r="Q889" s="183"/>
      <c r="R889" s="183"/>
      <c r="S889" s="183"/>
      <c r="T889" s="183"/>
      <c r="U889" s="183"/>
      <c r="V889" s="183"/>
      <c r="W889" s="183"/>
      <c r="X889" s="183"/>
      <c r="Y889" s="183"/>
      <c r="Z889" s="183"/>
      <c r="AA889" s="183"/>
      <c r="AB889" s="183"/>
      <c r="AC889" s="183"/>
      <c r="AD889" s="183"/>
      <c r="AE889" s="183"/>
      <c r="AF889" s="183"/>
      <c r="AG889" s="183"/>
      <c r="AH889" s="183"/>
      <c r="AI889" s="183"/>
      <c r="AJ889" s="183"/>
      <c r="AK889" s="183"/>
      <c r="AL889" s="183"/>
      <c r="AM889" s="183"/>
      <c r="AN889" s="183"/>
      <c r="AO889" s="183"/>
      <c r="AP889" s="183"/>
      <c r="AQ889" s="183"/>
      <c r="AR889" s="183"/>
      <c r="AS889" s="183"/>
      <c r="AT889" s="183"/>
      <c r="AU889" s="183"/>
      <c r="AV889" s="183"/>
      <c r="AW889" s="183"/>
      <c r="AX889" s="183"/>
      <c r="AY889" s="183"/>
      <c r="AZ889" s="183"/>
      <c r="BA889" s="183"/>
      <c r="BB889" s="183"/>
      <c r="BC889" s="183"/>
      <c r="BD889" s="183"/>
      <c r="BE889" s="183"/>
      <c r="BF889" s="183"/>
      <c r="BG889" s="183"/>
      <c r="BH889" s="183"/>
      <c r="BI889" s="183"/>
      <c r="BJ889" s="183"/>
      <c r="BK889" s="183"/>
      <c r="BL889" s="183"/>
      <c r="BM889" s="183"/>
      <c r="BN889" s="183"/>
      <c r="BO889" s="183"/>
      <c r="BP889" s="183"/>
      <c r="BQ889" s="183"/>
      <c r="BR889" s="183"/>
      <c r="BS889" s="183"/>
      <c r="BT889" s="183"/>
      <c r="BU889" s="183"/>
      <c r="BV889" s="183"/>
      <c r="BW889" s="183"/>
      <c r="BX889" s="186"/>
      <c r="BY889" s="186"/>
      <c r="BZ889" s="186"/>
      <c r="CA889" s="186"/>
      <c r="CB889" s="186"/>
      <c r="CC889" s="186"/>
      <c r="CD889" s="186"/>
      <c r="CE889" s="186"/>
      <c r="CF889" s="186"/>
      <c r="CG889" s="186"/>
      <c r="CH889" s="186"/>
    </row>
    <row r="890" spans="1:86" s="185" customFormat="1" ht="12" customHeight="1">
      <c r="A890" s="183"/>
      <c r="B890" s="183"/>
      <c r="C890" s="183"/>
      <c r="D890" s="183"/>
      <c r="E890" s="183"/>
      <c r="F890" s="183"/>
      <c r="G890" s="184"/>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6"/>
      <c r="BY890" s="186"/>
      <c r="BZ890" s="186"/>
      <c r="CA890" s="186"/>
      <c r="CB890" s="186"/>
      <c r="CC890" s="186"/>
      <c r="CD890" s="186"/>
      <c r="CE890" s="186"/>
      <c r="CF890" s="186"/>
      <c r="CG890" s="186"/>
      <c r="CH890" s="186"/>
    </row>
    <row r="891" spans="1:86" s="185" customFormat="1" ht="12" customHeight="1">
      <c r="A891" s="183"/>
      <c r="B891" s="183"/>
      <c r="C891" s="183"/>
      <c r="D891" s="183"/>
      <c r="E891" s="183"/>
      <c r="F891" s="183"/>
      <c r="G891" s="184"/>
      <c r="H891" s="183"/>
      <c r="I891" s="183"/>
      <c r="J891" s="183"/>
      <c r="K891" s="183"/>
      <c r="L891" s="183"/>
      <c r="M891" s="183"/>
      <c r="N891" s="183"/>
      <c r="O891" s="183"/>
      <c r="P891" s="183"/>
      <c r="Q891" s="183"/>
      <c r="R891" s="183"/>
      <c r="S891" s="183"/>
      <c r="T891" s="183"/>
      <c r="U891" s="183"/>
      <c r="V891" s="183"/>
      <c r="W891" s="183"/>
      <c r="X891" s="183"/>
      <c r="Y891" s="183"/>
      <c r="Z891" s="183"/>
      <c r="AA891" s="183"/>
      <c r="AB891" s="183"/>
      <c r="AC891" s="183"/>
      <c r="AD891" s="183"/>
      <c r="AE891" s="183"/>
      <c r="AF891" s="183"/>
      <c r="AG891" s="183"/>
      <c r="AH891" s="183"/>
      <c r="AI891" s="183"/>
      <c r="AJ891" s="183"/>
      <c r="AK891" s="183"/>
      <c r="AL891" s="183"/>
      <c r="AM891" s="183"/>
      <c r="AN891" s="183"/>
      <c r="AO891" s="183"/>
      <c r="AP891" s="183"/>
      <c r="AQ891" s="183"/>
      <c r="AR891" s="183"/>
      <c r="AS891" s="183"/>
      <c r="AT891" s="183"/>
      <c r="AU891" s="183"/>
      <c r="AV891" s="183"/>
      <c r="AW891" s="183"/>
      <c r="AX891" s="183"/>
      <c r="AY891" s="183"/>
      <c r="AZ891" s="183"/>
      <c r="BA891" s="183"/>
      <c r="BB891" s="183"/>
      <c r="BC891" s="183"/>
      <c r="BD891" s="183"/>
      <c r="BE891" s="183"/>
      <c r="BF891" s="183"/>
      <c r="BG891" s="183"/>
      <c r="BH891" s="183"/>
      <c r="BI891" s="183"/>
      <c r="BJ891" s="183"/>
      <c r="BK891" s="183"/>
      <c r="BL891" s="183"/>
      <c r="BM891" s="183"/>
      <c r="BN891" s="183"/>
      <c r="BO891" s="183"/>
      <c r="BP891" s="183"/>
      <c r="BQ891" s="183"/>
      <c r="BR891" s="183"/>
      <c r="BS891" s="183"/>
      <c r="BT891" s="183"/>
      <c r="BU891" s="183"/>
      <c r="BV891" s="183"/>
      <c r="BW891" s="183"/>
      <c r="BX891" s="186"/>
      <c r="BY891" s="186"/>
      <c r="BZ891" s="186"/>
      <c r="CA891" s="186"/>
      <c r="CB891" s="186"/>
      <c r="CC891" s="186"/>
      <c r="CD891" s="186"/>
      <c r="CE891" s="186"/>
      <c r="CF891" s="186"/>
      <c r="CG891" s="186"/>
      <c r="CH891" s="186"/>
    </row>
    <row r="892" spans="1:86" s="185" customFormat="1" ht="12" customHeight="1">
      <c r="A892" s="183"/>
      <c r="B892" s="183"/>
      <c r="C892" s="183"/>
      <c r="D892" s="183"/>
      <c r="E892" s="183"/>
      <c r="F892" s="183"/>
      <c r="G892" s="184"/>
      <c r="H892" s="183"/>
      <c r="I892" s="183"/>
      <c r="J892" s="183"/>
      <c r="K892" s="183"/>
      <c r="L892" s="183"/>
      <c r="M892" s="183"/>
      <c r="N892" s="183"/>
      <c r="O892" s="183"/>
      <c r="P892" s="183"/>
      <c r="Q892" s="183"/>
      <c r="R892" s="183"/>
      <c r="S892" s="183"/>
      <c r="T892" s="183"/>
      <c r="U892" s="183"/>
      <c r="V892" s="183"/>
      <c r="W892" s="183"/>
      <c r="X892" s="183"/>
      <c r="Y892" s="183"/>
      <c r="Z892" s="183"/>
      <c r="AA892" s="183"/>
      <c r="AB892" s="183"/>
      <c r="AC892" s="183"/>
      <c r="AD892" s="183"/>
      <c r="AE892" s="183"/>
      <c r="AF892" s="183"/>
      <c r="AG892" s="183"/>
      <c r="AH892" s="183"/>
      <c r="AI892" s="183"/>
      <c r="AJ892" s="183"/>
      <c r="AK892" s="183"/>
      <c r="AL892" s="183"/>
      <c r="AM892" s="183"/>
      <c r="AN892" s="183"/>
      <c r="AO892" s="183"/>
      <c r="AP892" s="183"/>
      <c r="AQ892" s="183"/>
      <c r="AR892" s="183"/>
      <c r="AS892" s="183"/>
      <c r="AT892" s="183"/>
      <c r="AU892" s="183"/>
      <c r="AV892" s="183"/>
      <c r="AW892" s="183"/>
      <c r="AX892" s="183"/>
      <c r="AY892" s="183"/>
      <c r="AZ892" s="183"/>
      <c r="BA892" s="183"/>
      <c r="BB892" s="183"/>
      <c r="BC892" s="183"/>
      <c r="BD892" s="183"/>
      <c r="BE892" s="183"/>
      <c r="BF892" s="183"/>
      <c r="BG892" s="183"/>
      <c r="BH892" s="183"/>
      <c r="BI892" s="183"/>
      <c r="BJ892" s="183"/>
      <c r="BK892" s="183"/>
      <c r="BL892" s="183"/>
      <c r="BM892" s="183"/>
      <c r="BN892" s="183"/>
      <c r="BO892" s="183"/>
      <c r="BP892" s="183"/>
      <c r="BQ892" s="183"/>
      <c r="BR892" s="183"/>
      <c r="BS892" s="183"/>
      <c r="BT892" s="183"/>
      <c r="BU892" s="183"/>
      <c r="BV892" s="183"/>
      <c r="BW892" s="183"/>
      <c r="BX892" s="186"/>
      <c r="BY892" s="186"/>
      <c r="BZ892" s="186"/>
      <c r="CA892" s="186"/>
      <c r="CB892" s="186"/>
      <c r="CC892" s="186"/>
      <c r="CD892" s="186"/>
      <c r="CE892" s="186"/>
      <c r="CF892" s="186"/>
      <c r="CG892" s="186"/>
      <c r="CH892" s="186"/>
    </row>
    <row r="893" spans="1:86" s="185" customFormat="1" ht="12" customHeight="1">
      <c r="A893" s="183"/>
      <c r="B893" s="183"/>
      <c r="C893" s="183"/>
      <c r="D893" s="183"/>
      <c r="E893" s="183"/>
      <c r="F893" s="183"/>
      <c r="G893" s="184"/>
      <c r="H893" s="183"/>
      <c r="I893" s="183"/>
      <c r="J893" s="183"/>
      <c r="K893" s="183"/>
      <c r="L893" s="183"/>
      <c r="M893" s="183"/>
      <c r="N893" s="183"/>
      <c r="O893" s="183"/>
      <c r="P893" s="183"/>
      <c r="Q893" s="183"/>
      <c r="R893" s="183"/>
      <c r="S893" s="183"/>
      <c r="T893" s="183"/>
      <c r="U893" s="183"/>
      <c r="V893" s="183"/>
      <c r="W893" s="183"/>
      <c r="X893" s="183"/>
      <c r="Y893" s="183"/>
      <c r="Z893" s="183"/>
      <c r="AA893" s="183"/>
      <c r="AB893" s="183"/>
      <c r="AC893" s="183"/>
      <c r="AD893" s="183"/>
      <c r="AE893" s="183"/>
      <c r="AF893" s="183"/>
      <c r="AG893" s="183"/>
      <c r="AH893" s="183"/>
      <c r="AI893" s="183"/>
      <c r="AJ893" s="183"/>
      <c r="AK893" s="183"/>
      <c r="AL893" s="183"/>
      <c r="AM893" s="183"/>
      <c r="AN893" s="183"/>
      <c r="AO893" s="183"/>
      <c r="AP893" s="183"/>
      <c r="AQ893" s="183"/>
      <c r="AR893" s="183"/>
      <c r="AS893" s="183"/>
      <c r="AT893" s="183"/>
      <c r="AU893" s="183"/>
      <c r="AV893" s="183"/>
      <c r="AW893" s="183"/>
      <c r="AX893" s="183"/>
      <c r="AY893" s="183"/>
      <c r="AZ893" s="183"/>
      <c r="BA893" s="183"/>
      <c r="BB893" s="183"/>
      <c r="BC893" s="183"/>
      <c r="BD893" s="183"/>
      <c r="BE893" s="183"/>
      <c r="BF893" s="183"/>
      <c r="BG893" s="183"/>
      <c r="BH893" s="183"/>
      <c r="BI893" s="183"/>
      <c r="BJ893" s="183"/>
      <c r="BK893" s="183"/>
      <c r="BL893" s="183"/>
      <c r="BM893" s="183"/>
      <c r="BN893" s="183"/>
      <c r="BO893" s="183"/>
      <c r="BP893" s="183"/>
      <c r="BQ893" s="183"/>
      <c r="BR893" s="183"/>
      <c r="BS893" s="183"/>
      <c r="BT893" s="183"/>
      <c r="BU893" s="183"/>
      <c r="BV893" s="183"/>
      <c r="BW893" s="183"/>
      <c r="BX893" s="186"/>
      <c r="BY893" s="186"/>
      <c r="BZ893" s="186"/>
      <c r="CA893" s="186"/>
      <c r="CB893" s="186"/>
      <c r="CC893" s="186"/>
      <c r="CD893" s="186"/>
      <c r="CE893" s="186"/>
      <c r="CF893" s="186"/>
      <c r="CG893" s="186"/>
      <c r="CH893" s="186"/>
    </row>
    <row r="894" spans="1:86" s="185" customFormat="1" ht="12" customHeight="1">
      <c r="A894" s="183"/>
      <c r="B894" s="183"/>
      <c r="C894" s="183"/>
      <c r="D894" s="183"/>
      <c r="E894" s="183"/>
      <c r="F894" s="183"/>
      <c r="G894" s="184"/>
      <c r="H894" s="183"/>
      <c r="I894" s="183"/>
      <c r="J894" s="183"/>
      <c r="K894" s="183"/>
      <c r="L894" s="183"/>
      <c r="M894" s="183"/>
      <c r="N894" s="183"/>
      <c r="O894" s="183"/>
      <c r="P894" s="183"/>
      <c r="Q894" s="183"/>
      <c r="R894" s="183"/>
      <c r="S894" s="183"/>
      <c r="T894" s="183"/>
      <c r="U894" s="183"/>
      <c r="V894" s="183"/>
      <c r="W894" s="183"/>
      <c r="X894" s="183"/>
      <c r="Y894" s="183"/>
      <c r="Z894" s="183"/>
      <c r="AA894" s="183"/>
      <c r="AB894" s="183"/>
      <c r="AC894" s="183"/>
      <c r="AD894" s="183"/>
      <c r="AE894" s="183"/>
      <c r="AF894" s="183"/>
      <c r="AG894" s="183"/>
      <c r="AH894" s="183"/>
      <c r="AI894" s="183"/>
      <c r="AJ894" s="183"/>
      <c r="AK894" s="183"/>
      <c r="AL894" s="183"/>
      <c r="AM894" s="183"/>
      <c r="AN894" s="183"/>
      <c r="AO894" s="183"/>
      <c r="AP894" s="183"/>
      <c r="AQ894" s="183"/>
      <c r="AR894" s="183"/>
      <c r="AS894" s="183"/>
      <c r="AT894" s="183"/>
      <c r="AU894" s="183"/>
      <c r="AV894" s="183"/>
      <c r="AW894" s="183"/>
      <c r="AX894" s="183"/>
      <c r="AY894" s="183"/>
      <c r="AZ894" s="183"/>
      <c r="BA894" s="183"/>
      <c r="BB894" s="183"/>
      <c r="BC894" s="183"/>
      <c r="BD894" s="183"/>
      <c r="BE894" s="183"/>
      <c r="BF894" s="183"/>
      <c r="BG894" s="183"/>
      <c r="BH894" s="183"/>
      <c r="BI894" s="183"/>
      <c r="BJ894" s="183"/>
      <c r="BK894" s="183"/>
      <c r="BL894" s="183"/>
      <c r="BM894" s="183"/>
      <c r="BN894" s="183"/>
      <c r="BO894" s="183"/>
      <c r="BP894" s="183"/>
      <c r="BQ894" s="183"/>
      <c r="BR894" s="183"/>
      <c r="BS894" s="183"/>
      <c r="BT894" s="183"/>
      <c r="BU894" s="183"/>
      <c r="BV894" s="183"/>
      <c r="BW894" s="183"/>
      <c r="BX894" s="186"/>
      <c r="BY894" s="186"/>
      <c r="BZ894" s="186"/>
      <c r="CA894" s="186"/>
      <c r="CB894" s="186"/>
      <c r="CC894" s="186"/>
      <c r="CD894" s="186"/>
      <c r="CE894" s="186"/>
      <c r="CF894" s="186"/>
      <c r="CG894" s="186"/>
      <c r="CH894" s="186"/>
    </row>
    <row r="895" spans="1:86" s="185" customFormat="1" ht="12" customHeight="1">
      <c r="A895" s="183"/>
      <c r="B895" s="183"/>
      <c r="C895" s="183"/>
      <c r="D895" s="183"/>
      <c r="E895" s="183"/>
      <c r="F895" s="183"/>
      <c r="G895" s="184"/>
      <c r="H895" s="183"/>
      <c r="I895" s="183"/>
      <c r="J895" s="183"/>
      <c r="K895" s="183"/>
      <c r="L895" s="183"/>
      <c r="M895" s="183"/>
      <c r="N895" s="183"/>
      <c r="O895" s="183"/>
      <c r="P895" s="183"/>
      <c r="Q895" s="183"/>
      <c r="R895" s="183"/>
      <c r="S895" s="183"/>
      <c r="T895" s="183"/>
      <c r="U895" s="183"/>
      <c r="V895" s="183"/>
      <c r="W895" s="183"/>
      <c r="X895" s="183"/>
      <c r="Y895" s="183"/>
      <c r="Z895" s="183"/>
      <c r="AA895" s="183"/>
      <c r="AB895" s="183"/>
      <c r="AC895" s="183"/>
      <c r="AD895" s="183"/>
      <c r="AE895" s="183"/>
      <c r="AF895" s="183"/>
      <c r="AG895" s="183"/>
      <c r="AH895" s="183"/>
      <c r="AI895" s="183"/>
      <c r="AJ895" s="183"/>
      <c r="AK895" s="183"/>
      <c r="AL895" s="183"/>
      <c r="AM895" s="183"/>
      <c r="AN895" s="183"/>
      <c r="AO895" s="183"/>
      <c r="AP895" s="183"/>
      <c r="AQ895" s="183"/>
      <c r="AR895" s="183"/>
      <c r="AS895" s="183"/>
      <c r="AT895" s="183"/>
      <c r="AU895" s="183"/>
      <c r="AV895" s="183"/>
      <c r="AW895" s="183"/>
      <c r="AX895" s="183"/>
      <c r="AY895" s="183"/>
      <c r="AZ895" s="183"/>
      <c r="BA895" s="183"/>
      <c r="BB895" s="183"/>
      <c r="BC895" s="183"/>
      <c r="BD895" s="183"/>
      <c r="BE895" s="183"/>
      <c r="BF895" s="183"/>
      <c r="BG895" s="183"/>
      <c r="BH895" s="183"/>
      <c r="BI895" s="183"/>
      <c r="BJ895" s="183"/>
      <c r="BK895" s="183"/>
      <c r="BL895" s="183"/>
      <c r="BM895" s="183"/>
      <c r="BN895" s="183"/>
      <c r="BO895" s="183"/>
      <c r="BP895" s="183"/>
      <c r="BQ895" s="183"/>
      <c r="BR895" s="183"/>
      <c r="BS895" s="183"/>
      <c r="BT895" s="183"/>
      <c r="BU895" s="183"/>
      <c r="BV895" s="183"/>
      <c r="BW895" s="183"/>
      <c r="BX895" s="186"/>
      <c r="BY895" s="186"/>
      <c r="BZ895" s="186"/>
      <c r="CA895" s="186"/>
      <c r="CB895" s="186"/>
      <c r="CC895" s="186"/>
      <c r="CD895" s="186"/>
      <c r="CE895" s="186"/>
      <c r="CF895" s="186"/>
      <c r="CG895" s="186"/>
      <c r="CH895" s="186"/>
    </row>
    <row r="896" spans="1:86" s="185" customFormat="1" ht="12" customHeight="1">
      <c r="A896" s="183"/>
      <c r="B896" s="183"/>
      <c r="C896" s="183"/>
      <c r="D896" s="183"/>
      <c r="E896" s="183"/>
      <c r="F896" s="183"/>
      <c r="G896" s="184"/>
      <c r="H896" s="183"/>
      <c r="I896" s="183"/>
      <c r="J896" s="183"/>
      <c r="K896" s="183"/>
      <c r="L896" s="183"/>
      <c r="M896" s="183"/>
      <c r="N896" s="183"/>
      <c r="O896" s="183"/>
      <c r="P896" s="183"/>
      <c r="Q896" s="183"/>
      <c r="R896" s="183"/>
      <c r="S896" s="183"/>
      <c r="T896" s="183"/>
      <c r="U896" s="183"/>
      <c r="V896" s="183"/>
      <c r="W896" s="183"/>
      <c r="X896" s="183"/>
      <c r="Y896" s="183"/>
      <c r="Z896" s="183"/>
      <c r="AA896" s="183"/>
      <c r="AB896" s="183"/>
      <c r="AC896" s="183"/>
      <c r="AD896" s="183"/>
      <c r="AE896" s="183"/>
      <c r="AF896" s="183"/>
      <c r="AG896" s="183"/>
      <c r="AH896" s="183"/>
      <c r="AI896" s="183"/>
      <c r="AJ896" s="183"/>
      <c r="AK896" s="183"/>
      <c r="AL896" s="183"/>
      <c r="AM896" s="183"/>
      <c r="AN896" s="183"/>
      <c r="AO896" s="183"/>
      <c r="AP896" s="183"/>
      <c r="AQ896" s="183"/>
      <c r="AR896" s="183"/>
      <c r="AS896" s="183"/>
      <c r="AT896" s="183"/>
      <c r="AU896" s="183"/>
      <c r="AV896" s="183"/>
      <c r="AW896" s="183"/>
      <c r="AX896" s="183"/>
      <c r="AY896" s="183"/>
      <c r="AZ896" s="183"/>
      <c r="BA896" s="183"/>
      <c r="BB896" s="183"/>
      <c r="BC896" s="183"/>
      <c r="BD896" s="183"/>
      <c r="BE896" s="183"/>
      <c r="BF896" s="183"/>
      <c r="BG896" s="183"/>
      <c r="BH896" s="183"/>
      <c r="BI896" s="183"/>
      <c r="BJ896" s="183"/>
      <c r="BK896" s="183"/>
      <c r="BL896" s="183"/>
      <c r="BM896" s="183"/>
      <c r="BN896" s="183"/>
      <c r="BO896" s="183"/>
      <c r="BP896" s="183"/>
      <c r="BQ896" s="183"/>
      <c r="BR896" s="183"/>
      <c r="BS896" s="183"/>
      <c r="BT896" s="183"/>
      <c r="BU896" s="183"/>
      <c r="BV896" s="183"/>
      <c r="BW896" s="183"/>
      <c r="BX896" s="186"/>
      <c r="BY896" s="186"/>
      <c r="BZ896" s="186"/>
      <c r="CA896" s="186"/>
      <c r="CB896" s="186"/>
      <c r="CC896" s="186"/>
      <c r="CD896" s="186"/>
      <c r="CE896" s="186"/>
      <c r="CF896" s="186"/>
      <c r="CG896" s="186"/>
      <c r="CH896" s="186"/>
    </row>
    <row r="897" spans="1:86" s="185" customFormat="1" ht="12" customHeight="1">
      <c r="A897" s="183"/>
      <c r="B897" s="183"/>
      <c r="C897" s="183"/>
      <c r="D897" s="183"/>
      <c r="E897" s="183"/>
      <c r="F897" s="183"/>
      <c r="G897" s="184"/>
      <c r="H897" s="183"/>
      <c r="I897" s="183"/>
      <c r="J897" s="183"/>
      <c r="K897" s="183"/>
      <c r="L897" s="183"/>
      <c r="M897" s="183"/>
      <c r="N897" s="183"/>
      <c r="O897" s="183"/>
      <c r="P897" s="183"/>
      <c r="Q897" s="183"/>
      <c r="R897" s="183"/>
      <c r="S897" s="183"/>
      <c r="T897" s="183"/>
      <c r="U897" s="183"/>
      <c r="V897" s="183"/>
      <c r="W897" s="183"/>
      <c r="X897" s="183"/>
      <c r="Y897" s="183"/>
      <c r="Z897" s="183"/>
      <c r="AA897" s="183"/>
      <c r="AB897" s="183"/>
      <c r="AC897" s="183"/>
      <c r="AD897" s="183"/>
      <c r="AE897" s="183"/>
      <c r="AF897" s="183"/>
      <c r="AG897" s="183"/>
      <c r="AH897" s="183"/>
      <c r="AI897" s="183"/>
      <c r="AJ897" s="183"/>
      <c r="AK897" s="183"/>
      <c r="AL897" s="183"/>
      <c r="AM897" s="183"/>
      <c r="AN897" s="183"/>
      <c r="AO897" s="183"/>
      <c r="AP897" s="183"/>
      <c r="AQ897" s="183"/>
      <c r="AR897" s="183"/>
      <c r="AS897" s="183"/>
      <c r="AT897" s="183"/>
      <c r="AU897" s="183"/>
      <c r="AV897" s="183"/>
      <c r="AW897" s="183"/>
      <c r="AX897" s="183"/>
      <c r="AY897" s="183"/>
      <c r="AZ897" s="183"/>
      <c r="BA897" s="183"/>
      <c r="BB897" s="183"/>
      <c r="BC897" s="183"/>
      <c r="BD897" s="183"/>
      <c r="BE897" s="183"/>
      <c r="BF897" s="183"/>
      <c r="BG897" s="183"/>
      <c r="BH897" s="183"/>
      <c r="BI897" s="183"/>
      <c r="BJ897" s="183"/>
      <c r="BK897" s="183"/>
      <c r="BL897" s="183"/>
      <c r="BM897" s="183"/>
      <c r="BN897" s="183"/>
      <c r="BO897" s="183"/>
      <c r="BP897" s="183"/>
      <c r="BQ897" s="183"/>
      <c r="BR897" s="183"/>
      <c r="BS897" s="183"/>
      <c r="BT897" s="183"/>
      <c r="BU897" s="183"/>
      <c r="BV897" s="183"/>
      <c r="BW897" s="183"/>
      <c r="BX897" s="186"/>
      <c r="BY897" s="186"/>
      <c r="BZ897" s="186"/>
      <c r="CA897" s="186"/>
      <c r="CB897" s="186"/>
      <c r="CC897" s="186"/>
      <c r="CD897" s="186"/>
      <c r="CE897" s="186"/>
      <c r="CF897" s="186"/>
      <c r="CG897" s="186"/>
      <c r="CH897" s="186"/>
    </row>
    <row r="898" spans="1:86" s="185" customFormat="1" ht="12" customHeight="1">
      <c r="A898" s="183"/>
      <c r="B898" s="183"/>
      <c r="C898" s="183"/>
      <c r="D898" s="183"/>
      <c r="E898" s="183"/>
      <c r="F898" s="183"/>
      <c r="G898" s="184"/>
      <c r="H898" s="183"/>
      <c r="I898" s="183"/>
      <c r="J898" s="183"/>
      <c r="K898" s="183"/>
      <c r="L898" s="183"/>
      <c r="M898" s="183"/>
      <c r="N898" s="183"/>
      <c r="O898" s="183"/>
      <c r="P898" s="183"/>
      <c r="Q898" s="183"/>
      <c r="R898" s="183"/>
      <c r="S898" s="183"/>
      <c r="T898" s="183"/>
      <c r="U898" s="183"/>
      <c r="V898" s="183"/>
      <c r="W898" s="183"/>
      <c r="X898" s="183"/>
      <c r="Y898" s="183"/>
      <c r="Z898" s="183"/>
      <c r="AA898" s="183"/>
      <c r="AB898" s="183"/>
      <c r="AC898" s="183"/>
      <c r="AD898" s="183"/>
      <c r="AE898" s="183"/>
      <c r="AF898" s="183"/>
      <c r="AG898" s="183"/>
      <c r="AH898" s="183"/>
      <c r="AI898" s="183"/>
      <c r="AJ898" s="183"/>
      <c r="AK898" s="183"/>
      <c r="AL898" s="183"/>
      <c r="AM898" s="183"/>
      <c r="AN898" s="183"/>
      <c r="AO898" s="183"/>
      <c r="AP898" s="183"/>
      <c r="AQ898" s="183"/>
      <c r="AR898" s="183"/>
      <c r="AS898" s="183"/>
      <c r="AT898" s="183"/>
      <c r="AU898" s="183"/>
      <c r="AV898" s="183"/>
      <c r="AW898" s="183"/>
      <c r="AX898" s="183"/>
      <c r="AY898" s="183"/>
      <c r="AZ898" s="183"/>
      <c r="BA898" s="183"/>
      <c r="BB898" s="183"/>
      <c r="BC898" s="183"/>
      <c r="BD898" s="183"/>
      <c r="BE898" s="183"/>
      <c r="BF898" s="183"/>
      <c r="BG898" s="183"/>
      <c r="BH898" s="183"/>
      <c r="BI898" s="183"/>
      <c r="BJ898" s="183"/>
      <c r="BK898" s="183"/>
      <c r="BL898" s="183"/>
      <c r="BM898" s="183"/>
      <c r="BN898" s="183"/>
      <c r="BO898" s="183"/>
      <c r="BP898" s="183"/>
      <c r="BQ898" s="183"/>
      <c r="BR898" s="183"/>
      <c r="BS898" s="183"/>
      <c r="BT898" s="183"/>
      <c r="BU898" s="183"/>
      <c r="BV898" s="183"/>
      <c r="BW898" s="183"/>
      <c r="BX898" s="186"/>
      <c r="BY898" s="186"/>
      <c r="BZ898" s="186"/>
      <c r="CA898" s="186"/>
      <c r="CB898" s="186"/>
      <c r="CC898" s="186"/>
      <c r="CD898" s="186"/>
      <c r="CE898" s="186"/>
      <c r="CF898" s="186"/>
      <c r="CG898" s="186"/>
      <c r="CH898" s="186"/>
    </row>
    <row r="899" spans="1:86" s="185" customFormat="1" ht="12" customHeight="1">
      <c r="A899" s="183"/>
      <c r="B899" s="183"/>
      <c r="C899" s="183"/>
      <c r="D899" s="183"/>
      <c r="E899" s="183"/>
      <c r="F899" s="183"/>
      <c r="G899" s="184"/>
      <c r="H899" s="183"/>
      <c r="I899" s="183"/>
      <c r="J899" s="183"/>
      <c r="K899" s="183"/>
      <c r="L899" s="183"/>
      <c r="M899" s="183"/>
      <c r="N899" s="183"/>
      <c r="O899" s="183"/>
      <c r="P899" s="183"/>
      <c r="Q899" s="183"/>
      <c r="R899" s="183"/>
      <c r="S899" s="183"/>
      <c r="T899" s="183"/>
      <c r="U899" s="183"/>
      <c r="V899" s="183"/>
      <c r="W899" s="183"/>
      <c r="X899" s="183"/>
      <c r="Y899" s="183"/>
      <c r="Z899" s="183"/>
      <c r="AA899" s="183"/>
      <c r="AB899" s="183"/>
      <c r="AC899" s="183"/>
      <c r="AD899" s="183"/>
      <c r="AE899" s="183"/>
      <c r="AF899" s="183"/>
      <c r="AG899" s="183"/>
      <c r="AH899" s="183"/>
      <c r="AI899" s="183"/>
      <c r="AJ899" s="183"/>
      <c r="AK899" s="183"/>
      <c r="AL899" s="183"/>
      <c r="AM899" s="183"/>
      <c r="AN899" s="183"/>
      <c r="AO899" s="183"/>
      <c r="AP899" s="183"/>
      <c r="AQ899" s="183"/>
      <c r="AR899" s="183"/>
      <c r="AS899" s="183"/>
      <c r="AT899" s="183"/>
      <c r="AU899" s="183"/>
      <c r="AV899" s="183"/>
      <c r="AW899" s="183"/>
      <c r="AX899" s="183"/>
      <c r="AY899" s="183"/>
      <c r="AZ899" s="183"/>
      <c r="BA899" s="183"/>
      <c r="BB899" s="183"/>
      <c r="BC899" s="183"/>
      <c r="BD899" s="183"/>
      <c r="BE899" s="183"/>
      <c r="BF899" s="183"/>
      <c r="BG899" s="183"/>
      <c r="BH899" s="183"/>
      <c r="BI899" s="183"/>
      <c r="BJ899" s="183"/>
      <c r="BK899" s="183"/>
      <c r="BL899" s="183"/>
      <c r="BM899" s="183"/>
      <c r="BN899" s="183"/>
      <c r="BO899" s="183"/>
      <c r="BP899" s="183"/>
      <c r="BQ899" s="183"/>
      <c r="BR899" s="183"/>
      <c r="BS899" s="183"/>
      <c r="BT899" s="183"/>
      <c r="BU899" s="183"/>
      <c r="BV899" s="183"/>
      <c r="BW899" s="183"/>
      <c r="BX899" s="186"/>
      <c r="BY899" s="186"/>
      <c r="BZ899" s="186"/>
      <c r="CA899" s="186"/>
      <c r="CB899" s="186"/>
      <c r="CC899" s="186"/>
      <c r="CD899" s="186"/>
      <c r="CE899" s="186"/>
      <c r="CF899" s="186"/>
      <c r="CG899" s="186"/>
      <c r="CH899" s="186"/>
    </row>
    <row r="900" spans="1:86" s="185" customFormat="1" ht="12" customHeight="1">
      <c r="A900" s="183"/>
      <c r="B900" s="183"/>
      <c r="C900" s="183"/>
      <c r="D900" s="183"/>
      <c r="E900" s="183"/>
      <c r="F900" s="183"/>
      <c r="G900" s="184"/>
      <c r="H900" s="183"/>
      <c r="I900" s="183"/>
      <c r="J900" s="183"/>
      <c r="K900" s="183"/>
      <c r="L900" s="183"/>
      <c r="M900" s="183"/>
      <c r="N900" s="183"/>
      <c r="O900" s="183"/>
      <c r="P900" s="183"/>
      <c r="Q900" s="183"/>
      <c r="R900" s="183"/>
      <c r="S900" s="183"/>
      <c r="T900" s="183"/>
      <c r="U900" s="183"/>
      <c r="V900" s="183"/>
      <c r="W900" s="183"/>
      <c r="X900" s="183"/>
      <c r="Y900" s="183"/>
      <c r="Z900" s="183"/>
      <c r="AA900" s="183"/>
      <c r="AB900" s="183"/>
      <c r="AC900" s="183"/>
      <c r="AD900" s="183"/>
      <c r="AE900" s="183"/>
      <c r="AF900" s="183"/>
      <c r="AG900" s="183"/>
      <c r="AH900" s="183"/>
      <c r="AI900" s="183"/>
      <c r="AJ900" s="183"/>
      <c r="AK900" s="183"/>
      <c r="AL900" s="183"/>
      <c r="AM900" s="183"/>
      <c r="AN900" s="183"/>
      <c r="AO900" s="183"/>
      <c r="AP900" s="183"/>
      <c r="AQ900" s="183"/>
      <c r="AR900" s="183"/>
      <c r="AS900" s="183"/>
      <c r="AT900" s="183"/>
      <c r="AU900" s="183"/>
      <c r="AV900" s="183"/>
      <c r="AW900" s="183"/>
      <c r="AX900" s="183"/>
      <c r="AY900" s="183"/>
      <c r="AZ900" s="183"/>
      <c r="BA900" s="183"/>
      <c r="BB900" s="183"/>
      <c r="BC900" s="183"/>
      <c r="BD900" s="183"/>
      <c r="BE900" s="183"/>
      <c r="BF900" s="183"/>
      <c r="BG900" s="183"/>
      <c r="BH900" s="183"/>
      <c r="BI900" s="183"/>
      <c r="BJ900" s="183"/>
      <c r="BK900" s="183"/>
      <c r="BL900" s="183"/>
      <c r="BM900" s="183"/>
      <c r="BN900" s="183"/>
      <c r="BO900" s="183"/>
      <c r="BP900" s="183"/>
      <c r="BQ900" s="183"/>
      <c r="BR900" s="183"/>
      <c r="BS900" s="183"/>
      <c r="BT900" s="183"/>
      <c r="BU900" s="183"/>
      <c r="BV900" s="183"/>
      <c r="BW900" s="183"/>
      <c r="BX900" s="186"/>
      <c r="BY900" s="186"/>
      <c r="BZ900" s="186"/>
      <c r="CA900" s="186"/>
      <c r="CB900" s="186"/>
      <c r="CC900" s="186"/>
      <c r="CD900" s="186"/>
      <c r="CE900" s="186"/>
      <c r="CF900" s="186"/>
      <c r="CG900" s="186"/>
      <c r="CH900" s="186"/>
    </row>
    <row r="901" spans="1:86" s="185" customFormat="1" ht="12" customHeight="1">
      <c r="A901" s="183"/>
      <c r="B901" s="183"/>
      <c r="C901" s="183"/>
      <c r="D901" s="183"/>
      <c r="E901" s="183"/>
      <c r="F901" s="183"/>
      <c r="G901" s="184"/>
      <c r="H901" s="183"/>
      <c r="I901" s="183"/>
      <c r="J901" s="183"/>
      <c r="K901" s="183"/>
      <c r="L901" s="183"/>
      <c r="M901" s="183"/>
      <c r="N901" s="183"/>
      <c r="O901" s="183"/>
      <c r="P901" s="183"/>
      <c r="Q901" s="183"/>
      <c r="R901" s="183"/>
      <c r="S901" s="183"/>
      <c r="T901" s="183"/>
      <c r="U901" s="183"/>
      <c r="V901" s="183"/>
      <c r="W901" s="183"/>
      <c r="X901" s="183"/>
      <c r="Y901" s="183"/>
      <c r="Z901" s="183"/>
      <c r="AA901" s="183"/>
      <c r="AB901" s="183"/>
      <c r="AC901" s="183"/>
      <c r="AD901" s="183"/>
      <c r="AE901" s="183"/>
      <c r="AF901" s="183"/>
      <c r="AG901" s="183"/>
      <c r="AH901" s="183"/>
      <c r="AI901" s="183"/>
      <c r="AJ901" s="183"/>
      <c r="AK901" s="183"/>
      <c r="AL901" s="183"/>
      <c r="AM901" s="183"/>
      <c r="AN901" s="183"/>
      <c r="AO901" s="183"/>
      <c r="AP901" s="183"/>
      <c r="AQ901" s="183"/>
      <c r="AR901" s="183"/>
      <c r="AS901" s="183"/>
      <c r="AT901" s="183"/>
      <c r="AU901" s="183"/>
      <c r="AV901" s="183"/>
      <c r="AW901" s="183"/>
      <c r="AX901" s="183"/>
      <c r="AY901" s="183"/>
      <c r="AZ901" s="183"/>
      <c r="BA901" s="183"/>
      <c r="BB901" s="183"/>
      <c r="BC901" s="183"/>
      <c r="BD901" s="183"/>
      <c r="BE901" s="183"/>
      <c r="BF901" s="183"/>
      <c r="BG901" s="183"/>
      <c r="BH901" s="183"/>
      <c r="BI901" s="183"/>
      <c r="BJ901" s="183"/>
      <c r="BK901" s="183"/>
      <c r="BL901" s="183"/>
      <c r="BM901" s="183"/>
      <c r="BN901" s="183"/>
      <c r="BO901" s="183"/>
      <c r="BP901" s="183"/>
      <c r="BQ901" s="183"/>
      <c r="BR901" s="183"/>
      <c r="BS901" s="183"/>
      <c r="BT901" s="183"/>
      <c r="BU901" s="183"/>
      <c r="BV901" s="183"/>
      <c r="BW901" s="183"/>
      <c r="BX901" s="186"/>
      <c r="BY901" s="186"/>
      <c r="BZ901" s="186"/>
      <c r="CA901" s="186"/>
      <c r="CB901" s="186"/>
      <c r="CC901" s="186"/>
      <c r="CD901" s="186"/>
      <c r="CE901" s="186"/>
      <c r="CF901" s="186"/>
      <c r="CG901" s="186"/>
      <c r="CH901" s="186"/>
    </row>
    <row r="902" spans="1:86" s="185" customFormat="1" ht="12" customHeight="1">
      <c r="A902" s="183"/>
      <c r="B902" s="183"/>
      <c r="C902" s="183"/>
      <c r="D902" s="183"/>
      <c r="E902" s="183"/>
      <c r="F902" s="183"/>
      <c r="G902" s="184"/>
      <c r="H902" s="183"/>
      <c r="I902" s="183"/>
      <c r="J902" s="183"/>
      <c r="K902" s="183"/>
      <c r="L902" s="183"/>
      <c r="M902" s="183"/>
      <c r="N902" s="183"/>
      <c r="O902" s="183"/>
      <c r="P902" s="183"/>
      <c r="Q902" s="183"/>
      <c r="R902" s="183"/>
      <c r="S902" s="183"/>
      <c r="T902" s="183"/>
      <c r="U902" s="183"/>
      <c r="V902" s="183"/>
      <c r="W902" s="183"/>
      <c r="X902" s="183"/>
      <c r="Y902" s="183"/>
      <c r="Z902" s="183"/>
      <c r="AA902" s="183"/>
      <c r="AB902" s="183"/>
      <c r="AC902" s="183"/>
      <c r="AD902" s="183"/>
      <c r="AE902" s="183"/>
      <c r="AF902" s="183"/>
      <c r="AG902" s="183"/>
      <c r="AH902" s="183"/>
      <c r="AI902" s="183"/>
      <c r="AJ902" s="183"/>
      <c r="AK902" s="183"/>
      <c r="AL902" s="183"/>
      <c r="AM902" s="183"/>
      <c r="AN902" s="183"/>
      <c r="AO902" s="183"/>
      <c r="AP902" s="183"/>
      <c r="AQ902" s="183"/>
      <c r="AR902" s="183"/>
      <c r="AS902" s="183"/>
      <c r="AT902" s="183"/>
      <c r="AU902" s="183"/>
      <c r="AV902" s="183"/>
      <c r="AW902" s="183"/>
      <c r="AX902" s="183"/>
      <c r="AY902" s="183"/>
      <c r="AZ902" s="183"/>
      <c r="BA902" s="183"/>
      <c r="BB902" s="183"/>
      <c r="BC902" s="183"/>
      <c r="BD902" s="183"/>
      <c r="BE902" s="183"/>
      <c r="BF902" s="183"/>
      <c r="BG902" s="183"/>
      <c r="BH902" s="183"/>
      <c r="BI902" s="183"/>
      <c r="BJ902" s="183"/>
      <c r="BK902" s="183"/>
      <c r="BL902" s="183"/>
      <c r="BM902" s="183"/>
      <c r="BN902" s="183"/>
      <c r="BO902" s="183"/>
      <c r="BP902" s="183"/>
      <c r="BQ902" s="183"/>
      <c r="BR902" s="183"/>
      <c r="BS902" s="183"/>
      <c r="BT902" s="183"/>
      <c r="BU902" s="183"/>
      <c r="BV902" s="183"/>
      <c r="BW902" s="183"/>
      <c r="BX902" s="186"/>
      <c r="BY902" s="186"/>
      <c r="BZ902" s="186"/>
      <c r="CA902" s="186"/>
      <c r="CB902" s="186"/>
      <c r="CC902" s="186"/>
      <c r="CD902" s="186"/>
      <c r="CE902" s="186"/>
      <c r="CF902" s="186"/>
      <c r="CG902" s="186"/>
      <c r="CH902" s="186"/>
    </row>
    <row r="903" spans="1:86" s="185" customFormat="1" ht="12" customHeight="1">
      <c r="A903" s="183"/>
      <c r="B903" s="183"/>
      <c r="C903" s="183"/>
      <c r="D903" s="183"/>
      <c r="E903" s="183"/>
      <c r="F903" s="183"/>
      <c r="G903" s="184"/>
      <c r="H903" s="183"/>
      <c r="I903" s="183"/>
      <c r="J903" s="183"/>
      <c r="K903" s="183"/>
      <c r="L903" s="183"/>
      <c r="M903" s="183"/>
      <c r="N903" s="183"/>
      <c r="O903" s="183"/>
      <c r="P903" s="183"/>
      <c r="Q903" s="183"/>
      <c r="R903" s="183"/>
      <c r="S903" s="183"/>
      <c r="T903" s="183"/>
      <c r="U903" s="183"/>
      <c r="V903" s="183"/>
      <c r="W903" s="183"/>
      <c r="X903" s="183"/>
      <c r="Y903" s="183"/>
      <c r="Z903" s="183"/>
      <c r="AA903" s="183"/>
      <c r="AB903" s="183"/>
      <c r="AC903" s="183"/>
      <c r="AD903" s="183"/>
      <c r="AE903" s="183"/>
      <c r="AF903" s="183"/>
      <c r="AG903" s="183"/>
      <c r="AH903" s="183"/>
      <c r="AI903" s="183"/>
      <c r="AJ903" s="183"/>
      <c r="AK903" s="183"/>
      <c r="AL903" s="183"/>
      <c r="AM903" s="183"/>
      <c r="AN903" s="183"/>
      <c r="AO903" s="183"/>
      <c r="AP903" s="183"/>
      <c r="AQ903" s="183"/>
      <c r="AR903" s="183"/>
      <c r="AS903" s="183"/>
      <c r="AT903" s="183"/>
      <c r="AU903" s="183"/>
      <c r="AV903" s="183"/>
      <c r="AW903" s="183"/>
      <c r="AX903" s="183"/>
      <c r="AY903" s="183"/>
      <c r="AZ903" s="183"/>
      <c r="BA903" s="183"/>
      <c r="BB903" s="183"/>
      <c r="BC903" s="183"/>
      <c r="BD903" s="183"/>
      <c r="BE903" s="183"/>
      <c r="BF903" s="183"/>
      <c r="BG903" s="183"/>
      <c r="BH903" s="183"/>
      <c r="BI903" s="183"/>
      <c r="BJ903" s="183"/>
      <c r="BK903" s="183"/>
      <c r="BL903" s="183"/>
      <c r="BM903" s="183"/>
      <c r="BN903" s="183"/>
      <c r="BO903" s="183"/>
      <c r="BP903" s="183"/>
      <c r="BQ903" s="183"/>
      <c r="BR903" s="183"/>
      <c r="BS903" s="183"/>
      <c r="BT903" s="183"/>
      <c r="BU903" s="183"/>
      <c r="BV903" s="183"/>
      <c r="BW903" s="183"/>
      <c r="BX903" s="186"/>
      <c r="BY903" s="186"/>
      <c r="BZ903" s="186"/>
      <c r="CA903" s="186"/>
      <c r="CB903" s="186"/>
      <c r="CC903" s="186"/>
      <c r="CD903" s="186"/>
      <c r="CE903" s="186"/>
      <c r="CF903" s="186"/>
      <c r="CG903" s="186"/>
      <c r="CH903" s="186"/>
    </row>
    <row r="904" spans="1:86" s="185" customFormat="1" ht="12" customHeight="1">
      <c r="A904" s="183"/>
      <c r="B904" s="183"/>
      <c r="C904" s="183"/>
      <c r="D904" s="183"/>
      <c r="E904" s="183"/>
      <c r="F904" s="183"/>
      <c r="G904" s="184"/>
      <c r="H904" s="183"/>
      <c r="I904" s="183"/>
      <c r="J904" s="183"/>
      <c r="K904" s="183"/>
      <c r="L904" s="183"/>
      <c r="M904" s="183"/>
      <c r="N904" s="183"/>
      <c r="O904" s="183"/>
      <c r="P904" s="183"/>
      <c r="Q904" s="183"/>
      <c r="R904" s="183"/>
      <c r="S904" s="183"/>
      <c r="T904" s="183"/>
      <c r="U904" s="183"/>
      <c r="V904" s="183"/>
      <c r="W904" s="183"/>
      <c r="X904" s="183"/>
      <c r="Y904" s="183"/>
      <c r="Z904" s="183"/>
      <c r="AA904" s="183"/>
      <c r="AB904" s="183"/>
      <c r="AC904" s="183"/>
      <c r="AD904" s="183"/>
      <c r="AE904" s="183"/>
      <c r="AF904" s="183"/>
      <c r="AG904" s="183"/>
      <c r="AH904" s="183"/>
      <c r="AI904" s="183"/>
      <c r="AJ904" s="183"/>
      <c r="AK904" s="183"/>
      <c r="AL904" s="183"/>
      <c r="AM904" s="183"/>
      <c r="AN904" s="183"/>
      <c r="AO904" s="183"/>
      <c r="AP904" s="183"/>
      <c r="AQ904" s="183"/>
      <c r="AR904" s="183"/>
      <c r="AS904" s="183"/>
      <c r="AT904" s="183"/>
      <c r="AU904" s="183"/>
      <c r="AV904" s="183"/>
      <c r="AW904" s="183"/>
      <c r="AX904" s="183"/>
      <c r="AY904" s="183"/>
      <c r="AZ904" s="183"/>
      <c r="BA904" s="183"/>
      <c r="BB904" s="183"/>
      <c r="BC904" s="183"/>
      <c r="BD904" s="183"/>
      <c r="BE904" s="183"/>
      <c r="BF904" s="183"/>
      <c r="BG904" s="183"/>
      <c r="BH904" s="183"/>
      <c r="BI904" s="183"/>
      <c r="BJ904" s="183"/>
      <c r="BK904" s="183"/>
      <c r="BL904" s="183"/>
      <c r="BM904" s="183"/>
      <c r="BN904" s="183"/>
      <c r="BO904" s="183"/>
      <c r="BP904" s="183"/>
      <c r="BQ904" s="183"/>
      <c r="BR904" s="183"/>
      <c r="BS904" s="183"/>
      <c r="BT904" s="183"/>
      <c r="BU904" s="183"/>
      <c r="BV904" s="183"/>
      <c r="BW904" s="183"/>
      <c r="BX904" s="186"/>
      <c r="BY904" s="186"/>
      <c r="BZ904" s="186"/>
      <c r="CA904" s="186"/>
      <c r="CB904" s="186"/>
      <c r="CC904" s="186"/>
      <c r="CD904" s="186"/>
      <c r="CE904" s="186"/>
      <c r="CF904" s="186"/>
      <c r="CG904" s="186"/>
      <c r="CH904" s="186"/>
    </row>
    <row r="905" spans="1:86" s="185" customFormat="1" ht="12" customHeight="1">
      <c r="A905" s="183"/>
      <c r="B905" s="183"/>
      <c r="C905" s="183"/>
      <c r="D905" s="183"/>
      <c r="E905" s="183"/>
      <c r="F905" s="183"/>
      <c r="G905" s="184"/>
      <c r="H905" s="183"/>
      <c r="I905" s="183"/>
      <c r="J905" s="183"/>
      <c r="K905" s="183"/>
      <c r="L905" s="183"/>
      <c r="M905" s="183"/>
      <c r="N905" s="183"/>
      <c r="O905" s="183"/>
      <c r="P905" s="183"/>
      <c r="Q905" s="183"/>
      <c r="R905" s="183"/>
      <c r="S905" s="183"/>
      <c r="T905" s="183"/>
      <c r="U905" s="183"/>
      <c r="V905" s="183"/>
      <c r="W905" s="183"/>
      <c r="X905" s="183"/>
      <c r="Y905" s="183"/>
      <c r="Z905" s="183"/>
      <c r="AA905" s="183"/>
      <c r="AB905" s="183"/>
      <c r="AC905" s="183"/>
      <c r="AD905" s="183"/>
      <c r="AE905" s="183"/>
      <c r="AF905" s="183"/>
      <c r="AG905" s="183"/>
      <c r="AH905" s="183"/>
      <c r="AI905" s="183"/>
      <c r="AJ905" s="183"/>
      <c r="AK905" s="183"/>
      <c r="AL905" s="183"/>
      <c r="AM905" s="183"/>
      <c r="AN905" s="183"/>
      <c r="AO905" s="183"/>
      <c r="AP905" s="183"/>
      <c r="AQ905" s="183"/>
      <c r="AR905" s="183"/>
      <c r="AS905" s="183"/>
      <c r="AT905" s="183"/>
      <c r="AU905" s="183"/>
      <c r="AV905" s="183"/>
      <c r="AW905" s="183"/>
      <c r="AX905" s="183"/>
      <c r="AY905" s="183"/>
      <c r="AZ905" s="183"/>
      <c r="BA905" s="183"/>
      <c r="BB905" s="183"/>
      <c r="BC905" s="183"/>
      <c r="BD905" s="183"/>
      <c r="BE905" s="183"/>
      <c r="BF905" s="183"/>
      <c r="BG905" s="183"/>
      <c r="BH905" s="183"/>
      <c r="BI905" s="183"/>
      <c r="BJ905" s="183"/>
      <c r="BK905" s="183"/>
      <c r="BL905" s="183"/>
      <c r="BM905" s="183"/>
      <c r="BN905" s="183"/>
      <c r="BO905" s="183"/>
      <c r="BP905" s="183"/>
      <c r="BQ905" s="183"/>
      <c r="BR905" s="183"/>
      <c r="BS905" s="183"/>
      <c r="BT905" s="183"/>
      <c r="BU905" s="183"/>
      <c r="BV905" s="183"/>
      <c r="BW905" s="183"/>
      <c r="BX905" s="186"/>
      <c r="BY905" s="186"/>
      <c r="BZ905" s="186"/>
      <c r="CA905" s="186"/>
      <c r="CB905" s="186"/>
      <c r="CC905" s="186"/>
      <c r="CD905" s="186"/>
      <c r="CE905" s="186"/>
      <c r="CF905" s="186"/>
      <c r="CG905" s="186"/>
      <c r="CH905" s="186"/>
    </row>
    <row r="906" spans="1:86" s="185" customFormat="1" ht="12" customHeight="1">
      <c r="A906" s="183"/>
      <c r="B906" s="183"/>
      <c r="C906" s="183"/>
      <c r="D906" s="183"/>
      <c r="E906" s="183"/>
      <c r="F906" s="183"/>
      <c r="G906" s="184"/>
      <c r="H906" s="183"/>
      <c r="I906" s="183"/>
      <c r="J906" s="183"/>
      <c r="K906" s="183"/>
      <c r="L906" s="183"/>
      <c r="M906" s="183"/>
      <c r="N906" s="183"/>
      <c r="O906" s="183"/>
      <c r="P906" s="183"/>
      <c r="Q906" s="183"/>
      <c r="R906" s="183"/>
      <c r="S906" s="183"/>
      <c r="T906" s="183"/>
      <c r="U906" s="183"/>
      <c r="V906" s="183"/>
      <c r="W906" s="183"/>
      <c r="X906" s="183"/>
      <c r="Y906" s="183"/>
      <c r="Z906" s="183"/>
      <c r="AA906" s="183"/>
      <c r="AB906" s="183"/>
      <c r="AC906" s="183"/>
      <c r="AD906" s="183"/>
      <c r="AE906" s="183"/>
      <c r="AF906" s="183"/>
      <c r="AG906" s="183"/>
      <c r="AH906" s="183"/>
      <c r="AI906" s="183"/>
      <c r="AJ906" s="183"/>
      <c r="AK906" s="183"/>
      <c r="AL906" s="183"/>
      <c r="AM906" s="183"/>
      <c r="AN906" s="183"/>
      <c r="AO906" s="183"/>
      <c r="AP906" s="183"/>
      <c r="AQ906" s="183"/>
      <c r="AR906" s="183"/>
      <c r="AS906" s="183"/>
      <c r="AT906" s="183"/>
      <c r="AU906" s="183"/>
      <c r="AV906" s="183"/>
      <c r="AW906" s="183"/>
      <c r="AX906" s="183"/>
      <c r="AY906" s="183"/>
      <c r="AZ906" s="183"/>
      <c r="BA906" s="183"/>
      <c r="BB906" s="183"/>
      <c r="BC906" s="183"/>
      <c r="BD906" s="183"/>
      <c r="BE906" s="183"/>
      <c r="BF906" s="183"/>
      <c r="BG906" s="183"/>
      <c r="BH906" s="183"/>
      <c r="BI906" s="183"/>
      <c r="BJ906" s="183"/>
      <c r="BK906" s="183"/>
      <c r="BL906" s="183"/>
      <c r="BM906" s="183"/>
      <c r="BN906" s="183"/>
      <c r="BO906" s="183"/>
      <c r="BP906" s="183"/>
      <c r="BQ906" s="183"/>
      <c r="BR906" s="183"/>
      <c r="BS906" s="183"/>
      <c r="BT906" s="183"/>
      <c r="BU906" s="183"/>
      <c r="BV906" s="183"/>
      <c r="BW906" s="183"/>
      <c r="BX906" s="186"/>
      <c r="BY906" s="186"/>
      <c r="BZ906" s="186"/>
      <c r="CA906" s="186"/>
      <c r="CB906" s="186"/>
      <c r="CC906" s="186"/>
      <c r="CD906" s="186"/>
      <c r="CE906" s="186"/>
      <c r="CF906" s="186"/>
      <c r="CG906" s="186"/>
      <c r="CH906" s="186"/>
    </row>
    <row r="907" spans="1:86" s="185" customFormat="1" ht="12" customHeight="1">
      <c r="A907" s="183"/>
      <c r="B907" s="183"/>
      <c r="C907" s="183"/>
      <c r="D907" s="183"/>
      <c r="E907" s="183"/>
      <c r="F907" s="183"/>
      <c r="G907" s="184"/>
      <c r="H907" s="183"/>
      <c r="I907" s="183"/>
      <c r="J907" s="183"/>
      <c r="K907" s="183"/>
      <c r="L907" s="183"/>
      <c r="M907" s="183"/>
      <c r="N907" s="183"/>
      <c r="O907" s="183"/>
      <c r="P907" s="183"/>
      <c r="Q907" s="183"/>
      <c r="R907" s="183"/>
      <c r="S907" s="183"/>
      <c r="T907" s="183"/>
      <c r="U907" s="183"/>
      <c r="V907" s="183"/>
      <c r="W907" s="183"/>
      <c r="X907" s="183"/>
      <c r="Y907" s="183"/>
      <c r="Z907" s="183"/>
      <c r="AA907" s="183"/>
      <c r="AB907" s="183"/>
      <c r="AC907" s="183"/>
      <c r="AD907" s="183"/>
      <c r="AE907" s="183"/>
      <c r="AF907" s="183"/>
      <c r="AG907" s="183"/>
      <c r="AH907" s="183"/>
      <c r="AI907" s="183"/>
      <c r="AJ907" s="183"/>
      <c r="AK907" s="183"/>
      <c r="AL907" s="183"/>
      <c r="AM907" s="183"/>
      <c r="AN907" s="183"/>
      <c r="AO907" s="183"/>
      <c r="AP907" s="183"/>
      <c r="AQ907" s="183"/>
      <c r="AR907" s="183"/>
      <c r="AS907" s="183"/>
      <c r="AT907" s="183"/>
      <c r="AU907" s="183"/>
      <c r="AV907" s="183"/>
      <c r="AW907" s="183"/>
      <c r="AX907" s="183"/>
      <c r="AY907" s="183"/>
      <c r="AZ907" s="183"/>
      <c r="BA907" s="183"/>
      <c r="BB907" s="183"/>
      <c r="BC907" s="183"/>
      <c r="BD907" s="183"/>
      <c r="BE907" s="183"/>
      <c r="BF907" s="183"/>
      <c r="BG907" s="183"/>
      <c r="BH907" s="183"/>
      <c r="BI907" s="183"/>
      <c r="BJ907" s="183"/>
      <c r="BK907" s="183"/>
      <c r="BL907" s="183"/>
      <c r="BM907" s="183"/>
      <c r="BN907" s="183"/>
      <c r="BO907" s="183"/>
      <c r="BP907" s="183"/>
      <c r="BQ907" s="183"/>
      <c r="BR907" s="183"/>
      <c r="BS907" s="183"/>
      <c r="BT907" s="183"/>
      <c r="BU907" s="183"/>
      <c r="BV907" s="183"/>
      <c r="BW907" s="183"/>
      <c r="BX907" s="186"/>
      <c r="BY907" s="186"/>
      <c r="BZ907" s="186"/>
      <c r="CA907" s="186"/>
      <c r="CB907" s="186"/>
      <c r="CC907" s="186"/>
      <c r="CD907" s="186"/>
      <c r="CE907" s="186"/>
      <c r="CF907" s="186"/>
      <c r="CG907" s="186"/>
      <c r="CH907" s="186"/>
    </row>
    <row r="908" spans="1:86" s="185" customFormat="1" ht="12" customHeight="1">
      <c r="A908" s="183"/>
      <c r="B908" s="183"/>
      <c r="C908" s="183"/>
      <c r="D908" s="183"/>
      <c r="E908" s="183"/>
      <c r="F908" s="183"/>
      <c r="G908" s="184"/>
      <c r="H908" s="183"/>
      <c r="I908" s="183"/>
      <c r="J908" s="183"/>
      <c r="K908" s="183"/>
      <c r="L908" s="183"/>
      <c r="M908" s="183"/>
      <c r="N908" s="183"/>
      <c r="O908" s="183"/>
      <c r="P908" s="183"/>
      <c r="Q908" s="183"/>
      <c r="R908" s="183"/>
      <c r="S908" s="183"/>
      <c r="T908" s="183"/>
      <c r="U908" s="183"/>
      <c r="V908" s="183"/>
      <c r="W908" s="183"/>
      <c r="X908" s="183"/>
      <c r="Y908" s="183"/>
      <c r="Z908" s="183"/>
      <c r="AA908" s="183"/>
      <c r="AB908" s="183"/>
      <c r="AC908" s="183"/>
      <c r="AD908" s="183"/>
      <c r="AE908" s="183"/>
      <c r="AF908" s="183"/>
      <c r="AG908" s="183"/>
      <c r="AH908" s="183"/>
      <c r="AI908" s="183"/>
      <c r="AJ908" s="183"/>
      <c r="AK908" s="183"/>
      <c r="AL908" s="183"/>
      <c r="AM908" s="183"/>
      <c r="AN908" s="183"/>
      <c r="AO908" s="183"/>
      <c r="AP908" s="183"/>
      <c r="AQ908" s="183"/>
      <c r="AR908" s="183"/>
      <c r="AS908" s="183"/>
      <c r="AT908" s="183"/>
      <c r="AU908" s="183"/>
      <c r="AV908" s="183"/>
      <c r="AW908" s="183"/>
      <c r="AX908" s="183"/>
      <c r="AY908" s="183"/>
      <c r="AZ908" s="183"/>
      <c r="BA908" s="183"/>
      <c r="BB908" s="183"/>
      <c r="BC908" s="183"/>
      <c r="BD908" s="183"/>
      <c r="BE908" s="183"/>
      <c r="BF908" s="183"/>
      <c r="BG908" s="183"/>
      <c r="BH908" s="183"/>
      <c r="BI908" s="183"/>
      <c r="BJ908" s="183"/>
      <c r="BK908" s="183"/>
      <c r="BL908" s="183"/>
      <c r="BM908" s="183"/>
      <c r="BN908" s="183"/>
      <c r="BO908" s="183"/>
      <c r="BP908" s="183"/>
      <c r="BQ908" s="183"/>
      <c r="BR908" s="183"/>
      <c r="BS908" s="183"/>
      <c r="BT908" s="183"/>
      <c r="BU908" s="183"/>
      <c r="BV908" s="183"/>
      <c r="BW908" s="183"/>
      <c r="BX908" s="186"/>
      <c r="BY908" s="186"/>
      <c r="BZ908" s="186"/>
      <c r="CA908" s="186"/>
      <c r="CB908" s="186"/>
      <c r="CC908" s="186"/>
      <c r="CD908" s="186"/>
      <c r="CE908" s="186"/>
      <c r="CF908" s="186"/>
      <c r="CG908" s="186"/>
      <c r="CH908" s="186"/>
    </row>
    <row r="909" spans="1:86" s="185" customFormat="1" ht="12" customHeight="1">
      <c r="A909" s="183"/>
      <c r="B909" s="183"/>
      <c r="C909" s="183"/>
      <c r="D909" s="183"/>
      <c r="E909" s="183"/>
      <c r="F909" s="183"/>
      <c r="G909" s="184"/>
      <c r="H909" s="183"/>
      <c r="I909" s="183"/>
      <c r="J909" s="183"/>
      <c r="K909" s="183"/>
      <c r="L909" s="183"/>
      <c r="M909" s="183"/>
      <c r="N909" s="183"/>
      <c r="O909" s="183"/>
      <c r="P909" s="183"/>
      <c r="Q909" s="183"/>
      <c r="R909" s="183"/>
      <c r="S909" s="183"/>
      <c r="T909" s="183"/>
      <c r="U909" s="183"/>
      <c r="V909" s="183"/>
      <c r="W909" s="183"/>
      <c r="X909" s="183"/>
      <c r="Y909" s="183"/>
      <c r="Z909" s="183"/>
      <c r="AA909" s="183"/>
      <c r="AB909" s="183"/>
      <c r="AC909" s="183"/>
      <c r="AD909" s="183"/>
      <c r="AE909" s="183"/>
      <c r="AF909" s="183"/>
      <c r="AG909" s="183"/>
      <c r="AH909" s="183"/>
      <c r="AI909" s="183"/>
      <c r="AJ909" s="183"/>
      <c r="AK909" s="183"/>
      <c r="AL909" s="183"/>
      <c r="AM909" s="183"/>
      <c r="AN909" s="183"/>
      <c r="AO909" s="183"/>
      <c r="AP909" s="183"/>
      <c r="AQ909" s="183"/>
      <c r="AR909" s="183"/>
      <c r="AS909" s="183"/>
      <c r="AT909" s="183"/>
      <c r="AU909" s="183"/>
      <c r="AV909" s="183"/>
      <c r="AW909" s="183"/>
      <c r="AX909" s="183"/>
      <c r="AY909" s="183"/>
      <c r="AZ909" s="183"/>
      <c r="BA909" s="183"/>
      <c r="BB909" s="183"/>
      <c r="BC909" s="183"/>
      <c r="BD909" s="183"/>
      <c r="BE909" s="183"/>
      <c r="BF909" s="183"/>
      <c r="BG909" s="183"/>
      <c r="BH909" s="183"/>
      <c r="BI909" s="183"/>
      <c r="BJ909" s="183"/>
      <c r="BK909" s="183"/>
      <c r="BL909" s="183"/>
      <c r="BM909" s="183"/>
      <c r="BN909" s="183"/>
      <c r="BO909" s="183"/>
      <c r="BP909" s="183"/>
      <c r="BQ909" s="183"/>
      <c r="BR909" s="183"/>
      <c r="BS909" s="183"/>
      <c r="BT909" s="183"/>
      <c r="BU909" s="183"/>
      <c r="BV909" s="183"/>
      <c r="BW909" s="183"/>
      <c r="BX909" s="186"/>
      <c r="BY909" s="186"/>
      <c r="BZ909" s="186"/>
      <c r="CA909" s="186"/>
      <c r="CB909" s="186"/>
      <c r="CC909" s="186"/>
      <c r="CD909" s="186"/>
      <c r="CE909" s="186"/>
      <c r="CF909" s="186"/>
      <c r="CG909" s="186"/>
      <c r="CH909" s="186"/>
    </row>
    <row r="910" spans="1:86" s="185" customFormat="1" ht="12" customHeight="1">
      <c r="A910" s="183"/>
      <c r="B910" s="183"/>
      <c r="C910" s="183"/>
      <c r="D910" s="183"/>
      <c r="E910" s="183"/>
      <c r="F910" s="183"/>
      <c r="G910" s="184"/>
      <c r="H910" s="183"/>
      <c r="I910" s="183"/>
      <c r="J910" s="183"/>
      <c r="K910" s="183"/>
      <c r="L910" s="183"/>
      <c r="M910" s="183"/>
      <c r="N910" s="183"/>
      <c r="O910" s="183"/>
      <c r="P910" s="183"/>
      <c r="Q910" s="183"/>
      <c r="R910" s="183"/>
      <c r="S910" s="183"/>
      <c r="T910" s="183"/>
      <c r="U910" s="183"/>
      <c r="V910" s="183"/>
      <c r="W910" s="183"/>
      <c r="X910" s="183"/>
      <c r="Y910" s="183"/>
      <c r="Z910" s="183"/>
      <c r="AA910" s="183"/>
      <c r="AB910" s="183"/>
      <c r="AC910" s="183"/>
      <c r="AD910" s="183"/>
      <c r="AE910" s="183"/>
      <c r="AF910" s="183"/>
      <c r="AG910" s="183"/>
      <c r="AH910" s="183"/>
      <c r="AI910" s="183"/>
      <c r="AJ910" s="183"/>
      <c r="AK910" s="183"/>
      <c r="AL910" s="183"/>
      <c r="AM910" s="183"/>
      <c r="AN910" s="183"/>
      <c r="AO910" s="183"/>
      <c r="AP910" s="183"/>
      <c r="AQ910" s="183"/>
      <c r="AR910" s="183"/>
      <c r="AS910" s="183"/>
      <c r="AT910" s="183"/>
      <c r="AU910" s="183"/>
      <c r="AV910" s="183"/>
      <c r="AW910" s="183"/>
      <c r="AX910" s="183"/>
      <c r="AY910" s="183"/>
      <c r="AZ910" s="183"/>
      <c r="BA910" s="183"/>
      <c r="BB910" s="183"/>
      <c r="BC910" s="183"/>
      <c r="BD910" s="183"/>
      <c r="BE910" s="183"/>
      <c r="BF910" s="183"/>
      <c r="BG910" s="183"/>
      <c r="BH910" s="183"/>
      <c r="BI910" s="183"/>
      <c r="BJ910" s="183"/>
      <c r="BK910" s="183"/>
      <c r="BL910" s="183"/>
      <c r="BM910" s="183"/>
      <c r="BN910" s="183"/>
      <c r="BO910" s="183"/>
      <c r="BP910" s="183"/>
      <c r="BQ910" s="183"/>
      <c r="BR910" s="183"/>
      <c r="BS910" s="183"/>
      <c r="BT910" s="183"/>
      <c r="BU910" s="183"/>
      <c r="BV910" s="183"/>
      <c r="BW910" s="183"/>
      <c r="BX910" s="186"/>
      <c r="BY910" s="186"/>
      <c r="BZ910" s="186"/>
      <c r="CA910" s="186"/>
      <c r="CB910" s="186"/>
      <c r="CC910" s="186"/>
      <c r="CD910" s="186"/>
      <c r="CE910" s="186"/>
      <c r="CF910" s="186"/>
      <c r="CG910" s="186"/>
      <c r="CH910" s="186"/>
    </row>
    <row r="911" spans="1:86" s="185" customFormat="1" ht="12" customHeight="1">
      <c r="A911" s="183"/>
      <c r="B911" s="183"/>
      <c r="C911" s="183"/>
      <c r="D911" s="183"/>
      <c r="E911" s="183"/>
      <c r="F911" s="183"/>
      <c r="G911" s="184"/>
      <c r="H911" s="183"/>
      <c r="I911" s="183"/>
      <c r="J911" s="183"/>
      <c r="K911" s="183"/>
      <c r="L911" s="183"/>
      <c r="M911" s="183"/>
      <c r="N911" s="183"/>
      <c r="O911" s="183"/>
      <c r="P911" s="183"/>
      <c r="Q911" s="183"/>
      <c r="R911" s="183"/>
      <c r="S911" s="183"/>
      <c r="T911" s="183"/>
      <c r="U911" s="183"/>
      <c r="V911" s="183"/>
      <c r="W911" s="183"/>
      <c r="X911" s="183"/>
      <c r="Y911" s="183"/>
      <c r="Z911" s="183"/>
      <c r="AA911" s="183"/>
      <c r="AB911" s="183"/>
      <c r="AC911" s="183"/>
      <c r="AD911" s="183"/>
      <c r="AE911" s="183"/>
      <c r="AF911" s="183"/>
      <c r="AG911" s="183"/>
      <c r="AH911" s="183"/>
      <c r="AI911" s="183"/>
      <c r="AJ911" s="183"/>
      <c r="AK911" s="183"/>
      <c r="AL911" s="183"/>
      <c r="AM911" s="183"/>
      <c r="AN911" s="183"/>
      <c r="AO911" s="183"/>
      <c r="AP911" s="183"/>
      <c r="AQ911" s="183"/>
      <c r="AR911" s="183"/>
      <c r="AS911" s="183"/>
      <c r="AT911" s="183"/>
      <c r="AU911" s="183"/>
      <c r="AV911" s="183"/>
      <c r="AW911" s="183"/>
      <c r="AX911" s="183"/>
      <c r="AY911" s="183"/>
      <c r="AZ911" s="183"/>
      <c r="BA911" s="183"/>
      <c r="BB911" s="183"/>
      <c r="BC911" s="183"/>
      <c r="BD911" s="183"/>
      <c r="BE911" s="183"/>
      <c r="BF911" s="183"/>
      <c r="BG911" s="183"/>
      <c r="BH911" s="183"/>
      <c r="BI911" s="183"/>
      <c r="BJ911" s="183"/>
      <c r="BK911" s="183"/>
      <c r="BL911" s="183"/>
      <c r="BM911" s="183"/>
      <c r="BN911" s="183"/>
      <c r="BO911" s="183"/>
      <c r="BP911" s="183"/>
      <c r="BQ911" s="183"/>
      <c r="BR911" s="183"/>
      <c r="BS911" s="183"/>
      <c r="BT911" s="183"/>
      <c r="BU911" s="183"/>
      <c r="BV911" s="183"/>
      <c r="BW911" s="183"/>
      <c r="BX911" s="186"/>
      <c r="BY911" s="186"/>
      <c r="BZ911" s="186"/>
      <c r="CA911" s="186"/>
      <c r="CB911" s="186"/>
      <c r="CC911" s="186"/>
      <c r="CD911" s="186"/>
      <c r="CE911" s="186"/>
      <c r="CF911" s="186"/>
      <c r="CG911" s="186"/>
      <c r="CH911" s="186"/>
    </row>
    <row r="912" spans="1:86" s="185" customFormat="1" ht="12" customHeight="1">
      <c r="A912" s="183"/>
      <c r="B912" s="183"/>
      <c r="C912" s="183"/>
      <c r="D912" s="183"/>
      <c r="E912" s="183"/>
      <c r="F912" s="183"/>
      <c r="G912" s="184"/>
      <c r="H912" s="183"/>
      <c r="I912" s="183"/>
      <c r="J912" s="183"/>
      <c r="K912" s="183"/>
      <c r="L912" s="183"/>
      <c r="M912" s="183"/>
      <c r="N912" s="183"/>
      <c r="O912" s="183"/>
      <c r="P912" s="183"/>
      <c r="Q912" s="183"/>
      <c r="R912" s="183"/>
      <c r="S912" s="183"/>
      <c r="T912" s="183"/>
      <c r="U912" s="183"/>
      <c r="V912" s="183"/>
      <c r="W912" s="183"/>
      <c r="X912" s="183"/>
      <c r="Y912" s="183"/>
      <c r="Z912" s="183"/>
      <c r="AA912" s="183"/>
      <c r="AB912" s="183"/>
      <c r="AC912" s="183"/>
      <c r="AD912" s="183"/>
      <c r="AE912" s="183"/>
      <c r="AF912" s="183"/>
      <c r="AG912" s="183"/>
      <c r="AH912" s="183"/>
      <c r="AI912" s="183"/>
      <c r="AJ912" s="183"/>
      <c r="AK912" s="183"/>
      <c r="AL912" s="183"/>
      <c r="AM912" s="183"/>
      <c r="AN912" s="183"/>
      <c r="AO912" s="183"/>
      <c r="AP912" s="183"/>
      <c r="AQ912" s="183"/>
      <c r="AR912" s="183"/>
      <c r="AS912" s="183"/>
      <c r="AT912" s="183"/>
      <c r="AU912" s="183"/>
      <c r="AV912" s="183"/>
      <c r="AW912" s="183"/>
      <c r="AX912" s="183"/>
      <c r="AY912" s="183"/>
      <c r="AZ912" s="183"/>
      <c r="BA912" s="183"/>
      <c r="BB912" s="183"/>
      <c r="BC912" s="183"/>
      <c r="BD912" s="183"/>
      <c r="BE912" s="183"/>
      <c r="BF912" s="183"/>
      <c r="BG912" s="183"/>
      <c r="BH912" s="183"/>
      <c r="BI912" s="183"/>
      <c r="BJ912" s="183"/>
      <c r="BK912" s="183"/>
      <c r="BL912" s="183"/>
      <c r="BM912" s="183"/>
      <c r="BN912" s="183"/>
      <c r="BO912" s="183"/>
      <c r="BP912" s="183"/>
      <c r="BQ912" s="183"/>
      <c r="BR912" s="183"/>
      <c r="BS912" s="183"/>
      <c r="BT912" s="183"/>
      <c r="BU912" s="183"/>
      <c r="BV912" s="183"/>
      <c r="BW912" s="183"/>
      <c r="BX912" s="186"/>
      <c r="BY912" s="186"/>
      <c r="BZ912" s="186"/>
      <c r="CA912" s="186"/>
      <c r="CB912" s="186"/>
      <c r="CC912" s="186"/>
      <c r="CD912" s="186"/>
      <c r="CE912" s="186"/>
      <c r="CF912" s="186"/>
      <c r="CG912" s="186"/>
      <c r="CH912" s="186"/>
    </row>
    <row r="913" spans="1:86" s="185" customFormat="1" ht="12" customHeight="1">
      <c r="A913" s="183"/>
      <c r="B913" s="183"/>
      <c r="C913" s="183"/>
      <c r="D913" s="183"/>
      <c r="E913" s="183"/>
      <c r="F913" s="183"/>
      <c r="G913" s="184"/>
      <c r="H913" s="183"/>
      <c r="I913" s="183"/>
      <c r="J913" s="183"/>
      <c r="K913" s="183"/>
      <c r="L913" s="183"/>
      <c r="M913" s="183"/>
      <c r="N913" s="183"/>
      <c r="O913" s="183"/>
      <c r="P913" s="183"/>
      <c r="Q913" s="183"/>
      <c r="R913" s="183"/>
      <c r="S913" s="183"/>
      <c r="T913" s="183"/>
      <c r="U913" s="183"/>
      <c r="V913" s="183"/>
      <c r="W913" s="183"/>
      <c r="X913" s="183"/>
      <c r="Y913" s="183"/>
      <c r="Z913" s="183"/>
      <c r="AA913" s="183"/>
      <c r="AB913" s="183"/>
      <c r="AC913" s="183"/>
      <c r="AD913" s="183"/>
      <c r="AE913" s="183"/>
      <c r="AF913" s="183"/>
      <c r="AG913" s="183"/>
      <c r="AH913" s="183"/>
      <c r="AI913" s="183"/>
      <c r="AJ913" s="183"/>
      <c r="AK913" s="183"/>
      <c r="AL913" s="183"/>
      <c r="AM913" s="183"/>
      <c r="AN913" s="183"/>
      <c r="AO913" s="183"/>
      <c r="AP913" s="183"/>
      <c r="AQ913" s="183"/>
      <c r="AR913" s="183"/>
      <c r="AS913" s="183"/>
      <c r="AT913" s="183"/>
      <c r="AU913" s="183"/>
      <c r="AV913" s="183"/>
      <c r="AW913" s="183"/>
      <c r="AX913" s="183"/>
      <c r="AY913" s="183"/>
      <c r="AZ913" s="183"/>
      <c r="BA913" s="183"/>
      <c r="BB913" s="183"/>
      <c r="BC913" s="183"/>
      <c r="BD913" s="183"/>
      <c r="BE913" s="183"/>
      <c r="BF913" s="183"/>
      <c r="BG913" s="183"/>
      <c r="BH913" s="183"/>
      <c r="BI913" s="183"/>
      <c r="BJ913" s="183"/>
      <c r="BK913" s="183"/>
      <c r="BL913" s="183"/>
      <c r="BM913" s="183"/>
      <c r="BN913" s="183"/>
      <c r="BO913" s="183"/>
      <c r="BP913" s="183"/>
      <c r="BQ913" s="183"/>
      <c r="BR913" s="183"/>
      <c r="BS913" s="183"/>
      <c r="BT913" s="183"/>
      <c r="BU913" s="183"/>
      <c r="BV913" s="183"/>
      <c r="BW913" s="183"/>
      <c r="BX913" s="186"/>
      <c r="BY913" s="186"/>
      <c r="BZ913" s="186"/>
      <c r="CA913" s="186"/>
      <c r="CB913" s="186"/>
      <c r="CC913" s="186"/>
      <c r="CD913" s="186"/>
      <c r="CE913" s="186"/>
      <c r="CF913" s="186"/>
      <c r="CG913" s="186"/>
      <c r="CH913" s="186"/>
    </row>
    <row r="914" spans="1:86" s="185" customFormat="1" ht="12" customHeight="1">
      <c r="A914" s="183"/>
      <c r="B914" s="183"/>
      <c r="C914" s="183"/>
      <c r="D914" s="183"/>
      <c r="E914" s="183"/>
      <c r="F914" s="183"/>
      <c r="G914" s="184"/>
      <c r="H914" s="183"/>
      <c r="I914" s="183"/>
      <c r="J914" s="183"/>
      <c r="K914" s="183"/>
      <c r="L914" s="183"/>
      <c r="M914" s="183"/>
      <c r="N914" s="183"/>
      <c r="O914" s="183"/>
      <c r="P914" s="183"/>
      <c r="Q914" s="183"/>
      <c r="R914" s="183"/>
      <c r="S914" s="183"/>
      <c r="T914" s="183"/>
      <c r="U914" s="183"/>
      <c r="V914" s="183"/>
      <c r="W914" s="183"/>
      <c r="X914" s="183"/>
      <c r="Y914" s="183"/>
      <c r="Z914" s="183"/>
      <c r="AA914" s="183"/>
      <c r="AB914" s="183"/>
      <c r="AC914" s="183"/>
      <c r="AD914" s="183"/>
      <c r="AE914" s="183"/>
      <c r="AF914" s="183"/>
      <c r="AG914" s="183"/>
      <c r="AH914" s="183"/>
      <c r="AI914" s="183"/>
      <c r="AJ914" s="183"/>
      <c r="AK914" s="183"/>
      <c r="AL914" s="183"/>
      <c r="AM914" s="183"/>
      <c r="AN914" s="183"/>
      <c r="AO914" s="183"/>
      <c r="AP914" s="183"/>
      <c r="AQ914" s="183"/>
      <c r="AR914" s="183"/>
      <c r="AS914" s="183"/>
      <c r="AT914" s="183"/>
      <c r="AU914" s="183"/>
      <c r="AV914" s="183"/>
      <c r="AW914" s="183"/>
      <c r="AX914" s="183"/>
      <c r="AY914" s="183"/>
      <c r="AZ914" s="183"/>
      <c r="BA914" s="183"/>
      <c r="BB914" s="183"/>
      <c r="BC914" s="183"/>
      <c r="BD914" s="183"/>
      <c r="BE914" s="183"/>
      <c r="BF914" s="183"/>
      <c r="BG914" s="183"/>
      <c r="BH914" s="183"/>
      <c r="BI914" s="183"/>
      <c r="BJ914" s="183"/>
      <c r="BK914" s="183"/>
      <c r="BL914" s="183"/>
      <c r="BM914" s="183"/>
      <c r="BN914" s="183"/>
      <c r="BO914" s="183"/>
      <c r="BP914" s="183"/>
      <c r="BQ914" s="183"/>
      <c r="BR914" s="183"/>
      <c r="BS914" s="183"/>
      <c r="BT914" s="183"/>
      <c r="BU914" s="183"/>
      <c r="BV914" s="183"/>
      <c r="BW914" s="183"/>
      <c r="BX914" s="186"/>
      <c r="BY914" s="186"/>
      <c r="BZ914" s="186"/>
      <c r="CA914" s="186"/>
      <c r="CB914" s="186"/>
      <c r="CC914" s="186"/>
      <c r="CD914" s="186"/>
      <c r="CE914" s="186"/>
      <c r="CF914" s="186"/>
      <c r="CG914" s="186"/>
      <c r="CH914" s="186"/>
    </row>
    <row r="915" spans="1:86" s="185" customFormat="1" ht="12" customHeight="1">
      <c r="A915" s="183"/>
      <c r="B915" s="183"/>
      <c r="C915" s="183"/>
      <c r="D915" s="183"/>
      <c r="E915" s="183"/>
      <c r="F915" s="183"/>
      <c r="G915" s="184"/>
      <c r="H915" s="183"/>
      <c r="I915" s="183"/>
      <c r="J915" s="183"/>
      <c r="K915" s="183"/>
      <c r="L915" s="183"/>
      <c r="M915" s="183"/>
      <c r="N915" s="183"/>
      <c r="O915" s="183"/>
      <c r="P915" s="183"/>
      <c r="Q915" s="183"/>
      <c r="R915" s="183"/>
      <c r="S915" s="183"/>
      <c r="T915" s="183"/>
      <c r="U915" s="183"/>
      <c r="V915" s="183"/>
      <c r="W915" s="183"/>
      <c r="X915" s="183"/>
      <c r="Y915" s="183"/>
      <c r="Z915" s="183"/>
      <c r="AA915" s="183"/>
      <c r="AB915" s="183"/>
      <c r="AC915" s="183"/>
      <c r="AD915" s="183"/>
      <c r="AE915" s="183"/>
      <c r="AF915" s="183"/>
      <c r="AG915" s="183"/>
      <c r="AH915" s="183"/>
      <c r="AI915" s="183"/>
      <c r="AJ915" s="183"/>
      <c r="AK915" s="183"/>
      <c r="AL915" s="183"/>
      <c r="AM915" s="183"/>
      <c r="AN915" s="183"/>
      <c r="AO915" s="183"/>
      <c r="AP915" s="183"/>
      <c r="AQ915" s="183"/>
      <c r="AR915" s="183"/>
      <c r="AS915" s="183"/>
      <c r="AT915" s="183"/>
      <c r="AU915" s="183"/>
      <c r="AV915" s="183"/>
      <c r="AW915" s="183"/>
      <c r="AX915" s="183"/>
      <c r="AY915" s="183"/>
      <c r="AZ915" s="183"/>
      <c r="BA915" s="183"/>
      <c r="BB915" s="183"/>
      <c r="BC915" s="183"/>
      <c r="BD915" s="183"/>
      <c r="BE915" s="183"/>
      <c r="BF915" s="183"/>
      <c r="BG915" s="183"/>
      <c r="BH915" s="183"/>
      <c r="BI915" s="183"/>
      <c r="BJ915" s="183"/>
      <c r="BK915" s="183"/>
      <c r="BL915" s="183"/>
      <c r="BM915" s="183"/>
      <c r="BN915" s="183"/>
      <c r="BO915" s="183"/>
      <c r="BP915" s="183"/>
      <c r="BQ915" s="183"/>
      <c r="BR915" s="183"/>
      <c r="BS915" s="183"/>
      <c r="BT915" s="183"/>
      <c r="BU915" s="183"/>
      <c r="BV915" s="183"/>
      <c r="BW915" s="183"/>
      <c r="BX915" s="186"/>
      <c r="BY915" s="186"/>
      <c r="BZ915" s="186"/>
      <c r="CA915" s="186"/>
      <c r="CB915" s="186"/>
      <c r="CC915" s="186"/>
      <c r="CD915" s="186"/>
      <c r="CE915" s="186"/>
      <c r="CF915" s="186"/>
      <c r="CG915" s="186"/>
      <c r="CH915" s="186"/>
    </row>
    <row r="916" spans="1:86" s="185" customFormat="1" ht="12" customHeight="1">
      <c r="A916" s="183"/>
      <c r="B916" s="183"/>
      <c r="C916" s="183"/>
      <c r="D916" s="183"/>
      <c r="E916" s="183"/>
      <c r="F916" s="183"/>
      <c r="G916" s="184"/>
      <c r="H916" s="183"/>
      <c r="I916" s="183"/>
      <c r="J916" s="183"/>
      <c r="K916" s="183"/>
      <c r="L916" s="183"/>
      <c r="M916" s="183"/>
      <c r="N916" s="183"/>
      <c r="O916" s="183"/>
      <c r="P916" s="183"/>
      <c r="Q916" s="183"/>
      <c r="R916" s="183"/>
      <c r="S916" s="183"/>
      <c r="T916" s="183"/>
      <c r="U916" s="183"/>
      <c r="V916" s="183"/>
      <c r="W916" s="183"/>
      <c r="X916" s="183"/>
      <c r="Y916" s="183"/>
      <c r="Z916" s="183"/>
      <c r="AA916" s="183"/>
      <c r="AB916" s="183"/>
      <c r="AC916" s="183"/>
      <c r="AD916" s="183"/>
      <c r="AE916" s="183"/>
      <c r="AF916" s="183"/>
      <c r="AG916" s="183"/>
      <c r="AH916" s="183"/>
      <c r="AI916" s="183"/>
      <c r="AJ916" s="183"/>
      <c r="AK916" s="183"/>
      <c r="AL916" s="183"/>
      <c r="AM916" s="183"/>
      <c r="AN916" s="183"/>
      <c r="AO916" s="183"/>
      <c r="AP916" s="183"/>
      <c r="AQ916" s="183"/>
      <c r="AR916" s="183"/>
      <c r="AS916" s="183"/>
      <c r="AT916" s="183"/>
      <c r="AU916" s="183"/>
      <c r="AV916" s="183"/>
      <c r="AW916" s="183"/>
      <c r="AX916" s="183"/>
      <c r="AY916" s="183"/>
      <c r="AZ916" s="183"/>
      <c r="BA916" s="183"/>
      <c r="BB916" s="183"/>
      <c r="BC916" s="183"/>
      <c r="BD916" s="183"/>
      <c r="BE916" s="183"/>
      <c r="BF916" s="183"/>
      <c r="BG916" s="183"/>
      <c r="BH916" s="183"/>
      <c r="BI916" s="183"/>
      <c r="BJ916" s="183"/>
      <c r="BK916" s="183"/>
      <c r="BL916" s="183"/>
      <c r="BM916" s="183"/>
      <c r="BN916" s="183"/>
      <c r="BO916" s="183"/>
      <c r="BP916" s="183"/>
      <c r="BQ916" s="183"/>
      <c r="BR916" s="183"/>
      <c r="BS916" s="183"/>
      <c r="BT916" s="183"/>
      <c r="BU916" s="183"/>
      <c r="BV916" s="183"/>
      <c r="BW916" s="183"/>
      <c r="BX916" s="186"/>
      <c r="BY916" s="186"/>
      <c r="BZ916" s="186"/>
      <c r="CA916" s="186"/>
      <c r="CB916" s="186"/>
      <c r="CC916" s="186"/>
      <c r="CD916" s="186"/>
      <c r="CE916" s="186"/>
      <c r="CF916" s="186"/>
      <c r="CG916" s="186"/>
      <c r="CH916" s="186"/>
    </row>
    <row r="917" spans="1:86" s="185" customFormat="1" ht="12" customHeight="1">
      <c r="A917" s="183"/>
      <c r="B917" s="183"/>
      <c r="C917" s="183"/>
      <c r="D917" s="183"/>
      <c r="E917" s="183"/>
      <c r="F917" s="183"/>
      <c r="G917" s="184"/>
      <c r="H917" s="183"/>
      <c r="I917" s="183"/>
      <c r="J917" s="183"/>
      <c r="K917" s="183"/>
      <c r="L917" s="183"/>
      <c r="M917" s="183"/>
      <c r="N917" s="183"/>
      <c r="O917" s="183"/>
      <c r="P917" s="183"/>
      <c r="Q917" s="183"/>
      <c r="R917" s="183"/>
      <c r="S917" s="183"/>
      <c r="T917" s="183"/>
      <c r="U917" s="183"/>
      <c r="V917" s="183"/>
      <c r="W917" s="183"/>
      <c r="X917" s="183"/>
      <c r="Y917" s="183"/>
      <c r="Z917" s="183"/>
      <c r="AA917" s="183"/>
      <c r="AB917" s="183"/>
      <c r="AC917" s="183"/>
      <c r="AD917" s="183"/>
      <c r="AE917" s="183"/>
      <c r="AF917" s="183"/>
      <c r="AG917" s="183"/>
      <c r="AH917" s="183"/>
      <c r="AI917" s="183"/>
      <c r="AJ917" s="183"/>
      <c r="AK917" s="183"/>
      <c r="AL917" s="183"/>
      <c r="AM917" s="183"/>
      <c r="AN917" s="183"/>
      <c r="AO917" s="183"/>
      <c r="AP917" s="183"/>
      <c r="AQ917" s="183"/>
      <c r="AR917" s="183"/>
      <c r="AS917" s="183"/>
      <c r="AT917" s="183"/>
      <c r="AU917" s="183"/>
      <c r="AV917" s="183"/>
      <c r="AW917" s="183"/>
      <c r="AX917" s="183"/>
      <c r="AY917" s="183"/>
      <c r="AZ917" s="183"/>
      <c r="BA917" s="183"/>
      <c r="BB917" s="183"/>
      <c r="BC917" s="183"/>
      <c r="BD917" s="183"/>
      <c r="BE917" s="183"/>
      <c r="BF917" s="183"/>
      <c r="BG917" s="183"/>
      <c r="BH917" s="183"/>
      <c r="BI917" s="183"/>
      <c r="BJ917" s="183"/>
      <c r="BK917" s="183"/>
      <c r="BL917" s="183"/>
      <c r="BM917" s="183"/>
      <c r="BN917" s="183"/>
      <c r="BO917" s="183"/>
      <c r="BP917" s="183"/>
      <c r="BQ917" s="183"/>
      <c r="BR917" s="183"/>
      <c r="BS917" s="183"/>
      <c r="BT917" s="183"/>
      <c r="BU917" s="183"/>
      <c r="BV917" s="183"/>
      <c r="BW917" s="183"/>
      <c r="BX917" s="186"/>
      <c r="BY917" s="186"/>
      <c r="BZ917" s="186"/>
      <c r="CA917" s="186"/>
      <c r="CB917" s="186"/>
      <c r="CC917" s="186"/>
      <c r="CD917" s="186"/>
      <c r="CE917" s="186"/>
      <c r="CF917" s="186"/>
      <c r="CG917" s="186"/>
      <c r="CH917" s="186"/>
    </row>
    <row r="918" spans="1:86" s="185" customFormat="1" ht="12" customHeight="1">
      <c r="A918" s="183"/>
      <c r="B918" s="183"/>
      <c r="C918" s="183"/>
      <c r="D918" s="183"/>
      <c r="E918" s="183"/>
      <c r="F918" s="183"/>
      <c r="G918" s="184"/>
      <c r="H918" s="183"/>
      <c r="I918" s="183"/>
      <c r="J918" s="183"/>
      <c r="K918" s="183"/>
      <c r="L918" s="183"/>
      <c r="M918" s="183"/>
      <c r="N918" s="183"/>
      <c r="O918" s="183"/>
      <c r="P918" s="183"/>
      <c r="Q918" s="183"/>
      <c r="R918" s="183"/>
      <c r="S918" s="183"/>
      <c r="T918" s="183"/>
      <c r="U918" s="183"/>
      <c r="V918" s="183"/>
      <c r="W918" s="183"/>
      <c r="X918" s="183"/>
      <c r="Y918" s="183"/>
      <c r="Z918" s="183"/>
      <c r="AA918" s="183"/>
      <c r="AB918" s="183"/>
      <c r="AC918" s="183"/>
      <c r="AD918" s="183"/>
      <c r="AE918" s="183"/>
      <c r="AF918" s="183"/>
      <c r="AG918" s="183"/>
      <c r="AH918" s="183"/>
      <c r="AI918" s="183"/>
      <c r="AJ918" s="183"/>
      <c r="AK918" s="183"/>
      <c r="AL918" s="183"/>
      <c r="AM918" s="183"/>
      <c r="AN918" s="183"/>
      <c r="AO918" s="183"/>
      <c r="AP918" s="183"/>
      <c r="AQ918" s="183"/>
      <c r="AR918" s="183"/>
      <c r="AS918" s="183"/>
      <c r="AT918" s="183"/>
      <c r="AU918" s="183"/>
      <c r="AV918" s="183"/>
      <c r="AW918" s="183"/>
      <c r="AX918" s="183"/>
      <c r="AY918" s="183"/>
      <c r="AZ918" s="183"/>
      <c r="BA918" s="183"/>
      <c r="BB918" s="183"/>
      <c r="BC918" s="183"/>
      <c r="BD918" s="183"/>
      <c r="BE918" s="183"/>
      <c r="BF918" s="183"/>
      <c r="BG918" s="183"/>
      <c r="BH918" s="183"/>
      <c r="BI918" s="183"/>
      <c r="BJ918" s="183"/>
      <c r="BK918" s="183"/>
      <c r="BL918" s="183"/>
      <c r="BM918" s="183"/>
      <c r="BN918" s="183"/>
      <c r="BO918" s="183"/>
      <c r="BP918" s="183"/>
      <c r="BQ918" s="183"/>
      <c r="BR918" s="183"/>
      <c r="BS918" s="183"/>
      <c r="BT918" s="183"/>
      <c r="BU918" s="183"/>
      <c r="BV918" s="183"/>
      <c r="BW918" s="183"/>
      <c r="BX918" s="186"/>
      <c r="BY918" s="186"/>
      <c r="BZ918" s="186"/>
      <c r="CA918" s="186"/>
      <c r="CB918" s="186"/>
      <c r="CC918" s="186"/>
      <c r="CD918" s="186"/>
      <c r="CE918" s="186"/>
      <c r="CF918" s="186"/>
      <c r="CG918" s="186"/>
      <c r="CH918" s="186"/>
    </row>
    <row r="919" spans="1:86" s="185" customFormat="1" ht="12" customHeight="1">
      <c r="A919" s="183"/>
      <c r="B919" s="183"/>
      <c r="C919" s="183"/>
      <c r="D919" s="183"/>
      <c r="E919" s="183"/>
      <c r="F919" s="183"/>
      <c r="G919" s="184"/>
      <c r="H919" s="183"/>
      <c r="I919" s="183"/>
      <c r="J919" s="183"/>
      <c r="K919" s="183"/>
      <c r="L919" s="183"/>
      <c r="M919" s="183"/>
      <c r="N919" s="183"/>
      <c r="O919" s="183"/>
      <c r="P919" s="183"/>
      <c r="Q919" s="183"/>
      <c r="R919" s="183"/>
      <c r="S919" s="183"/>
      <c r="T919" s="183"/>
      <c r="U919" s="183"/>
      <c r="V919" s="183"/>
      <c r="W919" s="183"/>
      <c r="X919" s="183"/>
      <c r="Y919" s="183"/>
      <c r="Z919" s="183"/>
      <c r="AA919" s="183"/>
      <c r="AB919" s="183"/>
      <c r="AC919" s="183"/>
      <c r="AD919" s="183"/>
      <c r="AE919" s="183"/>
      <c r="AF919" s="183"/>
      <c r="AG919" s="183"/>
      <c r="AH919" s="183"/>
      <c r="AI919" s="183"/>
      <c r="AJ919" s="183"/>
      <c r="AK919" s="183"/>
      <c r="AL919" s="183"/>
      <c r="AM919" s="183"/>
      <c r="AN919" s="183"/>
      <c r="AO919" s="183"/>
      <c r="AP919" s="183"/>
      <c r="AQ919" s="183"/>
      <c r="AR919" s="183"/>
      <c r="AS919" s="183"/>
      <c r="AT919" s="183"/>
      <c r="AU919" s="183"/>
      <c r="AV919" s="183"/>
      <c r="AW919" s="183"/>
      <c r="AX919" s="183"/>
      <c r="AY919" s="183"/>
      <c r="AZ919" s="183"/>
      <c r="BA919" s="183"/>
      <c r="BB919" s="183"/>
      <c r="BC919" s="183"/>
      <c r="BD919" s="183"/>
      <c r="BE919" s="183"/>
      <c r="BF919" s="183"/>
      <c r="BG919" s="183"/>
      <c r="BH919" s="183"/>
      <c r="BI919" s="183"/>
      <c r="BJ919" s="183"/>
      <c r="BK919" s="183"/>
      <c r="BL919" s="183"/>
      <c r="BM919" s="183"/>
      <c r="BN919" s="183"/>
      <c r="BO919" s="183"/>
      <c r="BP919" s="183"/>
      <c r="BQ919" s="183"/>
      <c r="BR919" s="183"/>
      <c r="BS919" s="183"/>
      <c r="BT919" s="183"/>
      <c r="BU919" s="183"/>
      <c r="BV919" s="183"/>
      <c r="BW919" s="183"/>
      <c r="BX919" s="186"/>
      <c r="BY919" s="186"/>
      <c r="BZ919" s="186"/>
      <c r="CA919" s="186"/>
      <c r="CB919" s="186"/>
      <c r="CC919" s="186"/>
      <c r="CD919" s="186"/>
      <c r="CE919" s="186"/>
      <c r="CF919" s="186"/>
      <c r="CG919" s="186"/>
      <c r="CH919" s="186"/>
    </row>
    <row r="920" spans="1:86" s="185" customFormat="1" ht="12" customHeight="1">
      <c r="A920" s="183"/>
      <c r="B920" s="183"/>
      <c r="C920" s="183"/>
      <c r="D920" s="183"/>
      <c r="E920" s="183"/>
      <c r="F920" s="183"/>
      <c r="G920" s="184"/>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183"/>
      <c r="AE920" s="183"/>
      <c r="AF920" s="183"/>
      <c r="AG920" s="183"/>
      <c r="AH920" s="183"/>
      <c r="AI920" s="183"/>
      <c r="AJ920" s="183"/>
      <c r="AK920" s="183"/>
      <c r="AL920" s="183"/>
      <c r="AM920" s="183"/>
      <c r="AN920" s="183"/>
      <c r="AO920" s="183"/>
      <c r="AP920" s="183"/>
      <c r="AQ920" s="183"/>
      <c r="AR920" s="183"/>
      <c r="AS920" s="183"/>
      <c r="AT920" s="183"/>
      <c r="AU920" s="183"/>
      <c r="AV920" s="183"/>
      <c r="AW920" s="183"/>
      <c r="AX920" s="183"/>
      <c r="AY920" s="183"/>
      <c r="AZ920" s="183"/>
      <c r="BA920" s="183"/>
      <c r="BB920" s="183"/>
      <c r="BC920" s="183"/>
      <c r="BD920" s="183"/>
      <c r="BE920" s="183"/>
      <c r="BF920" s="183"/>
      <c r="BG920" s="183"/>
      <c r="BH920" s="183"/>
      <c r="BI920" s="183"/>
      <c r="BJ920" s="183"/>
      <c r="BK920" s="183"/>
      <c r="BL920" s="183"/>
      <c r="BM920" s="183"/>
      <c r="BN920" s="183"/>
      <c r="BO920" s="183"/>
      <c r="BP920" s="183"/>
      <c r="BQ920" s="183"/>
      <c r="BR920" s="183"/>
      <c r="BS920" s="183"/>
      <c r="BT920" s="183"/>
      <c r="BU920" s="183"/>
      <c r="BV920" s="183"/>
      <c r="BW920" s="183"/>
      <c r="BX920" s="186"/>
      <c r="BY920" s="186"/>
      <c r="BZ920" s="186"/>
      <c r="CA920" s="186"/>
      <c r="CB920" s="186"/>
      <c r="CC920" s="186"/>
      <c r="CD920" s="186"/>
      <c r="CE920" s="186"/>
      <c r="CF920" s="186"/>
      <c r="CG920" s="186"/>
      <c r="CH920" s="186"/>
    </row>
    <row r="921" spans="1:86" s="185" customFormat="1" ht="12" customHeight="1">
      <c r="A921" s="183"/>
      <c r="B921" s="183"/>
      <c r="C921" s="183"/>
      <c r="D921" s="183"/>
      <c r="E921" s="183"/>
      <c r="F921" s="183"/>
      <c r="G921" s="184"/>
      <c r="H921" s="183"/>
      <c r="I921" s="183"/>
      <c r="J921" s="183"/>
      <c r="K921" s="183"/>
      <c r="L921" s="183"/>
      <c r="M921" s="183"/>
      <c r="N921" s="183"/>
      <c r="O921" s="183"/>
      <c r="P921" s="183"/>
      <c r="Q921" s="183"/>
      <c r="R921" s="183"/>
      <c r="S921" s="183"/>
      <c r="T921" s="183"/>
      <c r="U921" s="183"/>
      <c r="V921" s="183"/>
      <c r="W921" s="183"/>
      <c r="X921" s="183"/>
      <c r="Y921" s="183"/>
      <c r="Z921" s="183"/>
      <c r="AA921" s="183"/>
      <c r="AB921" s="183"/>
      <c r="AC921" s="183"/>
      <c r="AD921" s="183"/>
      <c r="AE921" s="183"/>
      <c r="AF921" s="183"/>
      <c r="AG921" s="183"/>
      <c r="AH921" s="183"/>
      <c r="AI921" s="183"/>
      <c r="AJ921" s="183"/>
      <c r="AK921" s="183"/>
      <c r="AL921" s="183"/>
      <c r="AM921" s="183"/>
      <c r="AN921" s="183"/>
      <c r="AO921" s="183"/>
      <c r="AP921" s="183"/>
      <c r="AQ921" s="183"/>
      <c r="AR921" s="183"/>
      <c r="AS921" s="183"/>
      <c r="AT921" s="183"/>
      <c r="AU921" s="183"/>
      <c r="AV921" s="183"/>
      <c r="AW921" s="183"/>
      <c r="AX921" s="183"/>
      <c r="AY921" s="183"/>
      <c r="AZ921" s="183"/>
      <c r="BA921" s="183"/>
      <c r="BB921" s="183"/>
      <c r="BC921" s="183"/>
      <c r="BD921" s="183"/>
      <c r="BE921" s="183"/>
      <c r="BF921" s="183"/>
      <c r="BG921" s="183"/>
      <c r="BH921" s="183"/>
      <c r="BI921" s="183"/>
      <c r="BJ921" s="183"/>
      <c r="BK921" s="183"/>
      <c r="BL921" s="183"/>
      <c r="BM921" s="183"/>
      <c r="BN921" s="183"/>
      <c r="BO921" s="183"/>
      <c r="BP921" s="183"/>
      <c r="BQ921" s="183"/>
      <c r="BR921" s="183"/>
      <c r="BS921" s="183"/>
      <c r="BT921" s="183"/>
      <c r="BU921" s="183"/>
      <c r="BV921" s="183"/>
      <c r="BW921" s="183"/>
      <c r="BX921" s="186"/>
      <c r="BY921" s="186"/>
      <c r="BZ921" s="186"/>
      <c r="CA921" s="186"/>
      <c r="CB921" s="186"/>
      <c r="CC921" s="186"/>
      <c r="CD921" s="186"/>
      <c r="CE921" s="186"/>
      <c r="CF921" s="186"/>
      <c r="CG921" s="186"/>
      <c r="CH921" s="186"/>
    </row>
    <row r="922" spans="1:86" s="185" customFormat="1" ht="12" customHeight="1">
      <c r="A922" s="183"/>
      <c r="B922" s="183"/>
      <c r="C922" s="183"/>
      <c r="D922" s="183"/>
      <c r="E922" s="183"/>
      <c r="F922" s="183"/>
      <c r="G922" s="184"/>
      <c r="H922" s="183"/>
      <c r="I922" s="183"/>
      <c r="J922" s="183"/>
      <c r="K922" s="183"/>
      <c r="L922" s="183"/>
      <c r="M922" s="183"/>
      <c r="N922" s="183"/>
      <c r="O922" s="183"/>
      <c r="P922" s="183"/>
      <c r="Q922" s="183"/>
      <c r="R922" s="183"/>
      <c r="S922" s="183"/>
      <c r="T922" s="183"/>
      <c r="U922" s="183"/>
      <c r="V922" s="183"/>
      <c r="W922" s="183"/>
      <c r="X922" s="183"/>
      <c r="Y922" s="183"/>
      <c r="Z922" s="183"/>
      <c r="AA922" s="183"/>
      <c r="AB922" s="183"/>
      <c r="AC922" s="183"/>
      <c r="AD922" s="183"/>
      <c r="AE922" s="183"/>
      <c r="AF922" s="183"/>
      <c r="AG922" s="183"/>
      <c r="AH922" s="183"/>
      <c r="AI922" s="183"/>
      <c r="AJ922" s="183"/>
      <c r="AK922" s="183"/>
      <c r="AL922" s="183"/>
      <c r="AM922" s="183"/>
      <c r="AN922" s="183"/>
      <c r="AO922" s="183"/>
      <c r="AP922" s="183"/>
      <c r="AQ922" s="183"/>
      <c r="AR922" s="183"/>
      <c r="AS922" s="183"/>
      <c r="AT922" s="183"/>
      <c r="AU922" s="183"/>
      <c r="AV922" s="183"/>
      <c r="AW922" s="183"/>
      <c r="AX922" s="183"/>
      <c r="AY922" s="183"/>
      <c r="AZ922" s="183"/>
      <c r="BA922" s="183"/>
      <c r="BB922" s="183"/>
      <c r="BC922" s="183"/>
      <c r="BD922" s="183"/>
      <c r="BE922" s="183"/>
      <c r="BF922" s="183"/>
      <c r="BG922" s="183"/>
      <c r="BH922" s="183"/>
      <c r="BI922" s="183"/>
      <c r="BJ922" s="183"/>
      <c r="BK922" s="183"/>
      <c r="BL922" s="183"/>
      <c r="BM922" s="183"/>
      <c r="BN922" s="183"/>
      <c r="BO922" s="183"/>
      <c r="BP922" s="183"/>
      <c r="BQ922" s="183"/>
      <c r="BR922" s="183"/>
      <c r="BS922" s="183"/>
      <c r="BT922" s="183"/>
      <c r="BU922" s="183"/>
      <c r="BV922" s="183"/>
      <c r="BW922" s="183"/>
      <c r="BX922" s="186"/>
      <c r="BY922" s="186"/>
      <c r="BZ922" s="186"/>
      <c r="CA922" s="186"/>
      <c r="CB922" s="186"/>
      <c r="CC922" s="186"/>
      <c r="CD922" s="186"/>
      <c r="CE922" s="186"/>
      <c r="CF922" s="186"/>
      <c r="CG922" s="186"/>
      <c r="CH922" s="186"/>
    </row>
    <row r="923" spans="1:86" s="185" customFormat="1" ht="12" customHeight="1">
      <c r="A923" s="183"/>
      <c r="B923" s="183"/>
      <c r="C923" s="183"/>
      <c r="D923" s="183"/>
      <c r="E923" s="183"/>
      <c r="F923" s="183"/>
      <c r="G923" s="184"/>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183"/>
      <c r="AE923" s="183"/>
      <c r="AF923" s="183"/>
      <c r="AG923" s="183"/>
      <c r="AH923" s="183"/>
      <c r="AI923" s="183"/>
      <c r="AJ923" s="183"/>
      <c r="AK923" s="183"/>
      <c r="AL923" s="183"/>
      <c r="AM923" s="183"/>
      <c r="AN923" s="183"/>
      <c r="AO923" s="183"/>
      <c r="AP923" s="183"/>
      <c r="AQ923" s="183"/>
      <c r="AR923" s="183"/>
      <c r="AS923" s="183"/>
      <c r="AT923" s="183"/>
      <c r="AU923" s="183"/>
      <c r="AV923" s="183"/>
      <c r="AW923" s="183"/>
      <c r="AX923" s="183"/>
      <c r="AY923" s="183"/>
      <c r="AZ923" s="183"/>
      <c r="BA923" s="183"/>
      <c r="BB923" s="183"/>
      <c r="BC923" s="183"/>
      <c r="BD923" s="183"/>
      <c r="BE923" s="183"/>
      <c r="BF923" s="183"/>
      <c r="BG923" s="183"/>
      <c r="BH923" s="183"/>
      <c r="BI923" s="183"/>
      <c r="BJ923" s="183"/>
      <c r="BK923" s="183"/>
      <c r="BL923" s="183"/>
      <c r="BM923" s="183"/>
      <c r="BN923" s="183"/>
      <c r="BO923" s="183"/>
      <c r="BP923" s="183"/>
      <c r="BQ923" s="183"/>
      <c r="BR923" s="183"/>
      <c r="BS923" s="183"/>
      <c r="BT923" s="183"/>
      <c r="BU923" s="183"/>
      <c r="BV923" s="183"/>
      <c r="BW923" s="183"/>
      <c r="BX923" s="186"/>
      <c r="BY923" s="186"/>
      <c r="BZ923" s="186"/>
      <c r="CA923" s="186"/>
      <c r="CB923" s="186"/>
      <c r="CC923" s="186"/>
      <c r="CD923" s="186"/>
      <c r="CE923" s="186"/>
      <c r="CF923" s="186"/>
      <c r="CG923" s="186"/>
      <c r="CH923" s="186"/>
    </row>
    <row r="924" spans="1:86" s="185" customFormat="1" ht="12" customHeight="1">
      <c r="A924" s="183"/>
      <c r="B924" s="183"/>
      <c r="C924" s="183"/>
      <c r="D924" s="183"/>
      <c r="E924" s="183"/>
      <c r="F924" s="183"/>
      <c r="G924" s="184"/>
      <c r="H924" s="183"/>
      <c r="I924" s="183"/>
      <c r="J924" s="183"/>
      <c r="K924" s="183"/>
      <c r="L924" s="183"/>
      <c r="M924" s="183"/>
      <c r="N924" s="183"/>
      <c r="O924" s="183"/>
      <c r="P924" s="183"/>
      <c r="Q924" s="183"/>
      <c r="R924" s="183"/>
      <c r="S924" s="183"/>
      <c r="T924" s="183"/>
      <c r="U924" s="183"/>
      <c r="V924" s="183"/>
      <c r="W924" s="183"/>
      <c r="X924" s="183"/>
      <c r="Y924" s="183"/>
      <c r="Z924" s="183"/>
      <c r="AA924" s="183"/>
      <c r="AB924" s="183"/>
      <c r="AC924" s="183"/>
      <c r="AD924" s="183"/>
      <c r="AE924" s="183"/>
      <c r="AF924" s="183"/>
      <c r="AG924" s="183"/>
      <c r="AH924" s="183"/>
      <c r="AI924" s="183"/>
      <c r="AJ924" s="183"/>
      <c r="AK924" s="183"/>
      <c r="AL924" s="183"/>
      <c r="AM924" s="183"/>
      <c r="AN924" s="183"/>
      <c r="AO924" s="183"/>
      <c r="AP924" s="183"/>
      <c r="AQ924" s="183"/>
      <c r="AR924" s="183"/>
      <c r="AS924" s="183"/>
      <c r="AT924" s="183"/>
      <c r="AU924" s="183"/>
      <c r="AV924" s="183"/>
      <c r="AW924" s="183"/>
      <c r="AX924" s="183"/>
      <c r="AY924" s="183"/>
      <c r="AZ924" s="183"/>
      <c r="BA924" s="183"/>
      <c r="BB924" s="183"/>
      <c r="BC924" s="183"/>
      <c r="BD924" s="183"/>
      <c r="BE924" s="183"/>
      <c r="BF924" s="183"/>
      <c r="BG924" s="183"/>
      <c r="BH924" s="183"/>
      <c r="BI924" s="183"/>
      <c r="BJ924" s="183"/>
      <c r="BK924" s="183"/>
      <c r="BL924" s="183"/>
      <c r="BM924" s="183"/>
      <c r="BN924" s="183"/>
      <c r="BO924" s="183"/>
      <c r="BP924" s="183"/>
      <c r="BQ924" s="183"/>
      <c r="BR924" s="183"/>
      <c r="BS924" s="183"/>
      <c r="BT924" s="183"/>
      <c r="BU924" s="183"/>
      <c r="BV924" s="183"/>
      <c r="BW924" s="183"/>
      <c r="BX924" s="186"/>
      <c r="BY924" s="186"/>
      <c r="BZ924" s="186"/>
      <c r="CA924" s="186"/>
      <c r="CB924" s="186"/>
      <c r="CC924" s="186"/>
      <c r="CD924" s="186"/>
      <c r="CE924" s="186"/>
      <c r="CF924" s="186"/>
      <c r="CG924" s="186"/>
      <c r="CH924" s="186"/>
    </row>
    <row r="925" spans="1:86" s="185" customFormat="1" ht="12" customHeight="1">
      <c r="A925" s="183"/>
      <c r="B925" s="183"/>
      <c r="C925" s="183"/>
      <c r="D925" s="183"/>
      <c r="E925" s="183"/>
      <c r="F925" s="183"/>
      <c r="G925" s="184"/>
      <c r="H925" s="183"/>
      <c r="I925" s="183"/>
      <c r="J925" s="183"/>
      <c r="K925" s="183"/>
      <c r="L925" s="183"/>
      <c r="M925" s="183"/>
      <c r="N925" s="183"/>
      <c r="O925" s="183"/>
      <c r="P925" s="183"/>
      <c r="Q925" s="183"/>
      <c r="R925" s="183"/>
      <c r="S925" s="183"/>
      <c r="T925" s="183"/>
      <c r="U925" s="183"/>
      <c r="V925" s="183"/>
      <c r="W925" s="183"/>
      <c r="X925" s="183"/>
      <c r="Y925" s="183"/>
      <c r="Z925" s="183"/>
      <c r="AA925" s="183"/>
      <c r="AB925" s="183"/>
      <c r="AC925" s="183"/>
      <c r="AD925" s="183"/>
      <c r="AE925" s="183"/>
      <c r="AF925" s="183"/>
      <c r="AG925" s="183"/>
      <c r="AH925" s="183"/>
      <c r="AI925" s="183"/>
      <c r="AJ925" s="183"/>
      <c r="AK925" s="183"/>
      <c r="AL925" s="183"/>
      <c r="AM925" s="183"/>
      <c r="AN925" s="183"/>
      <c r="AO925" s="183"/>
      <c r="AP925" s="183"/>
      <c r="AQ925" s="183"/>
      <c r="AR925" s="183"/>
      <c r="AS925" s="183"/>
      <c r="AT925" s="183"/>
      <c r="AU925" s="183"/>
      <c r="AV925" s="183"/>
      <c r="AW925" s="183"/>
      <c r="AX925" s="183"/>
      <c r="AY925" s="183"/>
      <c r="AZ925" s="183"/>
      <c r="BA925" s="183"/>
      <c r="BB925" s="183"/>
      <c r="BC925" s="183"/>
      <c r="BD925" s="183"/>
      <c r="BE925" s="183"/>
      <c r="BF925" s="183"/>
      <c r="BG925" s="183"/>
      <c r="BH925" s="183"/>
      <c r="BI925" s="183"/>
      <c r="BJ925" s="183"/>
      <c r="BK925" s="183"/>
      <c r="BL925" s="183"/>
      <c r="BM925" s="183"/>
      <c r="BN925" s="183"/>
      <c r="BO925" s="183"/>
      <c r="BP925" s="183"/>
      <c r="BQ925" s="183"/>
      <c r="BR925" s="183"/>
      <c r="BS925" s="183"/>
      <c r="BT925" s="183"/>
      <c r="BU925" s="183"/>
      <c r="BV925" s="183"/>
      <c r="BW925" s="183"/>
      <c r="BX925" s="186"/>
      <c r="BY925" s="186"/>
      <c r="BZ925" s="186"/>
      <c r="CA925" s="186"/>
      <c r="CB925" s="186"/>
      <c r="CC925" s="186"/>
      <c r="CD925" s="186"/>
      <c r="CE925" s="186"/>
      <c r="CF925" s="186"/>
      <c r="CG925" s="186"/>
      <c r="CH925" s="186"/>
    </row>
    <row r="926" spans="1:86" s="185" customFormat="1" ht="12" customHeight="1">
      <c r="A926" s="183"/>
      <c r="B926" s="183"/>
      <c r="C926" s="183"/>
      <c r="D926" s="183"/>
      <c r="E926" s="183"/>
      <c r="F926" s="183"/>
      <c r="G926" s="184"/>
      <c r="H926" s="183"/>
      <c r="I926" s="183"/>
      <c r="J926" s="183"/>
      <c r="K926" s="183"/>
      <c r="L926" s="183"/>
      <c r="M926" s="183"/>
      <c r="N926" s="183"/>
      <c r="O926" s="183"/>
      <c r="P926" s="183"/>
      <c r="Q926" s="183"/>
      <c r="R926" s="183"/>
      <c r="S926" s="183"/>
      <c r="T926" s="183"/>
      <c r="U926" s="183"/>
      <c r="V926" s="183"/>
      <c r="W926" s="183"/>
      <c r="X926" s="183"/>
      <c r="Y926" s="183"/>
      <c r="Z926" s="183"/>
      <c r="AA926" s="183"/>
      <c r="AB926" s="183"/>
      <c r="AC926" s="183"/>
      <c r="AD926" s="183"/>
      <c r="AE926" s="183"/>
      <c r="AF926" s="183"/>
      <c r="AG926" s="183"/>
      <c r="AH926" s="183"/>
      <c r="AI926" s="183"/>
      <c r="AJ926" s="183"/>
      <c r="AK926" s="183"/>
      <c r="AL926" s="183"/>
      <c r="AM926" s="183"/>
      <c r="AN926" s="183"/>
      <c r="AO926" s="183"/>
      <c r="AP926" s="183"/>
      <c r="AQ926" s="183"/>
      <c r="AR926" s="183"/>
      <c r="AS926" s="183"/>
      <c r="AT926" s="183"/>
      <c r="AU926" s="183"/>
      <c r="AV926" s="183"/>
      <c r="AW926" s="183"/>
      <c r="AX926" s="183"/>
      <c r="AY926" s="183"/>
      <c r="AZ926" s="183"/>
      <c r="BA926" s="183"/>
      <c r="BB926" s="183"/>
      <c r="BC926" s="183"/>
      <c r="BD926" s="183"/>
      <c r="BE926" s="183"/>
      <c r="BF926" s="183"/>
      <c r="BG926" s="183"/>
      <c r="BH926" s="183"/>
      <c r="BI926" s="183"/>
      <c r="BJ926" s="183"/>
      <c r="BK926" s="183"/>
      <c r="BL926" s="183"/>
      <c r="BM926" s="183"/>
      <c r="BN926" s="183"/>
      <c r="BO926" s="183"/>
      <c r="BP926" s="183"/>
      <c r="BQ926" s="183"/>
      <c r="BR926" s="183"/>
      <c r="BS926" s="183"/>
      <c r="BT926" s="183"/>
      <c r="BU926" s="183"/>
      <c r="BV926" s="183"/>
      <c r="BW926" s="183"/>
      <c r="BX926" s="186"/>
      <c r="BY926" s="186"/>
      <c r="BZ926" s="186"/>
      <c r="CA926" s="186"/>
      <c r="CB926" s="186"/>
      <c r="CC926" s="186"/>
      <c r="CD926" s="186"/>
      <c r="CE926" s="186"/>
      <c r="CF926" s="186"/>
      <c r="CG926" s="186"/>
      <c r="CH926" s="186"/>
    </row>
    <row r="927" spans="1:86" s="185" customFormat="1" ht="12" customHeight="1">
      <c r="A927" s="183"/>
      <c r="B927" s="183"/>
      <c r="C927" s="183"/>
      <c r="D927" s="183"/>
      <c r="E927" s="183"/>
      <c r="F927" s="183"/>
      <c r="G927" s="184"/>
      <c r="H927" s="183"/>
      <c r="I927" s="183"/>
      <c r="J927" s="183"/>
      <c r="K927" s="183"/>
      <c r="L927" s="183"/>
      <c r="M927" s="183"/>
      <c r="N927" s="183"/>
      <c r="O927" s="183"/>
      <c r="P927" s="183"/>
      <c r="Q927" s="183"/>
      <c r="R927" s="183"/>
      <c r="S927" s="183"/>
      <c r="T927" s="183"/>
      <c r="U927" s="183"/>
      <c r="V927" s="183"/>
      <c r="W927" s="183"/>
      <c r="X927" s="183"/>
      <c r="Y927" s="183"/>
      <c r="Z927" s="183"/>
      <c r="AA927" s="183"/>
      <c r="AB927" s="183"/>
      <c r="AC927" s="183"/>
      <c r="AD927" s="183"/>
      <c r="AE927" s="183"/>
      <c r="AF927" s="183"/>
      <c r="AG927" s="183"/>
      <c r="AH927" s="183"/>
      <c r="AI927" s="183"/>
      <c r="AJ927" s="183"/>
      <c r="AK927" s="183"/>
      <c r="AL927" s="183"/>
      <c r="AM927" s="183"/>
      <c r="AN927" s="183"/>
      <c r="AO927" s="183"/>
      <c r="AP927" s="183"/>
      <c r="AQ927" s="183"/>
      <c r="AR927" s="183"/>
      <c r="AS927" s="183"/>
      <c r="AT927" s="183"/>
      <c r="AU927" s="183"/>
      <c r="AV927" s="183"/>
      <c r="AW927" s="183"/>
      <c r="AX927" s="183"/>
      <c r="AY927" s="183"/>
      <c r="AZ927" s="183"/>
      <c r="BA927" s="183"/>
      <c r="BB927" s="183"/>
      <c r="BC927" s="183"/>
      <c r="BD927" s="183"/>
      <c r="BE927" s="183"/>
      <c r="BF927" s="183"/>
      <c r="BG927" s="183"/>
      <c r="BH927" s="183"/>
      <c r="BI927" s="183"/>
      <c r="BJ927" s="183"/>
      <c r="BK927" s="183"/>
      <c r="BL927" s="183"/>
      <c r="BM927" s="183"/>
      <c r="BN927" s="183"/>
      <c r="BO927" s="183"/>
      <c r="BP927" s="183"/>
      <c r="BQ927" s="183"/>
      <c r="BR927" s="183"/>
      <c r="BS927" s="183"/>
      <c r="BT927" s="183"/>
      <c r="BU927" s="183"/>
      <c r="BV927" s="183"/>
      <c r="BW927" s="183"/>
      <c r="BX927" s="186"/>
      <c r="BY927" s="186"/>
      <c r="BZ927" s="186"/>
      <c r="CA927" s="186"/>
      <c r="CB927" s="186"/>
      <c r="CC927" s="186"/>
      <c r="CD927" s="186"/>
      <c r="CE927" s="186"/>
      <c r="CF927" s="186"/>
      <c r="CG927" s="186"/>
      <c r="CH927" s="186"/>
    </row>
    <row r="928" spans="1:86" s="185" customFormat="1" ht="12" customHeight="1">
      <c r="A928" s="183"/>
      <c r="B928" s="183"/>
      <c r="C928" s="183"/>
      <c r="D928" s="183"/>
      <c r="E928" s="183"/>
      <c r="F928" s="183"/>
      <c r="G928" s="184"/>
      <c r="H928" s="183"/>
      <c r="I928" s="183"/>
      <c r="J928" s="183"/>
      <c r="K928" s="183"/>
      <c r="L928" s="183"/>
      <c r="M928" s="183"/>
      <c r="N928" s="183"/>
      <c r="O928" s="183"/>
      <c r="P928" s="183"/>
      <c r="Q928" s="183"/>
      <c r="R928" s="183"/>
      <c r="S928" s="183"/>
      <c r="T928" s="183"/>
      <c r="U928" s="183"/>
      <c r="V928" s="183"/>
      <c r="W928" s="183"/>
      <c r="X928" s="183"/>
      <c r="Y928" s="183"/>
      <c r="Z928" s="183"/>
      <c r="AA928" s="183"/>
      <c r="AB928" s="183"/>
      <c r="AC928" s="183"/>
      <c r="AD928" s="183"/>
      <c r="AE928" s="183"/>
      <c r="AF928" s="183"/>
      <c r="AG928" s="183"/>
      <c r="AH928" s="183"/>
      <c r="AI928" s="183"/>
      <c r="AJ928" s="183"/>
      <c r="AK928" s="183"/>
      <c r="AL928" s="183"/>
      <c r="AM928" s="183"/>
      <c r="AN928" s="183"/>
      <c r="AO928" s="183"/>
      <c r="AP928" s="183"/>
      <c r="AQ928" s="183"/>
      <c r="AR928" s="183"/>
      <c r="AS928" s="183"/>
      <c r="AT928" s="183"/>
      <c r="AU928" s="183"/>
      <c r="AV928" s="183"/>
      <c r="AW928" s="183"/>
      <c r="AX928" s="183"/>
      <c r="AY928" s="183"/>
      <c r="AZ928" s="183"/>
      <c r="BA928" s="183"/>
      <c r="BB928" s="183"/>
      <c r="BC928" s="183"/>
      <c r="BD928" s="183"/>
      <c r="BE928" s="183"/>
      <c r="BF928" s="183"/>
      <c r="BG928" s="183"/>
      <c r="BH928" s="183"/>
      <c r="BI928" s="183"/>
      <c r="BJ928" s="183"/>
      <c r="BK928" s="183"/>
      <c r="BL928" s="183"/>
      <c r="BM928" s="183"/>
      <c r="BN928" s="183"/>
      <c r="BO928" s="183"/>
      <c r="BP928" s="183"/>
      <c r="BQ928" s="183"/>
      <c r="BR928" s="183"/>
      <c r="BS928" s="183"/>
      <c r="BT928" s="183"/>
      <c r="BU928" s="183"/>
      <c r="BV928" s="183"/>
      <c r="BW928" s="183"/>
      <c r="BX928" s="186"/>
      <c r="BY928" s="186"/>
      <c r="BZ928" s="186"/>
      <c r="CA928" s="186"/>
      <c r="CB928" s="186"/>
      <c r="CC928" s="186"/>
      <c r="CD928" s="186"/>
      <c r="CE928" s="186"/>
      <c r="CF928" s="186"/>
      <c r="CG928" s="186"/>
      <c r="CH928" s="186"/>
    </row>
    <row r="929" spans="1:86" s="185" customFormat="1" ht="12" customHeight="1">
      <c r="A929" s="183"/>
      <c r="B929" s="183"/>
      <c r="C929" s="183"/>
      <c r="D929" s="183"/>
      <c r="E929" s="183"/>
      <c r="F929" s="183"/>
      <c r="G929" s="184"/>
      <c r="H929" s="183"/>
      <c r="I929" s="183"/>
      <c r="J929" s="183"/>
      <c r="K929" s="183"/>
      <c r="L929" s="183"/>
      <c r="M929" s="183"/>
      <c r="N929" s="183"/>
      <c r="O929" s="183"/>
      <c r="P929" s="183"/>
      <c r="Q929" s="183"/>
      <c r="R929" s="183"/>
      <c r="S929" s="183"/>
      <c r="T929" s="183"/>
      <c r="U929" s="183"/>
      <c r="V929" s="183"/>
      <c r="W929" s="183"/>
      <c r="X929" s="183"/>
      <c r="Y929" s="183"/>
      <c r="Z929" s="183"/>
      <c r="AA929" s="183"/>
      <c r="AB929" s="183"/>
      <c r="AC929" s="183"/>
      <c r="AD929" s="183"/>
      <c r="AE929" s="183"/>
      <c r="AF929" s="183"/>
      <c r="AG929" s="183"/>
      <c r="AH929" s="183"/>
      <c r="AI929" s="183"/>
      <c r="AJ929" s="183"/>
      <c r="AK929" s="183"/>
      <c r="AL929" s="183"/>
      <c r="AM929" s="183"/>
      <c r="AN929" s="183"/>
      <c r="AO929" s="183"/>
      <c r="AP929" s="183"/>
      <c r="AQ929" s="183"/>
      <c r="AR929" s="183"/>
      <c r="AS929" s="183"/>
      <c r="AT929" s="183"/>
      <c r="AU929" s="183"/>
      <c r="AV929" s="183"/>
      <c r="AW929" s="183"/>
      <c r="AX929" s="183"/>
      <c r="AY929" s="183"/>
      <c r="AZ929" s="183"/>
      <c r="BA929" s="183"/>
      <c r="BB929" s="183"/>
      <c r="BC929" s="183"/>
      <c r="BD929" s="183"/>
      <c r="BE929" s="183"/>
      <c r="BF929" s="183"/>
      <c r="BG929" s="183"/>
      <c r="BH929" s="183"/>
      <c r="BI929" s="183"/>
      <c r="BJ929" s="183"/>
      <c r="BK929" s="183"/>
      <c r="BL929" s="183"/>
      <c r="BM929" s="183"/>
      <c r="BN929" s="183"/>
      <c r="BO929" s="183"/>
      <c r="BP929" s="183"/>
      <c r="BQ929" s="183"/>
      <c r="BR929" s="183"/>
      <c r="BS929" s="183"/>
      <c r="BT929" s="183"/>
      <c r="BU929" s="183"/>
      <c r="BV929" s="183"/>
      <c r="BW929" s="183"/>
      <c r="BX929" s="186"/>
      <c r="BY929" s="186"/>
      <c r="BZ929" s="186"/>
      <c r="CA929" s="186"/>
      <c r="CB929" s="186"/>
      <c r="CC929" s="186"/>
      <c r="CD929" s="186"/>
      <c r="CE929" s="186"/>
      <c r="CF929" s="186"/>
      <c r="CG929" s="186"/>
      <c r="CH929" s="186"/>
    </row>
    <row r="930" spans="1:86" s="185" customFormat="1" ht="12" customHeight="1">
      <c r="A930" s="183"/>
      <c r="B930" s="183"/>
      <c r="C930" s="183"/>
      <c r="D930" s="183"/>
      <c r="E930" s="183"/>
      <c r="F930" s="183"/>
      <c r="G930" s="184"/>
      <c r="H930" s="183"/>
      <c r="I930" s="183"/>
      <c r="J930" s="183"/>
      <c r="K930" s="183"/>
      <c r="L930" s="183"/>
      <c r="M930" s="183"/>
      <c r="N930" s="183"/>
      <c r="O930" s="183"/>
      <c r="P930" s="183"/>
      <c r="Q930" s="183"/>
      <c r="R930" s="183"/>
      <c r="S930" s="183"/>
      <c r="T930" s="183"/>
      <c r="U930" s="183"/>
      <c r="V930" s="183"/>
      <c r="W930" s="183"/>
      <c r="X930" s="183"/>
      <c r="Y930" s="183"/>
      <c r="Z930" s="183"/>
      <c r="AA930" s="183"/>
      <c r="AB930" s="183"/>
      <c r="AC930" s="183"/>
      <c r="AD930" s="183"/>
      <c r="AE930" s="183"/>
      <c r="AF930" s="183"/>
      <c r="AG930" s="183"/>
      <c r="AH930" s="183"/>
      <c r="AI930" s="183"/>
      <c r="AJ930" s="183"/>
      <c r="AK930" s="183"/>
      <c r="AL930" s="183"/>
      <c r="AM930" s="183"/>
      <c r="AN930" s="183"/>
      <c r="AO930" s="183"/>
      <c r="AP930" s="183"/>
      <c r="AQ930" s="183"/>
      <c r="AR930" s="183"/>
      <c r="AS930" s="183"/>
      <c r="AT930" s="183"/>
      <c r="AU930" s="183"/>
      <c r="AV930" s="183"/>
      <c r="AW930" s="183"/>
      <c r="AX930" s="183"/>
      <c r="AY930" s="183"/>
      <c r="AZ930" s="183"/>
      <c r="BA930" s="183"/>
      <c r="BB930" s="183"/>
      <c r="BC930" s="183"/>
      <c r="BD930" s="183"/>
      <c r="BE930" s="183"/>
      <c r="BF930" s="183"/>
      <c r="BG930" s="183"/>
      <c r="BH930" s="183"/>
      <c r="BI930" s="183"/>
      <c r="BJ930" s="183"/>
      <c r="BK930" s="183"/>
      <c r="BL930" s="183"/>
      <c r="BM930" s="183"/>
      <c r="BN930" s="183"/>
      <c r="BO930" s="183"/>
      <c r="BP930" s="183"/>
      <c r="BQ930" s="183"/>
      <c r="BR930" s="183"/>
      <c r="BS930" s="183"/>
      <c r="BT930" s="183"/>
      <c r="BU930" s="183"/>
      <c r="BV930" s="183"/>
      <c r="BW930" s="183"/>
      <c r="BX930" s="186"/>
      <c r="BY930" s="186"/>
      <c r="BZ930" s="186"/>
      <c r="CA930" s="186"/>
      <c r="CB930" s="186"/>
      <c r="CC930" s="186"/>
      <c r="CD930" s="186"/>
      <c r="CE930" s="186"/>
      <c r="CF930" s="186"/>
      <c r="CG930" s="186"/>
      <c r="CH930" s="186"/>
    </row>
    <row r="931" spans="1:86" s="185" customFormat="1" ht="12" customHeight="1">
      <c r="A931" s="183"/>
      <c r="B931" s="183"/>
      <c r="C931" s="183"/>
      <c r="D931" s="183"/>
      <c r="E931" s="183"/>
      <c r="F931" s="183"/>
      <c r="G931" s="184"/>
      <c r="H931" s="183"/>
      <c r="I931" s="183"/>
      <c r="J931" s="183"/>
      <c r="K931" s="183"/>
      <c r="L931" s="183"/>
      <c r="M931" s="183"/>
      <c r="N931" s="183"/>
      <c r="O931" s="183"/>
      <c r="P931" s="183"/>
      <c r="Q931" s="183"/>
      <c r="R931" s="183"/>
      <c r="S931" s="183"/>
      <c r="T931" s="183"/>
      <c r="U931" s="183"/>
      <c r="V931" s="183"/>
      <c r="W931" s="183"/>
      <c r="X931" s="183"/>
      <c r="Y931" s="183"/>
      <c r="Z931" s="183"/>
      <c r="AA931" s="183"/>
      <c r="AB931" s="183"/>
      <c r="AC931" s="183"/>
      <c r="AD931" s="183"/>
      <c r="AE931" s="183"/>
      <c r="AF931" s="183"/>
      <c r="AG931" s="183"/>
      <c r="AH931" s="183"/>
      <c r="AI931" s="183"/>
      <c r="AJ931" s="183"/>
      <c r="AK931" s="183"/>
      <c r="AL931" s="183"/>
      <c r="AM931" s="183"/>
      <c r="AN931" s="183"/>
      <c r="AO931" s="183"/>
      <c r="AP931" s="183"/>
      <c r="AQ931" s="183"/>
      <c r="AR931" s="183"/>
      <c r="AS931" s="183"/>
      <c r="AT931" s="183"/>
      <c r="AU931" s="183"/>
      <c r="AV931" s="183"/>
      <c r="AW931" s="183"/>
      <c r="AX931" s="183"/>
      <c r="AY931" s="183"/>
      <c r="AZ931" s="183"/>
      <c r="BA931" s="183"/>
      <c r="BB931" s="183"/>
      <c r="BC931" s="183"/>
      <c r="BD931" s="183"/>
      <c r="BE931" s="183"/>
      <c r="BF931" s="183"/>
      <c r="BG931" s="183"/>
      <c r="BH931" s="183"/>
      <c r="BI931" s="183"/>
      <c r="BJ931" s="183"/>
      <c r="BK931" s="183"/>
      <c r="BL931" s="183"/>
      <c r="BM931" s="183"/>
      <c r="BN931" s="183"/>
      <c r="BO931" s="183"/>
      <c r="BP931" s="183"/>
      <c r="BQ931" s="183"/>
      <c r="BR931" s="183"/>
      <c r="BS931" s="183"/>
      <c r="BT931" s="183"/>
      <c r="BU931" s="183"/>
      <c r="BV931" s="183"/>
      <c r="BW931" s="183"/>
      <c r="BX931" s="186"/>
      <c r="BY931" s="186"/>
      <c r="BZ931" s="186"/>
      <c r="CA931" s="186"/>
      <c r="CB931" s="186"/>
      <c r="CC931" s="186"/>
      <c r="CD931" s="186"/>
      <c r="CE931" s="186"/>
      <c r="CF931" s="186"/>
      <c r="CG931" s="186"/>
      <c r="CH931" s="186"/>
    </row>
    <row r="932" spans="1:86" s="185" customFormat="1" ht="12" customHeight="1">
      <c r="A932" s="183"/>
      <c r="B932" s="183"/>
      <c r="C932" s="183"/>
      <c r="D932" s="183"/>
      <c r="E932" s="183"/>
      <c r="F932" s="183"/>
      <c r="G932" s="184"/>
      <c r="H932" s="183"/>
      <c r="I932" s="183"/>
      <c r="J932" s="183"/>
      <c r="K932" s="183"/>
      <c r="L932" s="183"/>
      <c r="M932" s="183"/>
      <c r="N932" s="183"/>
      <c r="O932" s="183"/>
      <c r="P932" s="183"/>
      <c r="Q932" s="183"/>
      <c r="R932" s="183"/>
      <c r="S932" s="183"/>
      <c r="T932" s="183"/>
      <c r="U932" s="183"/>
      <c r="V932" s="183"/>
      <c r="W932" s="183"/>
      <c r="X932" s="183"/>
      <c r="Y932" s="183"/>
      <c r="Z932" s="183"/>
      <c r="AA932" s="183"/>
      <c r="AB932" s="183"/>
      <c r="AC932" s="183"/>
      <c r="AD932" s="183"/>
      <c r="AE932" s="183"/>
      <c r="AF932" s="183"/>
      <c r="AG932" s="183"/>
      <c r="AH932" s="183"/>
      <c r="AI932" s="183"/>
      <c r="AJ932" s="183"/>
      <c r="AK932" s="183"/>
      <c r="AL932" s="183"/>
      <c r="AM932" s="183"/>
      <c r="AN932" s="183"/>
      <c r="AO932" s="183"/>
      <c r="AP932" s="183"/>
      <c r="AQ932" s="183"/>
      <c r="AR932" s="183"/>
      <c r="AS932" s="183"/>
      <c r="AT932" s="183"/>
      <c r="AU932" s="183"/>
      <c r="AV932" s="183"/>
      <c r="AW932" s="183"/>
      <c r="AX932" s="183"/>
      <c r="AY932" s="183"/>
      <c r="AZ932" s="183"/>
      <c r="BA932" s="183"/>
      <c r="BB932" s="183"/>
      <c r="BC932" s="183"/>
      <c r="BD932" s="183"/>
      <c r="BE932" s="183"/>
      <c r="BF932" s="183"/>
      <c r="BG932" s="183"/>
      <c r="BH932" s="183"/>
      <c r="BI932" s="183"/>
      <c r="BJ932" s="183"/>
      <c r="BK932" s="183"/>
      <c r="BL932" s="183"/>
      <c r="BM932" s="183"/>
      <c r="BN932" s="183"/>
      <c r="BO932" s="183"/>
      <c r="BP932" s="183"/>
      <c r="BQ932" s="183"/>
      <c r="BR932" s="183"/>
      <c r="BS932" s="183"/>
      <c r="BT932" s="183"/>
      <c r="BU932" s="183"/>
      <c r="BV932" s="183"/>
      <c r="BW932" s="183"/>
      <c r="BX932" s="186"/>
      <c r="BY932" s="186"/>
      <c r="BZ932" s="186"/>
      <c r="CA932" s="186"/>
      <c r="CB932" s="186"/>
      <c r="CC932" s="186"/>
      <c r="CD932" s="186"/>
      <c r="CE932" s="186"/>
      <c r="CF932" s="186"/>
      <c r="CG932" s="186"/>
      <c r="CH932" s="186"/>
    </row>
    <row r="933" spans="1:86" s="185" customFormat="1" ht="12" customHeight="1">
      <c r="A933" s="183"/>
      <c r="B933" s="183"/>
      <c r="C933" s="183"/>
      <c r="D933" s="183"/>
      <c r="E933" s="183"/>
      <c r="F933" s="183"/>
      <c r="G933" s="184"/>
      <c r="H933" s="183"/>
      <c r="I933" s="183"/>
      <c r="J933" s="183"/>
      <c r="K933" s="183"/>
      <c r="L933" s="183"/>
      <c r="M933" s="183"/>
      <c r="N933" s="183"/>
      <c r="O933" s="183"/>
      <c r="P933" s="183"/>
      <c r="Q933" s="183"/>
      <c r="R933" s="183"/>
      <c r="S933" s="183"/>
      <c r="T933" s="183"/>
      <c r="U933" s="183"/>
      <c r="V933" s="183"/>
      <c r="W933" s="183"/>
      <c r="X933" s="183"/>
      <c r="Y933" s="183"/>
      <c r="Z933" s="183"/>
      <c r="AA933" s="183"/>
      <c r="AB933" s="183"/>
      <c r="AC933" s="183"/>
      <c r="AD933" s="183"/>
      <c r="AE933" s="183"/>
      <c r="AF933" s="183"/>
      <c r="AG933" s="183"/>
      <c r="AH933" s="183"/>
      <c r="AI933" s="183"/>
      <c r="AJ933" s="183"/>
      <c r="AK933" s="183"/>
      <c r="AL933" s="183"/>
      <c r="AM933" s="183"/>
      <c r="AN933" s="183"/>
      <c r="AO933" s="183"/>
      <c r="AP933" s="183"/>
      <c r="AQ933" s="183"/>
      <c r="AR933" s="183"/>
      <c r="AS933" s="183"/>
      <c r="AT933" s="183"/>
      <c r="AU933" s="183"/>
      <c r="AV933" s="183"/>
      <c r="AW933" s="183"/>
      <c r="AX933" s="183"/>
      <c r="AY933" s="183"/>
      <c r="AZ933" s="183"/>
      <c r="BA933" s="183"/>
      <c r="BB933" s="183"/>
      <c r="BC933" s="183"/>
      <c r="BD933" s="183"/>
      <c r="BE933" s="183"/>
      <c r="BF933" s="183"/>
      <c r="BG933" s="183"/>
      <c r="BH933" s="183"/>
      <c r="BI933" s="183"/>
      <c r="BJ933" s="183"/>
      <c r="BK933" s="183"/>
      <c r="BL933" s="183"/>
      <c r="BM933" s="183"/>
      <c r="BN933" s="183"/>
      <c r="BO933" s="183"/>
      <c r="BP933" s="183"/>
      <c r="BQ933" s="183"/>
      <c r="BR933" s="183"/>
      <c r="BS933" s="183"/>
      <c r="BT933" s="183"/>
      <c r="BU933" s="183"/>
      <c r="BV933" s="183"/>
      <c r="BW933" s="183"/>
      <c r="BX933" s="186"/>
      <c r="BY933" s="186"/>
      <c r="BZ933" s="186"/>
      <c r="CA933" s="186"/>
      <c r="CB933" s="186"/>
      <c r="CC933" s="186"/>
      <c r="CD933" s="186"/>
      <c r="CE933" s="186"/>
      <c r="CF933" s="186"/>
      <c r="CG933" s="186"/>
      <c r="CH933" s="186"/>
    </row>
    <row r="934" spans="1:86" s="185" customFormat="1" ht="12" customHeight="1">
      <c r="A934" s="183"/>
      <c r="B934" s="183"/>
      <c r="C934" s="183"/>
      <c r="D934" s="183"/>
      <c r="E934" s="183"/>
      <c r="F934" s="183"/>
      <c r="G934" s="184"/>
      <c r="H934" s="183"/>
      <c r="I934" s="183"/>
      <c r="J934" s="183"/>
      <c r="K934" s="183"/>
      <c r="L934" s="183"/>
      <c r="M934" s="183"/>
      <c r="N934" s="183"/>
      <c r="O934" s="183"/>
      <c r="P934" s="183"/>
      <c r="Q934" s="183"/>
      <c r="R934" s="183"/>
      <c r="S934" s="183"/>
      <c r="T934" s="183"/>
      <c r="U934" s="183"/>
      <c r="V934" s="183"/>
      <c r="W934" s="183"/>
      <c r="X934" s="183"/>
      <c r="Y934" s="183"/>
      <c r="Z934" s="183"/>
      <c r="AA934" s="183"/>
      <c r="AB934" s="183"/>
      <c r="AC934" s="183"/>
      <c r="AD934" s="183"/>
      <c r="AE934" s="183"/>
      <c r="AF934" s="183"/>
      <c r="AG934" s="183"/>
      <c r="AH934" s="183"/>
      <c r="AI934" s="183"/>
      <c r="AJ934" s="183"/>
      <c r="AK934" s="183"/>
      <c r="AL934" s="183"/>
      <c r="AM934" s="183"/>
      <c r="AN934" s="183"/>
      <c r="AO934" s="183"/>
      <c r="AP934" s="183"/>
      <c r="AQ934" s="183"/>
      <c r="AR934" s="183"/>
      <c r="AS934" s="183"/>
      <c r="AT934" s="183"/>
      <c r="AU934" s="183"/>
      <c r="AV934" s="183"/>
      <c r="AW934" s="183"/>
      <c r="AX934" s="183"/>
      <c r="AY934" s="183"/>
      <c r="AZ934" s="183"/>
      <c r="BA934" s="183"/>
      <c r="BB934" s="183"/>
      <c r="BC934" s="183"/>
      <c r="BD934" s="183"/>
      <c r="BE934" s="183"/>
      <c r="BF934" s="183"/>
      <c r="BG934" s="183"/>
      <c r="BH934" s="183"/>
      <c r="BI934" s="183"/>
      <c r="BJ934" s="183"/>
      <c r="BK934" s="183"/>
      <c r="BL934" s="183"/>
      <c r="BM934" s="183"/>
      <c r="BN934" s="183"/>
      <c r="BO934" s="183"/>
      <c r="BP934" s="183"/>
      <c r="BQ934" s="183"/>
      <c r="BR934" s="183"/>
      <c r="BS934" s="183"/>
      <c r="BT934" s="183"/>
      <c r="BU934" s="183"/>
      <c r="BV934" s="183"/>
      <c r="BW934" s="183"/>
      <c r="BX934" s="186"/>
      <c r="BY934" s="186"/>
      <c r="BZ934" s="186"/>
      <c r="CA934" s="186"/>
      <c r="CB934" s="186"/>
      <c r="CC934" s="186"/>
      <c r="CD934" s="186"/>
      <c r="CE934" s="186"/>
      <c r="CF934" s="186"/>
      <c r="CG934" s="186"/>
      <c r="CH934" s="186"/>
    </row>
    <row r="935" spans="1:86" s="185" customFormat="1" ht="12" customHeight="1">
      <c r="A935" s="183"/>
      <c r="B935" s="183"/>
      <c r="C935" s="183"/>
      <c r="D935" s="183"/>
      <c r="E935" s="183"/>
      <c r="F935" s="183"/>
      <c r="G935" s="184"/>
      <c r="H935" s="183"/>
      <c r="I935" s="183"/>
      <c r="J935" s="183"/>
      <c r="K935" s="183"/>
      <c r="L935" s="183"/>
      <c r="M935" s="183"/>
      <c r="N935" s="183"/>
      <c r="O935" s="183"/>
      <c r="P935" s="183"/>
      <c r="Q935" s="183"/>
      <c r="R935" s="183"/>
      <c r="S935" s="183"/>
      <c r="T935" s="183"/>
      <c r="U935" s="183"/>
      <c r="V935" s="183"/>
      <c r="W935" s="183"/>
      <c r="X935" s="183"/>
      <c r="Y935" s="183"/>
      <c r="Z935" s="183"/>
      <c r="AA935" s="183"/>
      <c r="AB935" s="183"/>
      <c r="AC935" s="183"/>
      <c r="AD935" s="183"/>
      <c r="AE935" s="183"/>
      <c r="AF935" s="183"/>
      <c r="AG935" s="183"/>
      <c r="AH935" s="183"/>
      <c r="AI935" s="183"/>
      <c r="AJ935" s="183"/>
      <c r="AK935" s="183"/>
      <c r="AL935" s="183"/>
      <c r="AM935" s="183"/>
      <c r="AN935" s="183"/>
      <c r="AO935" s="183"/>
      <c r="AP935" s="183"/>
      <c r="AQ935" s="183"/>
      <c r="AR935" s="183"/>
      <c r="AS935" s="183"/>
      <c r="AT935" s="183"/>
      <c r="AU935" s="183"/>
      <c r="AV935" s="183"/>
      <c r="AW935" s="183"/>
      <c r="AX935" s="183"/>
      <c r="AY935" s="183"/>
      <c r="AZ935" s="183"/>
      <c r="BA935" s="183"/>
      <c r="BB935" s="183"/>
      <c r="BC935" s="183"/>
      <c r="BD935" s="183"/>
      <c r="BE935" s="183"/>
      <c r="BF935" s="183"/>
      <c r="BG935" s="183"/>
      <c r="BH935" s="183"/>
      <c r="BI935" s="183"/>
      <c r="BJ935" s="183"/>
      <c r="BK935" s="183"/>
      <c r="BL935" s="183"/>
      <c r="BM935" s="183"/>
      <c r="BN935" s="183"/>
      <c r="BO935" s="183"/>
      <c r="BP935" s="183"/>
      <c r="BQ935" s="183"/>
      <c r="BR935" s="183"/>
      <c r="BS935" s="183"/>
      <c r="BT935" s="183"/>
      <c r="BU935" s="183"/>
      <c r="BV935" s="183"/>
      <c r="BW935" s="183"/>
      <c r="BX935" s="186"/>
      <c r="BY935" s="186"/>
      <c r="BZ935" s="186"/>
      <c r="CA935" s="186"/>
      <c r="CB935" s="186"/>
      <c r="CC935" s="186"/>
      <c r="CD935" s="186"/>
      <c r="CE935" s="186"/>
      <c r="CF935" s="186"/>
      <c r="CG935" s="186"/>
      <c r="CH935" s="186"/>
    </row>
    <row r="936" spans="1:86" s="185" customFormat="1" ht="12" customHeight="1">
      <c r="A936" s="183"/>
      <c r="B936" s="183"/>
      <c r="C936" s="183"/>
      <c r="D936" s="183"/>
      <c r="E936" s="183"/>
      <c r="F936" s="183"/>
      <c r="G936" s="184"/>
      <c r="H936" s="183"/>
      <c r="I936" s="183"/>
      <c r="J936" s="183"/>
      <c r="K936" s="183"/>
      <c r="L936" s="183"/>
      <c r="M936" s="183"/>
      <c r="N936" s="183"/>
      <c r="O936" s="183"/>
      <c r="P936" s="183"/>
      <c r="Q936" s="183"/>
      <c r="R936" s="183"/>
      <c r="S936" s="183"/>
      <c r="T936" s="183"/>
      <c r="U936" s="183"/>
      <c r="V936" s="183"/>
      <c r="W936" s="183"/>
      <c r="X936" s="183"/>
      <c r="Y936" s="183"/>
      <c r="Z936" s="183"/>
      <c r="AA936" s="183"/>
      <c r="AB936" s="183"/>
      <c r="AC936" s="183"/>
      <c r="AD936" s="183"/>
      <c r="AE936" s="183"/>
      <c r="AF936" s="183"/>
      <c r="AG936" s="183"/>
      <c r="AH936" s="183"/>
      <c r="AI936" s="183"/>
      <c r="AJ936" s="183"/>
      <c r="AK936" s="183"/>
      <c r="AL936" s="183"/>
      <c r="AM936" s="183"/>
      <c r="AN936" s="183"/>
      <c r="AO936" s="183"/>
      <c r="AP936" s="183"/>
      <c r="AQ936" s="183"/>
      <c r="AR936" s="183"/>
      <c r="AS936" s="183"/>
      <c r="AT936" s="183"/>
      <c r="AU936" s="183"/>
      <c r="AV936" s="183"/>
      <c r="AW936" s="183"/>
      <c r="AX936" s="183"/>
      <c r="AY936" s="183"/>
      <c r="AZ936" s="183"/>
      <c r="BA936" s="183"/>
      <c r="BB936" s="183"/>
      <c r="BC936" s="183"/>
      <c r="BD936" s="183"/>
      <c r="BE936" s="183"/>
      <c r="BF936" s="183"/>
      <c r="BG936" s="183"/>
      <c r="BH936" s="183"/>
      <c r="BI936" s="183"/>
      <c r="BJ936" s="183"/>
      <c r="BK936" s="183"/>
      <c r="BL936" s="183"/>
      <c r="BM936" s="183"/>
      <c r="BN936" s="183"/>
      <c r="BO936" s="183"/>
      <c r="BP936" s="183"/>
      <c r="BQ936" s="183"/>
      <c r="BR936" s="183"/>
      <c r="BS936" s="183"/>
      <c r="BT936" s="183"/>
      <c r="BU936" s="183"/>
      <c r="BV936" s="183"/>
      <c r="BW936" s="183"/>
      <c r="BX936" s="186"/>
      <c r="BY936" s="186"/>
      <c r="BZ936" s="186"/>
      <c r="CA936" s="186"/>
      <c r="CB936" s="186"/>
      <c r="CC936" s="186"/>
      <c r="CD936" s="186"/>
      <c r="CE936" s="186"/>
      <c r="CF936" s="186"/>
      <c r="CG936" s="186"/>
      <c r="CH936" s="186"/>
    </row>
    <row r="937" spans="1:86" s="185" customFormat="1" ht="12" customHeight="1">
      <c r="A937" s="183"/>
      <c r="B937" s="183"/>
      <c r="C937" s="183"/>
      <c r="D937" s="183"/>
      <c r="E937" s="183"/>
      <c r="F937" s="183"/>
      <c r="G937" s="184"/>
      <c r="H937" s="183"/>
      <c r="I937" s="183"/>
      <c r="J937" s="183"/>
      <c r="K937" s="183"/>
      <c r="L937" s="183"/>
      <c r="M937" s="183"/>
      <c r="N937" s="183"/>
      <c r="O937" s="183"/>
      <c r="P937" s="183"/>
      <c r="Q937" s="183"/>
      <c r="R937" s="183"/>
      <c r="S937" s="183"/>
      <c r="T937" s="183"/>
      <c r="U937" s="183"/>
      <c r="V937" s="183"/>
      <c r="W937" s="183"/>
      <c r="X937" s="183"/>
      <c r="Y937" s="183"/>
      <c r="Z937" s="183"/>
      <c r="AA937" s="183"/>
      <c r="AB937" s="183"/>
      <c r="AC937" s="183"/>
      <c r="AD937" s="183"/>
      <c r="AE937" s="183"/>
      <c r="AF937" s="183"/>
      <c r="AG937" s="183"/>
      <c r="AH937" s="183"/>
      <c r="AI937" s="183"/>
      <c r="AJ937" s="183"/>
      <c r="AK937" s="183"/>
      <c r="AL937" s="183"/>
      <c r="AM937" s="183"/>
      <c r="AN937" s="183"/>
      <c r="AO937" s="183"/>
      <c r="AP937" s="183"/>
      <c r="AQ937" s="183"/>
      <c r="AR937" s="183"/>
      <c r="AS937" s="183"/>
      <c r="AT937" s="183"/>
      <c r="AU937" s="183"/>
      <c r="AV937" s="183"/>
      <c r="AW937" s="183"/>
      <c r="AX937" s="183"/>
      <c r="AY937" s="183"/>
      <c r="AZ937" s="183"/>
      <c r="BA937" s="183"/>
      <c r="BB937" s="183"/>
      <c r="BC937" s="183"/>
      <c r="BD937" s="183"/>
      <c r="BE937" s="183"/>
      <c r="BF937" s="183"/>
      <c r="BG937" s="183"/>
      <c r="BH937" s="183"/>
      <c r="BI937" s="183"/>
      <c r="BJ937" s="183"/>
      <c r="BK937" s="183"/>
      <c r="BL937" s="183"/>
      <c r="BM937" s="183"/>
      <c r="BN937" s="183"/>
      <c r="BO937" s="183"/>
      <c r="BP937" s="183"/>
      <c r="BQ937" s="183"/>
      <c r="BR937" s="183"/>
      <c r="BS937" s="183"/>
      <c r="BT937" s="183"/>
      <c r="BU937" s="183"/>
      <c r="BV937" s="183"/>
      <c r="BW937" s="183"/>
      <c r="BX937" s="186"/>
      <c r="BY937" s="186"/>
      <c r="BZ937" s="186"/>
      <c r="CA937" s="186"/>
      <c r="CB937" s="186"/>
      <c r="CC937" s="186"/>
      <c r="CD937" s="186"/>
      <c r="CE937" s="186"/>
      <c r="CF937" s="186"/>
      <c r="CG937" s="186"/>
      <c r="CH937" s="186"/>
    </row>
    <row r="938" spans="1:86" s="185" customFormat="1" ht="12" customHeight="1">
      <c r="A938" s="183"/>
      <c r="B938" s="183"/>
      <c r="C938" s="183"/>
      <c r="D938" s="183"/>
      <c r="E938" s="183"/>
      <c r="F938" s="183"/>
      <c r="G938" s="184"/>
      <c r="H938" s="183"/>
      <c r="I938" s="183"/>
      <c r="J938" s="183"/>
      <c r="K938" s="183"/>
      <c r="L938" s="183"/>
      <c r="M938" s="183"/>
      <c r="N938" s="183"/>
      <c r="O938" s="183"/>
      <c r="P938" s="183"/>
      <c r="Q938" s="183"/>
      <c r="R938" s="183"/>
      <c r="S938" s="183"/>
      <c r="T938" s="183"/>
      <c r="U938" s="183"/>
      <c r="V938" s="183"/>
      <c r="W938" s="183"/>
      <c r="X938" s="183"/>
      <c r="Y938" s="183"/>
      <c r="Z938" s="183"/>
      <c r="AA938" s="183"/>
      <c r="AB938" s="183"/>
      <c r="AC938" s="183"/>
      <c r="AD938" s="183"/>
      <c r="AE938" s="183"/>
      <c r="AF938" s="183"/>
      <c r="AG938" s="183"/>
      <c r="AH938" s="183"/>
      <c r="AI938" s="183"/>
      <c r="AJ938" s="183"/>
      <c r="AK938" s="183"/>
      <c r="AL938" s="183"/>
      <c r="AM938" s="183"/>
      <c r="AN938" s="183"/>
      <c r="AO938" s="183"/>
      <c r="AP938" s="183"/>
      <c r="AQ938" s="183"/>
      <c r="AR938" s="183"/>
      <c r="AS938" s="183"/>
      <c r="AT938" s="183"/>
      <c r="AU938" s="183"/>
      <c r="AV938" s="183"/>
      <c r="AW938" s="183"/>
      <c r="AX938" s="183"/>
      <c r="AY938" s="183"/>
      <c r="AZ938" s="183"/>
      <c r="BA938" s="183"/>
      <c r="BB938" s="183"/>
      <c r="BC938" s="183"/>
      <c r="BD938" s="183"/>
      <c r="BE938" s="183"/>
      <c r="BF938" s="183"/>
      <c r="BG938" s="183"/>
      <c r="BH938" s="183"/>
      <c r="BI938" s="183"/>
      <c r="BJ938" s="183"/>
      <c r="BK938" s="183"/>
      <c r="BL938" s="183"/>
      <c r="BM938" s="183"/>
      <c r="BN938" s="183"/>
      <c r="BO938" s="183"/>
      <c r="BP938" s="183"/>
      <c r="BQ938" s="183"/>
      <c r="BR938" s="183"/>
      <c r="BS938" s="183"/>
      <c r="BT938" s="183"/>
      <c r="BU938" s="183"/>
      <c r="BV938" s="183"/>
      <c r="BW938" s="183"/>
      <c r="BX938" s="186"/>
      <c r="BY938" s="186"/>
      <c r="BZ938" s="186"/>
      <c r="CA938" s="186"/>
      <c r="CB938" s="186"/>
      <c r="CC938" s="186"/>
      <c r="CD938" s="186"/>
      <c r="CE938" s="186"/>
      <c r="CF938" s="186"/>
      <c r="CG938" s="186"/>
      <c r="CH938" s="186"/>
    </row>
    <row r="939" spans="1:86" s="185" customFormat="1" ht="12" customHeight="1">
      <c r="A939" s="183"/>
      <c r="B939" s="183"/>
      <c r="C939" s="183"/>
      <c r="D939" s="183"/>
      <c r="E939" s="183"/>
      <c r="F939" s="183"/>
      <c r="G939" s="184"/>
      <c r="H939" s="183"/>
      <c r="I939" s="183"/>
      <c r="J939" s="183"/>
      <c r="K939" s="183"/>
      <c r="L939" s="183"/>
      <c r="M939" s="183"/>
      <c r="N939" s="183"/>
      <c r="O939" s="183"/>
      <c r="P939" s="183"/>
      <c r="Q939" s="183"/>
      <c r="R939" s="183"/>
      <c r="S939" s="183"/>
      <c r="T939" s="183"/>
      <c r="U939" s="183"/>
      <c r="V939" s="183"/>
      <c r="W939" s="183"/>
      <c r="X939" s="183"/>
      <c r="Y939" s="183"/>
      <c r="Z939" s="183"/>
      <c r="AA939" s="183"/>
      <c r="AB939" s="183"/>
      <c r="AC939" s="183"/>
      <c r="AD939" s="183"/>
      <c r="AE939" s="183"/>
      <c r="AF939" s="183"/>
      <c r="AG939" s="183"/>
      <c r="AH939" s="183"/>
      <c r="AI939" s="183"/>
      <c r="AJ939" s="183"/>
      <c r="AK939" s="183"/>
      <c r="AL939" s="183"/>
      <c r="AM939" s="183"/>
      <c r="AN939" s="183"/>
      <c r="AO939" s="183"/>
      <c r="AP939" s="183"/>
      <c r="AQ939" s="183"/>
      <c r="AR939" s="183"/>
      <c r="AS939" s="183"/>
      <c r="AT939" s="183"/>
      <c r="AU939" s="183"/>
      <c r="AV939" s="183"/>
      <c r="AW939" s="183"/>
      <c r="AX939" s="183"/>
      <c r="AY939" s="183"/>
      <c r="AZ939" s="183"/>
      <c r="BA939" s="183"/>
      <c r="BB939" s="183"/>
      <c r="BC939" s="183"/>
      <c r="BD939" s="183"/>
      <c r="BE939" s="183"/>
      <c r="BF939" s="183"/>
      <c r="BG939" s="183"/>
      <c r="BH939" s="183"/>
      <c r="BI939" s="183"/>
      <c r="BJ939" s="183"/>
      <c r="BK939" s="183"/>
      <c r="BL939" s="183"/>
      <c r="BM939" s="183"/>
      <c r="BN939" s="183"/>
      <c r="BO939" s="183"/>
      <c r="BP939" s="183"/>
      <c r="BQ939" s="183"/>
      <c r="BR939" s="183"/>
      <c r="BS939" s="183"/>
      <c r="BT939" s="183"/>
      <c r="BU939" s="183"/>
      <c r="BV939" s="183"/>
      <c r="BW939" s="183"/>
      <c r="BX939" s="186"/>
      <c r="BY939" s="186"/>
      <c r="BZ939" s="186"/>
      <c r="CA939" s="186"/>
      <c r="CB939" s="186"/>
      <c r="CC939" s="186"/>
      <c r="CD939" s="186"/>
      <c r="CE939" s="186"/>
      <c r="CF939" s="186"/>
      <c r="CG939" s="186"/>
      <c r="CH939" s="186"/>
    </row>
    <row r="940" spans="1:86" s="185" customFormat="1" ht="12" customHeight="1">
      <c r="A940" s="183"/>
      <c r="B940" s="183"/>
      <c r="C940" s="183"/>
      <c r="D940" s="183"/>
      <c r="E940" s="183"/>
      <c r="F940" s="183"/>
      <c r="G940" s="184"/>
      <c r="H940" s="183"/>
      <c r="I940" s="183"/>
      <c r="J940" s="183"/>
      <c r="K940" s="183"/>
      <c r="L940" s="183"/>
      <c r="M940" s="183"/>
      <c r="N940" s="183"/>
      <c r="O940" s="183"/>
      <c r="P940" s="183"/>
      <c r="Q940" s="183"/>
      <c r="R940" s="183"/>
      <c r="S940" s="183"/>
      <c r="T940" s="183"/>
      <c r="U940" s="183"/>
      <c r="V940" s="183"/>
      <c r="W940" s="183"/>
      <c r="X940" s="183"/>
      <c r="Y940" s="183"/>
      <c r="Z940" s="183"/>
      <c r="AA940" s="183"/>
      <c r="AB940" s="183"/>
      <c r="AC940" s="183"/>
      <c r="AD940" s="183"/>
      <c r="AE940" s="183"/>
      <c r="AF940" s="183"/>
      <c r="AG940" s="183"/>
      <c r="AH940" s="183"/>
      <c r="AI940" s="183"/>
      <c r="AJ940" s="183"/>
      <c r="AK940" s="183"/>
      <c r="AL940" s="183"/>
      <c r="AM940" s="183"/>
      <c r="AN940" s="183"/>
      <c r="AO940" s="183"/>
      <c r="AP940" s="183"/>
      <c r="AQ940" s="183"/>
      <c r="AR940" s="183"/>
      <c r="AS940" s="183"/>
      <c r="AT940" s="183"/>
      <c r="AU940" s="183"/>
      <c r="AV940" s="183"/>
      <c r="AW940" s="183"/>
      <c r="AX940" s="183"/>
      <c r="AY940" s="183"/>
      <c r="AZ940" s="183"/>
      <c r="BA940" s="183"/>
      <c r="BB940" s="183"/>
      <c r="BC940" s="183"/>
      <c r="BD940" s="183"/>
      <c r="BE940" s="183"/>
      <c r="BF940" s="183"/>
      <c r="BG940" s="183"/>
      <c r="BH940" s="183"/>
      <c r="BI940" s="183"/>
      <c r="BJ940" s="183"/>
      <c r="BK940" s="183"/>
      <c r="BL940" s="183"/>
      <c r="BM940" s="183"/>
      <c r="BN940" s="183"/>
      <c r="BO940" s="183"/>
      <c r="BP940" s="183"/>
      <c r="BQ940" s="183"/>
      <c r="BR940" s="183"/>
      <c r="BS940" s="183"/>
      <c r="BT940" s="183"/>
      <c r="BU940" s="183"/>
      <c r="BV940" s="183"/>
      <c r="BW940" s="183"/>
      <c r="BX940" s="186"/>
      <c r="BY940" s="186"/>
      <c r="BZ940" s="186"/>
      <c r="CA940" s="186"/>
      <c r="CB940" s="186"/>
      <c r="CC940" s="186"/>
      <c r="CD940" s="186"/>
      <c r="CE940" s="186"/>
      <c r="CF940" s="186"/>
      <c r="CG940" s="186"/>
      <c r="CH940" s="186"/>
    </row>
    <row r="941" spans="1:86" s="185" customFormat="1" ht="12" customHeight="1">
      <c r="A941" s="183"/>
      <c r="B941" s="183"/>
      <c r="C941" s="183"/>
      <c r="D941" s="183"/>
      <c r="E941" s="183"/>
      <c r="F941" s="183"/>
      <c r="G941" s="184"/>
      <c r="H941" s="183"/>
      <c r="I941" s="183"/>
      <c r="J941" s="183"/>
      <c r="K941" s="183"/>
      <c r="L941" s="183"/>
      <c r="M941" s="183"/>
      <c r="N941" s="183"/>
      <c r="O941" s="183"/>
      <c r="P941" s="183"/>
      <c r="Q941" s="183"/>
      <c r="R941" s="183"/>
      <c r="S941" s="183"/>
      <c r="T941" s="183"/>
      <c r="U941" s="183"/>
      <c r="V941" s="183"/>
      <c r="W941" s="183"/>
      <c r="X941" s="183"/>
      <c r="Y941" s="183"/>
      <c r="Z941" s="183"/>
      <c r="AA941" s="183"/>
      <c r="AB941" s="183"/>
      <c r="AC941" s="183"/>
      <c r="AD941" s="183"/>
      <c r="AE941" s="183"/>
      <c r="AF941" s="183"/>
      <c r="AG941" s="183"/>
      <c r="AH941" s="183"/>
      <c r="AI941" s="183"/>
      <c r="AJ941" s="183"/>
      <c r="AK941" s="183"/>
      <c r="AL941" s="183"/>
      <c r="AM941" s="183"/>
      <c r="AN941" s="183"/>
      <c r="AO941" s="183"/>
      <c r="AP941" s="183"/>
      <c r="AQ941" s="183"/>
      <c r="AR941" s="183"/>
      <c r="AS941" s="183"/>
      <c r="AT941" s="183"/>
      <c r="AU941" s="183"/>
      <c r="AV941" s="183"/>
      <c r="AW941" s="183"/>
      <c r="AX941" s="183"/>
      <c r="AY941" s="183"/>
      <c r="AZ941" s="183"/>
      <c r="BA941" s="183"/>
      <c r="BB941" s="183"/>
      <c r="BC941" s="183"/>
      <c r="BD941" s="183"/>
      <c r="BE941" s="183"/>
      <c r="BF941" s="183"/>
      <c r="BG941" s="183"/>
      <c r="BH941" s="183"/>
      <c r="BI941" s="183"/>
      <c r="BJ941" s="183"/>
      <c r="BK941" s="183"/>
      <c r="BL941" s="183"/>
      <c r="BM941" s="183"/>
      <c r="BN941" s="183"/>
      <c r="BO941" s="183"/>
      <c r="BP941" s="183"/>
      <c r="BQ941" s="183"/>
      <c r="BR941" s="183"/>
      <c r="BS941" s="183"/>
      <c r="BT941" s="183"/>
      <c r="BU941" s="183"/>
      <c r="BV941" s="183"/>
      <c r="BW941" s="183"/>
      <c r="BX941" s="186"/>
      <c r="BY941" s="186"/>
      <c r="BZ941" s="186"/>
      <c r="CA941" s="186"/>
      <c r="CB941" s="186"/>
      <c r="CC941" s="186"/>
      <c r="CD941" s="186"/>
      <c r="CE941" s="186"/>
      <c r="CF941" s="186"/>
      <c r="CG941" s="186"/>
      <c r="CH941" s="186"/>
    </row>
    <row r="942" spans="1:86" s="185" customFormat="1" ht="12" customHeight="1">
      <c r="A942" s="183"/>
      <c r="B942" s="183"/>
      <c r="C942" s="183"/>
      <c r="D942" s="183"/>
      <c r="E942" s="183"/>
      <c r="F942" s="183"/>
      <c r="G942" s="184"/>
      <c r="H942" s="183"/>
      <c r="I942" s="183"/>
      <c r="J942" s="183"/>
      <c r="K942" s="183"/>
      <c r="L942" s="183"/>
      <c r="M942" s="183"/>
      <c r="N942" s="183"/>
      <c r="O942" s="183"/>
      <c r="P942" s="183"/>
      <c r="Q942" s="183"/>
      <c r="R942" s="183"/>
      <c r="S942" s="183"/>
      <c r="T942" s="183"/>
      <c r="U942" s="183"/>
      <c r="V942" s="183"/>
      <c r="W942" s="183"/>
      <c r="X942" s="183"/>
      <c r="Y942" s="183"/>
      <c r="Z942" s="183"/>
      <c r="AA942" s="183"/>
      <c r="AB942" s="183"/>
      <c r="AC942" s="183"/>
      <c r="AD942" s="183"/>
      <c r="AE942" s="183"/>
      <c r="AF942" s="183"/>
      <c r="AG942" s="183"/>
      <c r="AH942" s="183"/>
      <c r="AI942" s="183"/>
      <c r="AJ942" s="183"/>
      <c r="AK942" s="183"/>
      <c r="AL942" s="183"/>
      <c r="AM942" s="183"/>
      <c r="AN942" s="183"/>
      <c r="AO942" s="183"/>
      <c r="AP942" s="183"/>
      <c r="AQ942" s="183"/>
      <c r="AR942" s="183"/>
      <c r="AS942" s="183"/>
      <c r="AT942" s="183"/>
      <c r="AU942" s="183"/>
      <c r="AV942" s="183"/>
      <c r="AW942" s="183"/>
      <c r="AX942" s="183"/>
      <c r="AY942" s="183"/>
      <c r="AZ942" s="183"/>
      <c r="BA942" s="183"/>
      <c r="BB942" s="183"/>
      <c r="BC942" s="183"/>
      <c r="BD942" s="183"/>
      <c r="BE942" s="183"/>
      <c r="BF942" s="183"/>
      <c r="BG942" s="183"/>
      <c r="BH942" s="183"/>
      <c r="BI942" s="183"/>
      <c r="BJ942" s="183"/>
      <c r="BK942" s="183"/>
      <c r="BL942" s="183"/>
      <c r="BM942" s="183"/>
      <c r="BN942" s="183"/>
      <c r="BO942" s="183"/>
      <c r="BP942" s="183"/>
      <c r="BQ942" s="183"/>
      <c r="BR942" s="183"/>
      <c r="BS942" s="183"/>
      <c r="BT942" s="183"/>
      <c r="BU942" s="183"/>
      <c r="BV942" s="183"/>
      <c r="BW942" s="183"/>
      <c r="BX942" s="186"/>
      <c r="BY942" s="186"/>
      <c r="BZ942" s="186"/>
      <c r="CA942" s="186"/>
      <c r="CB942" s="186"/>
      <c r="CC942" s="186"/>
      <c r="CD942" s="186"/>
      <c r="CE942" s="186"/>
      <c r="CF942" s="186"/>
      <c r="CG942" s="186"/>
      <c r="CH942" s="186"/>
    </row>
    <row r="943" spans="1:86" s="185" customFormat="1" ht="12" customHeight="1">
      <c r="A943" s="183"/>
      <c r="B943" s="183"/>
      <c r="C943" s="183"/>
      <c r="D943" s="183"/>
      <c r="E943" s="183"/>
      <c r="F943" s="183"/>
      <c r="G943" s="184"/>
      <c r="H943" s="183"/>
      <c r="I943" s="183"/>
      <c r="J943" s="183"/>
      <c r="K943" s="183"/>
      <c r="L943" s="183"/>
      <c r="M943" s="183"/>
      <c r="N943" s="183"/>
      <c r="O943" s="183"/>
      <c r="P943" s="183"/>
      <c r="Q943" s="183"/>
      <c r="R943" s="183"/>
      <c r="S943" s="183"/>
      <c r="T943" s="183"/>
      <c r="U943" s="183"/>
      <c r="V943" s="183"/>
      <c r="W943" s="183"/>
      <c r="X943" s="183"/>
      <c r="Y943" s="183"/>
      <c r="Z943" s="183"/>
      <c r="AA943" s="183"/>
      <c r="AB943" s="183"/>
      <c r="AC943" s="183"/>
      <c r="AD943" s="183"/>
      <c r="AE943" s="183"/>
      <c r="AF943" s="183"/>
      <c r="AG943" s="183"/>
      <c r="AH943" s="183"/>
      <c r="AI943" s="183"/>
      <c r="AJ943" s="183"/>
      <c r="AK943" s="183"/>
      <c r="AL943" s="183"/>
      <c r="AM943" s="183"/>
      <c r="AN943" s="183"/>
      <c r="AO943" s="183"/>
      <c r="AP943" s="183"/>
      <c r="AQ943" s="183"/>
      <c r="AR943" s="183"/>
      <c r="AS943" s="183"/>
      <c r="AT943" s="183"/>
      <c r="AU943" s="183"/>
      <c r="AV943" s="183"/>
      <c r="AW943" s="183"/>
      <c r="AX943" s="183"/>
      <c r="AY943" s="183"/>
      <c r="AZ943" s="183"/>
      <c r="BA943" s="183"/>
      <c r="BB943" s="183"/>
      <c r="BC943" s="183"/>
      <c r="BD943" s="183"/>
      <c r="BE943" s="183"/>
      <c r="BF943" s="183"/>
      <c r="BG943" s="183"/>
      <c r="BH943" s="183"/>
      <c r="BI943" s="183"/>
      <c r="BJ943" s="183"/>
      <c r="BK943" s="183"/>
      <c r="BL943" s="183"/>
      <c r="BM943" s="183"/>
      <c r="BN943" s="183"/>
      <c r="BO943" s="183"/>
      <c r="BP943" s="183"/>
      <c r="BQ943" s="183"/>
      <c r="BR943" s="183"/>
      <c r="BS943" s="183"/>
      <c r="BT943" s="183"/>
      <c r="BU943" s="183"/>
      <c r="BV943" s="183"/>
      <c r="BW943" s="183"/>
      <c r="BX943" s="186"/>
      <c r="BY943" s="186"/>
      <c r="BZ943" s="186"/>
      <c r="CA943" s="186"/>
      <c r="CB943" s="186"/>
      <c r="CC943" s="186"/>
      <c r="CD943" s="186"/>
      <c r="CE943" s="186"/>
      <c r="CF943" s="186"/>
      <c r="CG943" s="186"/>
      <c r="CH943" s="186"/>
    </row>
    <row r="944" spans="1:86" s="185" customFormat="1" ht="12" customHeight="1">
      <c r="A944" s="183"/>
      <c r="B944" s="183"/>
      <c r="C944" s="183"/>
      <c r="D944" s="183"/>
      <c r="E944" s="183"/>
      <c r="F944" s="183"/>
      <c r="G944" s="184"/>
      <c r="H944" s="183"/>
      <c r="I944" s="183"/>
      <c r="J944" s="183"/>
      <c r="K944" s="183"/>
      <c r="L944" s="183"/>
      <c r="M944" s="183"/>
      <c r="N944" s="183"/>
      <c r="O944" s="183"/>
      <c r="P944" s="183"/>
      <c r="Q944" s="183"/>
      <c r="R944" s="183"/>
      <c r="S944" s="183"/>
      <c r="T944" s="183"/>
      <c r="U944" s="183"/>
      <c r="V944" s="183"/>
      <c r="W944" s="183"/>
      <c r="X944" s="183"/>
      <c r="Y944" s="183"/>
      <c r="Z944" s="183"/>
      <c r="AA944" s="183"/>
      <c r="AB944" s="183"/>
      <c r="AC944" s="183"/>
      <c r="AD944" s="183"/>
      <c r="AE944" s="183"/>
      <c r="AF944" s="183"/>
      <c r="AG944" s="183"/>
      <c r="AH944" s="183"/>
      <c r="AI944" s="183"/>
      <c r="AJ944" s="183"/>
      <c r="AK944" s="183"/>
      <c r="AL944" s="183"/>
      <c r="AM944" s="183"/>
      <c r="AN944" s="183"/>
      <c r="AO944" s="183"/>
      <c r="AP944" s="183"/>
      <c r="AQ944" s="183"/>
      <c r="AR944" s="183"/>
      <c r="AS944" s="183"/>
      <c r="AT944" s="183"/>
      <c r="AU944" s="183"/>
      <c r="AV944" s="183"/>
      <c r="AW944" s="183"/>
      <c r="AX944" s="183"/>
      <c r="AY944" s="183"/>
      <c r="AZ944" s="183"/>
      <c r="BA944" s="183"/>
      <c r="BB944" s="183"/>
      <c r="BC944" s="183"/>
      <c r="BD944" s="183"/>
      <c r="BE944" s="183"/>
      <c r="BF944" s="183"/>
      <c r="BG944" s="183"/>
      <c r="BH944" s="183"/>
      <c r="BI944" s="183"/>
      <c r="BJ944" s="183"/>
      <c r="BK944" s="183"/>
      <c r="BL944" s="183"/>
      <c r="BM944" s="183"/>
      <c r="BN944" s="183"/>
      <c r="BO944" s="183"/>
      <c r="BP944" s="183"/>
      <c r="BQ944" s="183"/>
      <c r="BR944" s="183"/>
      <c r="BS944" s="183"/>
      <c r="BT944" s="183"/>
      <c r="BU944" s="183"/>
      <c r="BV944" s="183"/>
      <c r="BW944" s="183"/>
      <c r="BX944" s="186"/>
      <c r="BY944" s="186"/>
      <c r="BZ944" s="186"/>
      <c r="CA944" s="186"/>
      <c r="CB944" s="186"/>
      <c r="CC944" s="186"/>
      <c r="CD944" s="186"/>
      <c r="CE944" s="186"/>
      <c r="CF944" s="186"/>
      <c r="CG944" s="186"/>
      <c r="CH944" s="186"/>
    </row>
    <row r="945" spans="1:86" s="185" customFormat="1" ht="12" customHeight="1">
      <c r="A945" s="183"/>
      <c r="B945" s="183"/>
      <c r="C945" s="183"/>
      <c r="D945" s="183"/>
      <c r="E945" s="183"/>
      <c r="F945" s="183"/>
      <c r="G945" s="184"/>
      <c r="H945" s="183"/>
      <c r="I945" s="183"/>
      <c r="J945" s="183"/>
      <c r="K945" s="183"/>
      <c r="L945" s="183"/>
      <c r="M945" s="183"/>
      <c r="N945" s="183"/>
      <c r="O945" s="183"/>
      <c r="P945" s="183"/>
      <c r="Q945" s="183"/>
      <c r="R945" s="183"/>
      <c r="S945" s="183"/>
      <c r="T945" s="183"/>
      <c r="U945" s="183"/>
      <c r="V945" s="183"/>
      <c r="W945" s="183"/>
      <c r="X945" s="183"/>
      <c r="Y945" s="183"/>
      <c r="Z945" s="183"/>
      <c r="AA945" s="183"/>
      <c r="AB945" s="183"/>
      <c r="AC945" s="183"/>
      <c r="AD945" s="183"/>
      <c r="AE945" s="183"/>
      <c r="AF945" s="183"/>
      <c r="AG945" s="183"/>
      <c r="AH945" s="183"/>
      <c r="AI945" s="183"/>
      <c r="AJ945" s="183"/>
      <c r="AK945" s="183"/>
      <c r="AL945" s="183"/>
      <c r="AM945" s="183"/>
      <c r="AN945" s="183"/>
      <c r="AO945" s="183"/>
      <c r="AP945" s="183"/>
      <c r="AQ945" s="183"/>
      <c r="AR945" s="183"/>
      <c r="AS945" s="183"/>
      <c r="AT945" s="183"/>
      <c r="AU945" s="183"/>
      <c r="AV945" s="183"/>
      <c r="AW945" s="183"/>
      <c r="AX945" s="183"/>
      <c r="AY945" s="183"/>
      <c r="AZ945" s="183"/>
      <c r="BA945" s="183"/>
      <c r="BB945" s="183"/>
      <c r="BC945" s="183"/>
      <c r="BD945" s="183"/>
      <c r="BE945" s="183"/>
      <c r="BF945" s="183"/>
      <c r="BG945" s="183"/>
      <c r="BH945" s="183"/>
      <c r="BI945" s="183"/>
      <c r="BJ945" s="183"/>
      <c r="BK945" s="183"/>
      <c r="BL945" s="183"/>
      <c r="BM945" s="183"/>
      <c r="BN945" s="183"/>
      <c r="BO945" s="183"/>
      <c r="BP945" s="183"/>
      <c r="BQ945" s="183"/>
      <c r="BR945" s="183"/>
      <c r="BS945" s="183"/>
      <c r="BT945" s="183"/>
      <c r="BU945" s="183"/>
      <c r="BV945" s="183"/>
      <c r="BW945" s="183"/>
      <c r="BX945" s="186"/>
      <c r="BY945" s="186"/>
      <c r="BZ945" s="186"/>
      <c r="CA945" s="186"/>
      <c r="CB945" s="186"/>
      <c r="CC945" s="186"/>
      <c r="CD945" s="186"/>
      <c r="CE945" s="186"/>
      <c r="CF945" s="186"/>
      <c r="CG945" s="186"/>
      <c r="CH945" s="186"/>
    </row>
    <row r="946" spans="1:86" s="185" customFormat="1" ht="12" customHeight="1">
      <c r="A946" s="183"/>
      <c r="B946" s="183"/>
      <c r="C946" s="183"/>
      <c r="D946" s="183"/>
      <c r="E946" s="183"/>
      <c r="F946" s="183"/>
      <c r="G946" s="184"/>
      <c r="H946" s="183"/>
      <c r="I946" s="183"/>
      <c r="J946" s="183"/>
      <c r="K946" s="183"/>
      <c r="L946" s="183"/>
      <c r="M946" s="183"/>
      <c r="N946" s="183"/>
      <c r="O946" s="183"/>
      <c r="P946" s="183"/>
      <c r="Q946" s="183"/>
      <c r="R946" s="183"/>
      <c r="S946" s="183"/>
      <c r="T946" s="183"/>
      <c r="U946" s="183"/>
      <c r="V946" s="183"/>
      <c r="W946" s="183"/>
      <c r="X946" s="183"/>
      <c r="Y946" s="183"/>
      <c r="Z946" s="183"/>
      <c r="AA946" s="183"/>
      <c r="AB946" s="183"/>
      <c r="AC946" s="183"/>
      <c r="AD946" s="183"/>
      <c r="AE946" s="183"/>
      <c r="AF946" s="183"/>
      <c r="AG946" s="183"/>
      <c r="AH946" s="183"/>
      <c r="AI946" s="183"/>
      <c r="AJ946" s="183"/>
      <c r="AK946" s="183"/>
      <c r="AL946" s="183"/>
      <c r="AM946" s="183"/>
      <c r="AN946" s="183"/>
      <c r="AO946" s="183"/>
      <c r="AP946" s="183"/>
      <c r="AQ946" s="183"/>
      <c r="AR946" s="183"/>
      <c r="AS946" s="183"/>
      <c r="AT946" s="183"/>
      <c r="AU946" s="183"/>
      <c r="AV946" s="183"/>
      <c r="AW946" s="183"/>
      <c r="AX946" s="183"/>
      <c r="AY946" s="183"/>
      <c r="AZ946" s="183"/>
      <c r="BA946" s="183"/>
      <c r="BB946" s="183"/>
      <c r="BC946" s="183"/>
      <c r="BD946" s="183"/>
      <c r="BE946" s="183"/>
      <c r="BF946" s="183"/>
      <c r="BG946" s="183"/>
      <c r="BH946" s="183"/>
      <c r="BI946" s="183"/>
      <c r="BJ946" s="183"/>
      <c r="BK946" s="183"/>
      <c r="BL946" s="183"/>
      <c r="BM946" s="183"/>
      <c r="BN946" s="183"/>
      <c r="BO946" s="183"/>
      <c r="BP946" s="183"/>
      <c r="BQ946" s="183"/>
      <c r="BR946" s="183"/>
      <c r="BS946" s="183"/>
      <c r="BT946" s="183"/>
      <c r="BU946" s="183"/>
      <c r="BV946" s="183"/>
      <c r="BW946" s="183"/>
      <c r="BX946" s="186"/>
      <c r="BY946" s="186"/>
      <c r="BZ946" s="186"/>
      <c r="CA946" s="186"/>
      <c r="CB946" s="186"/>
      <c r="CC946" s="186"/>
      <c r="CD946" s="186"/>
      <c r="CE946" s="186"/>
      <c r="CF946" s="186"/>
      <c r="CG946" s="186"/>
      <c r="CH946" s="186"/>
    </row>
    <row r="947" spans="1:86" s="185" customFormat="1" ht="12" customHeight="1">
      <c r="A947" s="183"/>
      <c r="B947" s="183"/>
      <c r="C947" s="183"/>
      <c r="D947" s="183"/>
      <c r="E947" s="183"/>
      <c r="F947" s="183"/>
      <c r="G947" s="184"/>
      <c r="H947" s="183"/>
      <c r="I947" s="183"/>
      <c r="J947" s="183"/>
      <c r="K947" s="183"/>
      <c r="L947" s="183"/>
      <c r="M947" s="183"/>
      <c r="N947" s="183"/>
      <c r="O947" s="183"/>
      <c r="P947" s="183"/>
      <c r="Q947" s="183"/>
      <c r="R947" s="183"/>
      <c r="S947" s="183"/>
      <c r="T947" s="183"/>
      <c r="U947" s="183"/>
      <c r="V947" s="183"/>
      <c r="W947" s="183"/>
      <c r="X947" s="183"/>
      <c r="Y947" s="183"/>
      <c r="Z947" s="183"/>
      <c r="AA947" s="183"/>
      <c r="AB947" s="183"/>
      <c r="AC947" s="183"/>
      <c r="AD947" s="183"/>
      <c r="AE947" s="183"/>
      <c r="AF947" s="183"/>
      <c r="AG947" s="183"/>
      <c r="AH947" s="183"/>
      <c r="AI947" s="183"/>
      <c r="AJ947" s="183"/>
      <c r="AK947" s="183"/>
      <c r="AL947" s="183"/>
      <c r="AM947" s="183"/>
      <c r="AN947" s="183"/>
      <c r="AO947" s="183"/>
      <c r="AP947" s="183"/>
      <c r="AQ947" s="183"/>
      <c r="AR947" s="183"/>
      <c r="AS947" s="183"/>
      <c r="AT947" s="183"/>
      <c r="AU947" s="183"/>
      <c r="AV947" s="183"/>
      <c r="AW947" s="183"/>
      <c r="AX947" s="183"/>
      <c r="AY947" s="183"/>
      <c r="AZ947" s="183"/>
      <c r="BA947" s="183"/>
      <c r="BB947" s="183"/>
      <c r="BC947" s="183"/>
      <c r="BD947" s="183"/>
      <c r="BE947" s="183"/>
      <c r="BF947" s="183"/>
      <c r="BG947" s="183"/>
      <c r="BH947" s="183"/>
      <c r="BI947" s="183"/>
      <c r="BJ947" s="183"/>
      <c r="BK947" s="183"/>
      <c r="BL947" s="183"/>
      <c r="BM947" s="183"/>
      <c r="BN947" s="183"/>
      <c r="BO947" s="183"/>
      <c r="BP947" s="183"/>
      <c r="BQ947" s="183"/>
      <c r="BR947" s="183"/>
      <c r="BS947" s="183"/>
      <c r="BT947" s="183"/>
      <c r="BU947" s="183"/>
      <c r="BV947" s="183"/>
      <c r="BW947" s="183"/>
      <c r="BX947" s="186"/>
      <c r="BY947" s="186"/>
      <c r="BZ947" s="186"/>
      <c r="CA947" s="186"/>
      <c r="CB947" s="186"/>
      <c r="CC947" s="186"/>
      <c r="CD947" s="186"/>
      <c r="CE947" s="186"/>
      <c r="CF947" s="186"/>
      <c r="CG947" s="186"/>
      <c r="CH947" s="186"/>
    </row>
    <row r="948" spans="1:86" s="185" customFormat="1" ht="12" customHeight="1">
      <c r="A948" s="183"/>
      <c r="B948" s="183"/>
      <c r="C948" s="183"/>
      <c r="D948" s="183"/>
      <c r="E948" s="183"/>
      <c r="F948" s="183"/>
      <c r="G948" s="184"/>
      <c r="H948" s="183"/>
      <c r="I948" s="183"/>
      <c r="J948" s="183"/>
      <c r="K948" s="183"/>
      <c r="L948" s="183"/>
      <c r="M948" s="183"/>
      <c r="N948" s="183"/>
      <c r="O948" s="183"/>
      <c r="P948" s="183"/>
      <c r="Q948" s="183"/>
      <c r="R948" s="183"/>
      <c r="S948" s="183"/>
      <c r="T948" s="183"/>
      <c r="U948" s="183"/>
      <c r="V948" s="183"/>
      <c r="W948" s="183"/>
      <c r="X948" s="183"/>
      <c r="Y948" s="183"/>
      <c r="Z948" s="183"/>
      <c r="AA948" s="183"/>
      <c r="AB948" s="183"/>
      <c r="AC948" s="183"/>
      <c r="AD948" s="183"/>
      <c r="AE948" s="183"/>
      <c r="AF948" s="183"/>
      <c r="AG948" s="183"/>
      <c r="AH948" s="183"/>
      <c r="AI948" s="183"/>
      <c r="AJ948" s="183"/>
      <c r="AK948" s="183"/>
      <c r="AL948" s="183"/>
      <c r="AM948" s="183"/>
      <c r="AN948" s="183"/>
      <c r="AO948" s="183"/>
      <c r="AP948" s="183"/>
      <c r="AQ948" s="183"/>
      <c r="AR948" s="183"/>
      <c r="AS948" s="183"/>
      <c r="AT948" s="183"/>
      <c r="AU948" s="183"/>
      <c r="AV948" s="183"/>
      <c r="AW948" s="183"/>
      <c r="AX948" s="183"/>
      <c r="AY948" s="183"/>
      <c r="AZ948" s="183"/>
      <c r="BA948" s="183"/>
      <c r="BB948" s="183"/>
      <c r="BC948" s="183"/>
      <c r="BD948" s="183"/>
      <c r="BE948" s="183"/>
      <c r="BF948" s="183"/>
      <c r="BG948" s="183"/>
      <c r="BH948" s="183"/>
      <c r="BI948" s="183"/>
      <c r="BJ948" s="183"/>
      <c r="BK948" s="183"/>
      <c r="BL948" s="183"/>
      <c r="BM948" s="183"/>
      <c r="BN948" s="183"/>
      <c r="BO948" s="183"/>
      <c r="BP948" s="183"/>
      <c r="BQ948" s="183"/>
      <c r="BR948" s="183"/>
      <c r="BS948" s="183"/>
      <c r="BT948" s="183"/>
      <c r="BU948" s="183"/>
      <c r="BV948" s="183"/>
      <c r="BW948" s="183"/>
      <c r="BX948" s="186"/>
      <c r="BY948" s="186"/>
      <c r="BZ948" s="186"/>
      <c r="CA948" s="186"/>
      <c r="CB948" s="186"/>
      <c r="CC948" s="186"/>
      <c r="CD948" s="186"/>
      <c r="CE948" s="186"/>
      <c r="CF948" s="186"/>
      <c r="CG948" s="186"/>
      <c r="CH948" s="186"/>
    </row>
    <row r="949" spans="1:86" s="185" customFormat="1" ht="12" customHeight="1">
      <c r="A949" s="183"/>
      <c r="B949" s="183"/>
      <c r="C949" s="183"/>
      <c r="D949" s="183"/>
      <c r="E949" s="183"/>
      <c r="F949" s="183"/>
      <c r="G949" s="184"/>
      <c r="H949" s="183"/>
      <c r="I949" s="183"/>
      <c r="J949" s="183"/>
      <c r="K949" s="183"/>
      <c r="L949" s="183"/>
      <c r="M949" s="183"/>
      <c r="N949" s="183"/>
      <c r="O949" s="183"/>
      <c r="P949" s="183"/>
      <c r="Q949" s="183"/>
      <c r="R949" s="183"/>
      <c r="S949" s="183"/>
      <c r="T949" s="183"/>
      <c r="U949" s="183"/>
      <c r="V949" s="183"/>
      <c r="W949" s="183"/>
      <c r="X949" s="183"/>
      <c r="Y949" s="183"/>
      <c r="Z949" s="183"/>
      <c r="AA949" s="183"/>
      <c r="AB949" s="183"/>
      <c r="AC949" s="183"/>
      <c r="AD949" s="183"/>
      <c r="AE949" s="183"/>
      <c r="AF949" s="183"/>
      <c r="AG949" s="183"/>
      <c r="AH949" s="183"/>
      <c r="AI949" s="183"/>
      <c r="AJ949" s="183"/>
      <c r="AK949" s="183"/>
      <c r="AL949" s="183"/>
      <c r="AM949" s="183"/>
      <c r="AN949" s="183"/>
      <c r="AO949" s="183"/>
      <c r="AP949" s="183"/>
      <c r="AQ949" s="183"/>
      <c r="AR949" s="183"/>
      <c r="AS949" s="183"/>
      <c r="AT949" s="183"/>
      <c r="AU949" s="183"/>
      <c r="AV949" s="183"/>
      <c r="AW949" s="183"/>
      <c r="AX949" s="183"/>
      <c r="AY949" s="183"/>
      <c r="AZ949" s="183"/>
      <c r="BA949" s="183"/>
      <c r="BB949" s="183"/>
      <c r="BC949" s="183"/>
      <c r="BD949" s="183"/>
      <c r="BE949" s="183"/>
      <c r="BF949" s="183"/>
      <c r="BG949" s="183"/>
      <c r="BH949" s="183"/>
      <c r="BI949" s="183"/>
      <c r="BJ949" s="183"/>
      <c r="BK949" s="183"/>
      <c r="BL949" s="183"/>
      <c r="BM949" s="183"/>
      <c r="BN949" s="183"/>
      <c r="BO949" s="183"/>
      <c r="BP949" s="183"/>
      <c r="BQ949" s="183"/>
      <c r="BR949" s="183"/>
      <c r="BS949" s="183"/>
      <c r="BT949" s="183"/>
      <c r="BU949" s="183"/>
      <c r="BV949" s="183"/>
      <c r="BW949" s="183"/>
      <c r="BX949" s="186"/>
      <c r="BY949" s="186"/>
      <c r="BZ949" s="186"/>
      <c r="CA949" s="186"/>
      <c r="CB949" s="186"/>
      <c r="CC949" s="186"/>
      <c r="CD949" s="186"/>
      <c r="CE949" s="186"/>
      <c r="CF949" s="186"/>
      <c r="CG949" s="186"/>
      <c r="CH949" s="186"/>
    </row>
    <row r="950" spans="1:86" s="185" customFormat="1" ht="12" customHeight="1">
      <c r="A950" s="183"/>
      <c r="B950" s="183"/>
      <c r="C950" s="183"/>
      <c r="D950" s="183"/>
      <c r="E950" s="183"/>
      <c r="F950" s="183"/>
      <c r="G950" s="184"/>
      <c r="H950" s="183"/>
      <c r="I950" s="183"/>
      <c r="J950" s="183"/>
      <c r="K950" s="183"/>
      <c r="L950" s="183"/>
      <c r="M950" s="183"/>
      <c r="N950" s="183"/>
      <c r="O950" s="183"/>
      <c r="P950" s="183"/>
      <c r="Q950" s="183"/>
      <c r="R950" s="183"/>
      <c r="S950" s="183"/>
      <c r="T950" s="183"/>
      <c r="U950" s="183"/>
      <c r="V950" s="183"/>
      <c r="W950" s="183"/>
      <c r="X950" s="183"/>
      <c r="Y950" s="183"/>
      <c r="Z950" s="183"/>
      <c r="AA950" s="183"/>
      <c r="AB950" s="183"/>
      <c r="AC950" s="183"/>
      <c r="AD950" s="183"/>
      <c r="AE950" s="183"/>
      <c r="AF950" s="183"/>
      <c r="AG950" s="183"/>
      <c r="AH950" s="183"/>
      <c r="AI950" s="183"/>
      <c r="AJ950" s="183"/>
      <c r="AK950" s="183"/>
      <c r="AL950" s="183"/>
      <c r="AM950" s="183"/>
      <c r="AN950" s="183"/>
      <c r="AO950" s="183"/>
      <c r="AP950" s="183"/>
      <c r="AQ950" s="183"/>
      <c r="AR950" s="183"/>
      <c r="AS950" s="183"/>
      <c r="AT950" s="183"/>
      <c r="AU950" s="183"/>
      <c r="AV950" s="183"/>
      <c r="AW950" s="183"/>
      <c r="AX950" s="183"/>
      <c r="AY950" s="183"/>
      <c r="AZ950" s="183"/>
      <c r="BA950" s="183"/>
      <c r="BB950" s="183"/>
      <c r="BC950" s="183"/>
      <c r="BD950" s="183"/>
      <c r="BE950" s="183"/>
      <c r="BF950" s="183"/>
      <c r="BG950" s="183"/>
      <c r="BH950" s="183"/>
      <c r="BI950" s="183"/>
      <c r="BJ950" s="183"/>
      <c r="BK950" s="183"/>
      <c r="BL950" s="183"/>
      <c r="BM950" s="183"/>
      <c r="BN950" s="183"/>
      <c r="BO950" s="183"/>
      <c r="BP950" s="183"/>
      <c r="BQ950" s="183"/>
      <c r="BR950" s="183"/>
      <c r="BS950" s="183"/>
      <c r="BT950" s="183"/>
      <c r="BU950" s="183"/>
      <c r="BV950" s="183"/>
      <c r="BW950" s="183"/>
      <c r="BX950" s="186"/>
      <c r="BY950" s="186"/>
      <c r="BZ950" s="186"/>
      <c r="CA950" s="186"/>
      <c r="CB950" s="186"/>
      <c r="CC950" s="186"/>
      <c r="CD950" s="186"/>
      <c r="CE950" s="186"/>
      <c r="CF950" s="186"/>
      <c r="CG950" s="186"/>
      <c r="CH950" s="186"/>
    </row>
    <row r="951" spans="1:86" s="185" customFormat="1" ht="12" customHeight="1">
      <c r="A951" s="183"/>
      <c r="B951" s="183"/>
      <c r="C951" s="183"/>
      <c r="D951" s="183"/>
      <c r="E951" s="183"/>
      <c r="F951" s="183"/>
      <c r="G951" s="184"/>
      <c r="H951" s="183"/>
      <c r="I951" s="183"/>
      <c r="J951" s="183"/>
      <c r="K951" s="183"/>
      <c r="L951" s="183"/>
      <c r="M951" s="183"/>
      <c r="N951" s="183"/>
      <c r="O951" s="183"/>
      <c r="P951" s="183"/>
      <c r="Q951" s="183"/>
      <c r="R951" s="183"/>
      <c r="S951" s="183"/>
      <c r="T951" s="183"/>
      <c r="U951" s="183"/>
      <c r="V951" s="183"/>
      <c r="W951" s="183"/>
      <c r="X951" s="183"/>
      <c r="Y951" s="183"/>
      <c r="Z951" s="183"/>
      <c r="AA951" s="183"/>
      <c r="AB951" s="183"/>
      <c r="AC951" s="183"/>
      <c r="AD951" s="183"/>
      <c r="AE951" s="183"/>
      <c r="AF951" s="183"/>
      <c r="AG951" s="183"/>
      <c r="AH951" s="183"/>
      <c r="AI951" s="183"/>
      <c r="AJ951" s="183"/>
      <c r="AK951" s="183"/>
      <c r="AL951" s="183"/>
      <c r="AM951" s="183"/>
      <c r="AN951" s="183"/>
      <c r="AO951" s="183"/>
      <c r="AP951" s="183"/>
      <c r="AQ951" s="183"/>
      <c r="AR951" s="183"/>
      <c r="AS951" s="183"/>
      <c r="AT951" s="183"/>
      <c r="AU951" s="183"/>
      <c r="AV951" s="183"/>
      <c r="AW951" s="183"/>
      <c r="AX951" s="183"/>
      <c r="AY951" s="183"/>
      <c r="AZ951" s="183"/>
      <c r="BA951" s="183"/>
      <c r="BB951" s="183"/>
      <c r="BC951" s="183"/>
      <c r="BD951" s="183"/>
      <c r="BE951" s="183"/>
      <c r="BF951" s="183"/>
      <c r="BG951" s="183"/>
      <c r="BH951" s="183"/>
      <c r="BI951" s="183"/>
      <c r="BJ951" s="183"/>
      <c r="BK951" s="183"/>
      <c r="BL951" s="183"/>
      <c r="BM951" s="183"/>
      <c r="BN951" s="183"/>
      <c r="BO951" s="183"/>
      <c r="BP951" s="183"/>
      <c r="BQ951" s="183"/>
      <c r="BR951" s="183"/>
      <c r="BS951" s="183"/>
      <c r="BT951" s="183"/>
      <c r="BU951" s="183"/>
      <c r="BV951" s="183"/>
      <c r="BW951" s="183"/>
      <c r="BX951" s="186"/>
      <c r="BY951" s="186"/>
      <c r="BZ951" s="186"/>
      <c r="CA951" s="186"/>
      <c r="CB951" s="186"/>
      <c r="CC951" s="186"/>
      <c r="CD951" s="186"/>
      <c r="CE951" s="186"/>
      <c r="CF951" s="186"/>
      <c r="CG951" s="186"/>
      <c r="CH951" s="186"/>
    </row>
    <row r="952" spans="1:86" s="185" customFormat="1" ht="12" customHeight="1">
      <c r="A952" s="183"/>
      <c r="B952" s="183"/>
      <c r="C952" s="183"/>
      <c r="D952" s="183"/>
      <c r="E952" s="183"/>
      <c r="F952" s="183"/>
      <c r="G952" s="184"/>
      <c r="H952" s="183"/>
      <c r="I952" s="183"/>
      <c r="J952" s="183"/>
      <c r="K952" s="183"/>
      <c r="L952" s="183"/>
      <c r="M952" s="183"/>
      <c r="N952" s="183"/>
      <c r="O952" s="183"/>
      <c r="P952" s="183"/>
      <c r="Q952" s="183"/>
      <c r="R952" s="183"/>
      <c r="S952" s="183"/>
      <c r="T952" s="183"/>
      <c r="U952" s="183"/>
      <c r="V952" s="183"/>
      <c r="W952" s="183"/>
      <c r="X952" s="183"/>
      <c r="Y952" s="183"/>
      <c r="Z952" s="183"/>
      <c r="AA952" s="183"/>
      <c r="AB952" s="183"/>
      <c r="AC952" s="183"/>
      <c r="AD952" s="183"/>
      <c r="AE952" s="183"/>
      <c r="AF952" s="183"/>
      <c r="AG952" s="183"/>
      <c r="AH952" s="183"/>
      <c r="AI952" s="183"/>
      <c r="AJ952" s="183"/>
      <c r="AK952" s="183"/>
      <c r="AL952" s="183"/>
      <c r="AM952" s="183"/>
      <c r="AN952" s="183"/>
      <c r="AO952" s="183"/>
      <c r="AP952" s="183"/>
      <c r="AQ952" s="183"/>
      <c r="AR952" s="183"/>
      <c r="AS952" s="183"/>
      <c r="AT952" s="183"/>
      <c r="AU952" s="183"/>
      <c r="AV952" s="183"/>
      <c r="AW952" s="183"/>
      <c r="AX952" s="183"/>
      <c r="AY952" s="183"/>
      <c r="AZ952" s="183"/>
      <c r="BA952" s="183"/>
      <c r="BB952" s="183"/>
      <c r="BC952" s="183"/>
      <c r="BD952" s="183"/>
      <c r="BE952" s="183"/>
      <c r="BF952" s="183"/>
      <c r="BG952" s="183"/>
      <c r="BH952" s="183"/>
      <c r="BI952" s="183"/>
      <c r="BJ952" s="183"/>
      <c r="BK952" s="183"/>
      <c r="BL952" s="183"/>
      <c r="BM952" s="183"/>
      <c r="BN952" s="183"/>
      <c r="BO952" s="183"/>
      <c r="BP952" s="183"/>
      <c r="BQ952" s="183"/>
      <c r="BR952" s="183"/>
      <c r="BS952" s="183"/>
      <c r="BT952" s="183"/>
      <c r="BU952" s="183"/>
      <c r="BV952" s="183"/>
      <c r="BW952" s="183"/>
      <c r="BX952" s="186"/>
      <c r="BY952" s="186"/>
      <c r="BZ952" s="186"/>
      <c r="CA952" s="186"/>
      <c r="CB952" s="186"/>
      <c r="CC952" s="186"/>
      <c r="CD952" s="186"/>
      <c r="CE952" s="186"/>
      <c r="CF952" s="186"/>
      <c r="CG952" s="186"/>
      <c r="CH952" s="186"/>
    </row>
    <row r="953" spans="1:86" s="185" customFormat="1" ht="12" customHeight="1">
      <c r="A953" s="183"/>
      <c r="B953" s="183"/>
      <c r="C953" s="183"/>
      <c r="D953" s="183"/>
      <c r="E953" s="183"/>
      <c r="F953" s="183"/>
      <c r="G953" s="184"/>
      <c r="H953" s="183"/>
      <c r="I953" s="183"/>
      <c r="J953" s="183"/>
      <c r="K953" s="183"/>
      <c r="L953" s="183"/>
      <c r="M953" s="183"/>
      <c r="N953" s="183"/>
      <c r="O953" s="183"/>
      <c r="P953" s="183"/>
      <c r="Q953" s="183"/>
      <c r="R953" s="183"/>
      <c r="S953" s="183"/>
      <c r="T953" s="183"/>
      <c r="U953" s="183"/>
      <c r="V953" s="183"/>
      <c r="W953" s="183"/>
      <c r="X953" s="183"/>
      <c r="Y953" s="183"/>
      <c r="Z953" s="183"/>
      <c r="AA953" s="183"/>
      <c r="AB953" s="183"/>
      <c r="AC953" s="183"/>
      <c r="AD953" s="183"/>
      <c r="AE953" s="183"/>
      <c r="AF953" s="183"/>
      <c r="AG953" s="183"/>
      <c r="AH953" s="183"/>
      <c r="AI953" s="183"/>
      <c r="AJ953" s="183"/>
      <c r="AK953" s="183"/>
      <c r="AL953" s="183"/>
      <c r="AM953" s="183"/>
      <c r="AN953" s="183"/>
      <c r="AO953" s="183"/>
      <c r="AP953" s="183"/>
      <c r="AQ953" s="183"/>
      <c r="AR953" s="183"/>
      <c r="AS953" s="183"/>
      <c r="AT953" s="183"/>
      <c r="AU953" s="183"/>
      <c r="AV953" s="183"/>
      <c r="AW953" s="183"/>
      <c r="AX953" s="183"/>
      <c r="AY953" s="183"/>
      <c r="AZ953" s="183"/>
      <c r="BA953" s="183"/>
      <c r="BB953" s="183"/>
      <c r="BC953" s="183"/>
      <c r="BD953" s="183"/>
      <c r="BE953" s="183"/>
      <c r="BF953" s="183"/>
      <c r="BG953" s="183"/>
      <c r="BH953" s="183"/>
      <c r="BI953" s="183"/>
      <c r="BJ953" s="183"/>
      <c r="BK953" s="183"/>
      <c r="BL953" s="183"/>
      <c r="BM953" s="183"/>
      <c r="BN953" s="183"/>
      <c r="BO953" s="183"/>
      <c r="BP953" s="183"/>
      <c r="BQ953" s="183"/>
      <c r="BR953" s="183"/>
      <c r="BS953" s="183"/>
      <c r="BT953" s="183"/>
      <c r="BU953" s="183"/>
      <c r="BV953" s="183"/>
      <c r="BW953" s="183"/>
      <c r="BX953" s="186"/>
      <c r="BY953" s="186"/>
      <c r="BZ953" s="186"/>
      <c r="CA953" s="186"/>
      <c r="CB953" s="186"/>
      <c r="CC953" s="186"/>
      <c r="CD953" s="186"/>
      <c r="CE953" s="186"/>
      <c r="CF953" s="186"/>
      <c r="CG953" s="186"/>
      <c r="CH953" s="186"/>
    </row>
    <row r="954" spans="1:86" s="185" customFormat="1" ht="12" customHeight="1">
      <c r="A954" s="183"/>
      <c r="B954" s="183"/>
      <c r="C954" s="183"/>
      <c r="D954" s="183"/>
      <c r="E954" s="183"/>
      <c r="F954" s="183"/>
      <c r="G954" s="184"/>
      <c r="H954" s="183"/>
      <c r="I954" s="183"/>
      <c r="J954" s="183"/>
      <c r="K954" s="183"/>
      <c r="L954" s="183"/>
      <c r="M954" s="183"/>
      <c r="N954" s="183"/>
      <c r="O954" s="183"/>
      <c r="P954" s="183"/>
      <c r="Q954" s="183"/>
      <c r="R954" s="183"/>
      <c r="S954" s="183"/>
      <c r="T954" s="183"/>
      <c r="U954" s="183"/>
      <c r="V954" s="183"/>
      <c r="W954" s="183"/>
      <c r="X954" s="183"/>
      <c r="Y954" s="183"/>
      <c r="Z954" s="183"/>
      <c r="AA954" s="183"/>
      <c r="AB954" s="183"/>
      <c r="AC954" s="183"/>
      <c r="AD954" s="183"/>
      <c r="AE954" s="183"/>
      <c r="AF954" s="183"/>
      <c r="AG954" s="183"/>
      <c r="AH954" s="183"/>
      <c r="AI954" s="183"/>
      <c r="AJ954" s="183"/>
      <c r="AK954" s="183"/>
      <c r="AL954" s="183"/>
      <c r="AM954" s="183"/>
      <c r="AN954" s="183"/>
      <c r="AO954" s="183"/>
      <c r="AP954" s="183"/>
      <c r="AQ954" s="183"/>
      <c r="AR954" s="183"/>
      <c r="AS954" s="183"/>
      <c r="AT954" s="183"/>
      <c r="AU954" s="183"/>
      <c r="AV954" s="183"/>
      <c r="AW954" s="183"/>
      <c r="AX954" s="183"/>
      <c r="AY954" s="183"/>
      <c r="AZ954" s="183"/>
      <c r="BA954" s="183"/>
      <c r="BB954" s="183"/>
      <c r="BC954" s="183"/>
      <c r="BD954" s="183"/>
      <c r="BE954" s="183"/>
      <c r="BF954" s="183"/>
      <c r="BG954" s="183"/>
      <c r="BH954" s="183"/>
      <c r="BI954" s="183"/>
      <c r="BJ954" s="183"/>
      <c r="BK954" s="183"/>
      <c r="BL954" s="183"/>
      <c r="BM954" s="183"/>
      <c r="BN954" s="183"/>
      <c r="BO954" s="183"/>
      <c r="BP954" s="183"/>
      <c r="BQ954" s="183"/>
      <c r="BR954" s="183"/>
      <c r="BS954" s="183"/>
      <c r="BT954" s="183"/>
      <c r="BU954" s="183"/>
      <c r="BV954" s="183"/>
      <c r="BW954" s="183"/>
      <c r="BX954" s="186"/>
      <c r="BY954" s="186"/>
      <c r="BZ954" s="186"/>
      <c r="CA954" s="186"/>
      <c r="CB954" s="186"/>
      <c r="CC954" s="186"/>
      <c r="CD954" s="186"/>
      <c r="CE954" s="186"/>
      <c r="CF954" s="186"/>
      <c r="CG954" s="186"/>
      <c r="CH954" s="186"/>
    </row>
    <row r="955" spans="1:86" s="185" customFormat="1" ht="12" customHeight="1">
      <c r="A955" s="183"/>
      <c r="B955" s="183"/>
      <c r="C955" s="183"/>
      <c r="D955" s="183"/>
      <c r="E955" s="183"/>
      <c r="F955" s="183"/>
      <c r="G955" s="184"/>
      <c r="H955" s="183"/>
      <c r="I955" s="183"/>
      <c r="J955" s="183"/>
      <c r="K955" s="183"/>
      <c r="L955" s="183"/>
      <c r="M955" s="183"/>
      <c r="N955" s="183"/>
      <c r="O955" s="183"/>
      <c r="P955" s="183"/>
      <c r="Q955" s="183"/>
      <c r="R955" s="183"/>
      <c r="S955" s="183"/>
      <c r="T955" s="183"/>
      <c r="U955" s="183"/>
      <c r="V955" s="183"/>
      <c r="W955" s="183"/>
      <c r="X955" s="183"/>
      <c r="Y955" s="183"/>
      <c r="Z955" s="183"/>
      <c r="AA955" s="183"/>
      <c r="AB955" s="183"/>
      <c r="AC955" s="183"/>
      <c r="AD955" s="183"/>
      <c r="AE955" s="183"/>
      <c r="AF955" s="183"/>
      <c r="AG955" s="183"/>
      <c r="AH955" s="183"/>
      <c r="AI955" s="183"/>
      <c r="AJ955" s="183"/>
      <c r="AK955" s="183"/>
      <c r="AL955" s="183"/>
      <c r="AM955" s="183"/>
      <c r="AN955" s="183"/>
      <c r="AO955" s="183"/>
      <c r="AP955" s="183"/>
      <c r="AQ955" s="183"/>
      <c r="AR955" s="183"/>
      <c r="AS955" s="183"/>
      <c r="AT955" s="183"/>
      <c r="AU955" s="183"/>
      <c r="AV955" s="183"/>
      <c r="AW955" s="183"/>
      <c r="AX955" s="183"/>
      <c r="AY955" s="183"/>
      <c r="AZ955" s="183"/>
      <c r="BA955" s="183"/>
      <c r="BB955" s="183"/>
      <c r="BC955" s="183"/>
      <c r="BD955" s="183"/>
      <c r="BE955" s="183"/>
      <c r="BF955" s="183"/>
      <c r="BG955" s="183"/>
      <c r="BH955" s="183"/>
      <c r="BI955" s="183"/>
      <c r="BJ955" s="183"/>
      <c r="BK955" s="183"/>
      <c r="BL955" s="183"/>
      <c r="BM955" s="183"/>
      <c r="BN955" s="183"/>
      <c r="BO955" s="183"/>
      <c r="BP955" s="183"/>
      <c r="BQ955" s="183"/>
      <c r="BR955" s="183"/>
      <c r="BS955" s="183"/>
      <c r="BT955" s="183"/>
      <c r="BU955" s="183"/>
      <c r="BV955" s="183"/>
      <c r="BW955" s="183"/>
      <c r="BX955" s="186"/>
      <c r="BY955" s="186"/>
      <c r="BZ955" s="186"/>
      <c r="CA955" s="186"/>
      <c r="CB955" s="186"/>
      <c r="CC955" s="186"/>
      <c r="CD955" s="186"/>
      <c r="CE955" s="186"/>
      <c r="CF955" s="186"/>
      <c r="CG955" s="186"/>
      <c r="CH955" s="186"/>
    </row>
    <row r="956" spans="1:86" s="185" customFormat="1" ht="12" customHeight="1">
      <c r="A956" s="183"/>
      <c r="B956" s="183"/>
      <c r="C956" s="183"/>
      <c r="D956" s="183"/>
      <c r="E956" s="183"/>
      <c r="F956" s="183"/>
      <c r="G956" s="184"/>
      <c r="H956" s="183"/>
      <c r="I956" s="183"/>
      <c r="J956" s="183"/>
      <c r="K956" s="183"/>
      <c r="L956" s="183"/>
      <c r="M956" s="183"/>
      <c r="N956" s="183"/>
      <c r="O956" s="183"/>
      <c r="P956" s="183"/>
      <c r="Q956" s="183"/>
      <c r="R956" s="183"/>
      <c r="S956" s="183"/>
      <c r="T956" s="183"/>
      <c r="U956" s="183"/>
      <c r="V956" s="183"/>
      <c r="W956" s="183"/>
      <c r="X956" s="183"/>
      <c r="Y956" s="183"/>
      <c r="Z956" s="183"/>
      <c r="AA956" s="183"/>
      <c r="AB956" s="183"/>
      <c r="AC956" s="183"/>
      <c r="AD956" s="183"/>
      <c r="AE956" s="183"/>
      <c r="AF956" s="183"/>
      <c r="AG956" s="183"/>
      <c r="AH956" s="183"/>
      <c r="AI956" s="183"/>
      <c r="AJ956" s="183"/>
      <c r="AK956" s="183"/>
      <c r="AL956" s="183"/>
      <c r="AM956" s="183"/>
      <c r="AN956" s="183"/>
      <c r="AO956" s="183"/>
      <c r="AP956" s="183"/>
      <c r="AQ956" s="183"/>
      <c r="AR956" s="183"/>
      <c r="AS956" s="183"/>
      <c r="AT956" s="183"/>
      <c r="AU956" s="183"/>
      <c r="AV956" s="183"/>
      <c r="AW956" s="183"/>
      <c r="AX956" s="183"/>
      <c r="AY956" s="183"/>
      <c r="AZ956" s="183"/>
      <c r="BA956" s="183"/>
      <c r="BB956" s="183"/>
      <c r="BC956" s="183"/>
      <c r="BD956" s="183"/>
      <c r="BE956" s="183"/>
      <c r="BF956" s="183"/>
      <c r="BG956" s="183"/>
      <c r="BH956" s="183"/>
      <c r="BI956" s="183"/>
      <c r="BJ956" s="183"/>
      <c r="BK956" s="183"/>
      <c r="BL956" s="183"/>
      <c r="BM956" s="183"/>
      <c r="BN956" s="183"/>
      <c r="BO956" s="183"/>
      <c r="BP956" s="183"/>
      <c r="BQ956" s="183"/>
      <c r="BR956" s="183"/>
      <c r="BS956" s="183"/>
      <c r="BT956" s="183"/>
      <c r="BU956" s="183"/>
      <c r="BV956" s="183"/>
      <c r="BW956" s="183"/>
      <c r="BX956" s="186"/>
      <c r="BY956" s="186"/>
      <c r="BZ956" s="186"/>
      <c r="CA956" s="186"/>
      <c r="CB956" s="186"/>
      <c r="CC956" s="186"/>
      <c r="CD956" s="186"/>
      <c r="CE956" s="186"/>
      <c r="CF956" s="186"/>
      <c r="CG956" s="186"/>
      <c r="CH956" s="186"/>
    </row>
    <row r="957" spans="1:86" s="185" customFormat="1" ht="12" customHeight="1">
      <c r="A957" s="183"/>
      <c r="B957" s="183"/>
      <c r="C957" s="183"/>
      <c r="D957" s="183"/>
      <c r="E957" s="183"/>
      <c r="F957" s="183"/>
      <c r="G957" s="184"/>
      <c r="H957" s="183"/>
      <c r="I957" s="183"/>
      <c r="J957" s="183"/>
      <c r="K957" s="183"/>
      <c r="L957" s="183"/>
      <c r="M957" s="183"/>
      <c r="N957" s="183"/>
      <c r="O957" s="183"/>
      <c r="P957" s="183"/>
      <c r="Q957" s="183"/>
      <c r="R957" s="183"/>
      <c r="S957" s="183"/>
      <c r="T957" s="183"/>
      <c r="U957" s="183"/>
      <c r="V957" s="183"/>
      <c r="W957" s="183"/>
      <c r="X957" s="183"/>
      <c r="Y957" s="183"/>
      <c r="Z957" s="183"/>
      <c r="AA957" s="183"/>
      <c r="AB957" s="183"/>
      <c r="AC957" s="183"/>
      <c r="AD957" s="183"/>
      <c r="AE957" s="183"/>
      <c r="AF957" s="183"/>
      <c r="AG957" s="183"/>
      <c r="AH957" s="183"/>
      <c r="AI957" s="183"/>
      <c r="AJ957" s="183"/>
      <c r="AK957" s="183"/>
      <c r="AL957" s="183"/>
      <c r="AM957" s="183"/>
      <c r="AN957" s="183"/>
      <c r="AO957" s="183"/>
      <c r="AP957" s="183"/>
      <c r="AQ957" s="183"/>
      <c r="AR957" s="183"/>
      <c r="AS957" s="183"/>
      <c r="AT957" s="183"/>
      <c r="AU957" s="183"/>
      <c r="AV957" s="183"/>
      <c r="AW957" s="183"/>
      <c r="AX957" s="183"/>
      <c r="AY957" s="183"/>
      <c r="AZ957" s="183"/>
      <c r="BA957" s="183"/>
      <c r="BB957" s="183"/>
      <c r="BC957" s="183"/>
      <c r="BD957" s="183"/>
      <c r="BE957" s="183"/>
      <c r="BF957" s="183"/>
      <c r="BG957" s="183"/>
      <c r="BH957" s="183"/>
      <c r="BI957" s="183"/>
      <c r="BJ957" s="183"/>
      <c r="BK957" s="183"/>
      <c r="BL957" s="183"/>
      <c r="BM957" s="183"/>
      <c r="BN957" s="183"/>
      <c r="BO957" s="183"/>
      <c r="BP957" s="183"/>
      <c r="BQ957" s="183"/>
      <c r="BR957" s="183"/>
      <c r="BS957" s="183"/>
      <c r="BT957" s="183"/>
      <c r="BU957" s="183"/>
      <c r="BV957" s="183"/>
      <c r="BW957" s="183"/>
      <c r="BX957" s="186"/>
      <c r="BY957" s="186"/>
      <c r="BZ957" s="186"/>
      <c r="CA957" s="186"/>
      <c r="CB957" s="186"/>
      <c r="CC957" s="186"/>
      <c r="CD957" s="186"/>
      <c r="CE957" s="186"/>
      <c r="CF957" s="186"/>
      <c r="CG957" s="186"/>
      <c r="CH957" s="186"/>
    </row>
    <row r="958" spans="1:86" s="185" customFormat="1" ht="12" customHeight="1">
      <c r="A958" s="183"/>
      <c r="B958" s="183"/>
      <c r="C958" s="183"/>
      <c r="D958" s="183"/>
      <c r="E958" s="183"/>
      <c r="F958" s="183"/>
      <c r="G958" s="184"/>
      <c r="H958" s="183"/>
      <c r="I958" s="183"/>
      <c r="J958" s="183"/>
      <c r="K958" s="183"/>
      <c r="L958" s="183"/>
      <c r="M958" s="183"/>
      <c r="N958" s="183"/>
      <c r="O958" s="183"/>
      <c r="P958" s="183"/>
      <c r="Q958" s="183"/>
      <c r="R958" s="183"/>
      <c r="S958" s="183"/>
      <c r="T958" s="183"/>
      <c r="U958" s="183"/>
      <c r="V958" s="183"/>
      <c r="W958" s="183"/>
      <c r="X958" s="183"/>
      <c r="Y958" s="183"/>
      <c r="Z958" s="183"/>
      <c r="AA958" s="183"/>
      <c r="AB958" s="183"/>
      <c r="AC958" s="183"/>
      <c r="AD958" s="183"/>
      <c r="AE958" s="183"/>
      <c r="AF958" s="183"/>
      <c r="AG958" s="183"/>
      <c r="AH958" s="183"/>
      <c r="AI958" s="183"/>
      <c r="AJ958" s="183"/>
      <c r="AK958" s="183"/>
      <c r="AL958" s="183"/>
      <c r="AM958" s="183"/>
      <c r="AN958" s="183"/>
      <c r="AO958" s="183"/>
      <c r="AP958" s="183"/>
      <c r="AQ958" s="183"/>
      <c r="AR958" s="183"/>
      <c r="AS958" s="183"/>
      <c r="AT958" s="183"/>
      <c r="AU958" s="183"/>
      <c r="AV958" s="183"/>
      <c r="AW958" s="183"/>
      <c r="AX958" s="183"/>
      <c r="AY958" s="183"/>
      <c r="AZ958" s="183"/>
      <c r="BA958" s="183"/>
      <c r="BB958" s="183"/>
      <c r="BC958" s="183"/>
      <c r="BD958" s="183"/>
      <c r="BE958" s="183"/>
      <c r="BF958" s="183"/>
      <c r="BG958" s="183"/>
      <c r="BH958" s="183"/>
      <c r="BI958" s="183"/>
      <c r="BJ958" s="183"/>
      <c r="BK958" s="183"/>
      <c r="BL958" s="183"/>
      <c r="BM958" s="183"/>
      <c r="BN958" s="183"/>
      <c r="BO958" s="183"/>
      <c r="BP958" s="183"/>
      <c r="BQ958" s="183"/>
      <c r="BR958" s="183"/>
      <c r="BS958" s="183"/>
      <c r="BT958" s="183"/>
      <c r="BU958" s="183"/>
      <c r="BV958" s="183"/>
      <c r="BW958" s="183"/>
      <c r="BX958" s="186"/>
      <c r="BY958" s="186"/>
      <c r="BZ958" s="186"/>
      <c r="CA958" s="186"/>
      <c r="CB958" s="186"/>
      <c r="CC958" s="186"/>
      <c r="CD958" s="186"/>
      <c r="CE958" s="186"/>
      <c r="CF958" s="186"/>
      <c r="CG958" s="186"/>
      <c r="CH958" s="186"/>
    </row>
    <row r="959" spans="1:86" s="185" customFormat="1" ht="12" customHeight="1">
      <c r="A959" s="183"/>
      <c r="B959" s="183"/>
      <c r="C959" s="183"/>
      <c r="D959" s="183"/>
      <c r="E959" s="183"/>
      <c r="F959" s="183"/>
      <c r="G959" s="184"/>
      <c r="H959" s="183"/>
      <c r="I959" s="183"/>
      <c r="J959" s="183"/>
      <c r="K959" s="183"/>
      <c r="L959" s="183"/>
      <c r="M959" s="183"/>
      <c r="N959" s="183"/>
      <c r="O959" s="183"/>
      <c r="P959" s="183"/>
      <c r="Q959" s="183"/>
      <c r="R959" s="183"/>
      <c r="S959" s="183"/>
      <c r="T959" s="183"/>
      <c r="U959" s="183"/>
      <c r="V959" s="183"/>
      <c r="W959" s="183"/>
      <c r="X959" s="183"/>
      <c r="Y959" s="183"/>
      <c r="Z959" s="183"/>
      <c r="AA959" s="183"/>
      <c r="AB959" s="183"/>
      <c r="AC959" s="183"/>
      <c r="AD959" s="183"/>
      <c r="AE959" s="183"/>
      <c r="AF959" s="183"/>
      <c r="AG959" s="183"/>
      <c r="AH959" s="183"/>
      <c r="AI959" s="183"/>
      <c r="AJ959" s="183"/>
      <c r="AK959" s="183"/>
      <c r="AL959" s="183"/>
      <c r="AM959" s="183"/>
      <c r="AN959" s="183"/>
      <c r="AO959" s="183"/>
      <c r="AP959" s="183"/>
      <c r="AQ959" s="183"/>
      <c r="AR959" s="183"/>
      <c r="AS959" s="183"/>
      <c r="AT959" s="183"/>
      <c r="AU959" s="183"/>
      <c r="AV959" s="183"/>
      <c r="AW959" s="183"/>
      <c r="AX959" s="183"/>
      <c r="AY959" s="183"/>
      <c r="AZ959" s="183"/>
      <c r="BA959" s="183"/>
      <c r="BB959" s="183"/>
      <c r="BC959" s="183"/>
      <c r="BD959" s="183"/>
      <c r="BE959" s="183"/>
      <c r="BF959" s="183"/>
      <c r="BG959" s="183"/>
      <c r="BH959" s="183"/>
      <c r="BI959" s="183"/>
      <c r="BJ959" s="183"/>
      <c r="BK959" s="183"/>
      <c r="BL959" s="183"/>
      <c r="BM959" s="183"/>
      <c r="BN959" s="183"/>
      <c r="BO959" s="183"/>
      <c r="BP959" s="183"/>
      <c r="BQ959" s="183"/>
      <c r="BR959" s="183"/>
      <c r="BS959" s="183"/>
      <c r="BT959" s="183"/>
      <c r="BU959" s="183"/>
      <c r="BV959" s="183"/>
      <c r="BW959" s="183"/>
      <c r="BX959" s="186"/>
      <c r="BY959" s="186"/>
      <c r="BZ959" s="186"/>
      <c r="CA959" s="186"/>
      <c r="CB959" s="186"/>
      <c r="CC959" s="186"/>
      <c r="CD959" s="186"/>
      <c r="CE959" s="186"/>
      <c r="CF959" s="186"/>
      <c r="CG959" s="186"/>
      <c r="CH959" s="186"/>
    </row>
    <row r="960" spans="1:86" s="185" customFormat="1" ht="12" customHeight="1">
      <c r="A960" s="183"/>
      <c r="B960" s="183"/>
      <c r="C960" s="183"/>
      <c r="D960" s="183"/>
      <c r="E960" s="183"/>
      <c r="F960" s="183"/>
      <c r="G960" s="184"/>
      <c r="H960" s="183"/>
      <c r="I960" s="183"/>
      <c r="J960" s="183"/>
      <c r="K960" s="183"/>
      <c r="L960" s="183"/>
      <c r="M960" s="183"/>
      <c r="N960" s="183"/>
      <c r="O960" s="183"/>
      <c r="P960" s="183"/>
      <c r="Q960" s="183"/>
      <c r="R960" s="183"/>
      <c r="S960" s="183"/>
      <c r="T960" s="183"/>
      <c r="U960" s="183"/>
      <c r="V960" s="183"/>
      <c r="W960" s="183"/>
      <c r="X960" s="183"/>
      <c r="Y960" s="183"/>
      <c r="Z960" s="183"/>
      <c r="AA960" s="183"/>
      <c r="AB960" s="183"/>
      <c r="AC960" s="183"/>
      <c r="AD960" s="183"/>
      <c r="AE960" s="183"/>
      <c r="AF960" s="183"/>
      <c r="AG960" s="183"/>
      <c r="AH960" s="183"/>
      <c r="AI960" s="183"/>
      <c r="AJ960" s="183"/>
      <c r="AK960" s="183"/>
      <c r="AL960" s="183"/>
      <c r="AM960" s="183"/>
      <c r="AN960" s="183"/>
      <c r="AO960" s="183"/>
      <c r="AP960" s="183"/>
      <c r="AQ960" s="183"/>
      <c r="AR960" s="183"/>
      <c r="AS960" s="183"/>
      <c r="AT960" s="183"/>
      <c r="AU960" s="183"/>
      <c r="AV960" s="183"/>
      <c r="AW960" s="183"/>
      <c r="AX960" s="183"/>
      <c r="AY960" s="183"/>
      <c r="AZ960" s="183"/>
      <c r="BA960" s="183"/>
      <c r="BB960" s="183"/>
      <c r="BC960" s="183"/>
      <c r="BD960" s="183"/>
      <c r="BE960" s="183"/>
      <c r="BF960" s="183"/>
      <c r="BG960" s="183"/>
      <c r="BH960" s="183"/>
      <c r="BI960" s="183"/>
      <c r="BJ960" s="183"/>
      <c r="BK960" s="183"/>
      <c r="BL960" s="183"/>
      <c r="BM960" s="183"/>
      <c r="BN960" s="183"/>
      <c r="BO960" s="183"/>
      <c r="BP960" s="183"/>
      <c r="BQ960" s="183"/>
      <c r="BR960" s="183"/>
      <c r="BS960" s="183"/>
      <c r="BT960" s="183"/>
      <c r="BU960" s="183"/>
      <c r="BV960" s="183"/>
      <c r="BW960" s="183"/>
      <c r="BX960" s="186"/>
      <c r="BY960" s="186"/>
      <c r="BZ960" s="186"/>
      <c r="CA960" s="186"/>
      <c r="CB960" s="186"/>
      <c r="CC960" s="186"/>
      <c r="CD960" s="186"/>
      <c r="CE960" s="186"/>
      <c r="CF960" s="186"/>
      <c r="CG960" s="186"/>
      <c r="CH960" s="186"/>
    </row>
    <row r="961" spans="1:86" s="185" customFormat="1" ht="12" customHeight="1">
      <c r="A961" s="183"/>
      <c r="B961" s="183"/>
      <c r="C961" s="183"/>
      <c r="D961" s="183"/>
      <c r="E961" s="183"/>
      <c r="F961" s="183"/>
      <c r="G961" s="184"/>
      <c r="H961" s="183"/>
      <c r="I961" s="183"/>
      <c r="J961" s="183"/>
      <c r="K961" s="183"/>
      <c r="L961" s="183"/>
      <c r="M961" s="183"/>
      <c r="N961" s="183"/>
      <c r="O961" s="183"/>
      <c r="P961" s="183"/>
      <c r="Q961" s="183"/>
      <c r="R961" s="183"/>
      <c r="S961" s="183"/>
      <c r="T961" s="183"/>
      <c r="U961" s="183"/>
      <c r="V961" s="183"/>
      <c r="W961" s="183"/>
      <c r="X961" s="183"/>
      <c r="Y961" s="183"/>
      <c r="Z961" s="183"/>
      <c r="AA961" s="183"/>
      <c r="AB961" s="183"/>
      <c r="AC961" s="183"/>
      <c r="AD961" s="183"/>
      <c r="AE961" s="183"/>
      <c r="AF961" s="183"/>
      <c r="AG961" s="183"/>
      <c r="AH961" s="183"/>
      <c r="AI961" s="183"/>
      <c r="AJ961" s="183"/>
      <c r="AK961" s="183"/>
      <c r="AL961" s="183"/>
      <c r="AM961" s="183"/>
      <c r="AN961" s="183"/>
      <c r="AO961" s="183"/>
      <c r="AP961" s="183"/>
      <c r="AQ961" s="183"/>
      <c r="AR961" s="183"/>
      <c r="AS961" s="183"/>
      <c r="AT961" s="183"/>
      <c r="AU961" s="183"/>
      <c r="AV961" s="183"/>
      <c r="AW961" s="183"/>
      <c r="AX961" s="183"/>
      <c r="AY961" s="183"/>
      <c r="AZ961" s="183"/>
      <c r="BA961" s="183"/>
      <c r="BB961" s="183"/>
      <c r="BC961" s="183"/>
      <c r="BD961" s="183"/>
      <c r="BE961" s="183"/>
      <c r="BF961" s="183"/>
      <c r="BG961" s="183"/>
      <c r="BH961" s="183"/>
      <c r="BI961" s="183"/>
      <c r="BJ961" s="183"/>
      <c r="BK961" s="183"/>
      <c r="BL961" s="183"/>
      <c r="BM961" s="183"/>
      <c r="BN961" s="183"/>
      <c r="BO961" s="183"/>
      <c r="BP961" s="183"/>
      <c r="BQ961" s="183"/>
      <c r="BR961" s="183"/>
      <c r="BS961" s="183"/>
      <c r="BT961" s="183"/>
      <c r="BU961" s="183"/>
      <c r="BV961" s="183"/>
      <c r="BW961" s="183"/>
      <c r="BX961" s="186"/>
      <c r="BY961" s="186"/>
      <c r="BZ961" s="186"/>
      <c r="CA961" s="186"/>
      <c r="CB961" s="186"/>
      <c r="CC961" s="186"/>
      <c r="CD961" s="186"/>
      <c r="CE961" s="186"/>
      <c r="CF961" s="186"/>
      <c r="CG961" s="186"/>
      <c r="CH961" s="186"/>
    </row>
    <row r="962" spans="1:86" s="185" customFormat="1" ht="12" customHeight="1">
      <c r="A962" s="183"/>
      <c r="B962" s="183"/>
      <c r="C962" s="183"/>
      <c r="D962" s="183"/>
      <c r="E962" s="183"/>
      <c r="F962" s="183"/>
      <c r="G962" s="184"/>
      <c r="H962" s="183"/>
      <c r="I962" s="183"/>
      <c r="J962" s="183"/>
      <c r="K962" s="183"/>
      <c r="L962" s="183"/>
      <c r="M962" s="183"/>
      <c r="N962" s="183"/>
      <c r="O962" s="183"/>
      <c r="P962" s="183"/>
      <c r="Q962" s="183"/>
      <c r="R962" s="183"/>
      <c r="S962" s="183"/>
      <c r="T962" s="183"/>
      <c r="U962" s="183"/>
      <c r="V962" s="183"/>
      <c r="W962" s="183"/>
      <c r="X962" s="183"/>
      <c r="Y962" s="183"/>
      <c r="Z962" s="183"/>
      <c r="AA962" s="183"/>
      <c r="AB962" s="183"/>
      <c r="AC962" s="183"/>
      <c r="AD962" s="183"/>
      <c r="AE962" s="183"/>
      <c r="AF962" s="183"/>
      <c r="AG962" s="183"/>
      <c r="AH962" s="183"/>
      <c r="AI962" s="183"/>
      <c r="AJ962" s="183"/>
      <c r="AK962" s="183"/>
      <c r="AL962" s="183"/>
      <c r="AM962" s="183"/>
      <c r="AN962" s="183"/>
      <c r="AO962" s="183"/>
      <c r="AP962" s="183"/>
      <c r="AQ962" s="183"/>
      <c r="AR962" s="183"/>
      <c r="AS962" s="183"/>
      <c r="AT962" s="183"/>
      <c r="AU962" s="183"/>
      <c r="AV962" s="183"/>
      <c r="AW962" s="183"/>
      <c r="AX962" s="183"/>
      <c r="AY962" s="183"/>
      <c r="AZ962" s="183"/>
      <c r="BA962" s="183"/>
      <c r="BB962" s="183"/>
      <c r="BC962" s="183"/>
      <c r="BD962" s="183"/>
      <c r="BE962" s="183"/>
      <c r="BF962" s="183"/>
      <c r="BG962" s="183"/>
      <c r="BH962" s="183"/>
      <c r="BI962" s="183"/>
      <c r="BJ962" s="183"/>
      <c r="BK962" s="183"/>
      <c r="BL962" s="183"/>
      <c r="BM962" s="183"/>
      <c r="BN962" s="183"/>
      <c r="BO962" s="183"/>
      <c r="BP962" s="183"/>
      <c r="BQ962" s="183"/>
      <c r="BR962" s="183"/>
      <c r="BS962" s="183"/>
      <c r="BT962" s="183"/>
      <c r="BU962" s="183"/>
      <c r="BV962" s="183"/>
      <c r="BW962" s="183"/>
      <c r="BX962" s="186"/>
      <c r="BY962" s="186"/>
      <c r="BZ962" s="186"/>
      <c r="CA962" s="186"/>
      <c r="CB962" s="186"/>
      <c r="CC962" s="186"/>
      <c r="CD962" s="186"/>
      <c r="CE962" s="186"/>
      <c r="CF962" s="186"/>
      <c r="CG962" s="186"/>
      <c r="CH962" s="186"/>
    </row>
    <row r="963" spans="1:86" s="185" customFormat="1" ht="12" customHeight="1">
      <c r="A963" s="183"/>
      <c r="B963" s="183"/>
      <c r="C963" s="183"/>
      <c r="D963" s="183"/>
      <c r="E963" s="183"/>
      <c r="F963" s="183"/>
      <c r="G963" s="184"/>
      <c r="H963" s="183"/>
      <c r="I963" s="183"/>
      <c r="J963" s="183"/>
      <c r="K963" s="183"/>
      <c r="L963" s="183"/>
      <c r="M963" s="183"/>
      <c r="N963" s="183"/>
      <c r="O963" s="183"/>
      <c r="P963" s="183"/>
      <c r="Q963" s="183"/>
      <c r="R963" s="183"/>
      <c r="S963" s="183"/>
      <c r="T963" s="183"/>
      <c r="U963" s="183"/>
      <c r="V963" s="183"/>
      <c r="W963" s="183"/>
      <c r="X963" s="183"/>
      <c r="Y963" s="183"/>
      <c r="Z963" s="183"/>
      <c r="AA963" s="183"/>
      <c r="AB963" s="183"/>
      <c r="AC963" s="183"/>
      <c r="AD963" s="183"/>
      <c r="AE963" s="183"/>
      <c r="AF963" s="183"/>
      <c r="AG963" s="183"/>
      <c r="AH963" s="183"/>
      <c r="AI963" s="183"/>
      <c r="AJ963" s="183"/>
      <c r="AK963" s="183"/>
      <c r="AL963" s="183"/>
      <c r="AM963" s="183"/>
      <c r="AN963" s="183"/>
      <c r="AO963" s="183"/>
      <c r="AP963" s="183"/>
      <c r="AQ963" s="183"/>
      <c r="AR963" s="183"/>
      <c r="AS963" s="183"/>
      <c r="AT963" s="183"/>
      <c r="AU963" s="183"/>
      <c r="AV963" s="183"/>
      <c r="AW963" s="183"/>
      <c r="AX963" s="183"/>
      <c r="AY963" s="183"/>
      <c r="AZ963" s="183"/>
      <c r="BA963" s="183"/>
      <c r="BB963" s="183"/>
      <c r="BC963" s="183"/>
      <c r="BD963" s="183"/>
      <c r="BE963" s="183"/>
      <c r="BF963" s="183"/>
      <c r="BG963" s="183"/>
      <c r="BH963" s="183"/>
      <c r="BI963" s="183"/>
      <c r="BJ963" s="183"/>
      <c r="BK963" s="183"/>
      <c r="BL963" s="183"/>
      <c r="BM963" s="183"/>
      <c r="BN963" s="183"/>
      <c r="BO963" s="183"/>
      <c r="BP963" s="183"/>
      <c r="BQ963" s="183"/>
      <c r="BR963" s="183"/>
      <c r="BS963" s="183"/>
      <c r="BT963" s="183"/>
      <c r="BU963" s="183"/>
      <c r="BV963" s="183"/>
      <c r="BW963" s="183"/>
      <c r="BX963" s="186"/>
      <c r="BY963" s="186"/>
      <c r="BZ963" s="186"/>
      <c r="CA963" s="186"/>
      <c r="CB963" s="186"/>
      <c r="CC963" s="186"/>
      <c r="CD963" s="186"/>
      <c r="CE963" s="186"/>
      <c r="CF963" s="186"/>
      <c r="CG963" s="186"/>
      <c r="CH963" s="186"/>
    </row>
    <row r="964" spans="1:86" s="185" customFormat="1" ht="12" customHeight="1">
      <c r="A964" s="183"/>
      <c r="B964" s="183"/>
      <c r="C964" s="183"/>
      <c r="D964" s="183"/>
      <c r="E964" s="183"/>
      <c r="F964" s="183"/>
      <c r="G964" s="184"/>
      <c r="H964" s="183"/>
      <c r="I964" s="183"/>
      <c r="J964" s="183"/>
      <c r="K964" s="183"/>
      <c r="L964" s="183"/>
      <c r="M964" s="183"/>
      <c r="N964" s="183"/>
      <c r="O964" s="183"/>
      <c r="P964" s="183"/>
      <c r="Q964" s="183"/>
      <c r="R964" s="183"/>
      <c r="S964" s="183"/>
      <c r="T964" s="183"/>
      <c r="U964" s="183"/>
      <c r="V964" s="183"/>
      <c r="W964" s="183"/>
      <c r="X964" s="183"/>
      <c r="Y964" s="183"/>
      <c r="Z964" s="183"/>
      <c r="AA964" s="183"/>
      <c r="AB964" s="183"/>
      <c r="AC964" s="183"/>
      <c r="AD964" s="183"/>
      <c r="AE964" s="183"/>
      <c r="AF964" s="183"/>
      <c r="AG964" s="183"/>
      <c r="AH964" s="183"/>
      <c r="AI964" s="183"/>
      <c r="AJ964" s="183"/>
      <c r="AK964" s="183"/>
      <c r="AL964" s="183"/>
      <c r="AM964" s="183"/>
      <c r="AN964" s="183"/>
      <c r="AO964" s="183"/>
      <c r="AP964" s="183"/>
      <c r="AQ964" s="183"/>
      <c r="AR964" s="183"/>
      <c r="AS964" s="183"/>
      <c r="AT964" s="183"/>
      <c r="AU964" s="183"/>
      <c r="AV964" s="183"/>
      <c r="AW964" s="183"/>
      <c r="AX964" s="183"/>
      <c r="AY964" s="183"/>
      <c r="AZ964" s="183"/>
      <c r="BA964" s="183"/>
      <c r="BB964" s="183"/>
      <c r="BC964" s="183"/>
      <c r="BD964" s="183"/>
      <c r="BE964" s="183"/>
      <c r="BF964" s="183"/>
      <c r="BG964" s="183"/>
      <c r="BH964" s="183"/>
      <c r="BI964" s="183"/>
      <c r="BJ964" s="183"/>
      <c r="BK964" s="183"/>
      <c r="BL964" s="183"/>
      <c r="BM964" s="183"/>
      <c r="BN964" s="183"/>
      <c r="BO964" s="183"/>
      <c r="BP964" s="183"/>
      <c r="BQ964" s="183"/>
      <c r="BR964" s="183"/>
      <c r="BS964" s="183"/>
      <c r="BT964" s="183"/>
      <c r="BU964" s="183"/>
      <c r="BV964" s="183"/>
      <c r="BW964" s="183"/>
      <c r="BX964" s="186"/>
      <c r="BY964" s="186"/>
      <c r="BZ964" s="186"/>
      <c r="CA964" s="186"/>
      <c r="CB964" s="186"/>
      <c r="CC964" s="186"/>
      <c r="CD964" s="186"/>
      <c r="CE964" s="186"/>
      <c r="CF964" s="186"/>
      <c r="CG964" s="186"/>
      <c r="CH964" s="186"/>
    </row>
    <row r="965" spans="1:86" s="185" customFormat="1" ht="12" customHeight="1">
      <c r="A965" s="183"/>
      <c r="B965" s="183"/>
      <c r="C965" s="183"/>
      <c r="D965" s="183"/>
      <c r="E965" s="183"/>
      <c r="F965" s="183"/>
      <c r="G965" s="184"/>
      <c r="H965" s="183"/>
      <c r="I965" s="183"/>
      <c r="J965" s="183"/>
      <c r="K965" s="183"/>
      <c r="L965" s="183"/>
      <c r="M965" s="183"/>
      <c r="N965" s="183"/>
      <c r="O965" s="183"/>
      <c r="P965" s="183"/>
      <c r="Q965" s="183"/>
      <c r="R965" s="183"/>
      <c r="S965" s="183"/>
      <c r="T965" s="183"/>
      <c r="U965" s="183"/>
      <c r="V965" s="183"/>
      <c r="W965" s="183"/>
      <c r="X965" s="183"/>
      <c r="Y965" s="183"/>
      <c r="Z965" s="183"/>
      <c r="AA965" s="183"/>
      <c r="AB965" s="183"/>
      <c r="AC965" s="183"/>
      <c r="AD965" s="183"/>
      <c r="AE965" s="183"/>
      <c r="AF965" s="183"/>
      <c r="AG965" s="183"/>
      <c r="AH965" s="183"/>
      <c r="AI965" s="183"/>
      <c r="AJ965" s="183"/>
      <c r="AK965" s="183"/>
      <c r="AL965" s="183"/>
      <c r="AM965" s="183"/>
      <c r="AN965" s="183"/>
      <c r="AO965" s="183"/>
      <c r="AP965" s="183"/>
      <c r="AQ965" s="183"/>
      <c r="AR965" s="183"/>
      <c r="AS965" s="183"/>
      <c r="AT965" s="183"/>
      <c r="AU965" s="183"/>
      <c r="AV965" s="183"/>
      <c r="AW965" s="183"/>
      <c r="AX965" s="183"/>
      <c r="AY965" s="183"/>
      <c r="AZ965" s="183"/>
      <c r="BA965" s="183"/>
      <c r="BB965" s="183"/>
      <c r="BC965" s="183"/>
      <c r="BD965" s="183"/>
      <c r="BE965" s="183"/>
      <c r="BF965" s="183"/>
      <c r="BG965" s="183"/>
      <c r="BH965" s="183"/>
      <c r="BI965" s="183"/>
      <c r="BJ965" s="183"/>
      <c r="BK965" s="183"/>
      <c r="BL965" s="183"/>
      <c r="BM965" s="183"/>
      <c r="BN965" s="183"/>
      <c r="BO965" s="183"/>
      <c r="BP965" s="183"/>
      <c r="BQ965" s="183"/>
      <c r="BR965" s="183"/>
      <c r="BS965" s="183"/>
      <c r="BT965" s="183"/>
      <c r="BU965" s="183"/>
      <c r="BV965" s="183"/>
      <c r="BW965" s="183"/>
      <c r="BX965" s="186"/>
      <c r="BY965" s="186"/>
      <c r="BZ965" s="186"/>
      <c r="CA965" s="186"/>
      <c r="CB965" s="186"/>
      <c r="CC965" s="186"/>
      <c r="CD965" s="186"/>
      <c r="CE965" s="186"/>
      <c r="CF965" s="186"/>
      <c r="CG965" s="186"/>
      <c r="CH965" s="186"/>
    </row>
    <row r="966" spans="1:86" s="185" customFormat="1" ht="12" customHeight="1">
      <c r="A966" s="183"/>
      <c r="B966" s="183"/>
      <c r="C966" s="183"/>
      <c r="D966" s="183"/>
      <c r="E966" s="183"/>
      <c r="F966" s="183"/>
      <c r="G966" s="184"/>
      <c r="H966" s="183"/>
      <c r="I966" s="183"/>
      <c r="J966" s="183"/>
      <c r="K966" s="183"/>
      <c r="L966" s="183"/>
      <c r="M966" s="183"/>
      <c r="N966" s="183"/>
      <c r="O966" s="183"/>
      <c r="P966" s="183"/>
      <c r="Q966" s="183"/>
      <c r="R966" s="183"/>
      <c r="S966" s="183"/>
      <c r="T966" s="183"/>
      <c r="U966" s="183"/>
      <c r="V966" s="183"/>
      <c r="W966" s="183"/>
      <c r="X966" s="183"/>
      <c r="Y966" s="183"/>
      <c r="Z966" s="183"/>
      <c r="AA966" s="183"/>
      <c r="AB966" s="183"/>
      <c r="AC966" s="183"/>
      <c r="AD966" s="183"/>
      <c r="AE966" s="183"/>
      <c r="AF966" s="183"/>
      <c r="AG966" s="183"/>
      <c r="AH966" s="183"/>
      <c r="AI966" s="183"/>
      <c r="AJ966" s="183"/>
      <c r="AK966" s="183"/>
      <c r="AL966" s="183"/>
      <c r="AM966" s="183"/>
      <c r="AN966" s="183"/>
      <c r="AO966" s="183"/>
      <c r="AP966" s="183"/>
      <c r="AQ966" s="183"/>
      <c r="AR966" s="183"/>
      <c r="AS966" s="183"/>
      <c r="AT966" s="183"/>
      <c r="AU966" s="183"/>
      <c r="AV966" s="183"/>
      <c r="AW966" s="183"/>
      <c r="AX966" s="183"/>
      <c r="AY966" s="183"/>
      <c r="AZ966" s="183"/>
      <c r="BA966" s="183"/>
      <c r="BB966" s="183"/>
      <c r="BC966" s="183"/>
      <c r="BD966" s="183"/>
      <c r="BE966" s="183"/>
      <c r="BF966" s="183"/>
      <c r="BG966" s="183"/>
      <c r="BH966" s="183"/>
      <c r="BI966" s="183"/>
      <c r="BJ966" s="183"/>
      <c r="BK966" s="183"/>
      <c r="BL966" s="183"/>
      <c r="BM966" s="183"/>
      <c r="BN966" s="183"/>
      <c r="BO966" s="183"/>
      <c r="BP966" s="183"/>
      <c r="BQ966" s="183"/>
      <c r="BR966" s="183"/>
      <c r="BS966" s="183"/>
      <c r="BT966" s="183"/>
      <c r="BU966" s="183"/>
      <c r="BV966" s="183"/>
      <c r="BW966" s="183"/>
      <c r="BX966" s="186"/>
      <c r="BY966" s="186"/>
      <c r="BZ966" s="186"/>
      <c r="CA966" s="186"/>
      <c r="CB966" s="186"/>
      <c r="CC966" s="186"/>
      <c r="CD966" s="186"/>
      <c r="CE966" s="186"/>
      <c r="CF966" s="186"/>
      <c r="CG966" s="186"/>
      <c r="CH966" s="186"/>
    </row>
    <row r="967" spans="1:86" s="185" customFormat="1" ht="12" customHeight="1">
      <c r="A967" s="183"/>
      <c r="B967" s="183"/>
      <c r="C967" s="183"/>
      <c r="D967" s="183"/>
      <c r="E967" s="183"/>
      <c r="F967" s="183"/>
      <c r="G967" s="184"/>
      <c r="H967" s="183"/>
      <c r="I967" s="183"/>
      <c r="J967" s="183"/>
      <c r="K967" s="183"/>
      <c r="L967" s="183"/>
      <c r="M967" s="183"/>
      <c r="N967" s="183"/>
      <c r="O967" s="183"/>
      <c r="P967" s="183"/>
      <c r="Q967" s="183"/>
      <c r="R967" s="183"/>
      <c r="S967" s="183"/>
      <c r="T967" s="183"/>
      <c r="U967" s="183"/>
      <c r="V967" s="183"/>
      <c r="W967" s="183"/>
      <c r="X967" s="183"/>
      <c r="Y967" s="183"/>
      <c r="Z967" s="183"/>
      <c r="AA967" s="183"/>
      <c r="AB967" s="183"/>
      <c r="AC967" s="183"/>
      <c r="AD967" s="183"/>
      <c r="AE967" s="183"/>
      <c r="AF967" s="183"/>
      <c r="AG967" s="183"/>
      <c r="AH967" s="183"/>
      <c r="AI967" s="183"/>
      <c r="AJ967" s="183"/>
      <c r="AK967" s="183"/>
      <c r="AL967" s="183"/>
      <c r="AM967" s="183"/>
      <c r="AN967" s="183"/>
      <c r="AO967" s="183"/>
      <c r="AP967" s="183"/>
      <c r="AQ967" s="183"/>
      <c r="AR967" s="183"/>
      <c r="AS967" s="183"/>
      <c r="AT967" s="183"/>
      <c r="AU967" s="183"/>
      <c r="AV967" s="183"/>
      <c r="AW967" s="183"/>
      <c r="AX967" s="183"/>
      <c r="AY967" s="183"/>
      <c r="AZ967" s="183"/>
      <c r="BA967" s="183"/>
      <c r="BB967" s="183"/>
      <c r="BC967" s="183"/>
      <c r="BD967" s="183"/>
      <c r="BE967" s="183"/>
      <c r="BF967" s="183"/>
      <c r="BG967" s="183"/>
      <c r="BH967" s="183"/>
      <c r="BI967" s="183"/>
      <c r="BJ967" s="183"/>
      <c r="BK967" s="183"/>
      <c r="BL967" s="183"/>
      <c r="BM967" s="183"/>
      <c r="BN967" s="183"/>
      <c r="BO967" s="183"/>
      <c r="BP967" s="183"/>
      <c r="BQ967" s="183"/>
      <c r="BR967" s="183"/>
      <c r="BS967" s="183"/>
      <c r="BT967" s="183"/>
      <c r="BU967" s="183"/>
      <c r="BV967" s="183"/>
      <c r="BW967" s="183"/>
      <c r="BX967" s="186"/>
      <c r="BY967" s="186"/>
      <c r="BZ967" s="186"/>
      <c r="CA967" s="186"/>
      <c r="CB967" s="186"/>
      <c r="CC967" s="186"/>
      <c r="CD967" s="186"/>
      <c r="CE967" s="186"/>
      <c r="CF967" s="186"/>
      <c r="CG967" s="186"/>
      <c r="CH967" s="186"/>
    </row>
    <row r="968" spans="1:86" s="185" customFormat="1" ht="12" customHeight="1">
      <c r="A968" s="183"/>
      <c r="B968" s="183"/>
      <c r="C968" s="183"/>
      <c r="D968" s="183"/>
      <c r="E968" s="183"/>
      <c r="F968" s="183"/>
      <c r="G968" s="184"/>
      <c r="H968" s="183"/>
      <c r="I968" s="183"/>
      <c r="J968" s="183"/>
      <c r="K968" s="183"/>
      <c r="L968" s="183"/>
      <c r="M968" s="183"/>
      <c r="N968" s="183"/>
      <c r="O968" s="183"/>
      <c r="P968" s="183"/>
      <c r="Q968" s="183"/>
      <c r="R968" s="183"/>
      <c r="S968" s="183"/>
      <c r="T968" s="183"/>
      <c r="U968" s="183"/>
      <c r="V968" s="183"/>
      <c r="W968" s="183"/>
      <c r="X968" s="183"/>
      <c r="Y968" s="183"/>
      <c r="Z968" s="183"/>
      <c r="AA968" s="183"/>
      <c r="AB968" s="183"/>
      <c r="AC968" s="183"/>
      <c r="AD968" s="183"/>
      <c r="AE968" s="183"/>
      <c r="AF968" s="183"/>
      <c r="AG968" s="183"/>
      <c r="AH968" s="183"/>
      <c r="AI968" s="183"/>
      <c r="AJ968" s="183"/>
      <c r="AK968" s="183"/>
      <c r="AL968" s="183"/>
      <c r="AM968" s="183"/>
      <c r="AN968" s="183"/>
      <c r="AO968" s="183"/>
      <c r="AP968" s="183"/>
      <c r="AQ968" s="183"/>
      <c r="AR968" s="183"/>
      <c r="AS968" s="183"/>
      <c r="AT968" s="183"/>
      <c r="AU968" s="183"/>
      <c r="AV968" s="183"/>
      <c r="AW968" s="183"/>
      <c r="AX968" s="183"/>
      <c r="AY968" s="183"/>
      <c r="AZ968" s="183"/>
      <c r="BA968" s="183"/>
      <c r="BB968" s="183"/>
      <c r="BC968" s="183"/>
      <c r="BD968" s="183"/>
      <c r="BE968" s="183"/>
      <c r="BF968" s="183"/>
      <c r="BG968" s="183"/>
      <c r="BH968" s="183"/>
      <c r="BI968" s="183"/>
      <c r="BJ968" s="183"/>
      <c r="BK968" s="183"/>
      <c r="BL968" s="183"/>
      <c r="BM968" s="183"/>
      <c r="BN968" s="183"/>
      <c r="BO968" s="183"/>
      <c r="BP968" s="183"/>
      <c r="BQ968" s="183"/>
      <c r="BR968" s="183"/>
      <c r="BS968" s="183"/>
      <c r="BT968" s="183"/>
      <c r="BU968" s="183"/>
      <c r="BV968" s="183"/>
      <c r="BW968" s="183"/>
      <c r="BX968" s="186"/>
      <c r="BY968" s="186"/>
      <c r="BZ968" s="186"/>
      <c r="CA968" s="186"/>
      <c r="CB968" s="186"/>
      <c r="CC968" s="186"/>
      <c r="CD968" s="186"/>
      <c r="CE968" s="186"/>
      <c r="CF968" s="186"/>
      <c r="CG968" s="186"/>
      <c r="CH968" s="186"/>
    </row>
    <row r="969" spans="1:86" s="185" customFormat="1" ht="12" customHeight="1">
      <c r="A969" s="183"/>
      <c r="B969" s="183"/>
      <c r="C969" s="183"/>
      <c r="D969" s="183"/>
      <c r="E969" s="183"/>
      <c r="F969" s="183"/>
      <c r="G969" s="184"/>
      <c r="H969" s="183"/>
      <c r="I969" s="183"/>
      <c r="J969" s="183"/>
      <c r="K969" s="183"/>
      <c r="L969" s="183"/>
      <c r="M969" s="183"/>
      <c r="N969" s="183"/>
      <c r="O969" s="183"/>
      <c r="P969" s="183"/>
      <c r="Q969" s="183"/>
      <c r="R969" s="183"/>
      <c r="S969" s="183"/>
      <c r="T969" s="183"/>
      <c r="U969" s="183"/>
      <c r="V969" s="183"/>
      <c r="W969" s="183"/>
      <c r="X969" s="183"/>
      <c r="Y969" s="183"/>
      <c r="Z969" s="183"/>
      <c r="AA969" s="183"/>
      <c r="AB969" s="183"/>
      <c r="AC969" s="183"/>
      <c r="AD969" s="183"/>
      <c r="AE969" s="183"/>
      <c r="AF969" s="183"/>
      <c r="AG969" s="183"/>
      <c r="AH969" s="183"/>
      <c r="AI969" s="183"/>
      <c r="AJ969" s="183"/>
      <c r="AK969" s="183"/>
      <c r="AL969" s="183"/>
      <c r="AM969" s="183"/>
      <c r="AN969" s="183"/>
      <c r="AO969" s="183"/>
      <c r="AP969" s="183"/>
      <c r="AQ969" s="183"/>
      <c r="AR969" s="183"/>
      <c r="AS969" s="183"/>
      <c r="AT969" s="183"/>
      <c r="AU969" s="183"/>
      <c r="AV969" s="183"/>
      <c r="AW969" s="183"/>
      <c r="AX969" s="183"/>
      <c r="AY969" s="183"/>
      <c r="AZ969" s="183"/>
      <c r="BA969" s="183"/>
      <c r="BB969" s="183"/>
      <c r="BC969" s="183"/>
      <c r="BD969" s="183"/>
      <c r="BE969" s="183"/>
      <c r="BF969" s="183"/>
      <c r="BG969" s="183"/>
      <c r="BH969" s="183"/>
      <c r="BI969" s="183"/>
      <c r="BJ969" s="183"/>
      <c r="BK969" s="183"/>
      <c r="BL969" s="183"/>
      <c r="BM969" s="183"/>
      <c r="BN969" s="183"/>
      <c r="BO969" s="183"/>
      <c r="BP969" s="183"/>
      <c r="BQ969" s="183"/>
      <c r="BR969" s="183"/>
      <c r="BS969" s="183"/>
      <c r="BT969" s="183"/>
      <c r="BU969" s="183"/>
      <c r="BV969" s="183"/>
      <c r="BW969" s="183"/>
      <c r="BX969" s="186"/>
      <c r="BY969" s="186"/>
      <c r="BZ969" s="186"/>
      <c r="CA969" s="186"/>
      <c r="CB969" s="186"/>
      <c r="CC969" s="186"/>
      <c r="CD969" s="186"/>
      <c r="CE969" s="186"/>
      <c r="CF969" s="186"/>
      <c r="CG969" s="186"/>
      <c r="CH969" s="186"/>
    </row>
    <row r="970" spans="1:86" s="185" customFormat="1" ht="12" customHeight="1">
      <c r="A970" s="183"/>
      <c r="B970" s="183"/>
      <c r="C970" s="183"/>
      <c r="D970" s="183"/>
      <c r="E970" s="183"/>
      <c r="F970" s="183"/>
      <c r="G970" s="184"/>
      <c r="H970" s="183"/>
      <c r="I970" s="183"/>
      <c r="J970" s="183"/>
      <c r="K970" s="183"/>
      <c r="L970" s="183"/>
      <c r="M970" s="183"/>
      <c r="N970" s="183"/>
      <c r="O970" s="183"/>
      <c r="P970" s="183"/>
      <c r="Q970" s="183"/>
      <c r="R970" s="183"/>
      <c r="S970" s="183"/>
      <c r="T970" s="183"/>
      <c r="U970" s="183"/>
      <c r="V970" s="183"/>
      <c r="W970" s="183"/>
      <c r="X970" s="183"/>
      <c r="Y970" s="183"/>
      <c r="Z970" s="183"/>
      <c r="AA970" s="183"/>
      <c r="AB970" s="183"/>
      <c r="AC970" s="183"/>
      <c r="AD970" s="183"/>
      <c r="AE970" s="183"/>
      <c r="AF970" s="183"/>
      <c r="AG970" s="183"/>
      <c r="AH970" s="183"/>
      <c r="AI970" s="183"/>
      <c r="AJ970" s="183"/>
      <c r="AK970" s="183"/>
      <c r="AL970" s="183"/>
      <c r="AM970" s="183"/>
      <c r="AN970" s="183"/>
      <c r="AO970" s="183"/>
      <c r="AP970" s="183"/>
      <c r="AQ970" s="183"/>
      <c r="AR970" s="183"/>
      <c r="AS970" s="183"/>
      <c r="AT970" s="183"/>
      <c r="AU970" s="183"/>
      <c r="AV970" s="183"/>
      <c r="AW970" s="183"/>
      <c r="AX970" s="183"/>
      <c r="AY970" s="183"/>
      <c r="AZ970" s="183"/>
      <c r="BA970" s="183"/>
      <c r="BB970" s="183"/>
      <c r="BC970" s="183"/>
      <c r="BD970" s="183"/>
      <c r="BE970" s="183"/>
      <c r="BF970" s="183"/>
      <c r="BG970" s="183"/>
      <c r="BH970" s="183"/>
      <c r="BI970" s="183"/>
      <c r="BJ970" s="183"/>
      <c r="BK970" s="183"/>
      <c r="BL970" s="183"/>
      <c r="BM970" s="183"/>
      <c r="BN970" s="183"/>
      <c r="BO970" s="183"/>
      <c r="BP970" s="183"/>
      <c r="BQ970" s="183"/>
      <c r="BR970" s="183"/>
      <c r="BS970" s="183"/>
      <c r="BT970" s="183"/>
      <c r="BU970" s="183"/>
      <c r="BV970" s="183"/>
      <c r="BW970" s="183"/>
      <c r="BX970" s="186"/>
      <c r="BY970" s="186"/>
      <c r="BZ970" s="186"/>
      <c r="CA970" s="186"/>
      <c r="CB970" s="186"/>
      <c r="CC970" s="186"/>
      <c r="CD970" s="186"/>
      <c r="CE970" s="186"/>
      <c r="CF970" s="186"/>
      <c r="CG970" s="186"/>
      <c r="CH970" s="186"/>
    </row>
    <row r="971" spans="1:86" s="185" customFormat="1" ht="12" customHeight="1">
      <c r="A971" s="183"/>
      <c r="B971" s="183"/>
      <c r="C971" s="183"/>
      <c r="D971" s="183"/>
      <c r="E971" s="183"/>
      <c r="F971" s="183"/>
      <c r="G971" s="184"/>
      <c r="H971" s="183"/>
      <c r="I971" s="183"/>
      <c r="J971" s="183"/>
      <c r="K971" s="183"/>
      <c r="L971" s="183"/>
      <c r="M971" s="183"/>
      <c r="N971" s="183"/>
      <c r="O971" s="183"/>
      <c r="P971" s="183"/>
      <c r="Q971" s="183"/>
      <c r="R971" s="183"/>
      <c r="S971" s="183"/>
      <c r="T971" s="183"/>
      <c r="U971" s="183"/>
      <c r="V971" s="183"/>
      <c r="W971" s="183"/>
      <c r="X971" s="183"/>
      <c r="Y971" s="183"/>
      <c r="Z971" s="183"/>
      <c r="AA971" s="183"/>
      <c r="AB971" s="183"/>
      <c r="AC971" s="183"/>
      <c r="AD971" s="183"/>
      <c r="AE971" s="183"/>
      <c r="AF971" s="183"/>
      <c r="AG971" s="183"/>
      <c r="AH971" s="183"/>
      <c r="AI971" s="183"/>
      <c r="AJ971" s="183"/>
      <c r="AK971" s="183"/>
      <c r="AL971" s="183"/>
      <c r="AM971" s="183"/>
      <c r="AN971" s="183"/>
      <c r="AO971" s="183"/>
      <c r="AP971" s="183"/>
      <c r="AQ971" s="183"/>
      <c r="AR971" s="183"/>
      <c r="AS971" s="183"/>
      <c r="AT971" s="183"/>
      <c r="AU971" s="183"/>
      <c r="AV971" s="183"/>
      <c r="AW971" s="183"/>
      <c r="AX971" s="183"/>
      <c r="AY971" s="183"/>
      <c r="AZ971" s="183"/>
      <c r="BA971" s="183"/>
      <c r="BB971" s="183"/>
      <c r="BC971" s="183"/>
      <c r="BD971" s="183"/>
      <c r="BE971" s="183"/>
      <c r="BF971" s="183"/>
      <c r="BG971" s="183"/>
      <c r="BH971" s="183"/>
      <c r="BI971" s="183"/>
      <c r="BJ971" s="183"/>
      <c r="BK971" s="183"/>
      <c r="BL971" s="183"/>
      <c r="BM971" s="183"/>
      <c r="BN971" s="183"/>
      <c r="BO971" s="183"/>
      <c r="BP971" s="183"/>
      <c r="BQ971" s="183"/>
      <c r="BR971" s="183"/>
      <c r="BS971" s="183"/>
      <c r="BT971" s="183"/>
      <c r="BU971" s="183"/>
      <c r="BV971" s="183"/>
      <c r="BW971" s="183"/>
      <c r="BX971" s="186"/>
      <c r="BY971" s="186"/>
      <c r="BZ971" s="186"/>
      <c r="CA971" s="186"/>
      <c r="CB971" s="186"/>
      <c r="CC971" s="186"/>
      <c r="CD971" s="186"/>
      <c r="CE971" s="186"/>
      <c r="CF971" s="186"/>
      <c r="CG971" s="186"/>
      <c r="CH971" s="186"/>
    </row>
    <row r="972" spans="1:86" s="185" customFormat="1" ht="12" customHeight="1">
      <c r="A972" s="183"/>
      <c r="B972" s="183"/>
      <c r="C972" s="183"/>
      <c r="D972" s="183"/>
      <c r="E972" s="183"/>
      <c r="F972" s="183"/>
      <c r="G972" s="184"/>
      <c r="H972" s="183"/>
      <c r="I972" s="183"/>
      <c r="J972" s="183"/>
      <c r="K972" s="183"/>
      <c r="L972" s="183"/>
      <c r="M972" s="183"/>
      <c r="N972" s="183"/>
      <c r="O972" s="183"/>
      <c r="P972" s="183"/>
      <c r="Q972" s="183"/>
      <c r="R972" s="183"/>
      <c r="S972" s="183"/>
      <c r="T972" s="183"/>
      <c r="U972" s="183"/>
      <c r="V972" s="183"/>
      <c r="W972" s="183"/>
      <c r="X972" s="183"/>
      <c r="Y972" s="183"/>
      <c r="Z972" s="183"/>
      <c r="AA972" s="183"/>
      <c r="AB972" s="183"/>
      <c r="AC972" s="183"/>
      <c r="AD972" s="183"/>
      <c r="AE972" s="183"/>
      <c r="AF972" s="183"/>
      <c r="AG972" s="183"/>
      <c r="AH972" s="183"/>
      <c r="AI972" s="183"/>
      <c r="AJ972" s="183"/>
      <c r="AK972" s="183"/>
      <c r="AL972" s="183"/>
      <c r="AM972" s="183"/>
      <c r="AN972" s="183"/>
      <c r="AO972" s="183"/>
      <c r="AP972" s="183"/>
      <c r="AQ972" s="183"/>
      <c r="AR972" s="183"/>
      <c r="AS972" s="183"/>
      <c r="AT972" s="183"/>
      <c r="AU972" s="183"/>
      <c r="AV972" s="183"/>
      <c r="AW972" s="183"/>
      <c r="AX972" s="183"/>
      <c r="AY972" s="183"/>
      <c r="AZ972" s="183"/>
      <c r="BA972" s="183"/>
      <c r="BB972" s="183"/>
      <c r="BC972" s="183"/>
      <c r="BD972" s="183"/>
      <c r="BE972" s="183"/>
      <c r="BF972" s="183"/>
      <c r="BG972" s="183"/>
      <c r="BH972" s="183"/>
      <c r="BI972" s="183"/>
      <c r="BJ972" s="183"/>
      <c r="BK972" s="183"/>
      <c r="BL972" s="183"/>
      <c r="BM972" s="183"/>
      <c r="BN972" s="183"/>
      <c r="BO972" s="183"/>
      <c r="BP972" s="183"/>
      <c r="BQ972" s="183"/>
      <c r="BR972" s="183"/>
      <c r="BS972" s="183"/>
      <c r="BT972" s="183"/>
      <c r="BU972" s="183"/>
      <c r="BV972" s="183"/>
      <c r="BW972" s="183"/>
      <c r="BX972" s="186"/>
      <c r="BY972" s="186"/>
      <c r="BZ972" s="186"/>
      <c r="CA972" s="186"/>
      <c r="CB972" s="186"/>
      <c r="CC972" s="186"/>
      <c r="CD972" s="186"/>
      <c r="CE972" s="186"/>
      <c r="CF972" s="186"/>
      <c r="CG972" s="186"/>
      <c r="CH972" s="186"/>
    </row>
    <row r="973" spans="1:86" s="185" customFormat="1" ht="12" customHeight="1">
      <c r="A973" s="183"/>
      <c r="B973" s="183"/>
      <c r="C973" s="183"/>
      <c r="D973" s="183"/>
      <c r="E973" s="183"/>
      <c r="F973" s="183"/>
      <c r="G973" s="184"/>
      <c r="H973" s="183"/>
      <c r="I973" s="183"/>
      <c r="J973" s="183"/>
      <c r="K973" s="183"/>
      <c r="L973" s="183"/>
      <c r="M973" s="183"/>
      <c r="N973" s="183"/>
      <c r="O973" s="183"/>
      <c r="P973" s="183"/>
      <c r="Q973" s="183"/>
      <c r="R973" s="183"/>
      <c r="S973" s="183"/>
      <c r="T973" s="183"/>
      <c r="U973" s="183"/>
      <c r="V973" s="183"/>
      <c r="W973" s="183"/>
      <c r="X973" s="183"/>
      <c r="Y973" s="183"/>
      <c r="Z973" s="183"/>
      <c r="AA973" s="183"/>
      <c r="AB973" s="183"/>
      <c r="AC973" s="183"/>
      <c r="AD973" s="183"/>
      <c r="AE973" s="183"/>
      <c r="AF973" s="183"/>
      <c r="AG973" s="183"/>
      <c r="AH973" s="183"/>
      <c r="AI973" s="183"/>
      <c r="AJ973" s="183"/>
      <c r="AK973" s="183"/>
      <c r="AL973" s="183"/>
      <c r="AM973" s="183"/>
      <c r="AN973" s="183"/>
      <c r="AO973" s="183"/>
      <c r="AP973" s="183"/>
      <c r="AQ973" s="183"/>
      <c r="AR973" s="183"/>
      <c r="AS973" s="183"/>
      <c r="AT973" s="183"/>
      <c r="AU973" s="183"/>
      <c r="AV973" s="183"/>
      <c r="AW973" s="183"/>
      <c r="AX973" s="183"/>
      <c r="AY973" s="183"/>
      <c r="AZ973" s="183"/>
      <c r="BA973" s="183"/>
      <c r="BB973" s="183"/>
      <c r="BC973" s="183"/>
      <c r="BD973" s="183"/>
      <c r="BE973" s="183"/>
      <c r="BF973" s="183"/>
      <c r="BG973" s="183"/>
      <c r="BH973" s="183"/>
      <c r="BI973" s="183"/>
      <c r="BJ973" s="183"/>
      <c r="BK973" s="183"/>
      <c r="BL973" s="183"/>
      <c r="BM973" s="183"/>
      <c r="BN973" s="183"/>
      <c r="BO973" s="183"/>
      <c r="BP973" s="183"/>
      <c r="BQ973" s="183"/>
      <c r="BR973" s="183"/>
      <c r="BS973" s="183"/>
      <c r="BT973" s="183"/>
      <c r="BU973" s="183"/>
      <c r="BV973" s="183"/>
      <c r="BW973" s="183"/>
      <c r="BX973" s="186"/>
      <c r="BY973" s="186"/>
      <c r="BZ973" s="186"/>
      <c r="CA973" s="186"/>
      <c r="CB973" s="186"/>
      <c r="CC973" s="186"/>
      <c r="CD973" s="186"/>
      <c r="CE973" s="186"/>
      <c r="CF973" s="186"/>
      <c r="CG973" s="186"/>
      <c r="CH973" s="186"/>
    </row>
    <row r="974" spans="1:86" s="185" customFormat="1" ht="12" customHeight="1">
      <c r="A974" s="183"/>
      <c r="B974" s="183"/>
      <c r="C974" s="183"/>
      <c r="D974" s="183"/>
      <c r="E974" s="183"/>
      <c r="F974" s="183"/>
      <c r="G974" s="184"/>
      <c r="H974" s="183"/>
      <c r="I974" s="183"/>
      <c r="J974" s="183"/>
      <c r="K974" s="183"/>
      <c r="L974" s="183"/>
      <c r="M974" s="183"/>
      <c r="N974" s="183"/>
      <c r="O974" s="183"/>
      <c r="P974" s="183"/>
      <c r="Q974" s="183"/>
      <c r="R974" s="183"/>
      <c r="S974" s="183"/>
      <c r="T974" s="183"/>
      <c r="U974" s="183"/>
      <c r="V974" s="183"/>
      <c r="W974" s="183"/>
      <c r="X974" s="183"/>
      <c r="Y974" s="183"/>
      <c r="Z974" s="183"/>
      <c r="AA974" s="183"/>
      <c r="AB974" s="183"/>
      <c r="AC974" s="183"/>
      <c r="AD974" s="183"/>
      <c r="AE974" s="183"/>
      <c r="AF974" s="183"/>
      <c r="AG974" s="183"/>
      <c r="AH974" s="183"/>
      <c r="AI974" s="183"/>
      <c r="AJ974" s="183"/>
      <c r="AK974" s="183"/>
      <c r="AL974" s="183"/>
      <c r="AM974" s="183"/>
      <c r="AN974" s="183"/>
      <c r="AO974" s="183"/>
      <c r="AP974" s="183"/>
      <c r="AQ974" s="183"/>
      <c r="AR974" s="183"/>
      <c r="AS974" s="183"/>
      <c r="AT974" s="183"/>
      <c r="AU974" s="183"/>
      <c r="AV974" s="183"/>
      <c r="AW974" s="183"/>
      <c r="AX974" s="183"/>
      <c r="AY974" s="183"/>
      <c r="AZ974" s="183"/>
      <c r="BA974" s="183"/>
      <c r="BB974" s="183"/>
      <c r="BC974" s="183"/>
      <c r="BD974" s="183"/>
      <c r="BE974" s="183"/>
      <c r="BF974" s="183"/>
      <c r="BG974" s="183"/>
      <c r="BH974" s="183"/>
      <c r="BI974" s="183"/>
      <c r="BJ974" s="183"/>
      <c r="BK974" s="183"/>
      <c r="BL974" s="183"/>
      <c r="BM974" s="183"/>
      <c r="BN974" s="183"/>
      <c r="BO974" s="183"/>
      <c r="BP974" s="183"/>
      <c r="BQ974" s="183"/>
      <c r="BR974" s="183"/>
      <c r="BS974" s="183"/>
      <c r="BT974" s="183"/>
      <c r="BU974" s="183"/>
      <c r="BV974" s="183"/>
      <c r="BW974" s="183"/>
      <c r="BX974" s="186"/>
      <c r="BY974" s="186"/>
      <c r="BZ974" s="186"/>
      <c r="CA974" s="186"/>
      <c r="CB974" s="186"/>
      <c r="CC974" s="186"/>
      <c r="CD974" s="186"/>
      <c r="CE974" s="186"/>
      <c r="CF974" s="186"/>
      <c r="CG974" s="186"/>
      <c r="CH974" s="186"/>
    </row>
    <row r="975" spans="1:86" s="185" customFormat="1" ht="12" customHeight="1">
      <c r="A975" s="183"/>
      <c r="B975" s="183"/>
      <c r="C975" s="183"/>
      <c r="D975" s="183"/>
      <c r="E975" s="183"/>
      <c r="F975" s="183"/>
      <c r="G975" s="184"/>
      <c r="H975" s="183"/>
      <c r="I975" s="183"/>
      <c r="J975" s="183"/>
      <c r="K975" s="183"/>
      <c r="L975" s="183"/>
      <c r="M975" s="183"/>
      <c r="N975" s="183"/>
      <c r="O975" s="183"/>
      <c r="P975" s="183"/>
      <c r="Q975" s="183"/>
      <c r="R975" s="183"/>
      <c r="S975" s="183"/>
      <c r="T975" s="183"/>
      <c r="U975" s="183"/>
      <c r="V975" s="183"/>
      <c r="W975" s="183"/>
      <c r="X975" s="183"/>
      <c r="Y975" s="183"/>
      <c r="Z975" s="183"/>
      <c r="AA975" s="183"/>
      <c r="AB975" s="183"/>
      <c r="AC975" s="183"/>
      <c r="AD975" s="183"/>
      <c r="AE975" s="183"/>
      <c r="AF975" s="183"/>
      <c r="AG975" s="183"/>
      <c r="AH975" s="183"/>
      <c r="AI975" s="183"/>
      <c r="AJ975" s="183"/>
      <c r="AK975" s="183"/>
      <c r="AL975" s="183"/>
      <c r="AM975" s="183"/>
      <c r="AN975" s="183"/>
      <c r="AO975" s="183"/>
      <c r="AP975" s="183"/>
      <c r="AQ975" s="183"/>
      <c r="AR975" s="183"/>
      <c r="AS975" s="183"/>
      <c r="AT975" s="183"/>
      <c r="AU975" s="183"/>
      <c r="AV975" s="183"/>
      <c r="AW975" s="183"/>
      <c r="AX975" s="183"/>
      <c r="AY975" s="183"/>
      <c r="AZ975" s="183"/>
      <c r="BA975" s="183"/>
      <c r="BB975" s="183"/>
      <c r="BC975" s="183"/>
      <c r="BD975" s="183"/>
      <c r="BE975" s="183"/>
      <c r="BF975" s="183"/>
      <c r="BG975" s="183"/>
      <c r="BH975" s="183"/>
      <c r="BI975" s="183"/>
      <c r="BJ975" s="183"/>
      <c r="BK975" s="183"/>
      <c r="BL975" s="183"/>
      <c r="BM975" s="183"/>
      <c r="BN975" s="183"/>
      <c r="BO975" s="183"/>
      <c r="BP975" s="183"/>
      <c r="BQ975" s="183"/>
      <c r="BR975" s="183"/>
      <c r="BS975" s="183"/>
      <c r="BT975" s="183"/>
      <c r="BU975" s="183"/>
      <c r="BV975" s="183"/>
      <c r="BW975" s="183"/>
      <c r="BX975" s="186"/>
      <c r="BY975" s="186"/>
      <c r="BZ975" s="186"/>
      <c r="CA975" s="186"/>
      <c r="CB975" s="186"/>
      <c r="CC975" s="186"/>
      <c r="CD975" s="186"/>
      <c r="CE975" s="186"/>
      <c r="CF975" s="186"/>
      <c r="CG975" s="186"/>
      <c r="CH975" s="186"/>
    </row>
    <row r="976" spans="1:86" s="185" customFormat="1" ht="12" customHeight="1">
      <c r="A976" s="183"/>
      <c r="B976" s="183"/>
      <c r="C976" s="183"/>
      <c r="D976" s="183"/>
      <c r="E976" s="183"/>
      <c r="F976" s="183"/>
      <c r="G976" s="184"/>
      <c r="H976" s="183"/>
      <c r="I976" s="183"/>
      <c r="J976" s="183"/>
      <c r="K976" s="183"/>
      <c r="L976" s="183"/>
      <c r="M976" s="183"/>
      <c r="N976" s="183"/>
      <c r="O976" s="183"/>
      <c r="P976" s="183"/>
      <c r="Q976" s="183"/>
      <c r="R976" s="183"/>
      <c r="S976" s="183"/>
      <c r="T976" s="183"/>
      <c r="U976" s="183"/>
      <c r="V976" s="183"/>
      <c r="W976" s="183"/>
      <c r="X976" s="183"/>
      <c r="Y976" s="183"/>
      <c r="Z976" s="183"/>
      <c r="AA976" s="183"/>
      <c r="AB976" s="183"/>
      <c r="AC976" s="183"/>
      <c r="AD976" s="183"/>
      <c r="AE976" s="183"/>
      <c r="AF976" s="183"/>
      <c r="AG976" s="183"/>
      <c r="AH976" s="183"/>
      <c r="AI976" s="183"/>
      <c r="AJ976" s="183"/>
      <c r="AK976" s="183"/>
      <c r="AL976" s="183"/>
      <c r="AM976" s="183"/>
      <c r="AN976" s="183"/>
      <c r="AO976" s="183"/>
      <c r="AP976" s="183"/>
      <c r="AQ976" s="183"/>
      <c r="AR976" s="183"/>
      <c r="AS976" s="183"/>
      <c r="AT976" s="183"/>
      <c r="AU976" s="183"/>
      <c r="AV976" s="183"/>
      <c r="AW976" s="183"/>
      <c r="AX976" s="183"/>
      <c r="AY976" s="183"/>
      <c r="AZ976" s="183"/>
      <c r="BA976" s="183"/>
      <c r="BB976" s="183"/>
      <c r="BC976" s="183"/>
      <c r="BD976" s="183"/>
      <c r="BE976" s="183"/>
      <c r="BF976" s="183"/>
      <c r="BG976" s="183"/>
      <c r="BH976" s="183"/>
      <c r="BI976" s="183"/>
      <c r="BJ976" s="183"/>
      <c r="BK976" s="183"/>
      <c r="BL976" s="183"/>
      <c r="BM976" s="183"/>
      <c r="BN976" s="183"/>
      <c r="BO976" s="183"/>
      <c r="BP976" s="183"/>
      <c r="BQ976" s="183"/>
      <c r="BR976" s="183"/>
      <c r="BS976" s="183"/>
      <c r="BT976" s="183"/>
      <c r="BU976" s="183"/>
      <c r="BV976" s="183"/>
      <c r="BW976" s="183"/>
      <c r="BX976" s="186"/>
      <c r="BY976" s="186"/>
      <c r="BZ976" s="186"/>
      <c r="CA976" s="186"/>
      <c r="CB976" s="186"/>
      <c r="CC976" s="186"/>
      <c r="CD976" s="186"/>
      <c r="CE976" s="186"/>
      <c r="CF976" s="186"/>
      <c r="CG976" s="186"/>
      <c r="CH976" s="186"/>
    </row>
    <row r="977" spans="1:86" s="185" customFormat="1" ht="12" customHeight="1">
      <c r="A977" s="183"/>
      <c r="B977" s="183"/>
      <c r="C977" s="183"/>
      <c r="D977" s="183"/>
      <c r="E977" s="183"/>
      <c r="F977" s="183"/>
      <c r="G977" s="184"/>
      <c r="H977" s="183"/>
      <c r="I977" s="183"/>
      <c r="J977" s="183"/>
      <c r="K977" s="183"/>
      <c r="L977" s="183"/>
      <c r="M977" s="183"/>
      <c r="N977" s="183"/>
      <c r="O977" s="183"/>
      <c r="P977" s="183"/>
      <c r="Q977" s="183"/>
      <c r="R977" s="183"/>
      <c r="S977" s="183"/>
      <c r="T977" s="183"/>
      <c r="U977" s="183"/>
      <c r="V977" s="183"/>
      <c r="W977" s="183"/>
      <c r="X977" s="183"/>
      <c r="Y977" s="183"/>
      <c r="Z977" s="183"/>
      <c r="AA977" s="183"/>
      <c r="AB977" s="183"/>
      <c r="AC977" s="183"/>
      <c r="AD977" s="183"/>
      <c r="AE977" s="183"/>
      <c r="AF977" s="183"/>
      <c r="AG977" s="183"/>
      <c r="AH977" s="183"/>
      <c r="AI977" s="183"/>
      <c r="AJ977" s="183"/>
      <c r="AK977" s="183"/>
      <c r="AL977" s="183"/>
      <c r="AM977" s="183"/>
      <c r="AN977" s="183"/>
      <c r="AO977" s="183"/>
      <c r="AP977" s="183"/>
      <c r="AQ977" s="183"/>
      <c r="AR977" s="183"/>
      <c r="AS977" s="183"/>
      <c r="AT977" s="183"/>
      <c r="AU977" s="183"/>
      <c r="AV977" s="183"/>
      <c r="AW977" s="183"/>
      <c r="AX977" s="183"/>
      <c r="AY977" s="183"/>
      <c r="AZ977" s="183"/>
      <c r="BA977" s="183"/>
      <c r="BB977" s="183"/>
      <c r="BC977" s="183"/>
      <c r="BD977" s="183"/>
      <c r="BE977" s="183"/>
      <c r="BF977" s="183"/>
      <c r="BG977" s="183"/>
      <c r="BH977" s="183"/>
      <c r="BI977" s="183"/>
      <c r="BJ977" s="183"/>
      <c r="BK977" s="183"/>
      <c r="BL977" s="183"/>
      <c r="BM977" s="183"/>
      <c r="BN977" s="183"/>
      <c r="BO977" s="183"/>
      <c r="BP977" s="183"/>
      <c r="BQ977" s="183"/>
      <c r="BR977" s="183"/>
      <c r="BS977" s="183"/>
      <c r="BT977" s="183"/>
      <c r="BU977" s="183"/>
      <c r="BV977" s="183"/>
      <c r="BW977" s="183"/>
      <c r="BX977" s="186"/>
      <c r="BY977" s="186"/>
      <c r="BZ977" s="186"/>
      <c r="CA977" s="186"/>
      <c r="CB977" s="186"/>
      <c r="CC977" s="186"/>
      <c r="CD977" s="186"/>
      <c r="CE977" s="186"/>
      <c r="CF977" s="186"/>
      <c r="CG977" s="186"/>
      <c r="CH977" s="186"/>
    </row>
    <row r="978" spans="1:86" s="185" customFormat="1" ht="12" customHeight="1">
      <c r="A978" s="183"/>
      <c r="B978" s="183"/>
      <c r="C978" s="183"/>
      <c r="D978" s="183"/>
      <c r="E978" s="183"/>
      <c r="F978" s="183"/>
      <c r="G978" s="184"/>
      <c r="H978" s="183"/>
      <c r="I978" s="183"/>
      <c r="J978" s="183"/>
      <c r="K978" s="183"/>
      <c r="L978" s="183"/>
      <c r="M978" s="183"/>
      <c r="N978" s="183"/>
      <c r="O978" s="183"/>
      <c r="P978" s="183"/>
      <c r="Q978" s="183"/>
      <c r="R978" s="183"/>
      <c r="S978" s="183"/>
      <c r="T978" s="183"/>
      <c r="U978" s="183"/>
      <c r="V978" s="183"/>
      <c r="W978" s="183"/>
      <c r="X978" s="183"/>
      <c r="Y978" s="183"/>
      <c r="Z978" s="183"/>
      <c r="AA978" s="183"/>
      <c r="AB978" s="183"/>
      <c r="AC978" s="183"/>
      <c r="AD978" s="183"/>
      <c r="AE978" s="183"/>
      <c r="AF978" s="183"/>
      <c r="AG978" s="183"/>
      <c r="AH978" s="183"/>
      <c r="AI978" s="183"/>
      <c r="AJ978" s="183"/>
      <c r="AK978" s="183"/>
      <c r="AL978" s="183"/>
      <c r="AM978" s="183"/>
      <c r="AN978" s="183"/>
      <c r="AO978" s="183"/>
      <c r="AP978" s="183"/>
      <c r="AQ978" s="183"/>
      <c r="AR978" s="183"/>
      <c r="AS978" s="183"/>
      <c r="AT978" s="183"/>
      <c r="AU978" s="183"/>
      <c r="AV978" s="183"/>
      <c r="AW978" s="183"/>
      <c r="AX978" s="183"/>
      <c r="AY978" s="183"/>
      <c r="AZ978" s="183"/>
      <c r="BA978" s="183"/>
      <c r="BB978" s="183"/>
      <c r="BC978" s="183"/>
      <c r="BD978" s="183"/>
      <c r="BE978" s="183"/>
      <c r="BF978" s="183"/>
      <c r="BG978" s="183"/>
      <c r="BH978" s="183"/>
      <c r="BI978" s="183"/>
      <c r="BJ978" s="183"/>
      <c r="BK978" s="183"/>
      <c r="BL978" s="183"/>
      <c r="BM978" s="183"/>
      <c r="BN978" s="183"/>
      <c r="BO978" s="183"/>
      <c r="BP978" s="183"/>
      <c r="BQ978" s="183"/>
      <c r="BR978" s="183"/>
      <c r="BS978" s="183"/>
      <c r="BT978" s="183"/>
      <c r="BU978" s="183"/>
      <c r="BV978" s="183"/>
      <c r="BW978" s="183"/>
      <c r="BX978" s="186"/>
      <c r="BY978" s="186"/>
      <c r="BZ978" s="186"/>
      <c r="CA978" s="186"/>
      <c r="CB978" s="186"/>
      <c r="CC978" s="186"/>
      <c r="CD978" s="186"/>
      <c r="CE978" s="186"/>
      <c r="CF978" s="186"/>
      <c r="CG978" s="186"/>
      <c r="CH978" s="186"/>
    </row>
    <row r="979" spans="1:86" s="185" customFormat="1" ht="12" customHeight="1">
      <c r="A979" s="183"/>
      <c r="B979" s="183"/>
      <c r="C979" s="183"/>
      <c r="D979" s="183"/>
      <c r="E979" s="183"/>
      <c r="F979" s="183"/>
      <c r="G979" s="184"/>
      <c r="H979" s="183"/>
      <c r="I979" s="183"/>
      <c r="J979" s="183"/>
      <c r="K979" s="183"/>
      <c r="L979" s="183"/>
      <c r="M979" s="183"/>
      <c r="N979" s="183"/>
      <c r="O979" s="183"/>
      <c r="P979" s="183"/>
      <c r="Q979" s="183"/>
      <c r="R979" s="183"/>
      <c r="S979" s="183"/>
      <c r="T979" s="183"/>
      <c r="U979" s="183"/>
      <c r="V979" s="183"/>
      <c r="W979" s="183"/>
      <c r="X979" s="183"/>
      <c r="Y979" s="183"/>
      <c r="Z979" s="183"/>
      <c r="AA979" s="183"/>
      <c r="AB979" s="183"/>
      <c r="AC979" s="183"/>
      <c r="AD979" s="183"/>
      <c r="AE979" s="183"/>
      <c r="AF979" s="183"/>
      <c r="AG979" s="183"/>
      <c r="AH979" s="183"/>
      <c r="AI979" s="183"/>
      <c r="AJ979" s="183"/>
      <c r="AK979" s="183"/>
      <c r="AL979" s="183"/>
      <c r="AM979" s="183"/>
      <c r="AN979" s="183"/>
      <c r="AO979" s="183"/>
      <c r="AP979" s="183"/>
      <c r="AQ979" s="183"/>
      <c r="AR979" s="183"/>
      <c r="AS979" s="183"/>
      <c r="AT979" s="183"/>
      <c r="AU979" s="183"/>
      <c r="AV979" s="183"/>
      <c r="AW979" s="183"/>
      <c r="AX979" s="183"/>
      <c r="AY979" s="183"/>
      <c r="AZ979" s="183"/>
      <c r="BA979" s="183"/>
      <c r="BB979" s="183"/>
      <c r="BC979" s="183"/>
      <c r="BD979" s="183"/>
      <c r="BE979" s="183"/>
      <c r="BF979" s="183"/>
      <c r="BG979" s="183"/>
      <c r="BH979" s="183"/>
      <c r="BI979" s="183"/>
      <c r="BJ979" s="183"/>
      <c r="BK979" s="183"/>
      <c r="BL979" s="183"/>
      <c r="BM979" s="183"/>
      <c r="BN979" s="183"/>
      <c r="BO979" s="183"/>
      <c r="BP979" s="183"/>
      <c r="BQ979" s="183"/>
      <c r="BR979" s="183"/>
      <c r="BS979" s="183"/>
      <c r="BT979" s="183"/>
      <c r="BU979" s="183"/>
      <c r="BV979" s="183"/>
      <c r="BW979" s="183"/>
      <c r="BX979" s="186"/>
      <c r="BY979" s="186"/>
      <c r="BZ979" s="186"/>
      <c r="CA979" s="186"/>
      <c r="CB979" s="186"/>
      <c r="CC979" s="186"/>
      <c r="CD979" s="186"/>
      <c r="CE979" s="186"/>
      <c r="CF979" s="186"/>
      <c r="CG979" s="186"/>
      <c r="CH979" s="186"/>
    </row>
    <row r="980" spans="1:86" s="185" customFormat="1" ht="12" customHeight="1">
      <c r="A980" s="183"/>
      <c r="B980" s="183"/>
      <c r="C980" s="183"/>
      <c r="D980" s="183"/>
      <c r="E980" s="183"/>
      <c r="F980" s="183"/>
      <c r="G980" s="184"/>
      <c r="H980" s="183"/>
      <c r="I980" s="183"/>
      <c r="J980" s="183"/>
      <c r="K980" s="183"/>
      <c r="L980" s="183"/>
      <c r="M980" s="183"/>
      <c r="N980" s="183"/>
      <c r="O980" s="183"/>
      <c r="P980" s="183"/>
      <c r="Q980" s="183"/>
      <c r="R980" s="183"/>
      <c r="S980" s="183"/>
      <c r="T980" s="183"/>
      <c r="U980" s="183"/>
      <c r="V980" s="183"/>
      <c r="W980" s="183"/>
      <c r="X980" s="183"/>
      <c r="Y980" s="183"/>
      <c r="Z980" s="183"/>
      <c r="AA980" s="183"/>
      <c r="AB980" s="183"/>
      <c r="AC980" s="183"/>
      <c r="AD980" s="183"/>
      <c r="AE980" s="183"/>
      <c r="AF980" s="183"/>
      <c r="AG980" s="183"/>
      <c r="AH980" s="183"/>
      <c r="AI980" s="183"/>
      <c r="AJ980" s="183"/>
      <c r="AK980" s="183"/>
      <c r="AL980" s="183"/>
      <c r="AM980" s="183"/>
      <c r="AN980" s="183"/>
      <c r="AO980" s="183"/>
      <c r="AP980" s="183"/>
      <c r="AQ980" s="183"/>
      <c r="AR980" s="183"/>
      <c r="AS980" s="183"/>
      <c r="AT980" s="183"/>
      <c r="AU980" s="183"/>
      <c r="AV980" s="183"/>
      <c r="AW980" s="183"/>
      <c r="AX980" s="183"/>
      <c r="AY980" s="183"/>
      <c r="AZ980" s="183"/>
      <c r="BA980" s="183"/>
      <c r="BB980" s="183"/>
      <c r="BC980" s="183"/>
      <c r="BD980" s="183"/>
      <c r="BE980" s="183"/>
      <c r="BF980" s="183"/>
      <c r="BG980" s="183"/>
      <c r="BH980" s="183"/>
      <c r="BI980" s="183"/>
      <c r="BJ980" s="183"/>
      <c r="BK980" s="183"/>
      <c r="BL980" s="183"/>
      <c r="BM980" s="183"/>
      <c r="BN980" s="183"/>
      <c r="BO980" s="183"/>
      <c r="BP980" s="183"/>
      <c r="BQ980" s="183"/>
      <c r="BR980" s="183"/>
      <c r="BS980" s="183"/>
      <c r="BT980" s="183"/>
      <c r="BU980" s="183"/>
      <c r="BV980" s="183"/>
      <c r="BW980" s="183"/>
      <c r="BX980" s="186"/>
      <c r="BY980" s="186"/>
      <c r="BZ980" s="186"/>
      <c r="CA980" s="186"/>
      <c r="CB980" s="186"/>
      <c r="CC980" s="186"/>
      <c r="CD980" s="186"/>
      <c r="CE980" s="186"/>
      <c r="CF980" s="186"/>
      <c r="CG980" s="186"/>
      <c r="CH980" s="186"/>
    </row>
    <row r="981" spans="1:86" s="185" customFormat="1" ht="12" customHeight="1">
      <c r="A981" s="183"/>
      <c r="B981" s="183"/>
      <c r="C981" s="183"/>
      <c r="D981" s="183"/>
      <c r="E981" s="183"/>
      <c r="F981" s="183"/>
      <c r="G981" s="184"/>
      <c r="H981" s="183"/>
      <c r="I981" s="183"/>
      <c r="J981" s="183"/>
      <c r="K981" s="183"/>
      <c r="L981" s="183"/>
      <c r="M981" s="183"/>
      <c r="N981" s="183"/>
      <c r="O981" s="183"/>
      <c r="P981" s="183"/>
      <c r="Q981" s="183"/>
      <c r="R981" s="183"/>
      <c r="S981" s="183"/>
      <c r="T981" s="183"/>
      <c r="U981" s="183"/>
      <c r="V981" s="183"/>
      <c r="W981" s="183"/>
      <c r="X981" s="183"/>
      <c r="Y981" s="183"/>
      <c r="Z981" s="183"/>
      <c r="AA981" s="183"/>
      <c r="AB981" s="183"/>
      <c r="AC981" s="183"/>
      <c r="AD981" s="183"/>
      <c r="AE981" s="183"/>
      <c r="AF981" s="183"/>
      <c r="AG981" s="183"/>
      <c r="AH981" s="183"/>
      <c r="AI981" s="183"/>
      <c r="AJ981" s="183"/>
      <c r="AK981" s="183"/>
      <c r="AL981" s="183"/>
      <c r="AM981" s="183"/>
      <c r="AN981" s="183"/>
      <c r="AO981" s="183"/>
      <c r="AP981" s="183"/>
      <c r="AQ981" s="183"/>
      <c r="AR981" s="183"/>
      <c r="AS981" s="183"/>
      <c r="AT981" s="183"/>
      <c r="AU981" s="183"/>
      <c r="AV981" s="183"/>
      <c r="AW981" s="183"/>
      <c r="AX981" s="183"/>
      <c r="AY981" s="183"/>
      <c r="AZ981" s="183"/>
      <c r="BA981" s="183"/>
      <c r="BB981" s="183"/>
      <c r="BC981" s="183"/>
      <c r="BD981" s="183"/>
      <c r="BE981" s="183"/>
      <c r="BF981" s="183"/>
      <c r="BG981" s="183"/>
      <c r="BH981" s="183"/>
      <c r="BI981" s="183"/>
      <c r="BJ981" s="183"/>
      <c r="BK981" s="183"/>
      <c r="BL981" s="183"/>
      <c r="BM981" s="183"/>
      <c r="BN981" s="183"/>
      <c r="BO981" s="183"/>
      <c r="BP981" s="183"/>
      <c r="BQ981" s="183"/>
      <c r="BR981" s="183"/>
      <c r="BS981" s="183"/>
      <c r="BT981" s="183"/>
      <c r="BU981" s="183"/>
      <c r="BV981" s="183"/>
      <c r="BW981" s="183"/>
      <c r="BX981" s="186"/>
      <c r="BY981" s="186"/>
      <c r="BZ981" s="186"/>
      <c r="CA981" s="186"/>
      <c r="CB981" s="186"/>
      <c r="CC981" s="186"/>
      <c r="CD981" s="186"/>
      <c r="CE981" s="186"/>
      <c r="CF981" s="186"/>
      <c r="CG981" s="186"/>
      <c r="CH981" s="186"/>
    </row>
    <row r="982" spans="1:86" s="185" customFormat="1" ht="12" customHeight="1">
      <c r="A982" s="183"/>
      <c r="B982" s="183"/>
      <c r="C982" s="183"/>
      <c r="D982" s="183"/>
      <c r="E982" s="183"/>
      <c r="F982" s="183"/>
      <c r="G982" s="184"/>
      <c r="H982" s="183"/>
      <c r="I982" s="183"/>
      <c r="J982" s="183"/>
      <c r="K982" s="183"/>
      <c r="L982" s="183"/>
      <c r="M982" s="183"/>
      <c r="N982" s="183"/>
      <c r="O982" s="183"/>
      <c r="P982" s="183"/>
      <c r="Q982" s="183"/>
      <c r="R982" s="183"/>
      <c r="S982" s="183"/>
      <c r="T982" s="183"/>
      <c r="U982" s="183"/>
      <c r="V982" s="183"/>
      <c r="W982" s="183"/>
      <c r="X982" s="183"/>
      <c r="Y982" s="183"/>
      <c r="Z982" s="183"/>
      <c r="AA982" s="183"/>
      <c r="AB982" s="183"/>
      <c r="AC982" s="183"/>
      <c r="AD982" s="183"/>
      <c r="AE982" s="183"/>
      <c r="AF982" s="183"/>
      <c r="AG982" s="183"/>
      <c r="AH982" s="183"/>
      <c r="AI982" s="183"/>
      <c r="AJ982" s="183"/>
      <c r="AK982" s="183"/>
      <c r="AL982" s="183"/>
      <c r="AM982" s="183"/>
      <c r="AN982" s="183"/>
      <c r="AO982" s="183"/>
      <c r="AP982" s="183"/>
      <c r="AQ982" s="183"/>
      <c r="AR982" s="183"/>
      <c r="AS982" s="183"/>
      <c r="AT982" s="183"/>
      <c r="AU982" s="183"/>
      <c r="AV982" s="183"/>
      <c r="AW982" s="183"/>
      <c r="AX982" s="183"/>
      <c r="AY982" s="183"/>
      <c r="AZ982" s="183"/>
      <c r="BA982" s="183"/>
      <c r="BB982" s="183"/>
      <c r="BC982" s="183"/>
      <c r="BD982" s="183"/>
      <c r="BE982" s="183"/>
      <c r="BF982" s="183"/>
      <c r="BG982" s="183"/>
      <c r="BH982" s="183"/>
      <c r="BI982" s="183"/>
      <c r="BJ982" s="183"/>
      <c r="BK982" s="183"/>
      <c r="BL982" s="183"/>
      <c r="BM982" s="183"/>
      <c r="BN982" s="183"/>
      <c r="BO982" s="183"/>
      <c r="BP982" s="183"/>
      <c r="BQ982" s="183"/>
      <c r="BR982" s="183"/>
      <c r="BS982" s="183"/>
      <c r="BT982" s="183"/>
      <c r="BU982" s="183"/>
      <c r="BV982" s="183"/>
      <c r="BW982" s="183"/>
      <c r="BX982" s="186"/>
      <c r="BY982" s="186"/>
      <c r="BZ982" s="186"/>
      <c r="CA982" s="186"/>
      <c r="CB982" s="186"/>
      <c r="CC982" s="186"/>
      <c r="CD982" s="186"/>
      <c r="CE982" s="186"/>
      <c r="CF982" s="186"/>
      <c r="CG982" s="186"/>
      <c r="CH982" s="186"/>
    </row>
    <row r="983" spans="1:86" s="185" customFormat="1" ht="12" customHeight="1">
      <c r="A983" s="183"/>
      <c r="B983" s="183"/>
      <c r="C983" s="183"/>
      <c r="D983" s="183"/>
      <c r="E983" s="183"/>
      <c r="F983" s="183"/>
      <c r="G983" s="184"/>
      <c r="H983" s="183"/>
      <c r="I983" s="183"/>
      <c r="J983" s="183"/>
      <c r="K983" s="183"/>
      <c r="L983" s="183"/>
      <c r="M983" s="183"/>
      <c r="N983" s="183"/>
      <c r="O983" s="183"/>
      <c r="P983" s="183"/>
      <c r="Q983" s="183"/>
      <c r="R983" s="183"/>
      <c r="S983" s="183"/>
      <c r="T983" s="183"/>
      <c r="U983" s="183"/>
      <c r="V983" s="183"/>
      <c r="W983" s="183"/>
      <c r="X983" s="183"/>
      <c r="Y983" s="183"/>
      <c r="Z983" s="183"/>
      <c r="AA983" s="183"/>
      <c r="AB983" s="183"/>
      <c r="AC983" s="183"/>
      <c r="AD983" s="183"/>
      <c r="AE983" s="183"/>
      <c r="AF983" s="183"/>
      <c r="AG983" s="183"/>
      <c r="AH983" s="183"/>
      <c r="AI983" s="183"/>
      <c r="AJ983" s="183"/>
      <c r="AK983" s="183"/>
      <c r="AL983" s="183"/>
      <c r="AM983" s="183"/>
      <c r="AN983" s="183"/>
      <c r="AO983" s="183"/>
      <c r="AP983" s="183"/>
      <c r="AQ983" s="183"/>
      <c r="AR983" s="183"/>
      <c r="AS983" s="183"/>
      <c r="AT983" s="183"/>
      <c r="AU983" s="183"/>
      <c r="AV983" s="183"/>
      <c r="AW983" s="183"/>
      <c r="AX983" s="183"/>
      <c r="AY983" s="183"/>
      <c r="AZ983" s="183"/>
      <c r="BA983" s="183"/>
      <c r="BB983" s="183"/>
      <c r="BC983" s="183"/>
      <c r="BD983" s="183"/>
      <c r="BE983" s="183"/>
      <c r="BF983" s="183"/>
      <c r="BG983" s="183"/>
      <c r="BH983" s="183"/>
      <c r="BI983" s="183"/>
      <c r="BJ983" s="183"/>
      <c r="BK983" s="183"/>
      <c r="BL983" s="183"/>
      <c r="BM983" s="183"/>
      <c r="BN983" s="183"/>
      <c r="BO983" s="183"/>
      <c r="BP983" s="183"/>
      <c r="BQ983" s="183"/>
      <c r="BR983" s="183"/>
      <c r="BS983" s="183"/>
      <c r="BT983" s="183"/>
      <c r="BU983" s="183"/>
      <c r="BV983" s="183"/>
      <c r="BW983" s="183"/>
      <c r="BX983" s="186"/>
      <c r="BY983" s="186"/>
      <c r="BZ983" s="186"/>
      <c r="CA983" s="186"/>
      <c r="CB983" s="186"/>
      <c r="CC983" s="186"/>
      <c r="CD983" s="186"/>
      <c r="CE983" s="186"/>
      <c r="CF983" s="186"/>
      <c r="CG983" s="186"/>
      <c r="CH983" s="186"/>
    </row>
    <row r="984" spans="1:86" s="185" customFormat="1" ht="12" customHeight="1">
      <c r="A984" s="183"/>
      <c r="B984" s="183"/>
      <c r="C984" s="183"/>
      <c r="D984" s="183"/>
      <c r="E984" s="183"/>
      <c r="F984" s="183"/>
      <c r="G984" s="184"/>
      <c r="H984" s="183"/>
      <c r="I984" s="183"/>
      <c r="J984" s="183"/>
      <c r="K984" s="183"/>
      <c r="L984" s="183"/>
      <c r="M984" s="183"/>
      <c r="N984" s="183"/>
      <c r="O984" s="183"/>
      <c r="P984" s="183"/>
      <c r="Q984" s="183"/>
      <c r="R984" s="183"/>
      <c r="S984" s="183"/>
      <c r="T984" s="183"/>
      <c r="U984" s="183"/>
      <c r="V984" s="183"/>
      <c r="W984" s="183"/>
      <c r="X984" s="183"/>
      <c r="Y984" s="183"/>
      <c r="Z984" s="183"/>
      <c r="AA984" s="183"/>
      <c r="AB984" s="183"/>
      <c r="AC984" s="183"/>
      <c r="AD984" s="183"/>
      <c r="AE984" s="183"/>
      <c r="AF984" s="183"/>
      <c r="AG984" s="183"/>
      <c r="AH984" s="183"/>
      <c r="AI984" s="183"/>
      <c r="AJ984" s="183"/>
      <c r="AK984" s="183"/>
      <c r="AL984" s="183"/>
      <c r="AM984" s="183"/>
      <c r="AN984" s="183"/>
      <c r="AO984" s="183"/>
      <c r="AP984" s="183"/>
      <c r="AQ984" s="183"/>
      <c r="AR984" s="183"/>
      <c r="AS984" s="183"/>
      <c r="AT984" s="183"/>
      <c r="AU984" s="183"/>
      <c r="AV984" s="183"/>
      <c r="AW984" s="183"/>
      <c r="AX984" s="183"/>
      <c r="AY984" s="183"/>
      <c r="AZ984" s="183"/>
      <c r="BA984" s="183"/>
      <c r="BB984" s="183"/>
      <c r="BC984" s="183"/>
      <c r="BD984" s="183"/>
      <c r="BE984" s="183"/>
      <c r="BF984" s="183"/>
      <c r="BG984" s="183"/>
      <c r="BH984" s="183"/>
      <c r="BI984" s="183"/>
      <c r="BJ984" s="183"/>
      <c r="BK984" s="183"/>
      <c r="BL984" s="183"/>
      <c r="BM984" s="183"/>
      <c r="BN984" s="183"/>
      <c r="BO984" s="183"/>
      <c r="BP984" s="183"/>
      <c r="BQ984" s="183"/>
      <c r="BR984" s="183"/>
      <c r="BS984" s="183"/>
      <c r="BT984" s="183"/>
      <c r="BU984" s="183"/>
      <c r="BV984" s="183"/>
      <c r="BW984" s="183"/>
      <c r="BX984" s="186"/>
      <c r="BY984" s="186"/>
      <c r="BZ984" s="186"/>
      <c r="CA984" s="186"/>
      <c r="CB984" s="186"/>
      <c r="CC984" s="186"/>
      <c r="CD984" s="186"/>
      <c r="CE984" s="186"/>
      <c r="CF984" s="186"/>
      <c r="CG984" s="186"/>
      <c r="CH984" s="186"/>
    </row>
    <row r="985" spans="1:86" s="185" customFormat="1" ht="12" customHeight="1">
      <c r="A985" s="183"/>
      <c r="B985" s="183"/>
      <c r="C985" s="183"/>
      <c r="D985" s="183"/>
      <c r="E985" s="183"/>
      <c r="F985" s="183"/>
      <c r="G985" s="184"/>
      <c r="H985" s="183"/>
      <c r="I985" s="183"/>
      <c r="J985" s="183"/>
      <c r="K985" s="183"/>
      <c r="L985" s="183"/>
      <c r="M985" s="183"/>
      <c r="N985" s="183"/>
      <c r="O985" s="183"/>
      <c r="P985" s="183"/>
      <c r="Q985" s="183"/>
      <c r="R985" s="183"/>
      <c r="S985" s="183"/>
      <c r="T985" s="183"/>
      <c r="U985" s="183"/>
      <c r="V985" s="183"/>
      <c r="W985" s="183"/>
      <c r="X985" s="183"/>
      <c r="Y985" s="183"/>
      <c r="Z985" s="183"/>
      <c r="AA985" s="183"/>
      <c r="AB985" s="183"/>
      <c r="AC985" s="183"/>
      <c r="AD985" s="183"/>
      <c r="AE985" s="183"/>
      <c r="AF985" s="183"/>
      <c r="AG985" s="183"/>
      <c r="AH985" s="183"/>
      <c r="AI985" s="183"/>
      <c r="AJ985" s="183"/>
      <c r="AK985" s="183"/>
      <c r="AL985" s="183"/>
      <c r="AM985" s="183"/>
      <c r="AN985" s="183"/>
      <c r="AO985" s="183"/>
      <c r="AP985" s="183"/>
      <c r="AQ985" s="183"/>
      <c r="AR985" s="183"/>
      <c r="AS985" s="183"/>
      <c r="AT985" s="183"/>
      <c r="AU985" s="183"/>
      <c r="AV985" s="183"/>
      <c r="AW985" s="183"/>
      <c r="AX985" s="183"/>
      <c r="AY985" s="183"/>
      <c r="AZ985" s="183"/>
      <c r="BA985" s="183"/>
      <c r="BB985" s="183"/>
      <c r="BC985" s="183"/>
      <c r="BD985" s="183"/>
      <c r="BE985" s="183"/>
      <c r="BF985" s="183"/>
      <c r="BG985" s="183"/>
      <c r="BH985" s="183"/>
      <c r="BI985" s="183"/>
      <c r="BJ985" s="183"/>
      <c r="BK985" s="183"/>
      <c r="BL985" s="183"/>
      <c r="BM985" s="183"/>
      <c r="BN985" s="183"/>
      <c r="BO985" s="183"/>
      <c r="BP985" s="183"/>
      <c r="BQ985" s="183"/>
      <c r="BR985" s="183"/>
      <c r="BS985" s="183"/>
      <c r="BT985" s="183"/>
      <c r="BU985" s="183"/>
      <c r="BV985" s="183"/>
      <c r="BW985" s="183"/>
      <c r="BX985" s="186"/>
      <c r="BY985" s="186"/>
      <c r="BZ985" s="186"/>
      <c r="CA985" s="186"/>
      <c r="CB985" s="186"/>
      <c r="CC985" s="186"/>
      <c r="CD985" s="186"/>
      <c r="CE985" s="186"/>
      <c r="CF985" s="186"/>
      <c r="CG985" s="186"/>
      <c r="CH985" s="186"/>
    </row>
    <row r="986" spans="1:86" s="185" customFormat="1" ht="12" customHeight="1">
      <c r="A986" s="183"/>
      <c r="B986" s="183"/>
      <c r="C986" s="183"/>
      <c r="D986" s="183"/>
      <c r="E986" s="183"/>
      <c r="F986" s="183"/>
      <c r="G986" s="184"/>
      <c r="H986" s="183"/>
      <c r="I986" s="183"/>
      <c r="J986" s="183"/>
      <c r="K986" s="183"/>
      <c r="L986" s="183"/>
      <c r="M986" s="183"/>
      <c r="N986" s="183"/>
      <c r="O986" s="183"/>
      <c r="P986" s="183"/>
      <c r="Q986" s="183"/>
      <c r="R986" s="183"/>
      <c r="S986" s="183"/>
      <c r="T986" s="183"/>
      <c r="U986" s="183"/>
      <c r="V986" s="183"/>
      <c r="W986" s="183"/>
      <c r="X986" s="183"/>
      <c r="Y986" s="183"/>
      <c r="Z986" s="183"/>
      <c r="AA986" s="183"/>
      <c r="AB986" s="183"/>
      <c r="AC986" s="183"/>
      <c r="AD986" s="183"/>
      <c r="AE986" s="183"/>
      <c r="AF986" s="183"/>
      <c r="AG986" s="183"/>
      <c r="AH986" s="183"/>
      <c r="AI986" s="183"/>
      <c r="AJ986" s="183"/>
      <c r="AK986" s="183"/>
      <c r="AL986" s="183"/>
      <c r="AM986" s="183"/>
      <c r="AN986" s="183"/>
      <c r="AO986" s="183"/>
      <c r="AP986" s="183"/>
      <c r="AQ986" s="183"/>
      <c r="AR986" s="183"/>
      <c r="AS986" s="183"/>
      <c r="AT986" s="183"/>
      <c r="AU986" s="183"/>
      <c r="AV986" s="183"/>
      <c r="AW986" s="183"/>
      <c r="AX986" s="183"/>
      <c r="AY986" s="183"/>
      <c r="AZ986" s="183"/>
      <c r="BA986" s="183"/>
      <c r="BB986" s="183"/>
      <c r="BC986" s="183"/>
      <c r="BD986" s="183"/>
      <c r="BE986" s="183"/>
      <c r="BF986" s="183"/>
      <c r="BG986" s="183"/>
      <c r="BH986" s="183"/>
      <c r="BI986" s="183"/>
      <c r="BJ986" s="183"/>
      <c r="BK986" s="183"/>
      <c r="BL986" s="183"/>
      <c r="BM986" s="183"/>
      <c r="BN986" s="183"/>
      <c r="BO986" s="183"/>
      <c r="BP986" s="183"/>
      <c r="BQ986" s="183"/>
      <c r="BR986" s="183"/>
      <c r="BS986" s="183"/>
      <c r="BT986" s="183"/>
      <c r="BU986" s="183"/>
      <c r="BV986" s="183"/>
      <c r="BW986" s="183"/>
      <c r="BX986" s="186"/>
      <c r="BY986" s="186"/>
      <c r="BZ986" s="186"/>
      <c r="CA986" s="186"/>
      <c r="CB986" s="186"/>
      <c r="CC986" s="186"/>
      <c r="CD986" s="186"/>
      <c r="CE986" s="186"/>
      <c r="CF986" s="186"/>
      <c r="CG986" s="186"/>
      <c r="CH986" s="186"/>
    </row>
    <row r="987" spans="1:86" s="185" customFormat="1" ht="12" customHeight="1">
      <c r="A987" s="183"/>
      <c r="B987" s="183"/>
      <c r="C987" s="183"/>
      <c r="D987" s="183"/>
      <c r="E987" s="183"/>
      <c r="F987" s="183"/>
      <c r="G987" s="184"/>
      <c r="H987" s="183"/>
      <c r="I987" s="183"/>
      <c r="J987" s="183"/>
      <c r="K987" s="183"/>
      <c r="L987" s="183"/>
      <c r="M987" s="183"/>
      <c r="N987" s="183"/>
      <c r="O987" s="183"/>
      <c r="P987" s="183"/>
      <c r="Q987" s="183"/>
      <c r="R987" s="183"/>
      <c r="S987" s="183"/>
      <c r="T987" s="183"/>
      <c r="U987" s="183"/>
      <c r="V987" s="183"/>
      <c r="W987" s="183"/>
      <c r="X987" s="183"/>
      <c r="Y987" s="183"/>
      <c r="Z987" s="183"/>
      <c r="AA987" s="183"/>
      <c r="AB987" s="183"/>
      <c r="AC987" s="183"/>
      <c r="AD987" s="183"/>
      <c r="AE987" s="183"/>
      <c r="AF987" s="183"/>
      <c r="AG987" s="183"/>
      <c r="AH987" s="183"/>
      <c r="AI987" s="183"/>
      <c r="AJ987" s="183"/>
      <c r="AK987" s="183"/>
      <c r="AL987" s="183"/>
      <c r="AM987" s="183"/>
      <c r="AN987" s="183"/>
      <c r="AO987" s="183"/>
      <c r="AP987" s="183"/>
      <c r="AQ987" s="183"/>
      <c r="AR987" s="183"/>
      <c r="AS987" s="183"/>
      <c r="AT987" s="183"/>
      <c r="AU987" s="183"/>
      <c r="AV987" s="183"/>
      <c r="AW987" s="183"/>
      <c r="AX987" s="183"/>
      <c r="AY987" s="183"/>
      <c r="AZ987" s="183"/>
      <c r="BA987" s="183"/>
      <c r="BB987" s="183"/>
      <c r="BC987" s="183"/>
      <c r="BD987" s="183"/>
      <c r="BE987" s="183"/>
      <c r="BF987" s="183"/>
      <c r="BG987" s="183"/>
      <c r="BH987" s="183"/>
      <c r="BI987" s="183"/>
      <c r="BJ987" s="183"/>
      <c r="BK987" s="183"/>
      <c r="BL987" s="183"/>
      <c r="BM987" s="183"/>
      <c r="BN987" s="183"/>
      <c r="BO987" s="183"/>
      <c r="BP987" s="183"/>
      <c r="BQ987" s="183"/>
      <c r="BR987" s="183"/>
      <c r="BS987" s="183"/>
      <c r="BT987" s="183"/>
      <c r="BU987" s="183"/>
      <c r="BV987" s="183"/>
      <c r="BW987" s="183"/>
      <c r="BX987" s="186"/>
      <c r="BY987" s="186"/>
      <c r="BZ987" s="186"/>
      <c r="CA987" s="186"/>
      <c r="CB987" s="186"/>
      <c r="CC987" s="186"/>
      <c r="CD987" s="186"/>
      <c r="CE987" s="186"/>
      <c r="CF987" s="186"/>
      <c r="CG987" s="186"/>
      <c r="CH987" s="186"/>
    </row>
    <row r="988" spans="1:86" s="185" customFormat="1" ht="12" customHeight="1">
      <c r="A988" s="183"/>
      <c r="B988" s="183"/>
      <c r="C988" s="183"/>
      <c r="D988" s="183"/>
      <c r="E988" s="183"/>
      <c r="F988" s="183"/>
      <c r="G988" s="184"/>
      <c r="H988" s="183"/>
      <c r="I988" s="183"/>
      <c r="J988" s="183"/>
      <c r="K988" s="183"/>
      <c r="L988" s="183"/>
      <c r="M988" s="183"/>
      <c r="N988" s="183"/>
      <c r="O988" s="183"/>
      <c r="P988" s="183"/>
      <c r="Q988" s="183"/>
      <c r="R988" s="183"/>
      <c r="S988" s="183"/>
      <c r="T988" s="183"/>
      <c r="U988" s="183"/>
      <c r="V988" s="183"/>
      <c r="W988" s="183"/>
      <c r="X988" s="183"/>
      <c r="Y988" s="183"/>
      <c r="Z988" s="183"/>
      <c r="AA988" s="183"/>
      <c r="AB988" s="183"/>
      <c r="AC988" s="183"/>
      <c r="AD988" s="183"/>
      <c r="AE988" s="183"/>
      <c r="AF988" s="183"/>
      <c r="AG988" s="183"/>
      <c r="AH988" s="183"/>
      <c r="AI988" s="183"/>
      <c r="AJ988" s="183"/>
      <c r="AK988" s="183"/>
      <c r="AL988" s="183"/>
      <c r="AM988" s="183"/>
      <c r="AN988" s="183"/>
      <c r="AO988" s="183"/>
      <c r="AP988" s="183"/>
      <c r="AQ988" s="183"/>
      <c r="AR988" s="183"/>
      <c r="AS988" s="183"/>
      <c r="AT988" s="183"/>
      <c r="AU988" s="183"/>
      <c r="AV988" s="183"/>
      <c r="AW988" s="183"/>
      <c r="AX988" s="183"/>
      <c r="AY988" s="183"/>
      <c r="AZ988" s="183"/>
      <c r="BA988" s="183"/>
      <c r="BB988" s="183"/>
      <c r="BC988" s="183"/>
      <c r="BD988" s="183"/>
      <c r="BE988" s="183"/>
      <c r="BF988" s="183"/>
      <c r="BG988" s="183"/>
      <c r="BH988" s="183"/>
      <c r="BI988" s="183"/>
      <c r="BJ988" s="183"/>
      <c r="BK988" s="183"/>
      <c r="BL988" s="183"/>
      <c r="BM988" s="183"/>
      <c r="BN988" s="183"/>
      <c r="BO988" s="183"/>
      <c r="BP988" s="183"/>
      <c r="BQ988" s="183"/>
      <c r="BR988" s="183"/>
      <c r="BS988" s="183"/>
      <c r="BT988" s="183"/>
      <c r="BU988" s="183"/>
      <c r="BV988" s="183"/>
      <c r="BW988" s="183"/>
      <c r="BX988" s="186"/>
      <c r="BY988" s="186"/>
      <c r="BZ988" s="186"/>
      <c r="CA988" s="186"/>
      <c r="CB988" s="186"/>
      <c r="CC988" s="186"/>
      <c r="CD988" s="186"/>
      <c r="CE988" s="186"/>
      <c r="CF988" s="186"/>
      <c r="CG988" s="186"/>
      <c r="CH988" s="186"/>
    </row>
    <row r="989" spans="1:86" s="185" customFormat="1" ht="12" customHeight="1">
      <c r="A989" s="183"/>
      <c r="B989" s="183"/>
      <c r="C989" s="183"/>
      <c r="D989" s="183"/>
      <c r="E989" s="183"/>
      <c r="F989" s="183"/>
      <c r="G989" s="184"/>
      <c r="H989" s="183"/>
      <c r="I989" s="183"/>
      <c r="J989" s="183"/>
      <c r="K989" s="183"/>
      <c r="L989" s="183"/>
      <c r="M989" s="183"/>
      <c r="N989" s="183"/>
      <c r="O989" s="183"/>
      <c r="P989" s="183"/>
      <c r="Q989" s="183"/>
      <c r="R989" s="183"/>
      <c r="S989" s="183"/>
      <c r="T989" s="183"/>
      <c r="U989" s="183"/>
      <c r="V989" s="183"/>
      <c r="W989" s="183"/>
      <c r="X989" s="183"/>
      <c r="Y989" s="183"/>
      <c r="Z989" s="183"/>
      <c r="AA989" s="183"/>
      <c r="AB989" s="183"/>
      <c r="AC989" s="183"/>
      <c r="AD989" s="183"/>
      <c r="AE989" s="183"/>
      <c r="AF989" s="183"/>
      <c r="AG989" s="183"/>
      <c r="AH989" s="183"/>
      <c r="AI989" s="183"/>
      <c r="AJ989" s="183"/>
      <c r="AK989" s="183"/>
      <c r="AL989" s="183"/>
      <c r="AM989" s="183"/>
      <c r="AN989" s="183"/>
      <c r="AO989" s="183"/>
      <c r="AP989" s="183"/>
      <c r="AQ989" s="183"/>
      <c r="AR989" s="183"/>
      <c r="AS989" s="183"/>
      <c r="AT989" s="183"/>
      <c r="AU989" s="183"/>
      <c r="AV989" s="183"/>
      <c r="AW989" s="183"/>
      <c r="AX989" s="183"/>
      <c r="AY989" s="183"/>
      <c r="AZ989" s="183"/>
      <c r="BA989" s="183"/>
      <c r="BB989" s="183"/>
      <c r="BC989" s="183"/>
      <c r="BD989" s="183"/>
      <c r="BE989" s="183"/>
      <c r="BF989" s="183"/>
      <c r="BG989" s="183"/>
      <c r="BH989" s="183"/>
      <c r="BI989" s="183"/>
      <c r="BJ989" s="183"/>
      <c r="BK989" s="183"/>
      <c r="BL989" s="183"/>
      <c r="BM989" s="183"/>
      <c r="BN989" s="183"/>
      <c r="BO989" s="183"/>
      <c r="BP989" s="183"/>
      <c r="BQ989" s="183"/>
      <c r="BR989" s="183"/>
      <c r="BS989" s="183"/>
      <c r="BT989" s="183"/>
      <c r="BU989" s="183"/>
      <c r="BV989" s="183"/>
      <c r="BW989" s="183"/>
      <c r="BX989" s="186"/>
      <c r="BY989" s="186"/>
      <c r="BZ989" s="186"/>
      <c r="CA989" s="186"/>
      <c r="CB989" s="186"/>
      <c r="CC989" s="186"/>
      <c r="CD989" s="186"/>
      <c r="CE989" s="186"/>
      <c r="CF989" s="186"/>
      <c r="CG989" s="186"/>
      <c r="CH989" s="186"/>
    </row>
    <row r="990" spans="1:86" s="185" customFormat="1" ht="12" customHeight="1">
      <c r="A990" s="183"/>
      <c r="B990" s="183"/>
      <c r="C990" s="183"/>
      <c r="D990" s="183"/>
      <c r="E990" s="183"/>
      <c r="F990" s="183"/>
      <c r="G990" s="184"/>
      <c r="H990" s="183"/>
      <c r="I990" s="183"/>
      <c r="J990" s="183"/>
      <c r="K990" s="183"/>
      <c r="L990" s="183"/>
      <c r="M990" s="183"/>
      <c r="N990" s="183"/>
      <c r="O990" s="183"/>
      <c r="P990" s="183"/>
      <c r="Q990" s="183"/>
      <c r="R990" s="183"/>
      <c r="S990" s="183"/>
      <c r="T990" s="183"/>
      <c r="U990" s="183"/>
      <c r="V990" s="183"/>
      <c r="W990" s="183"/>
      <c r="X990" s="183"/>
      <c r="Y990" s="183"/>
      <c r="Z990" s="183"/>
      <c r="AA990" s="183"/>
      <c r="AB990" s="183"/>
      <c r="AC990" s="183"/>
      <c r="AD990" s="183"/>
      <c r="AE990" s="183"/>
      <c r="AF990" s="183"/>
      <c r="AG990" s="183"/>
      <c r="AH990" s="183"/>
      <c r="AI990" s="183"/>
      <c r="AJ990" s="183"/>
      <c r="AK990" s="183"/>
      <c r="AL990" s="183"/>
      <c r="AM990" s="183"/>
      <c r="AN990" s="183"/>
      <c r="AO990" s="183"/>
      <c r="AP990" s="183"/>
      <c r="AQ990" s="183"/>
      <c r="AR990" s="183"/>
      <c r="AS990" s="183"/>
      <c r="AT990" s="183"/>
      <c r="AU990" s="183"/>
      <c r="AV990" s="183"/>
      <c r="AW990" s="183"/>
      <c r="AX990" s="183"/>
      <c r="AY990" s="183"/>
      <c r="AZ990" s="183"/>
      <c r="BA990" s="183"/>
      <c r="BB990" s="183"/>
      <c r="BC990" s="183"/>
      <c r="BD990" s="183"/>
      <c r="BE990" s="183"/>
      <c r="BF990" s="183"/>
      <c r="BG990" s="183"/>
      <c r="BH990" s="183"/>
      <c r="BI990" s="183"/>
      <c r="BJ990" s="183"/>
      <c r="BK990" s="183"/>
      <c r="BL990" s="183"/>
      <c r="BM990" s="183"/>
      <c r="BN990" s="183"/>
      <c r="BO990" s="183"/>
      <c r="BP990" s="183"/>
      <c r="BQ990" s="183"/>
      <c r="BR990" s="183"/>
      <c r="BS990" s="183"/>
      <c r="BT990" s="183"/>
      <c r="BU990" s="183"/>
      <c r="BV990" s="183"/>
      <c r="BW990" s="183"/>
      <c r="BX990" s="186"/>
      <c r="BY990" s="186"/>
      <c r="BZ990" s="186"/>
      <c r="CA990" s="186"/>
      <c r="CB990" s="186"/>
      <c r="CC990" s="186"/>
      <c r="CD990" s="186"/>
      <c r="CE990" s="186"/>
      <c r="CF990" s="186"/>
      <c r="CG990" s="186"/>
      <c r="CH990" s="186"/>
    </row>
    <row r="991" spans="1:86" s="185" customFormat="1" ht="12" customHeight="1">
      <c r="A991" s="183"/>
      <c r="B991" s="183"/>
      <c r="C991" s="183"/>
      <c r="D991" s="183"/>
      <c r="E991" s="183"/>
      <c r="F991" s="183"/>
      <c r="G991" s="184"/>
      <c r="H991" s="183"/>
      <c r="I991" s="183"/>
      <c r="J991" s="183"/>
      <c r="K991" s="183"/>
      <c r="L991" s="183"/>
      <c r="M991" s="183"/>
      <c r="N991" s="183"/>
      <c r="O991" s="183"/>
      <c r="P991" s="183"/>
      <c r="Q991" s="183"/>
      <c r="R991" s="183"/>
      <c r="S991" s="183"/>
      <c r="T991" s="183"/>
      <c r="U991" s="183"/>
      <c r="V991" s="183"/>
      <c r="W991" s="183"/>
      <c r="X991" s="183"/>
      <c r="Y991" s="183"/>
      <c r="Z991" s="183"/>
      <c r="AA991" s="183"/>
      <c r="AB991" s="183"/>
      <c r="AC991" s="183"/>
      <c r="AD991" s="183"/>
      <c r="AE991" s="183"/>
      <c r="AF991" s="183"/>
      <c r="AG991" s="183"/>
      <c r="AH991" s="183"/>
      <c r="AI991" s="183"/>
      <c r="AJ991" s="183"/>
      <c r="AK991" s="183"/>
      <c r="AL991" s="183"/>
      <c r="AM991" s="183"/>
      <c r="AN991" s="183"/>
      <c r="AO991" s="183"/>
      <c r="AP991" s="183"/>
      <c r="AQ991" s="183"/>
      <c r="AR991" s="183"/>
      <c r="AS991" s="183"/>
      <c r="AT991" s="183"/>
      <c r="AU991" s="183"/>
      <c r="AV991" s="183"/>
      <c r="AW991" s="183"/>
      <c r="AX991" s="183"/>
      <c r="AY991" s="183"/>
      <c r="AZ991" s="183"/>
      <c r="BA991" s="183"/>
      <c r="BB991" s="183"/>
      <c r="BC991" s="183"/>
      <c r="BD991" s="183"/>
      <c r="BE991" s="183"/>
      <c r="BF991" s="183"/>
      <c r="BG991" s="183"/>
      <c r="BH991" s="183"/>
      <c r="BI991" s="183"/>
      <c r="BJ991" s="183"/>
      <c r="BK991" s="183"/>
      <c r="BL991" s="183"/>
      <c r="BM991" s="183"/>
      <c r="BN991" s="183"/>
      <c r="BO991" s="183"/>
      <c r="BP991" s="183"/>
      <c r="BQ991" s="183"/>
      <c r="BR991" s="183"/>
      <c r="BS991" s="183"/>
      <c r="BT991" s="183"/>
      <c r="BU991" s="183"/>
      <c r="BV991" s="183"/>
      <c r="BW991" s="183"/>
      <c r="BX991" s="186"/>
      <c r="BY991" s="186"/>
      <c r="BZ991" s="186"/>
      <c r="CA991" s="186"/>
      <c r="CB991" s="186"/>
      <c r="CC991" s="186"/>
      <c r="CD991" s="186"/>
      <c r="CE991" s="186"/>
      <c r="CF991" s="186"/>
      <c r="CG991" s="186"/>
      <c r="CH991" s="186"/>
    </row>
    <row r="992" spans="1:86" s="185" customFormat="1" ht="12" customHeight="1">
      <c r="A992" s="183"/>
      <c r="B992" s="183"/>
      <c r="C992" s="183"/>
      <c r="D992" s="183"/>
      <c r="E992" s="183"/>
      <c r="F992" s="183"/>
      <c r="G992" s="184"/>
      <c r="H992" s="183"/>
      <c r="I992" s="183"/>
      <c r="J992" s="183"/>
      <c r="K992" s="183"/>
      <c r="L992" s="183"/>
      <c r="M992" s="183"/>
      <c r="N992" s="183"/>
      <c r="O992" s="183"/>
      <c r="P992" s="183"/>
      <c r="Q992" s="183"/>
      <c r="R992" s="183"/>
      <c r="S992" s="183"/>
      <c r="T992" s="183"/>
      <c r="U992" s="183"/>
      <c r="V992" s="183"/>
      <c r="W992" s="183"/>
      <c r="X992" s="183"/>
      <c r="Y992" s="183"/>
      <c r="Z992" s="183"/>
      <c r="AA992" s="183"/>
      <c r="AB992" s="183"/>
      <c r="AC992" s="183"/>
      <c r="AD992" s="183"/>
      <c r="AE992" s="183"/>
      <c r="AF992" s="183"/>
      <c r="AG992" s="183"/>
      <c r="AH992" s="183"/>
      <c r="AI992" s="183"/>
      <c r="AJ992" s="183"/>
      <c r="AK992" s="183"/>
      <c r="AL992" s="183"/>
      <c r="AM992" s="183"/>
      <c r="AN992" s="183"/>
      <c r="AO992" s="183"/>
      <c r="AP992" s="183"/>
      <c r="AQ992" s="183"/>
      <c r="AR992" s="183"/>
      <c r="AS992" s="183"/>
      <c r="AT992" s="183"/>
      <c r="AU992" s="183"/>
      <c r="AV992" s="183"/>
      <c r="AW992" s="183"/>
      <c r="AX992" s="183"/>
      <c r="AY992" s="183"/>
      <c r="AZ992" s="183"/>
      <c r="BA992" s="183"/>
      <c r="BB992" s="183"/>
      <c r="BC992" s="183"/>
      <c r="BD992" s="183"/>
      <c r="BE992" s="183"/>
      <c r="BF992" s="183"/>
      <c r="BG992" s="183"/>
      <c r="BH992" s="183"/>
      <c r="BI992" s="183"/>
      <c r="BJ992" s="183"/>
      <c r="BK992" s="183"/>
      <c r="BL992" s="183"/>
      <c r="BM992" s="183"/>
      <c r="BN992" s="183"/>
      <c r="BO992" s="183"/>
      <c r="BP992" s="183"/>
      <c r="BQ992" s="183"/>
      <c r="BR992" s="183"/>
      <c r="BS992" s="183"/>
      <c r="BT992" s="183"/>
      <c r="BU992" s="183"/>
      <c r="BV992" s="183"/>
      <c r="BW992" s="183"/>
      <c r="BX992" s="186"/>
      <c r="BY992" s="186"/>
      <c r="BZ992" s="186"/>
      <c r="CA992" s="186"/>
      <c r="CB992" s="186"/>
      <c r="CC992" s="186"/>
      <c r="CD992" s="186"/>
      <c r="CE992" s="186"/>
      <c r="CF992" s="186"/>
      <c r="CG992" s="186"/>
      <c r="CH992" s="186"/>
    </row>
    <row r="993" spans="1:86" s="185" customFormat="1" ht="12" customHeight="1">
      <c r="A993" s="183"/>
      <c r="B993" s="183"/>
      <c r="C993" s="183"/>
      <c r="D993" s="183"/>
      <c r="E993" s="183"/>
      <c r="F993" s="183"/>
      <c r="G993" s="184"/>
      <c r="H993" s="183"/>
      <c r="I993" s="183"/>
      <c r="J993" s="183"/>
      <c r="K993" s="183"/>
      <c r="L993" s="183"/>
      <c r="M993" s="183"/>
      <c r="N993" s="183"/>
      <c r="O993" s="183"/>
      <c r="P993" s="183"/>
      <c r="Q993" s="183"/>
      <c r="R993" s="183"/>
      <c r="S993" s="183"/>
      <c r="T993" s="183"/>
      <c r="U993" s="183"/>
      <c r="V993" s="183"/>
      <c r="W993" s="183"/>
      <c r="X993" s="183"/>
      <c r="Y993" s="183"/>
      <c r="Z993" s="183"/>
      <c r="AA993" s="183"/>
      <c r="AB993" s="183"/>
      <c r="AC993" s="183"/>
      <c r="AD993" s="183"/>
      <c r="AE993" s="183"/>
      <c r="AF993" s="183"/>
      <c r="AG993" s="183"/>
      <c r="AH993" s="183"/>
      <c r="AI993" s="183"/>
      <c r="AJ993" s="183"/>
      <c r="AK993" s="183"/>
      <c r="AL993" s="183"/>
      <c r="AM993" s="183"/>
      <c r="AN993" s="183"/>
      <c r="AO993" s="183"/>
      <c r="AP993" s="183"/>
      <c r="AQ993" s="183"/>
      <c r="AR993" s="183"/>
      <c r="AS993" s="183"/>
      <c r="AT993" s="183"/>
      <c r="AU993" s="183"/>
      <c r="AV993" s="183"/>
      <c r="AW993" s="183"/>
      <c r="AX993" s="183"/>
      <c r="AY993" s="183"/>
      <c r="AZ993" s="183"/>
      <c r="BA993" s="183"/>
      <c r="BB993" s="183"/>
      <c r="BC993" s="183"/>
      <c r="BD993" s="183"/>
      <c r="BE993" s="183"/>
      <c r="BF993" s="183"/>
      <c r="BG993" s="183"/>
      <c r="BH993" s="183"/>
      <c r="BI993" s="183"/>
      <c r="BJ993" s="183"/>
      <c r="BK993" s="183"/>
      <c r="BL993" s="183"/>
      <c r="BM993" s="183"/>
      <c r="BN993" s="183"/>
      <c r="BO993" s="183"/>
      <c r="BP993" s="183"/>
      <c r="BQ993" s="183"/>
      <c r="BR993" s="183"/>
      <c r="BS993" s="183"/>
      <c r="BT993" s="183"/>
      <c r="BU993" s="183"/>
      <c r="BV993" s="183"/>
      <c r="BW993" s="183"/>
      <c r="BX993" s="186"/>
      <c r="BY993" s="186"/>
      <c r="BZ993" s="186"/>
      <c r="CA993" s="186"/>
      <c r="CB993" s="186"/>
      <c r="CC993" s="186"/>
      <c r="CD993" s="186"/>
      <c r="CE993" s="186"/>
      <c r="CF993" s="186"/>
      <c r="CG993" s="186"/>
      <c r="CH993" s="186"/>
    </row>
    <row r="994" spans="1:86" s="185" customFormat="1" ht="12" customHeight="1">
      <c r="A994" s="183"/>
      <c r="B994" s="183"/>
      <c r="C994" s="183"/>
      <c r="D994" s="183"/>
      <c r="E994" s="183"/>
      <c r="F994" s="183"/>
      <c r="G994" s="184"/>
      <c r="H994" s="183"/>
      <c r="I994" s="183"/>
      <c r="J994" s="183"/>
      <c r="K994" s="183"/>
      <c r="L994" s="183"/>
      <c r="M994" s="183"/>
      <c r="N994" s="183"/>
      <c r="O994" s="183"/>
      <c r="P994" s="183"/>
      <c r="Q994" s="183"/>
      <c r="R994" s="183"/>
      <c r="S994" s="183"/>
      <c r="T994" s="183"/>
      <c r="U994" s="183"/>
      <c r="V994" s="183"/>
      <c r="W994" s="183"/>
      <c r="X994" s="183"/>
      <c r="Y994" s="183"/>
      <c r="Z994" s="183"/>
      <c r="AA994" s="183"/>
      <c r="AB994" s="183"/>
      <c r="AC994" s="183"/>
      <c r="AD994" s="183"/>
      <c r="AE994" s="183"/>
      <c r="AF994" s="183"/>
      <c r="AG994" s="183"/>
      <c r="AH994" s="183"/>
      <c r="AI994" s="183"/>
      <c r="AJ994" s="183"/>
      <c r="AK994" s="183"/>
      <c r="AL994" s="183"/>
      <c r="AM994" s="183"/>
      <c r="AN994" s="183"/>
      <c r="AO994" s="183"/>
      <c r="AP994" s="183"/>
      <c r="AQ994" s="183"/>
      <c r="AR994" s="183"/>
      <c r="AS994" s="183"/>
      <c r="AT994" s="183"/>
      <c r="AU994" s="183"/>
      <c r="AV994" s="183"/>
      <c r="AW994" s="183"/>
      <c r="AX994" s="183"/>
      <c r="AY994" s="183"/>
      <c r="AZ994" s="183"/>
      <c r="BA994" s="183"/>
      <c r="BB994" s="183"/>
      <c r="BC994" s="183"/>
      <c r="BD994" s="183"/>
      <c r="BE994" s="183"/>
      <c r="BF994" s="183"/>
      <c r="BG994" s="183"/>
      <c r="BH994" s="183"/>
      <c r="BI994" s="183"/>
      <c r="BJ994" s="183"/>
      <c r="BK994" s="183"/>
      <c r="BL994" s="183"/>
      <c r="BM994" s="183"/>
      <c r="BN994" s="183"/>
      <c r="BO994" s="183"/>
      <c r="BP994" s="183"/>
      <c r="BQ994" s="183"/>
      <c r="BR994" s="183"/>
      <c r="BS994" s="183"/>
      <c r="BT994" s="183"/>
      <c r="BU994" s="183"/>
      <c r="BV994" s="183"/>
      <c r="BW994" s="183"/>
      <c r="BX994" s="186"/>
      <c r="BY994" s="186"/>
      <c r="BZ994" s="186"/>
      <c r="CA994" s="186"/>
      <c r="CB994" s="186"/>
      <c r="CC994" s="186"/>
      <c r="CD994" s="186"/>
      <c r="CE994" s="186"/>
      <c r="CF994" s="186"/>
      <c r="CG994" s="186"/>
      <c r="CH994" s="186"/>
    </row>
    <row r="995" spans="1:86" s="185" customFormat="1" ht="12" customHeight="1">
      <c r="A995" s="183"/>
      <c r="B995" s="183"/>
      <c r="C995" s="183"/>
      <c r="D995" s="183"/>
      <c r="E995" s="183"/>
      <c r="F995" s="183"/>
      <c r="G995" s="184"/>
      <c r="H995" s="183"/>
      <c r="I995" s="183"/>
      <c r="J995" s="183"/>
      <c r="K995" s="183"/>
      <c r="L995" s="183"/>
      <c r="M995" s="183"/>
      <c r="N995" s="183"/>
      <c r="O995" s="183"/>
      <c r="P995" s="183"/>
      <c r="Q995" s="183"/>
      <c r="R995" s="183"/>
      <c r="S995" s="183"/>
      <c r="T995" s="183"/>
      <c r="U995" s="183"/>
      <c r="V995" s="183"/>
      <c r="W995" s="183"/>
      <c r="X995" s="183"/>
      <c r="Y995" s="183"/>
      <c r="Z995" s="183"/>
      <c r="AA995" s="183"/>
      <c r="AB995" s="183"/>
      <c r="AC995" s="183"/>
      <c r="AD995" s="183"/>
      <c r="AE995" s="183"/>
      <c r="AF995" s="183"/>
      <c r="AG995" s="183"/>
      <c r="AH995" s="183"/>
      <c r="AI995" s="183"/>
      <c r="AJ995" s="183"/>
      <c r="AK995" s="183"/>
      <c r="AL995" s="183"/>
      <c r="AM995" s="183"/>
      <c r="AN995" s="183"/>
      <c r="AO995" s="183"/>
      <c r="AP995" s="183"/>
      <c r="AQ995" s="183"/>
      <c r="AR995" s="183"/>
      <c r="AS995" s="183"/>
      <c r="AT995" s="183"/>
      <c r="AU995" s="183"/>
      <c r="AV995" s="183"/>
      <c r="AW995" s="183"/>
      <c r="AX995" s="183"/>
      <c r="AY995" s="183"/>
      <c r="AZ995" s="183"/>
      <c r="BA995" s="183"/>
      <c r="BB995" s="183"/>
      <c r="BC995" s="183"/>
      <c r="BD995" s="183"/>
      <c r="BE995" s="183"/>
      <c r="BF995" s="183"/>
      <c r="BG995" s="183"/>
      <c r="BH995" s="183"/>
      <c r="BI995" s="183"/>
      <c r="BJ995" s="183"/>
      <c r="BK995" s="183"/>
      <c r="BL995" s="183"/>
      <c r="BM995" s="183"/>
      <c r="BN995" s="183"/>
      <c r="BO995" s="183"/>
      <c r="BP995" s="183"/>
      <c r="BQ995" s="183"/>
      <c r="BR995" s="183"/>
      <c r="BS995" s="183"/>
      <c r="BT995" s="183"/>
      <c r="BU995" s="183"/>
      <c r="BV995" s="183"/>
      <c r="BW995" s="183"/>
      <c r="BX995" s="186"/>
      <c r="BY995" s="186"/>
      <c r="BZ995" s="186"/>
      <c r="CA995" s="186"/>
      <c r="CB995" s="186"/>
      <c r="CC995" s="186"/>
      <c r="CD995" s="186"/>
      <c r="CE995" s="186"/>
      <c r="CF995" s="186"/>
      <c r="CG995" s="186"/>
      <c r="CH995" s="186"/>
    </row>
    <row r="996" spans="1:86" s="185" customFormat="1" ht="12" customHeight="1">
      <c r="A996" s="183"/>
      <c r="B996" s="183"/>
      <c r="C996" s="183"/>
      <c r="D996" s="183"/>
      <c r="E996" s="183"/>
      <c r="F996" s="183"/>
      <c r="G996" s="184"/>
      <c r="H996" s="183"/>
      <c r="I996" s="183"/>
      <c r="J996" s="183"/>
      <c r="K996" s="183"/>
      <c r="L996" s="183"/>
      <c r="M996" s="183"/>
      <c r="N996" s="183"/>
      <c r="O996" s="183"/>
      <c r="P996" s="183"/>
      <c r="Q996" s="183"/>
      <c r="R996" s="183"/>
      <c r="S996" s="183"/>
      <c r="T996" s="183"/>
      <c r="U996" s="183"/>
      <c r="V996" s="183"/>
      <c r="W996" s="183"/>
      <c r="X996" s="183"/>
      <c r="Y996" s="183"/>
      <c r="Z996" s="183"/>
      <c r="AA996" s="183"/>
      <c r="AB996" s="183"/>
      <c r="AC996" s="183"/>
      <c r="AD996" s="183"/>
      <c r="AE996" s="183"/>
      <c r="AF996" s="183"/>
      <c r="AG996" s="183"/>
      <c r="AH996" s="183"/>
      <c r="AI996" s="183"/>
      <c r="AJ996" s="183"/>
      <c r="AK996" s="183"/>
      <c r="AL996" s="183"/>
      <c r="AM996" s="183"/>
      <c r="AN996" s="183"/>
      <c r="AO996" s="183"/>
      <c r="AP996" s="183"/>
      <c r="AQ996" s="183"/>
      <c r="AR996" s="183"/>
      <c r="AS996" s="183"/>
      <c r="AT996" s="183"/>
      <c r="AU996" s="183"/>
      <c r="AV996" s="183"/>
      <c r="AW996" s="183"/>
      <c r="AX996" s="183"/>
      <c r="AY996" s="183"/>
      <c r="AZ996" s="183"/>
      <c r="BA996" s="183"/>
      <c r="BB996" s="183"/>
      <c r="BC996" s="183"/>
      <c r="BD996" s="183"/>
      <c r="BE996" s="183"/>
      <c r="BF996" s="183"/>
      <c r="BG996" s="183"/>
      <c r="BH996" s="183"/>
      <c r="BI996" s="183"/>
      <c r="BJ996" s="183"/>
      <c r="BK996" s="183"/>
      <c r="BL996" s="183"/>
      <c r="BM996" s="183"/>
      <c r="BN996" s="183"/>
      <c r="BO996" s="183"/>
      <c r="BP996" s="183"/>
      <c r="BQ996" s="183"/>
      <c r="BR996" s="183"/>
      <c r="BS996" s="183"/>
      <c r="BT996" s="183"/>
      <c r="BU996" s="183"/>
      <c r="BV996" s="183"/>
      <c r="BW996" s="183"/>
      <c r="BX996" s="186"/>
      <c r="BY996" s="186"/>
      <c r="BZ996" s="186"/>
      <c r="CA996" s="186"/>
      <c r="CB996" s="186"/>
      <c r="CC996" s="186"/>
      <c r="CD996" s="186"/>
      <c r="CE996" s="186"/>
      <c r="CF996" s="186"/>
      <c r="CG996" s="186"/>
      <c r="CH996" s="186"/>
    </row>
    <row r="997" spans="1:86" s="185" customFormat="1" ht="12" customHeight="1">
      <c r="A997" s="183"/>
      <c r="B997" s="183"/>
      <c r="C997" s="183"/>
      <c r="D997" s="183"/>
      <c r="E997" s="183"/>
      <c r="F997" s="183"/>
      <c r="G997" s="184"/>
      <c r="H997" s="183"/>
      <c r="I997" s="183"/>
      <c r="J997" s="183"/>
      <c r="K997" s="183"/>
      <c r="L997" s="183"/>
      <c r="M997" s="183"/>
      <c r="N997" s="183"/>
      <c r="O997" s="183"/>
      <c r="P997" s="183"/>
      <c r="Q997" s="183"/>
      <c r="R997" s="183"/>
      <c r="S997" s="183"/>
      <c r="T997" s="183"/>
      <c r="U997" s="183"/>
      <c r="V997" s="183"/>
      <c r="W997" s="183"/>
      <c r="X997" s="183"/>
      <c r="Y997" s="183"/>
      <c r="Z997" s="183"/>
      <c r="AA997" s="183"/>
      <c r="AB997" s="183"/>
      <c r="AC997" s="183"/>
      <c r="AD997" s="183"/>
      <c r="AE997" s="183"/>
      <c r="AF997" s="183"/>
      <c r="AG997" s="183"/>
      <c r="AH997" s="183"/>
      <c r="AI997" s="183"/>
      <c r="AJ997" s="183"/>
      <c r="AK997" s="183"/>
      <c r="AL997" s="183"/>
      <c r="AM997" s="183"/>
      <c r="AN997" s="183"/>
      <c r="AO997" s="183"/>
      <c r="AP997" s="183"/>
      <c r="AQ997" s="183"/>
      <c r="AR997" s="183"/>
      <c r="AS997" s="183"/>
      <c r="AT997" s="183"/>
      <c r="AU997" s="183"/>
      <c r="AV997" s="183"/>
      <c r="AW997" s="183"/>
      <c r="AX997" s="183"/>
      <c r="AY997" s="183"/>
      <c r="AZ997" s="183"/>
      <c r="BA997" s="183"/>
      <c r="BB997" s="183"/>
      <c r="BC997" s="183"/>
      <c r="BD997" s="183"/>
      <c r="BE997" s="183"/>
      <c r="BF997" s="183"/>
      <c r="BG997" s="183"/>
      <c r="BH997" s="183"/>
      <c r="BI997" s="183"/>
      <c r="BJ997" s="183"/>
      <c r="BK997" s="183"/>
      <c r="BL997" s="183"/>
      <c r="BM997" s="183"/>
      <c r="BN997" s="183"/>
      <c r="BO997" s="183"/>
      <c r="BP997" s="183"/>
      <c r="BQ997" s="183"/>
      <c r="BR997" s="183"/>
      <c r="BS997" s="183"/>
      <c r="BT997" s="183"/>
      <c r="BU997" s="183"/>
      <c r="BV997" s="183"/>
      <c r="BW997" s="183"/>
      <c r="BX997" s="186"/>
      <c r="BY997" s="186"/>
      <c r="BZ997" s="186"/>
      <c r="CA997" s="186"/>
      <c r="CB997" s="186"/>
      <c r="CC997" s="186"/>
      <c r="CD997" s="186"/>
      <c r="CE997" s="186"/>
      <c r="CF997" s="186"/>
      <c r="CG997" s="186"/>
      <c r="CH997" s="186"/>
    </row>
    <row r="998" spans="1:86" s="185" customFormat="1" ht="12" customHeight="1">
      <c r="A998" s="183"/>
      <c r="B998" s="183"/>
      <c r="C998" s="183"/>
      <c r="D998" s="183"/>
      <c r="E998" s="183"/>
      <c r="F998" s="183"/>
      <c r="G998" s="184"/>
      <c r="H998" s="183"/>
      <c r="I998" s="183"/>
      <c r="J998" s="183"/>
      <c r="K998" s="183"/>
      <c r="L998" s="183"/>
      <c r="M998" s="183"/>
      <c r="N998" s="183"/>
      <c r="O998" s="183"/>
      <c r="P998" s="183"/>
      <c r="Q998" s="183"/>
      <c r="R998" s="183"/>
      <c r="S998" s="183"/>
      <c r="T998" s="183"/>
      <c r="U998" s="183"/>
      <c r="V998" s="183"/>
      <c r="W998" s="183"/>
      <c r="X998" s="183"/>
      <c r="Y998" s="183"/>
      <c r="Z998" s="183"/>
      <c r="AA998" s="183"/>
      <c r="AB998" s="183"/>
      <c r="AC998" s="183"/>
      <c r="AD998" s="183"/>
      <c r="AE998" s="183"/>
      <c r="AF998" s="183"/>
      <c r="AG998" s="183"/>
      <c r="AH998" s="183"/>
      <c r="AI998" s="183"/>
      <c r="AJ998" s="183"/>
      <c r="AK998" s="183"/>
      <c r="AL998" s="183"/>
      <c r="AM998" s="183"/>
      <c r="AN998" s="183"/>
      <c r="AO998" s="183"/>
      <c r="AP998" s="183"/>
      <c r="AQ998" s="183"/>
      <c r="AR998" s="183"/>
      <c r="AS998" s="183"/>
      <c r="AT998" s="183"/>
      <c r="AU998" s="183"/>
      <c r="AV998" s="183"/>
      <c r="AW998" s="183"/>
      <c r="AX998" s="183"/>
      <c r="AY998" s="183"/>
      <c r="AZ998" s="183"/>
      <c r="BA998" s="183"/>
      <c r="BB998" s="183"/>
      <c r="BC998" s="183"/>
      <c r="BD998" s="183"/>
      <c r="BE998" s="183"/>
      <c r="BF998" s="183"/>
      <c r="BG998" s="183"/>
      <c r="BH998" s="183"/>
      <c r="BI998" s="183"/>
      <c r="BJ998" s="183"/>
      <c r="BK998" s="183"/>
      <c r="BL998" s="183"/>
      <c r="BM998" s="183"/>
      <c r="BN998" s="183"/>
      <c r="BO998" s="183"/>
      <c r="BP998" s="183"/>
      <c r="BQ998" s="183"/>
      <c r="BR998" s="183"/>
      <c r="BS998" s="183"/>
      <c r="BT998" s="183"/>
      <c r="BU998" s="183"/>
      <c r="BV998" s="183"/>
      <c r="BW998" s="183"/>
      <c r="BX998" s="186"/>
      <c r="BY998" s="186"/>
      <c r="BZ998" s="186"/>
      <c r="CA998" s="186"/>
      <c r="CB998" s="186"/>
      <c r="CC998" s="186"/>
      <c r="CD998" s="186"/>
      <c r="CE998" s="186"/>
      <c r="CF998" s="186"/>
      <c r="CG998" s="186"/>
      <c r="CH998" s="186"/>
    </row>
    <row r="999" spans="1:86" s="185" customFormat="1" ht="12" customHeight="1">
      <c r="A999" s="183"/>
      <c r="B999" s="183"/>
      <c r="C999" s="183"/>
      <c r="D999" s="183"/>
      <c r="E999" s="183"/>
      <c r="F999" s="183"/>
      <c r="G999" s="184"/>
      <c r="H999" s="183"/>
      <c r="I999" s="183"/>
      <c r="J999" s="183"/>
      <c r="K999" s="183"/>
      <c r="L999" s="183"/>
      <c r="M999" s="183"/>
      <c r="N999" s="183"/>
      <c r="O999" s="183"/>
      <c r="P999" s="183"/>
      <c r="Q999" s="183"/>
      <c r="R999" s="183"/>
      <c r="S999" s="183"/>
      <c r="T999" s="183"/>
      <c r="U999" s="183"/>
      <c r="V999" s="183"/>
      <c r="W999" s="183"/>
      <c r="X999" s="183"/>
      <c r="Y999" s="183"/>
      <c r="Z999" s="183"/>
      <c r="AA999" s="183"/>
      <c r="AB999" s="183"/>
      <c r="AC999" s="183"/>
      <c r="AD999" s="183"/>
      <c r="AE999" s="183"/>
      <c r="AF999" s="183"/>
      <c r="AG999" s="183"/>
      <c r="AH999" s="183"/>
      <c r="AI999" s="183"/>
      <c r="AJ999" s="183"/>
      <c r="AK999" s="183"/>
      <c r="AL999" s="183"/>
      <c r="AM999" s="183"/>
      <c r="AN999" s="183"/>
      <c r="AO999" s="183"/>
      <c r="AP999" s="183"/>
      <c r="AQ999" s="183"/>
      <c r="AR999" s="183"/>
      <c r="AS999" s="183"/>
      <c r="AT999" s="183"/>
      <c r="AU999" s="183"/>
      <c r="AV999" s="183"/>
      <c r="AW999" s="183"/>
      <c r="AX999" s="183"/>
      <c r="AY999" s="183"/>
      <c r="AZ999" s="183"/>
      <c r="BA999" s="183"/>
      <c r="BB999" s="183"/>
      <c r="BC999" s="183"/>
      <c r="BD999" s="183"/>
      <c r="BE999" s="183"/>
      <c r="BF999" s="183"/>
      <c r="BG999" s="183"/>
      <c r="BH999" s="183"/>
      <c r="BI999" s="183"/>
      <c r="BJ999" s="183"/>
      <c r="BK999" s="183"/>
      <c r="BL999" s="183"/>
      <c r="BM999" s="183"/>
      <c r="BN999" s="183"/>
      <c r="BO999" s="183"/>
      <c r="BP999" s="183"/>
      <c r="BQ999" s="183"/>
      <c r="BR999" s="183"/>
      <c r="BS999" s="183"/>
      <c r="BT999" s="183"/>
      <c r="BU999" s="183"/>
      <c r="BV999" s="183"/>
      <c r="BW999" s="183"/>
      <c r="BX999" s="186"/>
      <c r="BY999" s="186"/>
      <c r="BZ999" s="186"/>
      <c r="CA999" s="186"/>
      <c r="CB999" s="186"/>
      <c r="CC999" s="186"/>
      <c r="CD999" s="186"/>
      <c r="CE999" s="186"/>
      <c r="CF999" s="186"/>
      <c r="CG999" s="186"/>
      <c r="CH999" s="186"/>
    </row>
    <row r="1000" spans="1:86" s="185" customFormat="1" ht="12" customHeight="1">
      <c r="A1000" s="183"/>
      <c r="B1000" s="183"/>
      <c r="C1000" s="183"/>
      <c r="D1000" s="183"/>
      <c r="E1000" s="183"/>
      <c r="F1000" s="183"/>
      <c r="G1000" s="184"/>
      <c r="H1000" s="183"/>
      <c r="I1000" s="183"/>
      <c r="J1000" s="183"/>
      <c r="K1000" s="183"/>
      <c r="L1000" s="183"/>
      <c r="M1000" s="183"/>
      <c r="N1000" s="183"/>
      <c r="O1000" s="183"/>
      <c r="P1000" s="183"/>
      <c r="Q1000" s="183"/>
      <c r="R1000" s="183"/>
      <c r="S1000" s="183"/>
      <c r="T1000" s="183"/>
      <c r="U1000" s="183"/>
      <c r="V1000" s="183"/>
      <c r="W1000" s="183"/>
      <c r="X1000" s="183"/>
      <c r="Y1000" s="183"/>
      <c r="Z1000" s="183"/>
      <c r="AA1000" s="183"/>
      <c r="AB1000" s="183"/>
      <c r="AC1000" s="183"/>
      <c r="AD1000" s="183"/>
      <c r="AE1000" s="183"/>
      <c r="AF1000" s="183"/>
      <c r="AG1000" s="183"/>
      <c r="AH1000" s="183"/>
      <c r="AI1000" s="183"/>
      <c r="AJ1000" s="183"/>
      <c r="AK1000" s="183"/>
      <c r="AL1000" s="183"/>
      <c r="AM1000" s="183"/>
      <c r="AN1000" s="183"/>
      <c r="AO1000" s="183"/>
      <c r="AP1000" s="183"/>
      <c r="AQ1000" s="183"/>
      <c r="AR1000" s="183"/>
      <c r="AS1000" s="183"/>
      <c r="AT1000" s="183"/>
      <c r="AU1000" s="183"/>
      <c r="AV1000" s="183"/>
      <c r="AW1000" s="183"/>
      <c r="AX1000" s="183"/>
      <c r="AY1000" s="183"/>
      <c r="AZ1000" s="183"/>
      <c r="BA1000" s="183"/>
      <c r="BB1000" s="183"/>
      <c r="BC1000" s="183"/>
      <c r="BD1000" s="183"/>
      <c r="BE1000" s="183"/>
      <c r="BF1000" s="183"/>
      <c r="BG1000" s="183"/>
      <c r="BH1000" s="183"/>
      <c r="BI1000" s="183"/>
      <c r="BJ1000" s="183"/>
      <c r="BK1000" s="183"/>
      <c r="BL1000" s="183"/>
      <c r="BM1000" s="183"/>
      <c r="BN1000" s="183"/>
      <c r="BO1000" s="183"/>
      <c r="BP1000" s="183"/>
      <c r="BQ1000" s="183"/>
      <c r="BR1000" s="183"/>
      <c r="BS1000" s="183"/>
      <c r="BT1000" s="183"/>
      <c r="BU1000" s="183"/>
      <c r="BV1000" s="183"/>
      <c r="BW1000" s="183"/>
      <c r="BX1000" s="186"/>
      <c r="BY1000" s="186"/>
      <c r="BZ1000" s="186"/>
      <c r="CA1000" s="186"/>
      <c r="CB1000" s="186"/>
      <c r="CC1000" s="186"/>
      <c r="CD1000" s="186"/>
      <c r="CE1000" s="186"/>
      <c r="CF1000" s="186"/>
      <c r="CG1000" s="186"/>
      <c r="CH1000" s="186"/>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5" zoomScale="70" zoomScaleNormal="70" workbookViewId="0">
      <selection activeCell="AD25" sqref="AD25"/>
    </sheetView>
  </sheetViews>
  <sheetFormatPr defaultColWidth="9.140625" defaultRowHeight="12.75"/>
  <cols>
    <col min="1" max="1" width="9.140625" style="53"/>
    <col min="2" max="2" width="28" style="53" customWidth="1"/>
    <col min="3" max="5" width="9.140625" style="53"/>
    <col min="6" max="6" width="28" style="53" customWidth="1"/>
    <col min="7" max="9" width="9.140625" style="53"/>
    <col min="10" max="10" width="28" style="53" customWidth="1"/>
    <col min="11" max="17" width="9.140625" style="53"/>
    <col min="18" max="18" width="14.7109375" style="53" customWidth="1"/>
    <col min="19" max="19" width="9.140625" style="53"/>
    <col min="20" max="20" width="21.5703125" style="53" customWidth="1"/>
    <col min="21" max="16384" width="9.140625" style="53"/>
  </cols>
  <sheetData>
    <row r="1" spans="1:27">
      <c r="A1" s="95"/>
      <c r="B1" s="95"/>
      <c r="C1" s="95"/>
      <c r="D1" s="95"/>
      <c r="E1" s="95"/>
      <c r="F1" s="95"/>
      <c r="G1" s="95"/>
      <c r="H1" s="95"/>
      <c r="I1" s="95"/>
      <c r="J1" s="95"/>
      <c r="K1" s="95"/>
      <c r="L1" s="95"/>
      <c r="M1" s="95"/>
      <c r="N1" s="95"/>
      <c r="O1" s="95"/>
      <c r="P1" s="95"/>
      <c r="Q1" s="95"/>
      <c r="R1" s="95"/>
      <c r="S1" s="95"/>
      <c r="T1" s="95"/>
      <c r="U1" s="95"/>
      <c r="V1" s="95"/>
      <c r="W1" s="95"/>
      <c r="X1" s="95"/>
      <c r="Y1" s="95"/>
      <c r="Z1" s="95"/>
      <c r="AA1" s="95"/>
    </row>
    <row r="2" spans="1:27">
      <c r="A2" s="95"/>
      <c r="B2" s="95"/>
      <c r="C2" s="95"/>
      <c r="D2" s="95"/>
      <c r="E2" s="95"/>
      <c r="F2" s="95"/>
      <c r="G2" s="95"/>
      <c r="H2" s="95"/>
      <c r="I2" s="95"/>
      <c r="J2" s="95"/>
      <c r="K2" s="95"/>
      <c r="L2" s="95"/>
      <c r="M2" s="95"/>
      <c r="N2" s="95"/>
      <c r="O2" s="95"/>
      <c r="P2" s="95"/>
      <c r="Q2" s="95"/>
      <c r="R2" s="95"/>
      <c r="S2" s="95"/>
      <c r="T2" s="95"/>
      <c r="U2" s="95"/>
      <c r="V2" s="95"/>
      <c r="W2" s="95"/>
      <c r="X2" s="95"/>
      <c r="Y2" s="95"/>
      <c r="Z2" s="95"/>
      <c r="AA2" s="95"/>
    </row>
    <row r="3" spans="1:27">
      <c r="A3" s="95"/>
      <c r="B3" s="95"/>
      <c r="C3" s="95"/>
      <c r="D3" s="95"/>
      <c r="E3" s="95"/>
      <c r="F3" s="95"/>
      <c r="G3" s="95"/>
      <c r="H3" s="95"/>
      <c r="I3" s="95"/>
      <c r="J3" s="95"/>
      <c r="K3" s="95"/>
      <c r="L3" s="95"/>
      <c r="M3" s="95"/>
      <c r="N3" s="95"/>
      <c r="O3" s="95"/>
      <c r="P3" s="95"/>
      <c r="Q3" s="95"/>
      <c r="R3" s="95"/>
      <c r="S3" s="95"/>
      <c r="T3" s="95"/>
      <c r="U3" s="95"/>
      <c r="V3" s="95"/>
      <c r="W3" s="95"/>
      <c r="X3" s="95"/>
      <c r="Y3" s="95"/>
      <c r="Z3" s="95"/>
      <c r="AA3" s="95"/>
    </row>
    <row r="4" spans="1:27" ht="13.5" thickBot="1">
      <c r="A4" s="95"/>
      <c r="B4" s="95"/>
      <c r="C4" s="95"/>
      <c r="D4" s="95"/>
      <c r="E4" s="95"/>
      <c r="F4" s="95"/>
      <c r="G4" s="95"/>
      <c r="H4" s="95"/>
      <c r="I4" s="95"/>
      <c r="J4" s="95"/>
      <c r="K4" s="95"/>
      <c r="L4" s="95"/>
      <c r="M4" s="95"/>
      <c r="N4" s="95"/>
      <c r="O4" s="95"/>
      <c r="P4" s="95"/>
      <c r="Q4" s="95"/>
      <c r="R4" s="95"/>
      <c r="S4" s="95"/>
      <c r="T4" s="95"/>
      <c r="U4" s="95"/>
      <c r="V4" s="95"/>
      <c r="W4" s="95"/>
      <c r="X4" s="95"/>
      <c r="Y4" s="95"/>
      <c r="Z4" s="95"/>
      <c r="AA4" s="95"/>
    </row>
    <row r="5" spans="1:27" ht="13.5" thickBot="1">
      <c r="A5" s="95"/>
      <c r="B5" s="227" t="s">
        <v>1407</v>
      </c>
      <c r="C5" s="228"/>
      <c r="D5" s="228"/>
      <c r="E5" s="229"/>
      <c r="F5" s="227" t="s">
        <v>1408</v>
      </c>
      <c r="G5" s="228"/>
      <c r="H5" s="228"/>
      <c r="I5" s="229"/>
      <c r="J5" s="227" t="s">
        <v>1409</v>
      </c>
      <c r="K5" s="228"/>
      <c r="L5" s="228"/>
      <c r="M5" s="229"/>
      <c r="N5" s="96"/>
      <c r="O5" s="96"/>
      <c r="P5" s="96"/>
      <c r="Q5" s="96"/>
      <c r="R5" s="96"/>
      <c r="S5" s="96"/>
      <c r="T5" s="96"/>
      <c r="U5" s="96"/>
      <c r="V5" s="96"/>
      <c r="W5" s="95"/>
      <c r="X5" s="95"/>
      <c r="Y5" s="95"/>
      <c r="Z5" s="95"/>
      <c r="AA5" s="95"/>
    </row>
    <row r="6" spans="1:27" ht="24" customHeight="1" thickBot="1">
      <c r="A6" s="95"/>
      <c r="B6" s="615" t="s">
        <v>2742</v>
      </c>
      <c r="C6" s="616"/>
      <c r="D6" s="617"/>
      <c r="E6" s="230"/>
      <c r="F6" s="615" t="s">
        <v>2741</v>
      </c>
      <c r="G6" s="616"/>
      <c r="H6" s="617"/>
      <c r="I6" s="230"/>
      <c r="J6" s="615" t="s">
        <v>2743</v>
      </c>
      <c r="K6" s="616"/>
      <c r="L6" s="617"/>
      <c r="M6" s="230"/>
      <c r="N6" s="96"/>
      <c r="O6" s="96"/>
      <c r="P6" s="96"/>
      <c r="Q6" s="96"/>
      <c r="R6" s="96"/>
      <c r="S6" s="96"/>
      <c r="T6" s="96"/>
      <c r="U6" s="96"/>
      <c r="V6" s="96"/>
      <c r="W6" s="95"/>
      <c r="X6" s="95"/>
      <c r="Y6" s="95"/>
      <c r="Z6" s="95"/>
      <c r="AA6" s="95"/>
    </row>
    <row r="7" spans="1:27" ht="15.75" customHeight="1">
      <c r="A7" s="95"/>
      <c r="B7" s="234" t="s">
        <v>696</v>
      </c>
      <c r="C7" s="613" t="s">
        <v>697</v>
      </c>
      <c r="D7" s="614"/>
      <c r="E7" s="235"/>
      <c r="F7" s="234" t="s">
        <v>696</v>
      </c>
      <c r="G7" s="613" t="s">
        <v>697</v>
      </c>
      <c r="H7" s="614"/>
      <c r="I7" s="235"/>
      <c r="J7" s="234" t="s">
        <v>696</v>
      </c>
      <c r="K7" s="613" t="s">
        <v>697</v>
      </c>
      <c r="L7" s="614"/>
      <c r="M7" s="235"/>
      <c r="N7" s="96"/>
      <c r="O7" s="96"/>
      <c r="P7" s="96"/>
      <c r="Q7" s="96"/>
      <c r="R7" s="96"/>
      <c r="S7" s="96"/>
      <c r="T7" s="96"/>
      <c r="U7" s="96"/>
      <c r="V7" s="96"/>
      <c r="W7" s="95"/>
      <c r="X7" s="95"/>
      <c r="Y7" s="95"/>
      <c r="Z7" s="95"/>
      <c r="AA7" s="95"/>
    </row>
    <row r="8" spans="1:27" ht="15.75" thickBot="1">
      <c r="A8" s="95"/>
      <c r="B8" s="243"/>
      <c r="C8" s="240" t="s">
        <v>693</v>
      </c>
      <c r="D8" s="240" t="s">
        <v>694</v>
      </c>
      <c r="E8" s="241" t="s">
        <v>855</v>
      </c>
      <c r="F8" s="243"/>
      <c r="G8" s="240" t="s">
        <v>693</v>
      </c>
      <c r="H8" s="240" t="s">
        <v>694</v>
      </c>
      <c r="I8" s="241" t="s">
        <v>855</v>
      </c>
      <c r="J8" s="243"/>
      <c r="K8" s="240" t="s">
        <v>693</v>
      </c>
      <c r="L8" s="240" t="s">
        <v>694</v>
      </c>
      <c r="M8" s="241" t="s">
        <v>855</v>
      </c>
      <c r="N8" s="96"/>
      <c r="O8" s="96"/>
      <c r="P8" s="96"/>
      <c r="Q8" s="96"/>
      <c r="R8" s="96"/>
      <c r="S8" s="96"/>
      <c r="T8" s="96"/>
      <c r="U8" s="96" t="s">
        <v>693</v>
      </c>
      <c r="V8" s="96" t="s">
        <v>694</v>
      </c>
      <c r="W8" s="95" t="s">
        <v>855</v>
      </c>
      <c r="X8" s="95"/>
      <c r="Y8" s="95"/>
      <c r="Z8" s="95"/>
      <c r="AA8" s="95"/>
    </row>
    <row r="9" spans="1:27" ht="30.75" customHeight="1">
      <c r="A9" s="95"/>
      <c r="B9" s="242" t="s">
        <v>2750</v>
      </c>
      <c r="C9" s="240">
        <v>2</v>
      </c>
      <c r="D9" s="240">
        <v>5</v>
      </c>
      <c r="E9" s="241">
        <v>100</v>
      </c>
      <c r="F9" s="242" t="s">
        <v>2750</v>
      </c>
      <c r="G9" s="240">
        <v>2</v>
      </c>
      <c r="H9" s="240">
        <v>5</v>
      </c>
      <c r="I9" s="241">
        <v>100</v>
      </c>
      <c r="J9" s="242" t="s">
        <v>2750</v>
      </c>
      <c r="K9" s="240">
        <v>0</v>
      </c>
      <c r="L9" s="240">
        <v>5</v>
      </c>
      <c r="M9" s="241">
        <v>100</v>
      </c>
      <c r="N9" s="96"/>
      <c r="O9" s="96"/>
      <c r="P9" s="96"/>
      <c r="Q9" s="96"/>
      <c r="R9" s="212"/>
      <c r="S9" s="213"/>
      <c r="T9" s="218" t="str">
        <f t="shared" ref="T9:T16" si="0">"Premium" &amp; B9</f>
        <v>PremiumWrong Term (WT)</v>
      </c>
      <c r="U9" s="219">
        <f>C9</f>
        <v>2</v>
      </c>
      <c r="V9" s="219">
        <f>D9</f>
        <v>5</v>
      </c>
      <c r="W9" s="220">
        <f>E9</f>
        <v>100</v>
      </c>
      <c r="X9" s="95"/>
      <c r="Y9" s="95"/>
      <c r="Z9" s="95"/>
      <c r="AA9" s="95"/>
    </row>
    <row r="10" spans="1:27" ht="45.75" customHeight="1">
      <c r="A10" s="95"/>
      <c r="B10" s="242" t="s">
        <v>2751</v>
      </c>
      <c r="C10" s="240">
        <v>2</v>
      </c>
      <c r="D10" s="240">
        <v>5</v>
      </c>
      <c r="E10" s="241">
        <v>100</v>
      </c>
      <c r="F10" s="242" t="s">
        <v>2751</v>
      </c>
      <c r="G10" s="240">
        <v>2</v>
      </c>
      <c r="H10" s="240">
        <v>5</v>
      </c>
      <c r="I10" s="241">
        <v>100</v>
      </c>
      <c r="J10" s="242" t="s">
        <v>2751</v>
      </c>
      <c r="K10" s="240">
        <v>0</v>
      </c>
      <c r="L10" s="240">
        <v>5</v>
      </c>
      <c r="M10" s="241">
        <v>100</v>
      </c>
      <c r="N10" s="96"/>
      <c r="O10" s="96"/>
      <c r="P10" s="96"/>
      <c r="Q10" s="96"/>
      <c r="R10" s="214" t="s">
        <v>2739</v>
      </c>
      <c r="S10" s="215"/>
      <c r="T10" s="221" t="str">
        <f t="shared" si="0"/>
        <v>PremiumWrong Meaning (WM)</v>
      </c>
      <c r="U10" s="222">
        <f t="shared" ref="U10:U16" si="1">C10</f>
        <v>2</v>
      </c>
      <c r="V10" s="222">
        <f t="shared" ref="V10:V16" si="2">D10</f>
        <v>5</v>
      </c>
      <c r="W10" s="223">
        <f t="shared" ref="W10:W16" si="3">E10</f>
        <v>100</v>
      </c>
      <c r="X10" s="95"/>
      <c r="Y10" s="95"/>
      <c r="Z10" s="95"/>
      <c r="AA10" s="95"/>
    </row>
    <row r="11" spans="1:27" ht="30.75" customHeight="1">
      <c r="A11" s="95"/>
      <c r="B11" s="242" t="s">
        <v>2752</v>
      </c>
      <c r="C11" s="240">
        <v>2</v>
      </c>
      <c r="D11" s="240">
        <v>4</v>
      </c>
      <c r="E11" s="241">
        <v>100</v>
      </c>
      <c r="F11" s="242" t="s">
        <v>2752</v>
      </c>
      <c r="G11" s="240">
        <v>2</v>
      </c>
      <c r="H11" s="240">
        <v>4</v>
      </c>
      <c r="I11" s="241">
        <v>100</v>
      </c>
      <c r="J11" s="242" t="s">
        <v>2752</v>
      </c>
      <c r="K11" s="240">
        <v>0</v>
      </c>
      <c r="L11" s="240">
        <v>4</v>
      </c>
      <c r="M11" s="241">
        <v>100</v>
      </c>
      <c r="N11" s="96"/>
      <c r="O11" s="96"/>
      <c r="P11" s="96"/>
      <c r="Q11" s="96"/>
      <c r="R11" s="214"/>
      <c r="S11" s="215"/>
      <c r="T11" s="221" t="str">
        <f t="shared" si="0"/>
        <v>PremiumOmission (OM)</v>
      </c>
      <c r="U11" s="222">
        <f t="shared" si="1"/>
        <v>2</v>
      </c>
      <c r="V11" s="222">
        <f t="shared" si="2"/>
        <v>4</v>
      </c>
      <c r="W11" s="223">
        <f t="shared" si="3"/>
        <v>100</v>
      </c>
      <c r="X11" s="95"/>
      <c r="Y11" s="95"/>
      <c r="Z11" s="95"/>
      <c r="AA11" s="95"/>
    </row>
    <row r="12" spans="1:27" ht="30.75" customHeight="1">
      <c r="A12" s="95"/>
      <c r="B12" s="242" t="s">
        <v>2754</v>
      </c>
      <c r="C12" s="240">
        <v>2</v>
      </c>
      <c r="D12" s="240">
        <v>4</v>
      </c>
      <c r="E12" s="241">
        <v>100</v>
      </c>
      <c r="F12" s="242" t="s">
        <v>2754</v>
      </c>
      <c r="G12" s="240">
        <v>1</v>
      </c>
      <c r="H12" s="240">
        <v>2</v>
      </c>
      <c r="I12" s="241">
        <v>100</v>
      </c>
      <c r="J12" s="242" t="s">
        <v>2754</v>
      </c>
      <c r="K12" s="240">
        <v>0</v>
      </c>
      <c r="L12" s="240">
        <v>2</v>
      </c>
      <c r="M12" s="241">
        <v>100</v>
      </c>
      <c r="N12" s="96"/>
      <c r="O12" s="96"/>
      <c r="P12" s="96"/>
      <c r="Q12" s="96"/>
      <c r="R12" s="214"/>
      <c r="S12" s="215"/>
      <c r="T12" s="221" t="str">
        <f t="shared" si="0"/>
        <v>PremiumStructural Error (SE)</v>
      </c>
      <c r="U12" s="222">
        <f t="shared" si="1"/>
        <v>2</v>
      </c>
      <c r="V12" s="222">
        <f t="shared" si="2"/>
        <v>4</v>
      </c>
      <c r="W12" s="223">
        <f t="shared" si="3"/>
        <v>100</v>
      </c>
      <c r="X12" s="95"/>
      <c r="Y12" s="95"/>
      <c r="Z12" s="95"/>
      <c r="AA12" s="95"/>
    </row>
    <row r="13" spans="1:27" ht="30.75" customHeight="1">
      <c r="A13" s="95"/>
      <c r="B13" s="242" t="s">
        <v>2753</v>
      </c>
      <c r="C13" s="240">
        <v>1</v>
      </c>
      <c r="D13" s="240">
        <v>3</v>
      </c>
      <c r="E13" s="241">
        <v>100</v>
      </c>
      <c r="F13" s="242" t="s">
        <v>2753</v>
      </c>
      <c r="G13" s="240">
        <v>1</v>
      </c>
      <c r="H13" s="240">
        <v>2</v>
      </c>
      <c r="I13" s="241">
        <v>100</v>
      </c>
      <c r="J13" s="242" t="s">
        <v>2753</v>
      </c>
      <c r="K13" s="240">
        <v>0</v>
      </c>
      <c r="L13" s="240">
        <v>2</v>
      </c>
      <c r="M13" s="241">
        <v>100</v>
      </c>
      <c r="N13" s="96"/>
      <c r="O13" s="96"/>
      <c r="P13" s="96"/>
      <c r="Q13" s="96"/>
      <c r="R13" s="214"/>
      <c r="S13" s="215"/>
      <c r="T13" s="221" t="str">
        <f t="shared" si="0"/>
        <v>PremiumMisspelling (SP)</v>
      </c>
      <c r="U13" s="222">
        <f t="shared" si="1"/>
        <v>1</v>
      </c>
      <c r="V13" s="222">
        <f t="shared" si="2"/>
        <v>3</v>
      </c>
      <c r="W13" s="223">
        <f t="shared" si="3"/>
        <v>100</v>
      </c>
      <c r="X13" s="95"/>
      <c r="Y13" s="95"/>
      <c r="Z13" s="95"/>
      <c r="AA13" s="95"/>
    </row>
    <row r="14" spans="1:27" ht="30.75" customHeight="1">
      <c r="A14" s="95"/>
      <c r="B14" s="242" t="s">
        <v>2755</v>
      </c>
      <c r="C14" s="240">
        <v>1</v>
      </c>
      <c r="D14" s="240">
        <v>2</v>
      </c>
      <c r="E14" s="241">
        <v>100</v>
      </c>
      <c r="F14" s="242" t="s">
        <v>2755</v>
      </c>
      <c r="G14" s="240">
        <v>1</v>
      </c>
      <c r="H14" s="240">
        <v>2</v>
      </c>
      <c r="I14" s="241">
        <v>100</v>
      </c>
      <c r="J14" s="242" t="s">
        <v>2755</v>
      </c>
      <c r="K14" s="240">
        <v>0</v>
      </c>
      <c r="L14" s="240">
        <v>0</v>
      </c>
      <c r="M14" s="241">
        <v>0</v>
      </c>
      <c r="N14" s="96"/>
      <c r="O14" s="96"/>
      <c r="P14" s="96"/>
      <c r="Q14" s="96"/>
      <c r="R14" s="214"/>
      <c r="S14" s="215"/>
      <c r="T14" s="221" t="str">
        <f t="shared" si="0"/>
        <v>PremiumPunctuation (PE)</v>
      </c>
      <c r="U14" s="222">
        <f t="shared" si="1"/>
        <v>1</v>
      </c>
      <c r="V14" s="222">
        <f t="shared" si="2"/>
        <v>2</v>
      </c>
      <c r="W14" s="223">
        <f t="shared" si="3"/>
        <v>100</v>
      </c>
      <c r="X14" s="95"/>
      <c r="Y14" s="95"/>
      <c r="Z14" s="95"/>
      <c r="AA14" s="95"/>
    </row>
    <row r="15" spans="1:27" ht="15">
      <c r="A15" s="95"/>
      <c r="B15" s="242" t="s">
        <v>2756</v>
      </c>
      <c r="C15" s="240">
        <v>1</v>
      </c>
      <c r="D15" s="240">
        <v>2</v>
      </c>
      <c r="E15" s="241">
        <v>100</v>
      </c>
      <c r="F15" s="242" t="s">
        <v>2756</v>
      </c>
      <c r="G15" s="240">
        <v>1</v>
      </c>
      <c r="H15" s="240">
        <v>2</v>
      </c>
      <c r="I15" s="241">
        <v>100</v>
      </c>
      <c r="J15" s="242" t="s">
        <v>2756</v>
      </c>
      <c r="K15" s="245">
        <v>0</v>
      </c>
      <c r="L15" s="245">
        <v>0</v>
      </c>
      <c r="M15" s="246">
        <v>0</v>
      </c>
      <c r="N15" s="96"/>
      <c r="O15" s="96"/>
      <c r="P15" s="96"/>
      <c r="Q15" s="96"/>
      <c r="R15" s="214"/>
      <c r="S15" s="215"/>
      <c r="T15" s="221" t="str">
        <f t="shared" si="0"/>
        <v>PremiumStyle (ST)</v>
      </c>
      <c r="U15" s="222">
        <f t="shared" si="1"/>
        <v>1</v>
      </c>
      <c r="V15" s="222">
        <f t="shared" si="2"/>
        <v>2</v>
      </c>
      <c r="W15" s="223">
        <f t="shared" si="3"/>
        <v>100</v>
      </c>
      <c r="X15" s="95"/>
      <c r="Y15" s="95"/>
      <c r="Z15" s="95"/>
      <c r="AA15" s="95"/>
    </row>
    <row r="16" spans="1:27" ht="30.75" customHeight="1" thickBot="1">
      <c r="A16" s="95"/>
      <c r="B16" s="242" t="s">
        <v>2757</v>
      </c>
      <c r="C16" s="240">
        <v>1</v>
      </c>
      <c r="D16" s="240">
        <v>3</v>
      </c>
      <c r="E16" s="241">
        <v>100</v>
      </c>
      <c r="F16" s="242" t="s">
        <v>2757</v>
      </c>
      <c r="G16" s="240">
        <v>1</v>
      </c>
      <c r="H16" s="240">
        <v>3</v>
      </c>
      <c r="I16" s="241">
        <v>100</v>
      </c>
      <c r="J16" s="242" t="s">
        <v>2757</v>
      </c>
      <c r="K16" s="245">
        <v>0</v>
      </c>
      <c r="L16" s="245">
        <v>0</v>
      </c>
      <c r="M16" s="246">
        <v>0</v>
      </c>
      <c r="N16" s="96"/>
      <c r="O16" s="96"/>
      <c r="P16" s="96"/>
      <c r="Q16" s="96"/>
      <c r="R16" s="216"/>
      <c r="S16" s="217"/>
      <c r="T16" s="224" t="str">
        <f t="shared" si="0"/>
        <v>PremiumMiscellaneous (ME)</v>
      </c>
      <c r="U16" s="225">
        <f t="shared" si="1"/>
        <v>1</v>
      </c>
      <c r="V16" s="225">
        <f t="shared" si="2"/>
        <v>3</v>
      </c>
      <c r="W16" s="226">
        <f t="shared" si="3"/>
        <v>100</v>
      </c>
      <c r="X16" s="95"/>
      <c r="Y16" s="95"/>
      <c r="Z16" s="95"/>
      <c r="AA16" s="95"/>
    </row>
    <row r="17" spans="1:27" ht="45.75" customHeight="1">
      <c r="A17" s="95"/>
      <c r="B17" s="242" t="s">
        <v>52</v>
      </c>
      <c r="C17" s="240">
        <v>0</v>
      </c>
      <c r="D17" s="240">
        <v>0</v>
      </c>
      <c r="E17" s="241">
        <v>0</v>
      </c>
      <c r="F17" s="242" t="s">
        <v>52</v>
      </c>
      <c r="G17" s="240">
        <v>0</v>
      </c>
      <c r="H17" s="240">
        <v>0</v>
      </c>
      <c r="I17" s="241">
        <v>0</v>
      </c>
      <c r="J17" s="244" t="s">
        <v>52</v>
      </c>
      <c r="K17" s="245">
        <v>0</v>
      </c>
      <c r="L17" s="245">
        <v>0</v>
      </c>
      <c r="M17" s="246">
        <v>0</v>
      </c>
      <c r="N17" s="96"/>
      <c r="O17" s="96"/>
      <c r="P17" s="96"/>
      <c r="Q17" s="96"/>
      <c r="R17" s="212"/>
      <c r="S17" s="213"/>
      <c r="T17" s="218" t="str">
        <f>"Value" &amp; B9</f>
        <v>ValueWrong Term (WT)</v>
      </c>
      <c r="U17" s="219">
        <f>G9</f>
        <v>2</v>
      </c>
      <c r="V17" s="219">
        <f>H9</f>
        <v>5</v>
      </c>
      <c r="W17" s="220">
        <f>I9</f>
        <v>100</v>
      </c>
      <c r="X17" s="95"/>
      <c r="Y17" s="95"/>
      <c r="Z17" s="95"/>
      <c r="AA17" s="95"/>
    </row>
    <row r="18" spans="1:27" ht="45.75" customHeight="1">
      <c r="A18" s="95"/>
      <c r="B18" s="242" t="s">
        <v>719</v>
      </c>
      <c r="C18" s="240">
        <v>0</v>
      </c>
      <c r="D18" s="240">
        <v>0</v>
      </c>
      <c r="E18" s="241">
        <v>0</v>
      </c>
      <c r="F18" s="242" t="s">
        <v>719</v>
      </c>
      <c r="G18" s="240">
        <v>0</v>
      </c>
      <c r="H18" s="240">
        <v>0</v>
      </c>
      <c r="I18" s="241">
        <v>0</v>
      </c>
      <c r="J18" s="242" t="s">
        <v>719</v>
      </c>
      <c r="K18" s="240">
        <v>0</v>
      </c>
      <c r="L18" s="240">
        <v>0</v>
      </c>
      <c r="M18" s="241">
        <v>0</v>
      </c>
      <c r="N18" s="96"/>
      <c r="O18" s="96"/>
      <c r="P18" s="96"/>
      <c r="Q18" s="96"/>
      <c r="R18" s="214" t="s">
        <v>2740</v>
      </c>
      <c r="S18" s="215"/>
      <c r="T18" s="221" t="str">
        <f t="shared" ref="T18:T24" si="4">"Value" &amp; B10</f>
        <v>ValueWrong Meaning (WM)</v>
      </c>
      <c r="U18" s="222">
        <f t="shared" ref="U18:W18" si="5">G10</f>
        <v>2</v>
      </c>
      <c r="V18" s="222">
        <f t="shared" si="5"/>
        <v>5</v>
      </c>
      <c r="W18" s="223">
        <f t="shared" si="5"/>
        <v>100</v>
      </c>
      <c r="X18" s="95"/>
      <c r="Y18" s="95"/>
      <c r="Z18" s="95"/>
      <c r="AA18" s="95"/>
    </row>
    <row r="19" spans="1:27" ht="75.75" customHeight="1">
      <c r="A19" s="95"/>
      <c r="B19" s="242" t="s">
        <v>833</v>
      </c>
      <c r="C19" s="240">
        <v>0</v>
      </c>
      <c r="D19" s="240">
        <v>0</v>
      </c>
      <c r="E19" s="241">
        <v>0</v>
      </c>
      <c r="F19" s="242" t="s">
        <v>833</v>
      </c>
      <c r="G19" s="240">
        <v>0</v>
      </c>
      <c r="H19" s="240">
        <v>0</v>
      </c>
      <c r="I19" s="241">
        <v>0</v>
      </c>
      <c r="J19" s="244" t="s">
        <v>833</v>
      </c>
      <c r="K19" s="245">
        <v>0</v>
      </c>
      <c r="L19" s="245">
        <v>0</v>
      </c>
      <c r="M19" s="246">
        <v>0</v>
      </c>
      <c r="N19" s="96"/>
      <c r="O19" s="96"/>
      <c r="P19" s="96"/>
      <c r="Q19" s="96"/>
      <c r="R19" s="214"/>
      <c r="S19" s="215"/>
      <c r="T19" s="221" t="str">
        <f t="shared" si="4"/>
        <v>ValueOmission (OM)</v>
      </c>
      <c r="U19" s="222">
        <f t="shared" ref="U19:W19" si="6">G11</f>
        <v>2</v>
      </c>
      <c r="V19" s="222">
        <f t="shared" si="6"/>
        <v>4</v>
      </c>
      <c r="W19" s="223">
        <f t="shared" si="6"/>
        <v>100</v>
      </c>
      <c r="X19" s="95"/>
      <c r="Y19" s="95"/>
      <c r="Z19" s="95"/>
      <c r="AA19" s="95"/>
    </row>
    <row r="20" spans="1:27" ht="60.75" thickBot="1">
      <c r="A20" s="95"/>
      <c r="B20" s="236" t="s">
        <v>698</v>
      </c>
      <c r="C20" s="237" t="s">
        <v>699</v>
      </c>
      <c r="D20" s="238">
        <v>0.99</v>
      </c>
      <c r="E20" s="239"/>
      <c r="F20" s="236" t="s">
        <v>698</v>
      </c>
      <c r="G20" s="237" t="s">
        <v>1410</v>
      </c>
      <c r="H20" s="238">
        <v>0.98</v>
      </c>
      <c r="I20" s="239"/>
      <c r="J20" s="236" t="s">
        <v>698</v>
      </c>
      <c r="K20" s="237" t="s">
        <v>1411</v>
      </c>
      <c r="L20" s="238">
        <v>0.96</v>
      </c>
      <c r="M20" s="239"/>
      <c r="N20" s="96"/>
      <c r="O20" s="96"/>
      <c r="P20" s="96"/>
      <c r="Q20" s="96"/>
      <c r="R20" s="214"/>
      <c r="S20" s="215"/>
      <c r="T20" s="221" t="str">
        <f t="shared" si="4"/>
        <v>ValueStructural Error (SE)</v>
      </c>
      <c r="U20" s="222">
        <f t="shared" ref="U20:W20" si="7">G12</f>
        <v>1</v>
      </c>
      <c r="V20" s="222">
        <f t="shared" si="7"/>
        <v>2</v>
      </c>
      <c r="W20" s="223">
        <f t="shared" si="7"/>
        <v>100</v>
      </c>
      <c r="X20" s="95"/>
      <c r="Y20" s="95"/>
      <c r="Z20" s="95"/>
      <c r="AA20" s="95"/>
    </row>
    <row r="21" spans="1:27" ht="15.75" thickBot="1">
      <c r="A21" s="95"/>
      <c r="B21" s="231"/>
      <c r="C21" s="232"/>
      <c r="D21" s="232">
        <v>0.99</v>
      </c>
      <c r="E21" s="233"/>
      <c r="F21" s="231"/>
      <c r="G21" s="232"/>
      <c r="H21" s="232">
        <v>0.98</v>
      </c>
      <c r="I21" s="233"/>
      <c r="J21" s="231"/>
      <c r="K21" s="232"/>
      <c r="L21" s="232">
        <v>0.96</v>
      </c>
      <c r="M21" s="233"/>
      <c r="N21" s="96"/>
      <c r="O21" s="96"/>
      <c r="P21" s="96"/>
      <c r="Q21" s="96"/>
      <c r="R21" s="214"/>
      <c r="S21" s="215"/>
      <c r="T21" s="221" t="str">
        <f t="shared" si="4"/>
        <v>ValueMisspelling (SP)</v>
      </c>
      <c r="U21" s="222">
        <f t="shared" ref="U21:W21" si="8">G13</f>
        <v>1</v>
      </c>
      <c r="V21" s="222">
        <f t="shared" si="8"/>
        <v>2</v>
      </c>
      <c r="W21" s="223">
        <f t="shared" si="8"/>
        <v>100</v>
      </c>
      <c r="X21" s="95"/>
      <c r="Y21" s="95"/>
      <c r="Z21" s="95"/>
      <c r="AA21" s="95"/>
    </row>
    <row r="22" spans="1:27" ht="15">
      <c r="A22" s="95"/>
      <c r="B22" s="96"/>
      <c r="C22" s="96"/>
      <c r="D22" s="97"/>
      <c r="E22" s="97"/>
      <c r="F22" s="96"/>
      <c r="G22" s="96"/>
      <c r="H22" s="97"/>
      <c r="I22" s="97"/>
      <c r="J22" s="96"/>
      <c r="K22" s="96"/>
      <c r="L22" s="97"/>
      <c r="M22" s="97"/>
      <c r="N22" s="96"/>
      <c r="O22" s="96"/>
      <c r="P22" s="96"/>
      <c r="Q22" s="96"/>
      <c r="R22" s="214"/>
      <c r="S22" s="215"/>
      <c r="T22" s="221" t="str">
        <f t="shared" si="4"/>
        <v>ValuePunctuation (PE)</v>
      </c>
      <c r="U22" s="222">
        <f t="shared" ref="U22:W22" si="9">G14</f>
        <v>1</v>
      </c>
      <c r="V22" s="222">
        <f t="shared" si="9"/>
        <v>2</v>
      </c>
      <c r="W22" s="223">
        <f t="shared" si="9"/>
        <v>100</v>
      </c>
      <c r="X22" s="95"/>
      <c r="Y22" s="95"/>
      <c r="Z22" s="95"/>
      <c r="AA22" s="95"/>
    </row>
    <row r="23" spans="1:27" ht="15">
      <c r="A23" s="95"/>
      <c r="B23" s="96"/>
      <c r="C23" s="96"/>
      <c r="D23" s="96"/>
      <c r="E23" s="96"/>
      <c r="F23" s="96"/>
      <c r="G23" s="96"/>
      <c r="H23" s="96"/>
      <c r="I23" s="96"/>
      <c r="J23" s="96"/>
      <c r="K23" s="96"/>
      <c r="L23" s="96"/>
      <c r="M23" s="96"/>
      <c r="N23" s="96"/>
      <c r="O23" s="96"/>
      <c r="P23" s="96"/>
      <c r="Q23" s="96"/>
      <c r="R23" s="214"/>
      <c r="S23" s="215"/>
      <c r="T23" s="221" t="str">
        <f t="shared" si="4"/>
        <v>ValueStyle (ST)</v>
      </c>
      <c r="U23" s="222">
        <f t="shared" ref="U23:W23" si="10">G15</f>
        <v>1</v>
      </c>
      <c r="V23" s="222">
        <f t="shared" si="10"/>
        <v>2</v>
      </c>
      <c r="W23" s="223">
        <f t="shared" si="10"/>
        <v>100</v>
      </c>
      <c r="X23" s="95"/>
      <c r="Y23" s="95"/>
      <c r="Z23" s="95"/>
      <c r="AA23" s="95"/>
    </row>
    <row r="24" spans="1:27" ht="15.75" thickBot="1">
      <c r="A24" s="95"/>
      <c r="B24" s="96"/>
      <c r="C24" s="96"/>
      <c r="D24" s="96"/>
      <c r="E24" s="96"/>
      <c r="F24" s="96"/>
      <c r="G24" s="96"/>
      <c r="H24" s="96"/>
      <c r="I24" s="96"/>
      <c r="J24" s="96"/>
      <c r="K24" s="96"/>
      <c r="L24" s="96"/>
      <c r="M24" s="96"/>
      <c r="N24" s="96"/>
      <c r="O24" s="96"/>
      <c r="P24" s="96"/>
      <c r="Q24" s="96"/>
      <c r="R24" s="216"/>
      <c r="S24" s="217"/>
      <c r="T24" s="224" t="str">
        <f t="shared" si="4"/>
        <v>ValueMiscellaneous (ME)</v>
      </c>
      <c r="U24" s="225">
        <f t="shared" ref="U24:W24" si="11">G16</f>
        <v>1</v>
      </c>
      <c r="V24" s="225">
        <f t="shared" si="11"/>
        <v>3</v>
      </c>
      <c r="W24" s="226">
        <f t="shared" si="11"/>
        <v>100</v>
      </c>
      <c r="X24" s="95"/>
      <c r="Y24" s="95"/>
      <c r="Z24" s="95"/>
      <c r="AA24" s="95"/>
    </row>
    <row r="25" spans="1:27" ht="15">
      <c r="A25" s="95"/>
      <c r="B25" s="95"/>
      <c r="C25" s="95"/>
      <c r="D25" s="95"/>
      <c r="E25" s="95"/>
      <c r="F25" s="95"/>
      <c r="G25" s="95"/>
      <c r="H25" s="95"/>
      <c r="I25" s="95"/>
      <c r="J25" s="95"/>
      <c r="K25" s="95"/>
      <c r="L25" s="95"/>
      <c r="M25" s="95"/>
      <c r="N25" s="95"/>
      <c r="O25" s="95"/>
      <c r="P25" s="95"/>
      <c r="Q25" s="95"/>
      <c r="R25" s="212"/>
      <c r="S25" s="213"/>
      <c r="T25" s="218" t="str">
        <f t="shared" ref="T25:T29" si="12">"Economy" &amp; B9</f>
        <v>EconomyWrong Term (WT)</v>
      </c>
      <c r="U25" s="219">
        <f>K9</f>
        <v>0</v>
      </c>
      <c r="V25" s="219">
        <f t="shared" ref="V25:W25" si="13">L9</f>
        <v>5</v>
      </c>
      <c r="W25" s="219">
        <f t="shared" si="13"/>
        <v>100</v>
      </c>
      <c r="X25" s="95"/>
      <c r="Y25" s="95"/>
      <c r="Z25" s="95"/>
      <c r="AA25" s="95"/>
    </row>
    <row r="26" spans="1:27" ht="15">
      <c r="A26" s="95"/>
      <c r="B26" s="95"/>
      <c r="C26" s="95"/>
      <c r="D26" s="95"/>
      <c r="E26" s="95"/>
      <c r="F26" s="95"/>
      <c r="G26" s="95"/>
      <c r="H26" s="95"/>
      <c r="I26" s="95"/>
      <c r="J26" s="95"/>
      <c r="K26" s="95"/>
      <c r="L26" s="95"/>
      <c r="M26" s="95"/>
      <c r="N26" s="95"/>
      <c r="O26" s="95"/>
      <c r="P26" s="95"/>
      <c r="Q26" s="95"/>
      <c r="R26" s="214" t="s">
        <v>2744</v>
      </c>
      <c r="S26" s="215"/>
      <c r="T26" s="221" t="str">
        <f t="shared" si="12"/>
        <v>EconomyWrong Meaning (WM)</v>
      </c>
      <c r="U26" s="222">
        <f t="shared" ref="U26:U32" si="14">K10</f>
        <v>0</v>
      </c>
      <c r="V26" s="222">
        <f t="shared" ref="V26:V32" si="15">L10</f>
        <v>5</v>
      </c>
      <c r="W26" s="222">
        <f t="shared" ref="W26:W32" si="16">M10</f>
        <v>100</v>
      </c>
      <c r="X26" s="95"/>
      <c r="Y26" s="95"/>
      <c r="Z26" s="95"/>
      <c r="AA26" s="95"/>
    </row>
    <row r="27" spans="1:27" ht="15">
      <c r="A27" s="95"/>
      <c r="B27" s="95"/>
      <c r="C27" s="95"/>
      <c r="D27" s="95"/>
      <c r="E27" s="95"/>
      <c r="F27" s="95"/>
      <c r="G27" s="95"/>
      <c r="H27" s="95"/>
      <c r="I27" s="95"/>
      <c r="J27" s="95"/>
      <c r="K27" s="95"/>
      <c r="L27" s="95"/>
      <c r="M27" s="95"/>
      <c r="N27" s="95"/>
      <c r="O27" s="95"/>
      <c r="P27" s="95"/>
      <c r="Q27" s="95"/>
      <c r="R27" s="214"/>
      <c r="S27" s="215"/>
      <c r="T27" s="221" t="str">
        <f t="shared" si="12"/>
        <v>EconomyOmission (OM)</v>
      </c>
      <c r="U27" s="222">
        <f t="shared" si="14"/>
        <v>0</v>
      </c>
      <c r="V27" s="222">
        <f t="shared" si="15"/>
        <v>4</v>
      </c>
      <c r="W27" s="222">
        <f t="shared" si="16"/>
        <v>100</v>
      </c>
      <c r="X27" s="95"/>
      <c r="Y27" s="95"/>
      <c r="Z27" s="95"/>
      <c r="AA27" s="95"/>
    </row>
    <row r="28" spans="1:27" ht="15">
      <c r="A28" s="95"/>
      <c r="B28" s="95"/>
      <c r="C28" s="95"/>
      <c r="D28" s="95"/>
      <c r="E28" s="95"/>
      <c r="F28" s="95"/>
      <c r="G28" s="95"/>
      <c r="H28" s="95"/>
      <c r="I28" s="95"/>
      <c r="J28" s="95"/>
      <c r="K28" s="95"/>
      <c r="L28" s="95"/>
      <c r="M28" s="95"/>
      <c r="N28" s="95"/>
      <c r="O28" s="95"/>
      <c r="P28" s="95"/>
      <c r="Q28" s="95"/>
      <c r="R28" s="214"/>
      <c r="S28" s="215"/>
      <c r="T28" s="221" t="str">
        <f t="shared" si="12"/>
        <v>EconomyStructural Error (SE)</v>
      </c>
      <c r="U28" s="222">
        <f t="shared" si="14"/>
        <v>0</v>
      </c>
      <c r="V28" s="222">
        <f t="shared" si="15"/>
        <v>2</v>
      </c>
      <c r="W28" s="222">
        <f t="shared" si="16"/>
        <v>100</v>
      </c>
      <c r="X28" s="95"/>
      <c r="Y28" s="95"/>
      <c r="Z28" s="95"/>
      <c r="AA28" s="95"/>
    </row>
    <row r="29" spans="1:27" ht="15">
      <c r="A29" s="95"/>
      <c r="B29" s="95"/>
      <c r="C29" s="95"/>
      <c r="D29" s="95"/>
      <c r="E29" s="95"/>
      <c r="F29" s="95"/>
      <c r="G29" s="95"/>
      <c r="H29" s="95"/>
      <c r="I29" s="95"/>
      <c r="J29" s="95"/>
      <c r="K29" s="95"/>
      <c r="L29" s="95"/>
      <c r="M29" s="95"/>
      <c r="N29" s="95"/>
      <c r="O29" s="95"/>
      <c r="P29" s="95"/>
      <c r="Q29" s="95"/>
      <c r="R29" s="214"/>
      <c r="S29" s="215"/>
      <c r="T29" s="221" t="str">
        <f t="shared" si="12"/>
        <v>EconomyMisspelling (SP)</v>
      </c>
      <c r="U29" s="222">
        <f t="shared" si="14"/>
        <v>0</v>
      </c>
      <c r="V29" s="222">
        <f t="shared" si="15"/>
        <v>2</v>
      </c>
      <c r="W29" s="222">
        <f t="shared" si="16"/>
        <v>100</v>
      </c>
      <c r="X29" s="95"/>
      <c r="Y29" s="95"/>
      <c r="Z29" s="95"/>
      <c r="AA29" s="95"/>
    </row>
    <row r="30" spans="1:27" ht="15">
      <c r="A30" s="95"/>
      <c r="B30" s="95"/>
      <c r="C30" s="95"/>
      <c r="D30" s="95"/>
      <c r="E30" s="95"/>
      <c r="F30" s="95"/>
      <c r="G30" s="95"/>
      <c r="H30" s="95"/>
      <c r="I30" s="95"/>
      <c r="J30" s="95"/>
      <c r="K30" s="95"/>
      <c r="L30" s="95"/>
      <c r="M30" s="95"/>
      <c r="N30" s="95"/>
      <c r="O30" s="95"/>
      <c r="P30" s="95"/>
      <c r="Q30" s="95"/>
      <c r="R30" s="214"/>
      <c r="S30" s="215"/>
      <c r="T30" s="221" t="str">
        <f>"Economy" &amp; J14</f>
        <v>EconomyPunctuation (PE)</v>
      </c>
      <c r="U30" s="222">
        <f t="shared" si="14"/>
        <v>0</v>
      </c>
      <c r="V30" s="222">
        <f t="shared" si="15"/>
        <v>0</v>
      </c>
      <c r="W30" s="222">
        <f t="shared" si="16"/>
        <v>0</v>
      </c>
      <c r="X30" s="95"/>
      <c r="Y30" s="95"/>
      <c r="Z30" s="95"/>
      <c r="AA30" s="95"/>
    </row>
    <row r="31" spans="1:27" ht="15">
      <c r="A31" s="95"/>
      <c r="B31" s="95"/>
      <c r="C31" s="95"/>
      <c r="D31" s="95"/>
      <c r="E31" s="95"/>
      <c r="F31" s="95"/>
      <c r="G31" s="95"/>
      <c r="H31" s="95"/>
      <c r="I31" s="95"/>
      <c r="J31" s="95"/>
      <c r="K31" s="95"/>
      <c r="L31" s="95"/>
      <c r="M31" s="95"/>
      <c r="N31" s="95"/>
      <c r="O31" s="95"/>
      <c r="P31" s="95"/>
      <c r="Q31" s="95"/>
      <c r="R31" s="214"/>
      <c r="S31" s="215"/>
      <c r="T31" s="221" t="str">
        <f>"Economy" &amp; J15</f>
        <v>EconomyStyle (ST)</v>
      </c>
      <c r="U31" s="222">
        <f t="shared" si="14"/>
        <v>0</v>
      </c>
      <c r="V31" s="222">
        <f t="shared" si="15"/>
        <v>0</v>
      </c>
      <c r="W31" s="222">
        <f t="shared" si="16"/>
        <v>0</v>
      </c>
      <c r="X31" s="95"/>
      <c r="Y31" s="95"/>
      <c r="Z31" s="95"/>
      <c r="AA31" s="95"/>
    </row>
    <row r="32" spans="1:27" ht="15.75" thickBot="1">
      <c r="A32" s="95"/>
      <c r="B32" s="95"/>
      <c r="C32" s="95"/>
      <c r="D32" s="95"/>
      <c r="E32" s="95"/>
      <c r="F32" s="95"/>
      <c r="G32" s="95"/>
      <c r="H32" s="95"/>
      <c r="I32" s="95"/>
      <c r="J32" s="95"/>
      <c r="K32" s="95"/>
      <c r="L32" s="95"/>
      <c r="M32" s="95"/>
      <c r="N32" s="95"/>
      <c r="O32" s="95"/>
      <c r="P32" s="95"/>
      <c r="Q32" s="95"/>
      <c r="R32" s="216"/>
      <c r="S32" s="217"/>
      <c r="T32" s="224" t="str">
        <f>"Economy" &amp; J16</f>
        <v>EconomyMiscellaneous (ME)</v>
      </c>
      <c r="U32" s="225">
        <f t="shared" si="14"/>
        <v>0</v>
      </c>
      <c r="V32" s="225">
        <f t="shared" si="15"/>
        <v>0</v>
      </c>
      <c r="W32" s="225">
        <f t="shared" si="16"/>
        <v>0</v>
      </c>
      <c r="X32" s="95"/>
      <c r="Y32" s="95"/>
      <c r="Z32" s="95"/>
      <c r="AA32" s="95"/>
    </row>
    <row r="33" spans="1:27">
      <c r="A33" s="95"/>
      <c r="B33" s="95"/>
      <c r="C33" s="95"/>
      <c r="D33" s="95"/>
      <c r="E33" s="95"/>
      <c r="F33" s="95"/>
      <c r="G33" s="95"/>
      <c r="H33" s="95"/>
      <c r="I33" s="95"/>
      <c r="J33" s="95"/>
      <c r="K33" s="95"/>
      <c r="L33" s="95"/>
      <c r="M33" s="95"/>
      <c r="N33" s="95"/>
      <c r="O33" s="95"/>
      <c r="P33" s="95"/>
      <c r="Q33" s="95"/>
      <c r="R33" s="95"/>
      <c r="S33" s="95"/>
      <c r="T33" s="95"/>
      <c r="U33" s="95"/>
      <c r="V33" s="95"/>
      <c r="W33" s="95"/>
      <c r="X33" s="95"/>
      <c r="Y33" s="95"/>
      <c r="Z33" s="95"/>
      <c r="AA33" s="95"/>
    </row>
    <row r="34" spans="1:27">
      <c r="A34" s="95"/>
      <c r="B34" s="95"/>
      <c r="C34" s="95"/>
      <c r="D34" s="95"/>
      <c r="E34" s="95"/>
      <c r="F34" s="95"/>
      <c r="G34" s="95"/>
      <c r="H34" s="95"/>
      <c r="I34" s="95"/>
      <c r="J34" s="95"/>
      <c r="K34" s="95"/>
      <c r="L34" s="95"/>
      <c r="M34" s="95"/>
      <c r="N34" s="95"/>
      <c r="O34" s="95"/>
      <c r="P34" s="95"/>
      <c r="Q34" s="95"/>
      <c r="R34" s="95"/>
      <c r="S34" s="95"/>
      <c r="T34" s="95"/>
      <c r="U34" s="95"/>
      <c r="V34" s="95"/>
      <c r="W34" s="95"/>
      <c r="X34" s="95"/>
      <c r="Y34" s="95"/>
      <c r="Z34" s="95"/>
      <c r="AA34" s="95"/>
    </row>
    <row r="35" spans="1:27">
      <c r="A35" s="95"/>
      <c r="B35" s="95"/>
      <c r="C35" s="95"/>
      <c r="D35" s="95"/>
      <c r="E35" s="95"/>
      <c r="F35" s="95"/>
      <c r="G35" s="95"/>
      <c r="H35" s="95"/>
      <c r="I35" s="95"/>
      <c r="J35" s="95"/>
      <c r="K35" s="95"/>
      <c r="L35" s="95"/>
      <c r="M35" s="95"/>
      <c r="N35" s="95"/>
      <c r="O35" s="95"/>
      <c r="P35" s="95"/>
      <c r="Q35" s="95"/>
      <c r="R35" s="95"/>
      <c r="S35" s="95"/>
      <c r="T35" s="95"/>
      <c r="U35" s="95"/>
      <c r="V35" s="95"/>
      <c r="W35" s="95"/>
      <c r="X35" s="95"/>
      <c r="Y35" s="95"/>
      <c r="Z35" s="95"/>
      <c r="AA35" s="95"/>
    </row>
    <row r="36" spans="1:27">
      <c r="A36" s="95"/>
      <c r="B36" s="95"/>
      <c r="C36" s="95"/>
      <c r="D36" s="95"/>
      <c r="E36" s="95"/>
      <c r="F36" s="95"/>
      <c r="G36" s="95"/>
      <c r="H36" s="95"/>
      <c r="I36" s="95"/>
      <c r="J36" s="95"/>
      <c r="K36" s="95"/>
      <c r="L36" s="95"/>
      <c r="M36" s="95"/>
      <c r="N36" s="95"/>
      <c r="O36" s="95"/>
      <c r="P36" s="95"/>
      <c r="Q36" s="95"/>
      <c r="R36" s="95"/>
      <c r="S36" s="95"/>
      <c r="T36" s="95"/>
      <c r="U36" s="95"/>
      <c r="V36" s="95"/>
      <c r="W36" s="95"/>
      <c r="X36" s="95"/>
      <c r="Y36" s="95"/>
      <c r="Z36" s="95"/>
      <c r="AA36" s="95"/>
    </row>
    <row r="37" spans="1:27">
      <c r="A37" s="95"/>
      <c r="B37" s="95"/>
      <c r="C37" s="95"/>
      <c r="D37" s="95"/>
      <c r="E37" s="95"/>
      <c r="F37" s="95"/>
      <c r="G37" s="95"/>
      <c r="H37" s="95"/>
      <c r="I37" s="95"/>
      <c r="J37" s="95"/>
      <c r="K37" s="95"/>
      <c r="L37" s="95"/>
      <c r="M37" s="95"/>
      <c r="N37" s="95"/>
      <c r="O37" s="95"/>
      <c r="P37" s="95"/>
      <c r="Q37" s="95"/>
      <c r="R37" s="95"/>
      <c r="S37" s="95"/>
      <c r="T37" s="95"/>
      <c r="U37" s="95"/>
      <c r="V37" s="95"/>
      <c r="W37" s="95"/>
      <c r="X37" s="95"/>
      <c r="Y37" s="95"/>
      <c r="Z37" s="95"/>
      <c r="AA37" s="95"/>
    </row>
    <row r="38" spans="1:27">
      <c r="A38" s="95"/>
      <c r="B38" s="95"/>
      <c r="C38" s="95"/>
      <c r="D38" s="95"/>
      <c r="E38" s="95"/>
      <c r="F38" s="95"/>
      <c r="G38" s="95"/>
      <c r="H38" s="95"/>
      <c r="I38" s="95"/>
      <c r="J38" s="95"/>
      <c r="K38" s="95"/>
      <c r="L38" s="95"/>
      <c r="M38" s="95"/>
      <c r="N38" s="95"/>
      <c r="O38" s="95"/>
      <c r="P38" s="95"/>
      <c r="Q38" s="95"/>
      <c r="R38" s="95"/>
      <c r="S38" s="95"/>
      <c r="T38" s="95"/>
      <c r="U38" s="95"/>
      <c r="V38" s="95"/>
      <c r="W38" s="95"/>
      <c r="X38" s="95"/>
      <c r="Y38" s="95"/>
      <c r="Z38" s="95"/>
      <c r="AA38" s="95"/>
    </row>
    <row r="39" spans="1:27">
      <c r="A39" s="95"/>
      <c r="B39" s="95"/>
      <c r="C39" s="95"/>
      <c r="D39" s="95"/>
      <c r="E39" s="95"/>
      <c r="F39" s="95"/>
      <c r="G39" s="95"/>
      <c r="H39" s="95"/>
      <c r="I39" s="95"/>
      <c r="J39" s="95"/>
      <c r="K39" s="95"/>
      <c r="L39" s="95"/>
      <c r="M39" s="95"/>
      <c r="N39" s="95"/>
      <c r="O39" s="95"/>
      <c r="P39" s="95"/>
      <c r="Q39" s="95"/>
      <c r="R39" s="95"/>
      <c r="S39" s="95"/>
      <c r="T39" s="95"/>
      <c r="U39" s="95"/>
      <c r="V39" s="95"/>
      <c r="W39" s="95"/>
      <c r="X39" s="95"/>
      <c r="Y39" s="95"/>
      <c r="Z39" s="95"/>
      <c r="AA39" s="95"/>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file>

<file path=customXml/item3.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3.xml><?xml version="1.0" encoding="utf-8"?>
<ds:datastoreItem xmlns:ds="http://schemas.openxmlformats.org/officeDocument/2006/customXml" ds:itemID="{A98E0338-ECB5-4A29-AC52-2B2E922F67A0}">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66a3cf9c-e46a-4f4c-bd07-8098afc95a77"/>
    <ds:schemaRef ds:uri="586de06e-62e4-44d9-88bc-040c9c328593"/>
    <ds:schemaRef ds:uri="297adb1c-e769-4fa6-a867-ec8241916bcd"/>
    <ds:schemaRef ds:uri="http://www.w3.org/XML/1998/namespace"/>
    <ds:schemaRef ds:uri="http://purl.org/dc/dcmitype/"/>
  </ds:schemaRefs>
</ds:datastoreItem>
</file>

<file path=customXml/itemProps4.xml><?xml version="1.0" encoding="utf-8"?>
<ds:datastoreItem xmlns:ds="http://schemas.openxmlformats.org/officeDocument/2006/customXml" ds:itemID="{BE7301F6-9B86-4E19-9E32-D26330F52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2020-10-06T06:57:43Z</cp:lastPrinted>
  <dcterms:created xsi:type="dcterms:W3CDTF">1999-07-14T09:26:35Z</dcterms:created>
  <dcterms:modified xsi:type="dcterms:W3CDTF">2021-01-22T08:23:41Z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