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Repos\Teaser_Issue599_ImportScript\teaser\examples\examplefiles\"/>
    </mc:Choice>
  </mc:AlternateContent>
  <bookViews>
    <workbookView xWindow="0" yWindow="0" windowWidth="25200" windowHeight="11850" activeTab="1"/>
  </bookViews>
  <sheets>
    <sheet name="ImportSheet1" sheetId="13" r:id="rId1"/>
    <sheet name="ImportSheet2" sheetId="18" r:id="rId2"/>
    <sheet name="Konstanten" sheetId="1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13" l="1"/>
  <c r="AB64" i="13" s="1"/>
  <c r="S64" i="13"/>
  <c r="U64" i="13" s="1"/>
  <c r="M64" i="13"/>
  <c r="H64" i="13"/>
  <c r="AA63" i="13"/>
  <c r="AB63" i="13" s="1"/>
  <c r="S63" i="13"/>
  <c r="M63" i="13"/>
  <c r="O63" i="13" s="1"/>
  <c r="H63" i="13"/>
  <c r="AA62" i="13"/>
  <c r="AB62" i="13" s="1"/>
  <c r="S62" i="13"/>
  <c r="U62" i="13" s="1"/>
  <c r="M62" i="13"/>
  <c r="H62" i="13"/>
  <c r="AA61" i="13"/>
  <c r="AB61" i="13" s="1"/>
  <c r="S61" i="13"/>
  <c r="M61" i="13"/>
  <c r="O61" i="13" s="1"/>
  <c r="H61" i="13"/>
  <c r="AA60" i="13"/>
  <c r="AB60" i="13" s="1"/>
  <c r="S60" i="13"/>
  <c r="U60" i="13" s="1"/>
  <c r="M60" i="13"/>
  <c r="H60" i="13"/>
  <c r="AA59" i="13"/>
  <c r="AB59" i="13" s="1"/>
  <c r="S59" i="13"/>
  <c r="M59" i="13"/>
  <c r="O59" i="13" s="1"/>
  <c r="H59" i="13"/>
  <c r="AA58" i="13"/>
  <c r="AB58" i="13" s="1"/>
  <c r="S58" i="13"/>
  <c r="U58" i="13" s="1"/>
  <c r="M58" i="13"/>
  <c r="H58" i="13"/>
  <c r="AA57" i="13"/>
  <c r="AB57" i="13" s="1"/>
  <c r="S57" i="13"/>
  <c r="M57" i="13"/>
  <c r="O57" i="13" s="1"/>
  <c r="H57" i="13"/>
  <c r="AA56" i="13"/>
  <c r="AB56" i="13" s="1"/>
  <c r="S56" i="13"/>
  <c r="U56" i="13" s="1"/>
  <c r="M56" i="13"/>
  <c r="H56" i="13"/>
  <c r="AA55" i="13"/>
  <c r="AB55" i="13" s="1"/>
  <c r="S55" i="13"/>
  <c r="M55" i="13"/>
  <c r="O55" i="13" s="1"/>
  <c r="H55" i="13"/>
  <c r="AB54" i="13"/>
  <c r="AA54" i="13"/>
  <c r="S54" i="13"/>
  <c r="U54" i="13" s="1"/>
  <c r="M54" i="13"/>
  <c r="H54" i="13"/>
  <c r="AA53" i="13"/>
  <c r="AB53" i="13" s="1"/>
  <c r="S53" i="13"/>
  <c r="M53" i="13"/>
  <c r="O53" i="13" s="1"/>
  <c r="H53" i="13"/>
  <c r="AA52" i="13"/>
  <c r="AB52" i="13" s="1"/>
  <c r="S52" i="13"/>
  <c r="U52" i="13" s="1"/>
  <c r="M52" i="13"/>
  <c r="H52" i="13"/>
  <c r="AA51" i="13"/>
  <c r="AB51" i="13" s="1"/>
  <c r="S51" i="13"/>
  <c r="M51" i="13"/>
  <c r="O51" i="13" s="1"/>
  <c r="H51" i="13"/>
  <c r="AA50" i="13"/>
  <c r="AB50" i="13" s="1"/>
  <c r="S50" i="13"/>
  <c r="U50" i="13" s="1"/>
  <c r="M50" i="13"/>
  <c r="H50" i="13"/>
  <c r="AA49" i="13"/>
  <c r="AB49" i="13" s="1"/>
  <c r="S49" i="13"/>
  <c r="M49" i="13"/>
  <c r="O49" i="13" s="1"/>
  <c r="H49" i="13"/>
  <c r="AA48" i="13"/>
  <c r="AB48" i="13" s="1"/>
  <c r="S48" i="13"/>
  <c r="U48" i="13" s="1"/>
  <c r="M48" i="13"/>
  <c r="H48" i="13"/>
  <c r="AA47" i="13"/>
  <c r="AB47" i="13" s="1"/>
  <c r="S47" i="13"/>
  <c r="M47" i="13"/>
  <c r="O47" i="13" s="1"/>
  <c r="H47" i="13"/>
  <c r="AA46" i="13"/>
  <c r="AB46" i="13" s="1"/>
  <c r="S46" i="13"/>
  <c r="U46" i="13" s="1"/>
  <c r="M46" i="13"/>
  <c r="H46" i="13"/>
  <c r="AA45" i="13"/>
  <c r="AB45" i="13" s="1"/>
  <c r="S45" i="13"/>
  <c r="M45" i="13"/>
  <c r="O45" i="13" s="1"/>
  <c r="H45" i="13"/>
  <c r="AA44" i="13"/>
  <c r="AB44" i="13" s="1"/>
  <c r="S44" i="13"/>
  <c r="U44" i="13" s="1"/>
  <c r="M44" i="13"/>
  <c r="H44" i="13"/>
  <c r="AA43" i="13"/>
  <c r="AB43" i="13" s="1"/>
  <c r="S43" i="13"/>
  <c r="M43" i="13"/>
  <c r="O43" i="13" s="1"/>
  <c r="H43" i="13"/>
  <c r="AA42" i="13"/>
  <c r="AB42" i="13" s="1"/>
  <c r="S42" i="13"/>
  <c r="U42" i="13" s="1"/>
  <c r="M42" i="13"/>
  <c r="H42" i="13"/>
  <c r="AA41" i="13"/>
  <c r="AB41" i="13" s="1"/>
  <c r="S41" i="13"/>
  <c r="M41" i="13"/>
  <c r="O41" i="13" s="1"/>
  <c r="H41" i="13"/>
  <c r="AA40" i="13"/>
  <c r="AB40" i="13" s="1"/>
  <c r="S40" i="13"/>
  <c r="U40" i="13" s="1"/>
  <c r="M40" i="13"/>
  <c r="H40" i="13"/>
  <c r="AA39" i="13"/>
  <c r="AB39" i="13" s="1"/>
  <c r="S39" i="13"/>
  <c r="M39" i="13"/>
  <c r="O39" i="13" s="1"/>
  <c r="H39" i="13"/>
  <c r="AA38" i="13"/>
  <c r="AB38" i="13" s="1"/>
  <c r="S38" i="13"/>
  <c r="U38" i="13" s="1"/>
  <c r="M38" i="13"/>
  <c r="H38" i="13"/>
  <c r="AA37" i="13"/>
  <c r="AB37" i="13" s="1"/>
  <c r="S37" i="13"/>
  <c r="M37" i="13"/>
  <c r="O37" i="13" s="1"/>
  <c r="H37" i="13"/>
  <c r="AA36" i="13"/>
  <c r="AB36" i="13" s="1"/>
  <c r="S36" i="13"/>
  <c r="U36" i="13" s="1"/>
  <c r="M36" i="13"/>
  <c r="H36" i="13"/>
  <c r="AA35" i="13"/>
  <c r="AB35" i="13" s="1"/>
  <c r="S35" i="13"/>
  <c r="M35" i="13"/>
  <c r="H35" i="13"/>
  <c r="AA34" i="13"/>
  <c r="AB34" i="13" s="1"/>
  <c r="S34" i="13"/>
  <c r="U34" i="13" s="1"/>
  <c r="M34" i="13"/>
  <c r="H34" i="13"/>
  <c r="AA33" i="13"/>
  <c r="AB33" i="13" s="1"/>
  <c r="S33" i="13"/>
  <c r="M33" i="13"/>
  <c r="O33" i="13" s="1"/>
  <c r="H33" i="13"/>
  <c r="AA32" i="13"/>
  <c r="AB32" i="13" s="1"/>
  <c r="S32" i="13"/>
  <c r="U32" i="13" s="1"/>
  <c r="M32" i="13"/>
  <c r="H32" i="13"/>
  <c r="AA31" i="13"/>
  <c r="AB31" i="13" s="1"/>
  <c r="S31" i="13"/>
  <c r="M31" i="13"/>
  <c r="O31" i="13" s="1"/>
  <c r="H31" i="13"/>
  <c r="AA30" i="13"/>
  <c r="AB30" i="13" s="1"/>
  <c r="S30" i="13"/>
  <c r="U30" i="13" s="1"/>
  <c r="M30" i="13"/>
  <c r="H30" i="13"/>
  <c r="AA29" i="13"/>
  <c r="AB29" i="13" s="1"/>
  <c r="S29" i="13"/>
  <c r="M29" i="13"/>
  <c r="O29" i="13" s="1"/>
  <c r="H29" i="13"/>
  <c r="AA28" i="13"/>
  <c r="AB28" i="13" s="1"/>
  <c r="S28" i="13"/>
  <c r="U28" i="13" s="1"/>
  <c r="M28" i="13"/>
  <c r="H28" i="13"/>
  <c r="AA27" i="13"/>
  <c r="AB27" i="13" s="1"/>
  <c r="S27" i="13"/>
  <c r="M27" i="13"/>
  <c r="O27" i="13" s="1"/>
  <c r="H27" i="13"/>
  <c r="AA26" i="13"/>
  <c r="AB26" i="13" s="1"/>
  <c r="S26" i="13"/>
  <c r="U26" i="13" s="1"/>
  <c r="M26" i="13"/>
  <c r="H26" i="13"/>
  <c r="AA25" i="13"/>
  <c r="AB25" i="13" s="1"/>
  <c r="S25" i="13"/>
  <c r="M25" i="13"/>
  <c r="O25" i="13" s="1"/>
  <c r="H25" i="13"/>
  <c r="AA24" i="13"/>
  <c r="AB24" i="13" s="1"/>
  <c r="S24" i="13"/>
  <c r="U24" i="13" s="1"/>
  <c r="M24" i="13"/>
  <c r="H24" i="13"/>
  <c r="AA23" i="13"/>
  <c r="AB23" i="13" s="1"/>
  <c r="S23" i="13"/>
  <c r="M23" i="13"/>
  <c r="O23" i="13" s="1"/>
  <c r="H23" i="13"/>
  <c r="AA22" i="13"/>
  <c r="AB22" i="13" s="1"/>
  <c r="S22" i="13"/>
  <c r="U22" i="13" s="1"/>
  <c r="M22" i="13"/>
  <c r="O22" i="13" s="1"/>
  <c r="H22" i="13"/>
  <c r="AA21" i="13"/>
  <c r="AB21" i="13" s="1"/>
  <c r="S21" i="13"/>
  <c r="M21" i="13"/>
  <c r="O21" i="13" s="1"/>
  <c r="H21" i="13"/>
  <c r="AA20" i="13"/>
  <c r="AB20" i="13" s="1"/>
  <c r="S20" i="13"/>
  <c r="U20" i="13" s="1"/>
  <c r="M20" i="13"/>
  <c r="O20" i="13" s="1"/>
  <c r="H20" i="13"/>
  <c r="AA19" i="13"/>
  <c r="AB19" i="13" s="1"/>
  <c r="W19" i="13"/>
  <c r="S19" i="13"/>
  <c r="U19" i="13" s="1"/>
  <c r="M19" i="13"/>
  <c r="H19" i="13"/>
  <c r="AA18" i="13"/>
  <c r="AB18" i="13" s="1"/>
  <c r="S18" i="13"/>
  <c r="U18" i="13" s="1"/>
  <c r="M18" i="13"/>
  <c r="O18" i="13" s="1"/>
  <c r="H18" i="13"/>
  <c r="AA17" i="13"/>
  <c r="AB17" i="13" s="1"/>
  <c r="S17" i="13"/>
  <c r="U17" i="13" s="1"/>
  <c r="M17" i="13"/>
  <c r="H17" i="13"/>
  <c r="AA16" i="13"/>
  <c r="AB16" i="13" s="1"/>
  <c r="S16" i="13"/>
  <c r="U16" i="13" s="1"/>
  <c r="M16" i="13"/>
  <c r="O16" i="13" s="1"/>
  <c r="H16" i="13"/>
  <c r="AA15" i="13"/>
  <c r="AB15" i="13" s="1"/>
  <c r="S15" i="13"/>
  <c r="U15" i="13" s="1"/>
  <c r="M15" i="13"/>
  <c r="H15" i="13"/>
  <c r="AA14" i="13"/>
  <c r="AB14" i="13" s="1"/>
  <c r="S14" i="13"/>
  <c r="U14" i="13" s="1"/>
  <c r="M14" i="13"/>
  <c r="H14" i="13"/>
  <c r="AA13" i="13"/>
  <c r="AB13" i="13" s="1"/>
  <c r="S13" i="13"/>
  <c r="U13" i="13" s="1"/>
  <c r="N13" i="13"/>
  <c r="M13" i="13"/>
  <c r="H13" i="13"/>
  <c r="AA12" i="13"/>
  <c r="AB12" i="13" s="1"/>
  <c r="S12" i="13"/>
  <c r="U12" i="13" s="1"/>
  <c r="M12" i="13"/>
  <c r="O12" i="13" s="1"/>
  <c r="H12" i="13"/>
  <c r="AA11" i="13"/>
  <c r="AB11" i="13" s="1"/>
  <c r="U11" i="13"/>
  <c r="S11" i="13"/>
  <c r="N11" i="13"/>
  <c r="M11" i="13"/>
  <c r="O11" i="13" s="1"/>
  <c r="H11" i="13"/>
  <c r="AA10" i="13"/>
  <c r="AB10" i="13" s="1"/>
  <c r="S10" i="13"/>
  <c r="U10" i="13" s="1"/>
  <c r="N10" i="13"/>
  <c r="M10" i="13"/>
  <c r="O10" i="13" s="1"/>
  <c r="H10" i="13"/>
  <c r="AA9" i="13"/>
  <c r="AB9" i="13" s="1"/>
  <c r="S9" i="13"/>
  <c r="U9" i="13" s="1"/>
  <c r="M9" i="13"/>
  <c r="O9" i="13" s="1"/>
  <c r="H9" i="13"/>
  <c r="AA8" i="13"/>
  <c r="AB8" i="13" s="1"/>
  <c r="S8" i="13"/>
  <c r="M8" i="13"/>
  <c r="O8" i="13" s="1"/>
  <c r="H8" i="13"/>
  <c r="AA7" i="13"/>
  <c r="AB7" i="13" s="1"/>
  <c r="S7" i="13"/>
  <c r="U7" i="13" s="1"/>
  <c r="N7" i="13"/>
  <c r="M7" i="13"/>
  <c r="O7" i="13" s="1"/>
  <c r="H7" i="13"/>
  <c r="AA6" i="13"/>
  <c r="AB6" i="13" s="1"/>
  <c r="S6" i="13"/>
  <c r="U6" i="13" s="1"/>
  <c r="M6" i="13"/>
  <c r="O6" i="13" s="1"/>
  <c r="H6" i="13"/>
  <c r="AA5" i="13"/>
  <c r="AB5" i="13" s="1"/>
  <c r="S5" i="13"/>
  <c r="U5" i="13" s="1"/>
  <c r="M5" i="13"/>
  <c r="H5" i="13"/>
  <c r="AA4" i="13"/>
  <c r="AB4" i="13" s="1"/>
  <c r="S4" i="13"/>
  <c r="U4" i="13" s="1"/>
  <c r="N4" i="13"/>
  <c r="M4" i="13"/>
  <c r="O4" i="13" s="1"/>
  <c r="H4" i="13"/>
  <c r="AA3" i="13"/>
  <c r="AB3" i="13" s="1"/>
  <c r="S3" i="13"/>
  <c r="M3" i="13"/>
  <c r="O3" i="13" s="1"/>
  <c r="H3" i="13"/>
  <c r="AA2" i="13"/>
  <c r="AB2" i="13" s="1"/>
  <c r="S2" i="13"/>
  <c r="U2" i="13" s="1"/>
  <c r="M2" i="13"/>
  <c r="O2" i="13" s="1"/>
  <c r="H2" i="13"/>
  <c r="T8" i="13" l="1"/>
  <c r="T3" i="13"/>
  <c r="V22" i="13"/>
  <c r="W22" i="13" s="1"/>
  <c r="T19" i="13"/>
  <c r="U8" i="13"/>
  <c r="V8" i="13" s="1"/>
  <c r="W8" i="13" s="1"/>
  <c r="V6" i="13"/>
  <c r="W6" i="13" s="1"/>
  <c r="V16" i="13"/>
  <c r="W16" i="13" s="1"/>
  <c r="T17" i="13"/>
  <c r="T5" i="13"/>
  <c r="V4" i="13"/>
  <c r="W4" i="13" s="1"/>
  <c r="O5" i="13"/>
  <c r="V5" i="13" s="1"/>
  <c r="W5" i="13" s="1"/>
  <c r="T14" i="13"/>
  <c r="O17" i="13"/>
  <c r="V17" i="13" s="1"/>
  <c r="W17" i="13" s="1"/>
  <c r="V18" i="13"/>
  <c r="W18" i="13" s="1"/>
  <c r="V11" i="13"/>
  <c r="W11" i="13" s="1"/>
  <c r="U3" i="13"/>
  <c r="V3" i="13" s="1"/>
  <c r="W3" i="13" s="1"/>
  <c r="T4" i="13"/>
  <c r="T6" i="13"/>
  <c r="V9" i="13"/>
  <c r="W9" i="13" s="1"/>
  <c r="V10" i="13"/>
  <c r="W10" i="13" s="1"/>
  <c r="V12" i="13"/>
  <c r="W12" i="13" s="1"/>
  <c r="T13" i="13"/>
  <c r="O14" i="13"/>
  <c r="V14" i="13" s="1"/>
  <c r="W14" i="13" s="1"/>
  <c r="T18" i="13"/>
  <c r="T20" i="13"/>
  <c r="T11" i="13"/>
  <c r="T15" i="13"/>
  <c r="V7" i="13"/>
  <c r="W7" i="13" s="1"/>
  <c r="V2" i="13"/>
  <c r="W2" i="13" s="1"/>
  <c r="T26" i="13"/>
  <c r="O26" i="13"/>
  <c r="U27" i="13"/>
  <c r="V27" i="13" s="1"/>
  <c r="W27" i="13" s="1"/>
  <c r="T27" i="13"/>
  <c r="T34" i="13"/>
  <c r="O34" i="13"/>
  <c r="V34" i="13" s="1"/>
  <c r="W34" i="13" s="1"/>
  <c r="U35" i="13"/>
  <c r="V35" i="13" s="1"/>
  <c r="T35" i="13"/>
  <c r="T42" i="13"/>
  <c r="O42" i="13"/>
  <c r="V42" i="13" s="1"/>
  <c r="W42" i="13" s="1"/>
  <c r="U43" i="13"/>
  <c r="V43" i="13" s="1"/>
  <c r="W43" i="13" s="1"/>
  <c r="T43" i="13"/>
  <c r="T50" i="13"/>
  <c r="O50" i="13"/>
  <c r="V50" i="13" s="1"/>
  <c r="W50" i="13" s="1"/>
  <c r="U51" i="13"/>
  <c r="V51" i="13" s="1"/>
  <c r="W51" i="13" s="1"/>
  <c r="T51" i="13"/>
  <c r="T58" i="13"/>
  <c r="O58" i="13"/>
  <c r="V58" i="13" s="1"/>
  <c r="W58" i="13" s="1"/>
  <c r="U59" i="13"/>
  <c r="V59" i="13" s="1"/>
  <c r="W59" i="13" s="1"/>
  <c r="T59" i="13"/>
  <c r="T2" i="13"/>
  <c r="T7" i="13"/>
  <c r="O15" i="13"/>
  <c r="V15" i="13" s="1"/>
  <c r="W15" i="13" s="1"/>
  <c r="V20" i="13"/>
  <c r="W20" i="13" s="1"/>
  <c r="T28" i="13"/>
  <c r="O28" i="13"/>
  <c r="U29" i="13"/>
  <c r="V29" i="13" s="1"/>
  <c r="W29" i="13" s="1"/>
  <c r="T29" i="13"/>
  <c r="T36" i="13"/>
  <c r="O36" i="13"/>
  <c r="U37" i="13"/>
  <c r="V37" i="13" s="1"/>
  <c r="W37" i="13" s="1"/>
  <c r="T37" i="13"/>
  <c r="T44" i="13"/>
  <c r="O44" i="13"/>
  <c r="V44" i="13" s="1"/>
  <c r="W44" i="13" s="1"/>
  <c r="U45" i="13"/>
  <c r="V45" i="13" s="1"/>
  <c r="W45" i="13" s="1"/>
  <c r="T45" i="13"/>
  <c r="T52" i="13"/>
  <c r="O52" i="13"/>
  <c r="V52" i="13" s="1"/>
  <c r="W52" i="13" s="1"/>
  <c r="U53" i="13"/>
  <c r="V53" i="13" s="1"/>
  <c r="W53" i="13" s="1"/>
  <c r="T53" i="13"/>
  <c r="T60" i="13"/>
  <c r="O60" i="13"/>
  <c r="V60" i="13" s="1"/>
  <c r="W60" i="13" s="1"/>
  <c r="U61" i="13"/>
  <c r="V61" i="13" s="1"/>
  <c r="W61" i="13" s="1"/>
  <c r="T61" i="13"/>
  <c r="T10" i="13"/>
  <c r="T9" i="13"/>
  <c r="T12" i="13"/>
  <c r="O13" i="13"/>
  <c r="V13" i="13" s="1"/>
  <c r="W13" i="13" s="1"/>
  <c r="U23" i="13"/>
  <c r="V23" i="13" s="1"/>
  <c r="W23" i="13" s="1"/>
  <c r="T23" i="13"/>
  <c r="V26" i="13"/>
  <c r="W26" i="13" s="1"/>
  <c r="T30" i="13"/>
  <c r="O30" i="13"/>
  <c r="V30" i="13" s="1"/>
  <c r="W30" i="13" s="1"/>
  <c r="U31" i="13"/>
  <c r="V31" i="13" s="1"/>
  <c r="W31" i="13" s="1"/>
  <c r="T31" i="13"/>
  <c r="T38" i="13"/>
  <c r="O38" i="13"/>
  <c r="V38" i="13" s="1"/>
  <c r="W38" i="13" s="1"/>
  <c r="U39" i="13"/>
  <c r="V39" i="13" s="1"/>
  <c r="W39" i="13" s="1"/>
  <c r="T39" i="13"/>
  <c r="T46" i="13"/>
  <c r="O46" i="13"/>
  <c r="V46" i="13" s="1"/>
  <c r="W46" i="13" s="1"/>
  <c r="U47" i="13"/>
  <c r="V47" i="13" s="1"/>
  <c r="W47" i="13" s="1"/>
  <c r="T47" i="13"/>
  <c r="T54" i="13"/>
  <c r="O54" i="13"/>
  <c r="V54" i="13" s="1"/>
  <c r="W54" i="13" s="1"/>
  <c r="U55" i="13"/>
  <c r="V55" i="13" s="1"/>
  <c r="W55" i="13" s="1"/>
  <c r="T55" i="13"/>
  <c r="T62" i="13"/>
  <c r="O62" i="13"/>
  <c r="V62" i="13" s="1"/>
  <c r="W62" i="13" s="1"/>
  <c r="U63" i="13"/>
  <c r="V63" i="13" s="1"/>
  <c r="W63" i="13" s="1"/>
  <c r="T63" i="13"/>
  <c r="T16" i="13"/>
  <c r="O19" i="13"/>
  <c r="U21" i="13"/>
  <c r="V21" i="13" s="1"/>
  <c r="W21" i="13" s="1"/>
  <c r="T21" i="13"/>
  <c r="T22" i="13"/>
  <c r="T24" i="13"/>
  <c r="O24" i="13"/>
  <c r="V24" i="13" s="1"/>
  <c r="W24" i="13" s="1"/>
  <c r="U25" i="13"/>
  <c r="V25" i="13" s="1"/>
  <c r="W25" i="13" s="1"/>
  <c r="T25" i="13"/>
  <c r="V28" i="13"/>
  <c r="W28" i="13" s="1"/>
  <c r="T32" i="13"/>
  <c r="O32" i="13"/>
  <c r="V32" i="13" s="1"/>
  <c r="W32" i="13" s="1"/>
  <c r="U33" i="13"/>
  <c r="V33" i="13" s="1"/>
  <c r="W33" i="13" s="1"/>
  <c r="T33" i="13"/>
  <c r="V36" i="13"/>
  <c r="W36" i="13" s="1"/>
  <c r="T40" i="13"/>
  <c r="O40" i="13"/>
  <c r="V40" i="13" s="1"/>
  <c r="W40" i="13" s="1"/>
  <c r="U41" i="13"/>
  <c r="V41" i="13" s="1"/>
  <c r="W41" i="13" s="1"/>
  <c r="T41" i="13"/>
  <c r="T48" i="13"/>
  <c r="O48" i="13"/>
  <c r="V48" i="13" s="1"/>
  <c r="W48" i="13" s="1"/>
  <c r="U49" i="13"/>
  <c r="V49" i="13" s="1"/>
  <c r="W49" i="13" s="1"/>
  <c r="T49" i="13"/>
  <c r="T56" i="13"/>
  <c r="O56" i="13"/>
  <c r="V56" i="13" s="1"/>
  <c r="W56" i="13" s="1"/>
  <c r="U57" i="13"/>
  <c r="V57" i="13" s="1"/>
  <c r="W57" i="13" s="1"/>
  <c r="T57" i="13"/>
  <c r="T64" i="13"/>
  <c r="O64" i="13"/>
  <c r="V64" i="13" s="1"/>
  <c r="W64" i="13" s="1"/>
</calcChain>
</file>

<file path=xl/comments1.xml><?xml version="1.0" encoding="utf-8"?>
<comments xmlns="http://schemas.openxmlformats.org/spreadsheetml/2006/main">
  <authors>
    <author>Raetz, Martin</author>
    <author>Rahme, Lichaa-Antoine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This is an optional column: It is used, if a room is adjacent to some special inner room like a patio. Like that one could differ between room adjacent to outdoor and special inner rooms.</t>
        </r>
      </text>
    </comment>
    <comment ref="X31" authorId="1" shapeId="0">
      <text>
        <r>
          <rPr>
            <b/>
            <sz val="9"/>
            <color indexed="81"/>
            <rFont val="Segoe UI"/>
            <charset val="1"/>
          </rPr>
          <t>Rahme, Lichaa-Antoine:</t>
        </r>
        <r>
          <rPr>
            <sz val="9"/>
            <color indexed="81"/>
            <rFont val="Segoe UI"/>
            <charset val="1"/>
          </rPr>
          <t xml:space="preserve">
not 100% sure</t>
        </r>
      </text>
    </comment>
    <comment ref="AC31" authorId="1" shapeId="0">
      <text>
        <r>
          <rPr>
            <b/>
            <sz val="9"/>
            <color indexed="81"/>
            <rFont val="Segoe UI"/>
            <charset val="1"/>
          </rPr>
          <t>Rahme, Lichaa-Antoine:</t>
        </r>
        <r>
          <rPr>
            <sz val="9"/>
            <color indexed="81"/>
            <rFont val="Segoe UI"/>
            <charset val="1"/>
          </rPr>
          <t xml:space="preserve">
not 100% sure</t>
        </r>
      </text>
    </comment>
    <comment ref="AF31" authorId="1" shapeId="0">
      <text>
        <r>
          <rPr>
            <b/>
            <sz val="9"/>
            <color indexed="81"/>
            <rFont val="Segoe UI"/>
            <charset val="1"/>
          </rPr>
          <t>Rahme, Lichaa-Antoine:</t>
        </r>
        <r>
          <rPr>
            <sz val="9"/>
            <color indexed="81"/>
            <rFont val="Segoe UI"/>
            <charset val="1"/>
          </rPr>
          <t xml:space="preserve">
not 100% sure</t>
        </r>
      </text>
    </comment>
    <comment ref="AG31" authorId="1" shapeId="0">
      <text>
        <r>
          <rPr>
            <b/>
            <sz val="9"/>
            <color indexed="81"/>
            <rFont val="Segoe UI"/>
            <charset val="1"/>
          </rPr>
          <t>Rahme, Lichaa-Antoine:</t>
        </r>
        <r>
          <rPr>
            <sz val="9"/>
            <color indexed="81"/>
            <rFont val="Segoe UI"/>
            <charset val="1"/>
          </rPr>
          <t xml:space="preserve">
not 100% sure</t>
        </r>
      </text>
    </comment>
  </commentList>
</comments>
</file>

<file path=xl/comments2.xml><?xml version="1.0" encoding="utf-8"?>
<comments xmlns="http://schemas.openxmlformats.org/spreadsheetml/2006/main">
  <authors>
    <author>Raetz, Martin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This is an optional column: It is used, if a room is adjacent to some special inner room like a patio. Like that one could differ between room adjacent to outdoor and special inner rooms.</t>
        </r>
      </text>
    </comment>
  </commentList>
</comments>
</file>

<file path=xl/sharedStrings.xml><?xml version="1.0" encoding="utf-8"?>
<sst xmlns="http://schemas.openxmlformats.org/spreadsheetml/2006/main" count="616" uniqueCount="121">
  <si>
    <t>Floor</t>
  </si>
  <si>
    <t>N/A</t>
  </si>
  <si>
    <t>addition</t>
  </si>
  <si>
    <t>Wall length [drawing mm]</t>
  </si>
  <si>
    <t>Wall length [m]</t>
  </si>
  <si>
    <t>Deckenhöhe</t>
  </si>
  <si>
    <t>Zimmer</t>
  </si>
  <si>
    <t>Window Count</t>
  </si>
  <si>
    <t>Outer wall area including window[m²]</t>
  </si>
  <si>
    <t>Outer wall area excluding window[m²]</t>
  </si>
  <si>
    <t>KL7.137</t>
  </si>
  <si>
    <t>Inner walls length[m]</t>
  </si>
  <si>
    <t>Inner walls length[drawing mm]</t>
  </si>
  <si>
    <t>KL7.136</t>
  </si>
  <si>
    <t>KL7.138</t>
  </si>
  <si>
    <t>KL7.140</t>
  </si>
  <si>
    <t>KL7.139</t>
  </si>
  <si>
    <t>KL7.141</t>
  </si>
  <si>
    <t>KL7.143</t>
  </si>
  <si>
    <t>KL7.144</t>
  </si>
  <si>
    <t>KL7.142</t>
  </si>
  <si>
    <t>N/a</t>
  </si>
  <si>
    <t>Cleaning and service</t>
  </si>
  <si>
    <t>KL7.127</t>
  </si>
  <si>
    <t>KL7.129</t>
  </si>
  <si>
    <t>KL7.126</t>
  </si>
  <si>
    <t>KL7.131</t>
  </si>
  <si>
    <t>Washing</t>
  </si>
  <si>
    <t>Window 1[mm]</t>
  </si>
  <si>
    <t>Window 2[mm]</t>
  </si>
  <si>
    <t>Sum of W1+W2[m]</t>
  </si>
  <si>
    <t>Wall length excluding Windows[m]</t>
  </si>
  <si>
    <t>Window 3[mm]</t>
  </si>
  <si>
    <t>Zone 1</t>
  </si>
  <si>
    <t xml:space="preserve">Zone 3 </t>
  </si>
  <si>
    <t>Fenster</t>
  </si>
  <si>
    <t>AirLock</t>
  </si>
  <si>
    <t>IsolationRoom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</si>
  <si>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</si>
  <si>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</si>
  <si>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</si>
  <si>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</si>
  <si>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</si>
  <si>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</si>
  <si>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</si>
  <si>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</si>
  <si>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</si>
  <si>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</si>
  <si>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</si>
  <si>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</si>
  <si>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</si>
  <si>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</si>
  <si>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</si>
  <si>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</si>
  <si>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</si>
  <si>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</si>
  <si>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heavy</t>
  </si>
  <si>
    <t>WallAdjacentTo</t>
  </si>
  <si>
    <t>KL7.130</t>
  </si>
  <si>
    <t>KL7.132</t>
  </si>
  <si>
    <t>KL7.134</t>
  </si>
  <si>
    <t>KL7.133</t>
  </si>
  <si>
    <t>KL7.135</t>
  </si>
  <si>
    <t>Aisle</t>
  </si>
  <si>
    <t>KL7.106</t>
  </si>
  <si>
    <t>Technical room</t>
  </si>
  <si>
    <t>KL7.125</t>
  </si>
  <si>
    <t>KL7.128</t>
  </si>
  <si>
    <t>Stairway</t>
  </si>
  <si>
    <t>KL7P3</t>
  </si>
  <si>
    <t>KL7.124</t>
  </si>
  <si>
    <t>KL7.123</t>
  </si>
  <si>
    <t>KL7.122</t>
  </si>
  <si>
    <t>WC</t>
  </si>
  <si>
    <t>KL7.120</t>
  </si>
  <si>
    <t>KL7.121</t>
  </si>
  <si>
    <t>KL7.118</t>
  </si>
  <si>
    <t>KL7.117</t>
  </si>
  <si>
    <t>KL7.119</t>
  </si>
  <si>
    <t>KL7.107</t>
  </si>
  <si>
    <t>KL7.145</t>
  </si>
  <si>
    <t>Storage</t>
  </si>
  <si>
    <t>KL7.146</t>
  </si>
  <si>
    <t>KL7.147</t>
  </si>
  <si>
    <t>Lounge</t>
  </si>
  <si>
    <t>KL7.148</t>
  </si>
  <si>
    <t>Zone 1/2</t>
  </si>
  <si>
    <t>KL7.150</t>
  </si>
  <si>
    <t>Zone 2</t>
  </si>
  <si>
    <t>KL7.149</t>
  </si>
  <si>
    <t>KL7.151</t>
  </si>
  <si>
    <t>KL7.153</t>
  </si>
  <si>
    <t>KL7.152</t>
  </si>
  <si>
    <t>KL7.154</t>
  </si>
  <si>
    <t>KL7.156</t>
  </si>
  <si>
    <t>KL7.155</t>
  </si>
  <si>
    <t>KL7.157</t>
  </si>
  <si>
    <t>KL7.159</t>
  </si>
  <si>
    <t>KL7.158</t>
  </si>
  <si>
    <t>KL7.166</t>
  </si>
  <si>
    <t>KL7.162</t>
  </si>
  <si>
    <t>KL7.161</t>
  </si>
  <si>
    <t>KL7.163</t>
  </si>
  <si>
    <t>Office</t>
  </si>
  <si>
    <t>KL7.164</t>
  </si>
  <si>
    <t>KL7.105</t>
  </si>
  <si>
    <t>Treatment room</t>
  </si>
  <si>
    <t>KL7.108</t>
  </si>
  <si>
    <t>Zone 5</t>
  </si>
  <si>
    <t>KL7.110</t>
  </si>
  <si>
    <t>KL7.111</t>
  </si>
  <si>
    <t>StorageChemical</t>
  </si>
  <si>
    <t>KL7.112</t>
  </si>
  <si>
    <t>StorageLaboratory</t>
  </si>
  <si>
    <t>KL7.113</t>
  </si>
  <si>
    <t>EquipmentServiceAndRinse</t>
  </si>
  <si>
    <t>KL7.114</t>
  </si>
  <si>
    <t>KL7.115</t>
  </si>
  <si>
    <t>KL7.116</t>
  </si>
  <si>
    <t>KL7.109</t>
  </si>
  <si>
    <t>EnEv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</si>
</sst>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/>
    <xf numFmtId="0" fontId="1" fillId="2" borderId="1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1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32703247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22</xdr:col>
      <xdr:colOff>699247</xdr:colOff>
      <xdr:row>24</xdr:row>
      <xdr:rowOff>0</xdr:rowOff>
    </xdr:from>
    <xdr:ext cx="2286000" cy="264560"/>
    <xdr:sp macro="" textlink="">
      <xdr:nvSpPr>
        <xdr:cNvPr id="5" name="Textfeld 4"/>
        <xdr:cNvSpPr txBox="1"/>
      </xdr:nvSpPr>
      <xdr:spPr>
        <a:xfrm>
          <a:off x="29859354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22</xdr:col>
      <xdr:colOff>699247</xdr:colOff>
      <xdr:row>44</xdr:row>
      <xdr:rowOff>0</xdr:rowOff>
    </xdr:from>
    <xdr:ext cx="2286000" cy="264560"/>
    <xdr:sp macro="" textlink="">
      <xdr:nvSpPr>
        <xdr:cNvPr id="6" name="Textfeld 5"/>
        <xdr:cNvSpPr txBox="1"/>
      </xdr:nvSpPr>
      <xdr:spPr>
        <a:xfrm>
          <a:off x="29859354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27</xdr:col>
      <xdr:colOff>699247</xdr:colOff>
      <xdr:row>1</xdr:row>
      <xdr:rowOff>0</xdr:rowOff>
    </xdr:from>
    <xdr:ext cx="2286000" cy="264560"/>
    <xdr:sp macro="" textlink="">
      <xdr:nvSpPr>
        <xdr:cNvPr id="7" name="Textfeld 6"/>
        <xdr:cNvSpPr txBox="1"/>
      </xdr:nvSpPr>
      <xdr:spPr>
        <a:xfrm>
          <a:off x="29859354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27</xdr:col>
      <xdr:colOff>699247</xdr:colOff>
      <xdr:row>4</xdr:row>
      <xdr:rowOff>0</xdr:rowOff>
    </xdr:from>
    <xdr:ext cx="2286000" cy="264560"/>
    <xdr:sp macro="" textlink="">
      <xdr:nvSpPr>
        <xdr:cNvPr id="8" name="Textfeld 7"/>
        <xdr:cNvSpPr txBox="1"/>
      </xdr:nvSpPr>
      <xdr:spPr>
        <a:xfrm>
          <a:off x="29859354" y="459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27</xdr:col>
      <xdr:colOff>699247</xdr:colOff>
      <xdr:row>24</xdr:row>
      <xdr:rowOff>0</xdr:rowOff>
    </xdr:from>
    <xdr:ext cx="2286000" cy="264560"/>
    <xdr:sp macro="" textlink="">
      <xdr:nvSpPr>
        <xdr:cNvPr id="9" name="Textfeld 8"/>
        <xdr:cNvSpPr txBox="1"/>
      </xdr:nvSpPr>
      <xdr:spPr>
        <a:xfrm>
          <a:off x="29859354" y="840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27</xdr:col>
      <xdr:colOff>699247</xdr:colOff>
      <xdr:row>44</xdr:row>
      <xdr:rowOff>0</xdr:rowOff>
    </xdr:from>
    <xdr:ext cx="2286000" cy="264560"/>
    <xdr:sp macro="" textlink="">
      <xdr:nvSpPr>
        <xdr:cNvPr id="10" name="Textfeld 9"/>
        <xdr:cNvSpPr txBox="1"/>
      </xdr:nvSpPr>
      <xdr:spPr>
        <a:xfrm>
          <a:off x="29859354" y="1221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31</xdr:col>
      <xdr:colOff>699247</xdr:colOff>
      <xdr:row>1</xdr:row>
      <xdr:rowOff>0</xdr:rowOff>
    </xdr:from>
    <xdr:ext cx="2286000" cy="264560"/>
    <xdr:sp macro="" textlink="">
      <xdr:nvSpPr>
        <xdr:cNvPr id="11" name="Textfeld 10"/>
        <xdr:cNvSpPr txBox="1"/>
      </xdr:nvSpPr>
      <xdr:spPr>
        <a:xfrm>
          <a:off x="29859354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31</xdr:col>
      <xdr:colOff>699247</xdr:colOff>
      <xdr:row>4</xdr:row>
      <xdr:rowOff>0</xdr:rowOff>
    </xdr:from>
    <xdr:ext cx="2286000" cy="264560"/>
    <xdr:sp macro="" textlink="">
      <xdr:nvSpPr>
        <xdr:cNvPr id="12" name="Textfeld 11"/>
        <xdr:cNvSpPr txBox="1"/>
      </xdr:nvSpPr>
      <xdr:spPr>
        <a:xfrm>
          <a:off x="29859354" y="459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31</xdr:col>
      <xdr:colOff>699247</xdr:colOff>
      <xdr:row>24</xdr:row>
      <xdr:rowOff>0</xdr:rowOff>
    </xdr:from>
    <xdr:ext cx="2286000" cy="264560"/>
    <xdr:sp macro="" textlink="">
      <xdr:nvSpPr>
        <xdr:cNvPr id="13" name="Textfeld 12"/>
        <xdr:cNvSpPr txBox="1"/>
      </xdr:nvSpPr>
      <xdr:spPr>
        <a:xfrm>
          <a:off x="29859354" y="840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31</xdr:col>
      <xdr:colOff>699247</xdr:colOff>
      <xdr:row>44</xdr:row>
      <xdr:rowOff>0</xdr:rowOff>
    </xdr:from>
    <xdr:ext cx="2286000" cy="264560"/>
    <xdr:sp macro="" textlink="">
      <xdr:nvSpPr>
        <xdr:cNvPr id="14" name="Textfeld 13"/>
        <xdr:cNvSpPr txBox="1"/>
      </xdr:nvSpPr>
      <xdr:spPr>
        <a:xfrm>
          <a:off x="29859354" y="1221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30</xdr:col>
      <xdr:colOff>699247</xdr:colOff>
      <xdr:row>1</xdr:row>
      <xdr:rowOff>0</xdr:rowOff>
    </xdr:from>
    <xdr:ext cx="2286000" cy="264560"/>
    <xdr:sp macro="" textlink="">
      <xdr:nvSpPr>
        <xdr:cNvPr id="15" name="Textfeld 14"/>
        <xdr:cNvSpPr txBox="1"/>
      </xdr:nvSpPr>
      <xdr:spPr>
        <a:xfrm>
          <a:off x="29859354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30</xdr:col>
      <xdr:colOff>699247</xdr:colOff>
      <xdr:row>4</xdr:row>
      <xdr:rowOff>0</xdr:rowOff>
    </xdr:from>
    <xdr:ext cx="2286000" cy="264560"/>
    <xdr:sp macro="" textlink="">
      <xdr:nvSpPr>
        <xdr:cNvPr id="16" name="Textfeld 15"/>
        <xdr:cNvSpPr txBox="1"/>
      </xdr:nvSpPr>
      <xdr:spPr>
        <a:xfrm>
          <a:off x="29859354" y="459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30</xdr:col>
      <xdr:colOff>699247</xdr:colOff>
      <xdr:row>24</xdr:row>
      <xdr:rowOff>0</xdr:rowOff>
    </xdr:from>
    <xdr:ext cx="2286000" cy="264560"/>
    <xdr:sp macro="" textlink="">
      <xdr:nvSpPr>
        <xdr:cNvPr id="17" name="Textfeld 16"/>
        <xdr:cNvSpPr txBox="1"/>
      </xdr:nvSpPr>
      <xdr:spPr>
        <a:xfrm>
          <a:off x="29859354" y="840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30</xdr:col>
      <xdr:colOff>699247</xdr:colOff>
      <xdr:row>44</xdr:row>
      <xdr:rowOff>0</xdr:rowOff>
    </xdr:from>
    <xdr:ext cx="2286000" cy="264560"/>
    <xdr:sp macro="" textlink="">
      <xdr:nvSpPr>
        <xdr:cNvPr id="18" name="Textfeld 17"/>
        <xdr:cNvSpPr txBox="1"/>
      </xdr:nvSpPr>
      <xdr:spPr>
        <a:xfrm>
          <a:off x="29859354" y="1221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Teaser_Issue567/teaser/data/input/inputdata/buildingdata/HUS_Etage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Problems"/>
      <sheetName val="Notes-Lichaa"/>
      <sheetName val="Zones"/>
      <sheetName val="Konstanten"/>
      <sheetName val="Area1"/>
      <sheetName val="Area2"/>
    </sheetNames>
    <sheetDataSet>
      <sheetData sheetId="0"/>
      <sheetData sheetId="1"/>
      <sheetData sheetId="2"/>
      <sheetData sheetId="3"/>
      <sheetData sheetId="4">
        <row r="2">
          <cell r="B2">
            <v>1.2</v>
          </cell>
        </row>
        <row r="3">
          <cell r="B3">
            <v>2.8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4"/>
  <sheetViews>
    <sheetView zoomScale="70" zoomScaleNormal="70" workbookViewId="0">
      <selection sqref="A1:XFD1"/>
    </sheetView>
  </sheetViews>
  <sheetFormatPr baseColWidth="10" defaultRowHeight="15" x14ac:dyDescent="0.25"/>
  <cols>
    <col min="1" max="1" width="6.7109375" customWidth="1"/>
    <col min="2" max="2" width="6.28515625" customWidth="1"/>
    <col min="4" max="4" width="9.28515625" customWidth="1"/>
    <col min="5" max="5" width="15.85546875" bestFit="1" customWidth="1"/>
    <col min="6" max="6" width="20.140625" bestFit="1" customWidth="1"/>
    <col min="7" max="7" width="13.5703125" bestFit="1" customWidth="1"/>
    <col min="8" max="8" width="23.85546875" bestFit="1" customWidth="1"/>
    <col min="9" max="9" width="15.7109375" bestFit="1" customWidth="1"/>
    <col min="10" max="12" width="16.28515625" bestFit="1" customWidth="1"/>
    <col min="13" max="13" width="19.5703125" bestFit="1" customWidth="1"/>
    <col min="14" max="14" width="23.140625" bestFit="1" customWidth="1"/>
    <col min="15" max="15" width="18.140625" bestFit="1" customWidth="1"/>
    <col min="16" max="16" width="22.140625" bestFit="1" customWidth="1"/>
    <col min="17" max="17" width="25" bestFit="1" customWidth="1"/>
    <col min="18" max="18" width="27" bestFit="1" customWidth="1"/>
    <col min="19" max="19" width="16.28515625" bestFit="1" customWidth="1"/>
    <col min="20" max="20" width="35.7109375" bestFit="1" customWidth="1"/>
    <col min="21" max="21" width="38.85546875" bestFit="1" customWidth="1"/>
    <col min="22" max="22" width="39.140625" bestFit="1" customWidth="1"/>
    <col min="23" max="23" width="20.140625" bestFit="1" customWidth="1"/>
    <col min="24" max="24" width="24" bestFit="1" customWidth="1"/>
    <col min="25" max="25" width="23.28515625" bestFit="1" customWidth="1"/>
    <col min="26" max="26" width="32.7109375" bestFit="1" customWidth="1"/>
    <col min="27" max="27" width="22" bestFit="1" customWidth="1"/>
    <col min="28" max="28" width="19.5703125" bestFit="1" customWidth="1"/>
    <col min="29" max="29" width="23.42578125" bestFit="1" customWidth="1"/>
    <col min="30" max="30" width="14.85546875" bestFit="1" customWidth="1"/>
    <col min="31" max="31" width="10.42578125" customWidth="1"/>
    <col min="32" max="32" width="18.7109375" bestFit="1" customWidth="1"/>
    <col min="33" max="33" width="20.28515625" bestFit="1" customWidth="1"/>
  </cols>
  <sheetData>
    <row r="1" spans="1:33" s="1" customFormat="1" ht="16.5" thickBot="1" x14ac:dyDescent="0.3">
      <c r="A1" s="2" t="s">
        <v>38</v>
      </c>
      <c r="B1" s="1" t="s">
        <v>0</v>
      </c>
      <c r="C1" s="2" t="s">
        <v>41</v>
      </c>
      <c r="D1" s="1" t="s">
        <v>2</v>
      </c>
      <c r="E1" s="2" t="s">
        <v>40</v>
      </c>
      <c r="F1" s="2" t="s">
        <v>42</v>
      </c>
      <c r="G1" s="2" t="s">
        <v>39</v>
      </c>
      <c r="H1" s="2" t="s">
        <v>46</v>
      </c>
      <c r="I1" s="1" t="s">
        <v>7</v>
      </c>
      <c r="J1" s="1" t="s">
        <v>28</v>
      </c>
      <c r="K1" s="1" t="s">
        <v>29</v>
      </c>
      <c r="L1" s="1" t="s">
        <v>32</v>
      </c>
      <c r="M1" s="1" t="s">
        <v>30</v>
      </c>
      <c r="N1" s="2" t="s">
        <v>51</v>
      </c>
      <c r="O1" s="2" t="s">
        <v>43</v>
      </c>
      <c r="P1" s="2" t="s">
        <v>47</v>
      </c>
      <c r="Q1" s="2" t="s">
        <v>52</v>
      </c>
      <c r="R1" s="1" t="s">
        <v>3</v>
      </c>
      <c r="S1" s="1" t="s">
        <v>4</v>
      </c>
      <c r="T1" s="1" t="s">
        <v>31</v>
      </c>
      <c r="U1" s="1" t="s">
        <v>8</v>
      </c>
      <c r="V1" s="1" t="s">
        <v>9</v>
      </c>
      <c r="W1" s="2" t="s">
        <v>44</v>
      </c>
      <c r="X1" s="2" t="s">
        <v>45</v>
      </c>
      <c r="Y1" s="1" t="s">
        <v>57</v>
      </c>
      <c r="Z1" s="1" t="s">
        <v>12</v>
      </c>
      <c r="AA1" s="1" t="s">
        <v>11</v>
      </c>
      <c r="AB1" s="2" t="s">
        <v>50</v>
      </c>
      <c r="AC1" s="2" t="s">
        <v>53</v>
      </c>
      <c r="AD1" s="2" t="s">
        <v>49</v>
      </c>
      <c r="AE1" s="2" t="s">
        <v>48</v>
      </c>
      <c r="AF1" s="2" t="s">
        <v>54</v>
      </c>
      <c r="AG1" s="2" t="s">
        <v>55</v>
      </c>
    </row>
    <row r="2" spans="1:33" ht="15.75" thickTop="1" x14ac:dyDescent="0.25">
      <c r="A2">
        <v>0</v>
      </c>
      <c r="B2">
        <v>7</v>
      </c>
      <c r="C2" t="s">
        <v>37</v>
      </c>
      <c r="E2" t="s">
        <v>10</v>
      </c>
      <c r="G2">
        <v>28</v>
      </c>
      <c r="H2">
        <f>[1]Konstanten!$B$3</f>
        <v>2.8</v>
      </c>
      <c r="I2">
        <v>2</v>
      </c>
      <c r="J2">
        <v>0</v>
      </c>
      <c r="K2">
        <v>0</v>
      </c>
      <c r="L2">
        <v>0</v>
      </c>
      <c r="M2">
        <f t="shared" ref="M2:M30" si="0">SUM(J2,K2)*(9.235/185)</f>
        <v>0</v>
      </c>
      <c r="N2" t="s">
        <v>1</v>
      </c>
      <c r="O2">
        <f>M2*[1]Konstanten!$B$2</f>
        <v>0</v>
      </c>
      <c r="P2" t="s">
        <v>120</v>
      </c>
      <c r="Q2">
        <v>132</v>
      </c>
      <c r="R2">
        <v>133</v>
      </c>
      <c r="S2">
        <f t="shared" ref="S2:S64" si="1">R2*(9.235/185)</f>
        <v>6.6392162162162158</v>
      </c>
      <c r="T2">
        <f>S2-M2</f>
        <v>6.6392162162162158</v>
      </c>
      <c r="U2">
        <f>S2*[1]Konstanten!$B$3</f>
        <v>18.589805405405404</v>
      </c>
      <c r="V2">
        <f t="shared" ref="V2:V18" si="2">U2-O2</f>
        <v>18.589805405405404</v>
      </c>
      <c r="W2">
        <f t="shared" ref="W2:W16" si="3">V2</f>
        <v>18.589805405405404</v>
      </c>
      <c r="X2" t="s">
        <v>56</v>
      </c>
      <c r="Z2">
        <v>203.66</v>
      </c>
      <c r="AA2">
        <f>Z2*(9.235/185)</f>
        <v>10.166487027027026</v>
      </c>
      <c r="AB2">
        <f>AA2*[1]Konstanten!$B$3</f>
        <v>28.46616367567567</v>
      </c>
      <c r="AC2" t="s">
        <v>56</v>
      </c>
      <c r="AD2">
        <v>0</v>
      </c>
      <c r="AE2">
        <v>0</v>
      </c>
      <c r="AF2" t="s">
        <v>56</v>
      </c>
      <c r="AG2" t="s">
        <v>56</v>
      </c>
    </row>
    <row r="3" spans="1:33" x14ac:dyDescent="0.25">
      <c r="A3">
        <v>1</v>
      </c>
      <c r="B3">
        <v>7</v>
      </c>
      <c r="E3" t="s">
        <v>10</v>
      </c>
      <c r="G3">
        <v>0</v>
      </c>
      <c r="H3">
        <f>[1]Konstanten!$B$3</f>
        <v>2.8</v>
      </c>
      <c r="I3">
        <v>2</v>
      </c>
      <c r="J3">
        <v>21.9</v>
      </c>
      <c r="K3">
        <v>40.9</v>
      </c>
      <c r="L3">
        <v>0</v>
      </c>
      <c r="M3">
        <f t="shared" si="0"/>
        <v>3.1349081081081076</v>
      </c>
      <c r="N3">
        <v>222</v>
      </c>
      <c r="O3">
        <f>M3*[1]Konstanten!$B$2</f>
        <v>3.7618897297297291</v>
      </c>
      <c r="P3" t="s">
        <v>120</v>
      </c>
      <c r="Q3">
        <v>222</v>
      </c>
      <c r="R3">
        <v>100</v>
      </c>
      <c r="S3">
        <f t="shared" si="1"/>
        <v>4.9918918918918909</v>
      </c>
      <c r="T3">
        <f t="shared" ref="T3:T64" si="4">S3-M3</f>
        <v>1.8569837837837833</v>
      </c>
      <c r="U3">
        <f>S3*[1]Konstanten!$B$3</f>
        <v>13.977297297297294</v>
      </c>
      <c r="V3">
        <f t="shared" si="2"/>
        <v>10.215407567567565</v>
      </c>
      <c r="W3">
        <f t="shared" si="3"/>
        <v>10.215407567567565</v>
      </c>
      <c r="X3" t="s">
        <v>56</v>
      </c>
      <c r="Z3">
        <v>0</v>
      </c>
      <c r="AA3">
        <f t="shared" ref="AA3:AA64" si="5">Z3*(9.235/185)</f>
        <v>0</v>
      </c>
      <c r="AB3">
        <f>AA3*[1]Konstanten!$B$3</f>
        <v>0</v>
      </c>
      <c r="AC3" t="s">
        <v>56</v>
      </c>
      <c r="AD3">
        <v>0</v>
      </c>
      <c r="AE3">
        <v>0</v>
      </c>
      <c r="AF3" t="s">
        <v>56</v>
      </c>
      <c r="AG3" t="s">
        <v>56</v>
      </c>
    </row>
    <row r="4" spans="1:33" x14ac:dyDescent="0.25">
      <c r="A4">
        <v>2</v>
      </c>
      <c r="B4">
        <v>7</v>
      </c>
      <c r="C4" t="s">
        <v>27</v>
      </c>
      <c r="E4" t="s">
        <v>14</v>
      </c>
      <c r="F4" t="s">
        <v>10</v>
      </c>
      <c r="G4">
        <v>6</v>
      </c>
      <c r="H4">
        <f>[1]Konstanten!$B$3</f>
        <v>2.8</v>
      </c>
      <c r="I4">
        <v>0</v>
      </c>
      <c r="J4">
        <v>0</v>
      </c>
      <c r="K4">
        <v>0</v>
      </c>
      <c r="L4">
        <v>0</v>
      </c>
      <c r="M4">
        <f t="shared" si="0"/>
        <v>0</v>
      </c>
      <c r="N4" t="str">
        <f>Q4</f>
        <v>N/A</v>
      </c>
      <c r="O4">
        <f>M4*[1]Konstanten!$B$2</f>
        <v>0</v>
      </c>
      <c r="P4" t="s">
        <v>120</v>
      </c>
      <c r="Q4" t="s">
        <v>1</v>
      </c>
      <c r="R4">
        <v>0</v>
      </c>
      <c r="S4">
        <f t="shared" si="1"/>
        <v>0</v>
      </c>
      <c r="T4">
        <f t="shared" si="4"/>
        <v>0</v>
      </c>
      <c r="U4">
        <f>S4*[1]Konstanten!$B$3</f>
        <v>0</v>
      </c>
      <c r="V4">
        <f t="shared" si="2"/>
        <v>0</v>
      </c>
      <c r="W4">
        <f t="shared" si="3"/>
        <v>0</v>
      </c>
      <c r="X4" t="s">
        <v>56</v>
      </c>
      <c r="Z4">
        <v>210</v>
      </c>
      <c r="AA4">
        <f t="shared" si="5"/>
        <v>10.482972972972972</v>
      </c>
      <c r="AB4">
        <f>AA4*[1]Konstanten!$B$3</f>
        <v>29.352324324324318</v>
      </c>
      <c r="AC4" t="s">
        <v>56</v>
      </c>
      <c r="AD4">
        <v>0</v>
      </c>
      <c r="AE4">
        <v>0</v>
      </c>
      <c r="AF4" t="s">
        <v>56</v>
      </c>
      <c r="AG4" t="s">
        <v>56</v>
      </c>
    </row>
    <row r="5" spans="1:33" x14ac:dyDescent="0.25">
      <c r="A5">
        <v>3</v>
      </c>
      <c r="B5">
        <v>7</v>
      </c>
      <c r="C5" t="s">
        <v>36</v>
      </c>
      <c r="E5" t="s">
        <v>13</v>
      </c>
      <c r="F5" t="s">
        <v>10</v>
      </c>
      <c r="G5">
        <v>5.3</v>
      </c>
      <c r="H5">
        <f>[1]Konstanten!$B$3</f>
        <v>2.8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 t="s">
        <v>1</v>
      </c>
      <c r="O5">
        <f>M5*[1]Konstanten!$B$2</f>
        <v>0</v>
      </c>
      <c r="P5" t="s">
        <v>120</v>
      </c>
      <c r="Q5">
        <v>0</v>
      </c>
      <c r="R5">
        <v>49.6</v>
      </c>
      <c r="S5">
        <f t="shared" si="1"/>
        <v>2.475978378378378</v>
      </c>
      <c r="T5">
        <f t="shared" si="4"/>
        <v>2.475978378378378</v>
      </c>
      <c r="U5">
        <f>S5*[1]Konstanten!$B$3</f>
        <v>6.9327394594594578</v>
      </c>
      <c r="V5">
        <f t="shared" si="2"/>
        <v>6.9327394594594578</v>
      </c>
      <c r="W5">
        <f t="shared" si="3"/>
        <v>6.9327394594594578</v>
      </c>
      <c r="X5" t="s">
        <v>56</v>
      </c>
      <c r="Z5">
        <v>140</v>
      </c>
      <c r="AA5">
        <f t="shared" si="5"/>
        <v>6.9886486486486481</v>
      </c>
      <c r="AB5">
        <f>AA5*[1]Konstanten!$B$3</f>
        <v>19.568216216216214</v>
      </c>
      <c r="AC5" t="s">
        <v>56</v>
      </c>
      <c r="AD5">
        <v>0</v>
      </c>
      <c r="AE5">
        <v>0</v>
      </c>
      <c r="AF5" t="s">
        <v>56</v>
      </c>
      <c r="AG5" t="s">
        <v>56</v>
      </c>
    </row>
    <row r="6" spans="1:33" x14ac:dyDescent="0.25">
      <c r="A6">
        <v>4</v>
      </c>
      <c r="B6">
        <v>7</v>
      </c>
      <c r="C6" t="s">
        <v>37</v>
      </c>
      <c r="E6" t="s">
        <v>15</v>
      </c>
      <c r="G6">
        <v>26.8</v>
      </c>
      <c r="H6">
        <f>[1]Konstanten!$B$3</f>
        <v>2.8</v>
      </c>
      <c r="I6">
        <v>2</v>
      </c>
      <c r="J6">
        <v>22.6</v>
      </c>
      <c r="K6">
        <v>43</v>
      </c>
      <c r="L6">
        <v>0</v>
      </c>
      <c r="M6">
        <f t="shared" si="0"/>
        <v>3.2746810810810802</v>
      </c>
      <c r="N6">
        <v>222</v>
      </c>
      <c r="O6">
        <f>M6*[1]Konstanten!$B$2</f>
        <v>3.929617297297296</v>
      </c>
      <c r="P6" t="s">
        <v>120</v>
      </c>
      <c r="Q6">
        <v>222</v>
      </c>
      <c r="R6">
        <v>90</v>
      </c>
      <c r="S6">
        <f t="shared" si="1"/>
        <v>4.4927027027027018</v>
      </c>
      <c r="T6">
        <f t="shared" si="4"/>
        <v>1.2180216216216215</v>
      </c>
      <c r="U6">
        <f>S6*[1]Konstanten!$B$3</f>
        <v>12.579567567567564</v>
      </c>
      <c r="V6">
        <f t="shared" si="2"/>
        <v>8.6499502702702671</v>
      </c>
      <c r="W6">
        <f t="shared" si="3"/>
        <v>8.6499502702702671</v>
      </c>
      <c r="X6" t="s">
        <v>56</v>
      </c>
      <c r="Z6">
        <v>329</v>
      </c>
      <c r="AA6">
        <f t="shared" si="5"/>
        <v>16.423324324324323</v>
      </c>
      <c r="AB6">
        <f>AA6*[1]Konstanten!$B$3</f>
        <v>45.9853081081081</v>
      </c>
      <c r="AC6" t="s">
        <v>56</v>
      </c>
      <c r="AD6">
        <v>0</v>
      </c>
      <c r="AE6">
        <v>0</v>
      </c>
      <c r="AF6" t="s">
        <v>56</v>
      </c>
      <c r="AG6" t="s">
        <v>56</v>
      </c>
    </row>
    <row r="7" spans="1:33" x14ac:dyDescent="0.25">
      <c r="A7">
        <v>5</v>
      </c>
      <c r="B7">
        <v>7</v>
      </c>
      <c r="C7" t="s">
        <v>27</v>
      </c>
      <c r="E7" t="s">
        <v>16</v>
      </c>
      <c r="F7" t="s">
        <v>15</v>
      </c>
      <c r="G7">
        <v>6</v>
      </c>
      <c r="H7">
        <f>[1]Konstanten!$B$3</f>
        <v>2.8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 t="str">
        <f t="shared" ref="N7:N13" si="6">Q7</f>
        <v>N/A</v>
      </c>
      <c r="O7">
        <f>M7*[1]Konstanten!$B$2</f>
        <v>0</v>
      </c>
      <c r="P7" t="s">
        <v>120</v>
      </c>
      <c r="Q7" t="s">
        <v>1</v>
      </c>
      <c r="R7">
        <v>0</v>
      </c>
      <c r="S7">
        <f t="shared" si="1"/>
        <v>0</v>
      </c>
      <c r="T7">
        <f t="shared" si="4"/>
        <v>0</v>
      </c>
      <c r="U7">
        <f>S7*[1]Konstanten!$B$3</f>
        <v>0</v>
      </c>
      <c r="V7">
        <f t="shared" si="2"/>
        <v>0</v>
      </c>
      <c r="W7">
        <f t="shared" si="3"/>
        <v>0</v>
      </c>
      <c r="X7" t="s">
        <v>56</v>
      </c>
      <c r="Z7">
        <v>210</v>
      </c>
      <c r="AA7">
        <f t="shared" si="5"/>
        <v>10.482972972972972</v>
      </c>
      <c r="AB7">
        <f>AA7*[1]Konstanten!$B$3</f>
        <v>29.352324324324318</v>
      </c>
      <c r="AC7" t="s">
        <v>56</v>
      </c>
      <c r="AD7">
        <v>0</v>
      </c>
      <c r="AE7">
        <v>0</v>
      </c>
      <c r="AF7" t="s">
        <v>56</v>
      </c>
      <c r="AG7" t="s">
        <v>56</v>
      </c>
    </row>
    <row r="8" spans="1:33" x14ac:dyDescent="0.25">
      <c r="A8">
        <v>6</v>
      </c>
      <c r="B8">
        <v>7</v>
      </c>
      <c r="C8" t="s">
        <v>36</v>
      </c>
      <c r="E8" t="s">
        <v>17</v>
      </c>
      <c r="F8" t="s">
        <v>15</v>
      </c>
      <c r="G8">
        <v>5.3</v>
      </c>
      <c r="H8">
        <f>[1]Konstanten!$B$3</f>
        <v>2.8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 t="s">
        <v>1</v>
      </c>
      <c r="O8">
        <f>M8*[1]Konstanten!$B$2</f>
        <v>0</v>
      </c>
      <c r="P8" t="s">
        <v>120</v>
      </c>
      <c r="Q8" t="s">
        <v>1</v>
      </c>
      <c r="R8">
        <v>0</v>
      </c>
      <c r="S8">
        <f t="shared" si="1"/>
        <v>0</v>
      </c>
      <c r="T8">
        <f t="shared" si="4"/>
        <v>0</v>
      </c>
      <c r="U8">
        <f>S8*[1]Konstanten!$B$3</f>
        <v>0</v>
      </c>
      <c r="V8">
        <f t="shared" si="2"/>
        <v>0</v>
      </c>
      <c r="W8">
        <f t="shared" si="3"/>
        <v>0</v>
      </c>
      <c r="X8" t="s">
        <v>56</v>
      </c>
      <c r="Z8">
        <v>179.82</v>
      </c>
      <c r="AA8">
        <f t="shared" si="5"/>
        <v>8.9764199999999992</v>
      </c>
      <c r="AB8">
        <f>AA8*[1]Konstanten!$B$3</f>
        <v>25.133975999999997</v>
      </c>
      <c r="AC8" t="s">
        <v>56</v>
      </c>
      <c r="AD8">
        <v>0</v>
      </c>
      <c r="AE8">
        <v>0</v>
      </c>
      <c r="AF8" t="s">
        <v>56</v>
      </c>
      <c r="AG8" t="s">
        <v>56</v>
      </c>
    </row>
    <row r="9" spans="1:33" x14ac:dyDescent="0.25">
      <c r="A9">
        <v>7</v>
      </c>
      <c r="B9">
        <v>7</v>
      </c>
      <c r="C9" t="s">
        <v>37</v>
      </c>
      <c r="E9" t="s">
        <v>18</v>
      </c>
      <c r="G9">
        <v>27.3</v>
      </c>
      <c r="H9">
        <f>[1]Konstanten!$B$3</f>
        <v>2.8</v>
      </c>
      <c r="I9">
        <v>2</v>
      </c>
      <c r="J9">
        <v>22.17</v>
      </c>
      <c r="K9">
        <v>43.06</v>
      </c>
      <c r="L9">
        <v>0</v>
      </c>
      <c r="M9">
        <f t="shared" si="0"/>
        <v>3.2562110810810809</v>
      </c>
      <c r="N9">
        <v>222</v>
      </c>
      <c r="O9">
        <f>M9*[1]Konstanten!$B$2</f>
        <v>3.9074532972972968</v>
      </c>
      <c r="P9" t="s">
        <v>120</v>
      </c>
      <c r="Q9">
        <v>222</v>
      </c>
      <c r="R9">
        <v>90</v>
      </c>
      <c r="S9">
        <f t="shared" si="1"/>
        <v>4.4927027027027018</v>
      </c>
      <c r="T9">
        <f t="shared" si="4"/>
        <v>1.2364916216216209</v>
      </c>
      <c r="U9">
        <f>S9*[1]Konstanten!$B$3</f>
        <v>12.579567567567564</v>
      </c>
      <c r="V9">
        <f t="shared" si="2"/>
        <v>8.6721142702702672</v>
      </c>
      <c r="W9">
        <f t="shared" si="3"/>
        <v>8.6721142702702672</v>
      </c>
      <c r="X9" t="s">
        <v>56</v>
      </c>
      <c r="Y9" t="s">
        <v>33</v>
      </c>
      <c r="Z9">
        <v>329</v>
      </c>
      <c r="AA9">
        <f t="shared" si="5"/>
        <v>16.423324324324323</v>
      </c>
      <c r="AB9">
        <f>AA9*[1]Konstanten!$B$3</f>
        <v>45.9853081081081</v>
      </c>
      <c r="AC9" t="s">
        <v>56</v>
      </c>
      <c r="AD9">
        <v>0</v>
      </c>
      <c r="AE9">
        <v>0</v>
      </c>
      <c r="AF9" t="s">
        <v>56</v>
      </c>
      <c r="AG9" t="s">
        <v>56</v>
      </c>
    </row>
    <row r="10" spans="1:33" x14ac:dyDescent="0.25">
      <c r="A10">
        <v>8</v>
      </c>
      <c r="B10">
        <v>7</v>
      </c>
      <c r="C10" t="s">
        <v>27</v>
      </c>
      <c r="E10" t="s">
        <v>19</v>
      </c>
      <c r="F10" t="s">
        <v>18</v>
      </c>
      <c r="G10">
        <v>5.9</v>
      </c>
      <c r="H10">
        <f>[1]Konstanten!$B$3</f>
        <v>2.8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 t="str">
        <f t="shared" si="6"/>
        <v>N/A</v>
      </c>
      <c r="O10">
        <f>M10*[1]Konstanten!$B$2</f>
        <v>0</v>
      </c>
      <c r="P10" t="s">
        <v>120</v>
      </c>
      <c r="Q10" t="s">
        <v>1</v>
      </c>
      <c r="R10">
        <v>0</v>
      </c>
      <c r="S10">
        <f t="shared" si="1"/>
        <v>0</v>
      </c>
      <c r="T10">
        <f t="shared" si="4"/>
        <v>0</v>
      </c>
      <c r="U10">
        <f>S10*[1]Konstanten!$B$3</f>
        <v>0</v>
      </c>
      <c r="V10">
        <f t="shared" si="2"/>
        <v>0</v>
      </c>
      <c r="W10">
        <f t="shared" si="3"/>
        <v>0</v>
      </c>
      <c r="X10" t="s">
        <v>56</v>
      </c>
      <c r="Y10" t="s">
        <v>33</v>
      </c>
      <c r="Z10">
        <v>210</v>
      </c>
      <c r="AA10">
        <f t="shared" si="5"/>
        <v>10.482972972972972</v>
      </c>
      <c r="AB10">
        <f>AA10*[1]Konstanten!$B$3</f>
        <v>29.352324324324318</v>
      </c>
      <c r="AC10" t="s">
        <v>56</v>
      </c>
      <c r="AD10">
        <v>0</v>
      </c>
      <c r="AE10">
        <v>0</v>
      </c>
      <c r="AF10" t="s">
        <v>56</v>
      </c>
      <c r="AG10" t="s">
        <v>56</v>
      </c>
    </row>
    <row r="11" spans="1:33" x14ac:dyDescent="0.25">
      <c r="A11">
        <v>9</v>
      </c>
      <c r="B11">
        <v>7</v>
      </c>
      <c r="C11" t="s">
        <v>36</v>
      </c>
      <c r="E11" t="s">
        <v>20</v>
      </c>
      <c r="F11" t="s">
        <v>18</v>
      </c>
      <c r="G11">
        <v>5</v>
      </c>
      <c r="H11">
        <f>[1]Konstanten!$B$3</f>
        <v>2.8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 t="str">
        <f t="shared" si="6"/>
        <v>N/a</v>
      </c>
      <c r="O11">
        <f>M11*[1]Konstanten!$B$2</f>
        <v>0</v>
      </c>
      <c r="P11" t="s">
        <v>120</v>
      </c>
      <c r="Q11" t="s">
        <v>21</v>
      </c>
      <c r="R11">
        <v>0</v>
      </c>
      <c r="S11">
        <f t="shared" si="1"/>
        <v>0</v>
      </c>
      <c r="T11">
        <f t="shared" si="4"/>
        <v>0</v>
      </c>
      <c r="U11">
        <f>S11*[1]Konstanten!$B$3</f>
        <v>0</v>
      </c>
      <c r="V11">
        <f t="shared" si="2"/>
        <v>0</v>
      </c>
      <c r="W11">
        <f t="shared" si="3"/>
        <v>0</v>
      </c>
      <c r="X11" t="s">
        <v>56</v>
      </c>
      <c r="Z11">
        <v>179.82</v>
      </c>
      <c r="AA11">
        <f t="shared" si="5"/>
        <v>8.9764199999999992</v>
      </c>
      <c r="AB11">
        <f>AA11*[1]Konstanten!$B$3</f>
        <v>25.133975999999997</v>
      </c>
      <c r="AC11" t="s">
        <v>56</v>
      </c>
      <c r="AD11">
        <v>0</v>
      </c>
      <c r="AE11">
        <v>0</v>
      </c>
      <c r="AF11" t="s">
        <v>56</v>
      </c>
      <c r="AG11" t="s">
        <v>56</v>
      </c>
    </row>
    <row r="12" spans="1:33" x14ac:dyDescent="0.25">
      <c r="A12">
        <v>10</v>
      </c>
      <c r="B12">
        <v>7</v>
      </c>
      <c r="C12" t="s">
        <v>37</v>
      </c>
      <c r="E12" t="s">
        <v>23</v>
      </c>
      <c r="G12">
        <v>23.6</v>
      </c>
      <c r="H12">
        <f>[1]Konstanten!$B$3</f>
        <v>2.8</v>
      </c>
      <c r="I12">
        <v>2</v>
      </c>
      <c r="J12">
        <v>21.1</v>
      </c>
      <c r="K12">
        <v>41.98</v>
      </c>
      <c r="L12">
        <v>0</v>
      </c>
      <c r="M12">
        <f t="shared" si="0"/>
        <v>3.1488854054054047</v>
      </c>
      <c r="N12">
        <v>42</v>
      </c>
      <c r="O12">
        <f>M12*[1]Konstanten!$B$2</f>
        <v>3.7786624864864855</v>
      </c>
      <c r="P12" t="s">
        <v>120</v>
      </c>
      <c r="Q12">
        <v>42</v>
      </c>
      <c r="R12">
        <v>90</v>
      </c>
      <c r="S12">
        <f t="shared" si="1"/>
        <v>4.4927027027027018</v>
      </c>
      <c r="T12">
        <f t="shared" si="4"/>
        <v>1.343817297297297</v>
      </c>
      <c r="U12">
        <f>S12*[1]Konstanten!$B$3</f>
        <v>12.579567567567564</v>
      </c>
      <c r="V12">
        <f t="shared" si="2"/>
        <v>8.8009050810810781</v>
      </c>
      <c r="W12">
        <f t="shared" si="3"/>
        <v>8.8009050810810781</v>
      </c>
      <c r="X12" t="s">
        <v>56</v>
      </c>
      <c r="Z12">
        <v>235</v>
      </c>
      <c r="AA12">
        <f t="shared" si="5"/>
        <v>11.730945945945944</v>
      </c>
      <c r="AB12">
        <f>AA12*[1]Konstanten!$B$3</f>
        <v>32.846648648648639</v>
      </c>
      <c r="AC12" t="s">
        <v>56</v>
      </c>
      <c r="AD12">
        <v>0</v>
      </c>
      <c r="AE12">
        <v>0</v>
      </c>
      <c r="AF12" t="s">
        <v>56</v>
      </c>
      <c r="AG12" t="s">
        <v>56</v>
      </c>
    </row>
    <row r="13" spans="1:33" x14ac:dyDescent="0.25">
      <c r="A13">
        <v>11</v>
      </c>
      <c r="B13">
        <v>7</v>
      </c>
      <c r="C13" t="s">
        <v>22</v>
      </c>
      <c r="E13" t="s">
        <v>24</v>
      </c>
      <c r="F13" t="s">
        <v>23</v>
      </c>
      <c r="G13">
        <v>2.1</v>
      </c>
      <c r="H13">
        <f>[1]Konstanten!$B$3</f>
        <v>2.8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 t="str">
        <f t="shared" si="6"/>
        <v>N/A</v>
      </c>
      <c r="O13">
        <f>M13*[1]Konstanten!$B$2</f>
        <v>0</v>
      </c>
      <c r="P13" t="s">
        <v>120</v>
      </c>
      <c r="Q13" t="s">
        <v>1</v>
      </c>
      <c r="R13">
        <v>0</v>
      </c>
      <c r="S13">
        <f t="shared" si="1"/>
        <v>0</v>
      </c>
      <c r="T13">
        <f t="shared" si="4"/>
        <v>0</v>
      </c>
      <c r="U13">
        <f>S13*[1]Konstanten!$B$3</f>
        <v>0</v>
      </c>
      <c r="V13">
        <f t="shared" si="2"/>
        <v>0</v>
      </c>
      <c r="W13">
        <f t="shared" si="3"/>
        <v>0</v>
      </c>
      <c r="X13" t="s">
        <v>56</v>
      </c>
      <c r="Z13">
        <v>174</v>
      </c>
      <c r="AA13">
        <f t="shared" si="5"/>
        <v>8.6858918918918917</v>
      </c>
      <c r="AB13">
        <f>AA13*[1]Konstanten!$B$3</f>
        <v>24.320497297297294</v>
      </c>
      <c r="AC13" t="s">
        <v>56</v>
      </c>
      <c r="AD13">
        <v>0</v>
      </c>
      <c r="AE13">
        <v>0</v>
      </c>
      <c r="AF13" t="s">
        <v>56</v>
      </c>
      <c r="AG13" t="s">
        <v>56</v>
      </c>
    </row>
    <row r="14" spans="1:33" x14ac:dyDescent="0.25">
      <c r="A14">
        <v>12</v>
      </c>
      <c r="B14">
        <v>7</v>
      </c>
      <c r="C14" t="s">
        <v>36</v>
      </c>
      <c r="E14" t="s">
        <v>25</v>
      </c>
      <c r="F14" t="s">
        <v>23</v>
      </c>
      <c r="G14">
        <v>4.5</v>
      </c>
      <c r="H14">
        <f>[1]Konstanten!$B$3</f>
        <v>2.8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 t="s">
        <v>1</v>
      </c>
      <c r="O14">
        <f>M14*[1]Konstanten!$B$2</f>
        <v>0</v>
      </c>
      <c r="P14" t="s">
        <v>120</v>
      </c>
      <c r="Q14" t="s">
        <v>1</v>
      </c>
      <c r="R14">
        <v>0</v>
      </c>
      <c r="S14">
        <f t="shared" si="1"/>
        <v>0</v>
      </c>
      <c r="T14">
        <f t="shared" si="4"/>
        <v>0</v>
      </c>
      <c r="U14">
        <f>S14*[1]Konstanten!$B$3</f>
        <v>0</v>
      </c>
      <c r="V14">
        <f t="shared" si="2"/>
        <v>0</v>
      </c>
      <c r="W14">
        <f t="shared" si="3"/>
        <v>0</v>
      </c>
      <c r="X14" t="s">
        <v>56</v>
      </c>
      <c r="Z14">
        <v>180.96</v>
      </c>
      <c r="AA14">
        <f t="shared" si="5"/>
        <v>9.0333275675675662</v>
      </c>
      <c r="AB14">
        <f>AA14*[1]Konstanten!$B$3</f>
        <v>25.293317189189185</v>
      </c>
      <c r="AC14" t="s">
        <v>56</v>
      </c>
      <c r="AD14">
        <v>0</v>
      </c>
      <c r="AE14">
        <v>0</v>
      </c>
      <c r="AF14" t="s">
        <v>56</v>
      </c>
      <c r="AG14" t="s">
        <v>56</v>
      </c>
    </row>
    <row r="15" spans="1:33" x14ac:dyDescent="0.25">
      <c r="A15">
        <v>13</v>
      </c>
      <c r="B15">
        <v>7</v>
      </c>
      <c r="C15" t="s">
        <v>37</v>
      </c>
      <c r="E15" t="s">
        <v>26</v>
      </c>
      <c r="G15">
        <v>19.3</v>
      </c>
      <c r="H15">
        <f>[1]Konstanten!$B$3</f>
        <v>2.8</v>
      </c>
      <c r="I15">
        <v>2</v>
      </c>
      <c r="J15">
        <v>21.1</v>
      </c>
      <c r="K15">
        <v>41.98</v>
      </c>
      <c r="L15">
        <v>0</v>
      </c>
      <c r="M15">
        <f t="shared" si="0"/>
        <v>3.1488854054054047</v>
      </c>
      <c r="N15">
        <v>42</v>
      </c>
      <c r="O15">
        <f>M15*[1]Konstanten!$B$2</f>
        <v>3.7786624864864855</v>
      </c>
      <c r="P15" t="s">
        <v>120</v>
      </c>
      <c r="Q15">
        <v>42</v>
      </c>
      <c r="R15">
        <v>90</v>
      </c>
      <c r="S15">
        <f t="shared" si="1"/>
        <v>4.4927027027027018</v>
      </c>
      <c r="T15">
        <f t="shared" si="4"/>
        <v>1.343817297297297</v>
      </c>
      <c r="U15">
        <f>S15*[1]Konstanten!$B$3</f>
        <v>12.579567567567564</v>
      </c>
      <c r="V15">
        <f t="shared" si="2"/>
        <v>8.8009050810810781</v>
      </c>
      <c r="W15">
        <f t="shared" si="3"/>
        <v>8.8009050810810781</v>
      </c>
      <c r="X15" t="s">
        <v>56</v>
      </c>
      <c r="Y15" t="s">
        <v>34</v>
      </c>
      <c r="Z15">
        <v>262.14</v>
      </c>
      <c r="AA15">
        <f t="shared" si="5"/>
        <v>13.085745405405403</v>
      </c>
      <c r="AB15">
        <f>AA15*[1]Konstanten!$B$3</f>
        <v>36.640087135135126</v>
      </c>
      <c r="AC15" t="s">
        <v>56</v>
      </c>
      <c r="AD15">
        <v>0</v>
      </c>
      <c r="AE15">
        <v>0</v>
      </c>
      <c r="AF15" t="s">
        <v>56</v>
      </c>
      <c r="AG15" t="s">
        <v>56</v>
      </c>
    </row>
    <row r="16" spans="1:33" x14ac:dyDescent="0.25">
      <c r="A16">
        <v>14</v>
      </c>
      <c r="B16">
        <v>7</v>
      </c>
      <c r="C16" t="s">
        <v>36</v>
      </c>
      <c r="E16" t="s">
        <v>58</v>
      </c>
      <c r="F16" t="s">
        <v>26</v>
      </c>
      <c r="G16">
        <v>4.7</v>
      </c>
      <c r="H16">
        <f>[1]Konstanten!$B$3</f>
        <v>2.8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  <c r="N16" t="s">
        <v>1</v>
      </c>
      <c r="O16">
        <f>M16*[1]Konstanten!$B$2</f>
        <v>0</v>
      </c>
      <c r="P16" t="s">
        <v>120</v>
      </c>
      <c r="Q16" t="s">
        <v>1</v>
      </c>
      <c r="R16">
        <v>0</v>
      </c>
      <c r="S16">
        <f t="shared" si="1"/>
        <v>0</v>
      </c>
      <c r="T16">
        <f t="shared" si="4"/>
        <v>0</v>
      </c>
      <c r="U16">
        <f>S16*[1]Konstanten!$B$3</f>
        <v>0</v>
      </c>
      <c r="V16">
        <f t="shared" si="2"/>
        <v>0</v>
      </c>
      <c r="W16">
        <f t="shared" si="3"/>
        <v>0</v>
      </c>
      <c r="X16" t="s">
        <v>56</v>
      </c>
      <c r="Z16">
        <v>182.56</v>
      </c>
      <c r="AA16">
        <f t="shared" si="5"/>
        <v>9.113197837837836</v>
      </c>
      <c r="AB16">
        <f>AA16*[1]Konstanten!$B$3</f>
        <v>25.516953945945939</v>
      </c>
      <c r="AC16" t="s">
        <v>56</v>
      </c>
      <c r="AD16">
        <v>0</v>
      </c>
      <c r="AE16">
        <v>0</v>
      </c>
      <c r="AF16" t="s">
        <v>56</v>
      </c>
      <c r="AG16" t="s">
        <v>56</v>
      </c>
    </row>
    <row r="17" spans="1:33" x14ac:dyDescent="0.25">
      <c r="A17">
        <v>15</v>
      </c>
      <c r="B17">
        <v>7</v>
      </c>
      <c r="C17" t="s">
        <v>27</v>
      </c>
      <c r="E17" t="s">
        <v>59</v>
      </c>
      <c r="F17" t="s">
        <v>26</v>
      </c>
      <c r="G17">
        <v>6</v>
      </c>
      <c r="H17">
        <f>[1]Konstanten!$B$3</f>
        <v>2.8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 t="s">
        <v>1</v>
      </c>
      <c r="O17">
        <f>M17*[1]Konstanten!$B$2</f>
        <v>0</v>
      </c>
      <c r="P17" t="s">
        <v>120</v>
      </c>
      <c r="Q17" t="s">
        <v>1</v>
      </c>
      <c r="R17">
        <v>0</v>
      </c>
      <c r="S17">
        <f t="shared" si="1"/>
        <v>0</v>
      </c>
      <c r="T17">
        <f t="shared" si="4"/>
        <v>0</v>
      </c>
      <c r="U17">
        <f>S17*[1]Konstanten!$B$3</f>
        <v>0</v>
      </c>
      <c r="V17">
        <f t="shared" si="2"/>
        <v>0</v>
      </c>
      <c r="W17">
        <f>V17</f>
        <v>0</v>
      </c>
      <c r="X17" t="s">
        <v>56</v>
      </c>
      <c r="Z17">
        <v>192.02</v>
      </c>
      <c r="AA17">
        <f t="shared" si="5"/>
        <v>9.5854308108108093</v>
      </c>
      <c r="AB17">
        <f>AA17*[1]Konstanten!$B$3</f>
        <v>26.839206270270264</v>
      </c>
      <c r="AC17" t="s">
        <v>56</v>
      </c>
      <c r="AD17">
        <v>0</v>
      </c>
      <c r="AE17">
        <v>0</v>
      </c>
      <c r="AF17" t="s">
        <v>56</v>
      </c>
      <c r="AG17" t="s">
        <v>56</v>
      </c>
    </row>
    <row r="18" spans="1:33" x14ac:dyDescent="0.25">
      <c r="A18">
        <v>16</v>
      </c>
      <c r="B18">
        <v>7</v>
      </c>
      <c r="C18" t="s">
        <v>37</v>
      </c>
      <c r="E18" t="s">
        <v>60</v>
      </c>
      <c r="G18">
        <v>19.3</v>
      </c>
      <c r="H18">
        <f>[1]Konstanten!$B$3</f>
        <v>2.8</v>
      </c>
      <c r="I18">
        <v>2</v>
      </c>
      <c r="J18">
        <v>21.1</v>
      </c>
      <c r="K18">
        <v>41.98</v>
      </c>
      <c r="L18">
        <v>0</v>
      </c>
      <c r="M18">
        <f t="shared" si="0"/>
        <v>3.1488854054054047</v>
      </c>
      <c r="N18">
        <v>42</v>
      </c>
      <c r="O18">
        <f>M18*[1]Konstanten!$B$2</f>
        <v>3.7786624864864855</v>
      </c>
      <c r="P18" t="s">
        <v>120</v>
      </c>
      <c r="Q18">
        <v>42</v>
      </c>
      <c r="R18">
        <v>90</v>
      </c>
      <c r="S18">
        <f t="shared" si="1"/>
        <v>4.4927027027027018</v>
      </c>
      <c r="T18">
        <f t="shared" si="4"/>
        <v>1.343817297297297</v>
      </c>
      <c r="U18">
        <f>S18*[1]Konstanten!$B$3</f>
        <v>12.579567567567564</v>
      </c>
      <c r="V18">
        <f t="shared" si="2"/>
        <v>8.8009050810810781</v>
      </c>
      <c r="W18">
        <f t="shared" ref="W18:W64" si="7">V18</f>
        <v>8.8009050810810781</v>
      </c>
      <c r="X18" t="s">
        <v>56</v>
      </c>
      <c r="Z18">
        <v>186.36</v>
      </c>
      <c r="AA18">
        <f t="shared" si="5"/>
        <v>9.3028897297297295</v>
      </c>
      <c r="AB18">
        <f>AA18*[1]Konstanten!$B$3</f>
        <v>26.048091243243242</v>
      </c>
      <c r="AC18" t="s">
        <v>56</v>
      </c>
      <c r="AD18">
        <v>0</v>
      </c>
      <c r="AE18">
        <v>0</v>
      </c>
      <c r="AF18" t="s">
        <v>56</v>
      </c>
      <c r="AG18" t="s">
        <v>56</v>
      </c>
    </row>
    <row r="19" spans="1:33" x14ac:dyDescent="0.25">
      <c r="A19">
        <v>17</v>
      </c>
      <c r="B19">
        <v>7</v>
      </c>
      <c r="E19" t="s">
        <v>60</v>
      </c>
      <c r="G19">
        <v>0</v>
      </c>
      <c r="H19">
        <f>[1]Konstanten!$B$3</f>
        <v>2.8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 t="s">
        <v>1</v>
      </c>
      <c r="O19">
        <f>M19*[1]Konstanten!$B$2</f>
        <v>0</v>
      </c>
      <c r="P19" t="s">
        <v>120</v>
      </c>
      <c r="Q19">
        <v>132</v>
      </c>
      <c r="R19">
        <v>82.23</v>
      </c>
      <c r="S19">
        <f t="shared" si="1"/>
        <v>4.1048327027027023</v>
      </c>
      <c r="T19">
        <f t="shared" si="4"/>
        <v>4.1048327027027023</v>
      </c>
      <c r="U19">
        <f>S19*[1]Konstanten!$B$3</f>
        <v>11.493531567567565</v>
      </c>
      <c r="W19">
        <f t="shared" si="7"/>
        <v>0</v>
      </c>
      <c r="X19" t="s">
        <v>56</v>
      </c>
      <c r="Z19">
        <v>0</v>
      </c>
      <c r="AA19">
        <f t="shared" si="5"/>
        <v>0</v>
      </c>
      <c r="AB19">
        <f>AA19*[1]Konstanten!$B$3</f>
        <v>0</v>
      </c>
      <c r="AC19" t="s">
        <v>56</v>
      </c>
      <c r="AD19">
        <v>0</v>
      </c>
      <c r="AE19">
        <v>0</v>
      </c>
      <c r="AF19" t="s">
        <v>56</v>
      </c>
      <c r="AG19" t="s">
        <v>56</v>
      </c>
    </row>
    <row r="20" spans="1:33" x14ac:dyDescent="0.25">
      <c r="A20">
        <v>18</v>
      </c>
      <c r="B20">
        <v>7</v>
      </c>
      <c r="C20" t="s">
        <v>36</v>
      </c>
      <c r="E20" t="s">
        <v>61</v>
      </c>
      <c r="F20" t="s">
        <v>60</v>
      </c>
      <c r="G20">
        <v>5.6</v>
      </c>
      <c r="H20">
        <f>[1]Konstanten!$B$3</f>
        <v>2.8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  <c r="N20" t="s">
        <v>1</v>
      </c>
      <c r="O20">
        <f>M20*[1]Konstanten!$B$2</f>
        <v>0</v>
      </c>
      <c r="P20" t="s">
        <v>120</v>
      </c>
      <c r="Q20" t="s">
        <v>1</v>
      </c>
      <c r="R20">
        <v>0</v>
      </c>
      <c r="S20">
        <f t="shared" si="1"/>
        <v>0</v>
      </c>
      <c r="T20">
        <f t="shared" si="4"/>
        <v>0</v>
      </c>
      <c r="U20">
        <f>S20*[1]Konstanten!$B$3</f>
        <v>0</v>
      </c>
      <c r="V20">
        <f t="shared" ref="V20:V64" si="8">U20-O20</f>
        <v>0</v>
      </c>
      <c r="W20">
        <f t="shared" si="7"/>
        <v>0</v>
      </c>
      <c r="X20" t="s">
        <v>56</v>
      </c>
      <c r="Z20">
        <v>140</v>
      </c>
      <c r="AA20">
        <f t="shared" si="5"/>
        <v>6.9886486486486481</v>
      </c>
      <c r="AB20">
        <f>AA20*[1]Konstanten!$B$3</f>
        <v>19.568216216216214</v>
      </c>
      <c r="AC20" t="s">
        <v>56</v>
      </c>
      <c r="AD20">
        <v>0</v>
      </c>
      <c r="AE20">
        <v>0</v>
      </c>
      <c r="AF20" t="s">
        <v>56</v>
      </c>
      <c r="AG20" t="s">
        <v>56</v>
      </c>
    </row>
    <row r="21" spans="1:33" x14ac:dyDescent="0.25">
      <c r="A21">
        <v>19</v>
      </c>
      <c r="B21">
        <v>7</v>
      </c>
      <c r="C21" t="s">
        <v>27</v>
      </c>
      <c r="E21" t="s">
        <v>62</v>
      </c>
      <c r="F21" t="s">
        <v>60</v>
      </c>
      <c r="G21">
        <v>6</v>
      </c>
      <c r="H21">
        <f>[1]Konstanten!$B$3</f>
        <v>2.8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N21" t="s">
        <v>1</v>
      </c>
      <c r="O21">
        <f>M21*[1]Konstanten!$B$2</f>
        <v>0</v>
      </c>
      <c r="P21" t="s">
        <v>120</v>
      </c>
      <c r="Q21">
        <v>132</v>
      </c>
      <c r="R21">
        <v>60.82</v>
      </c>
      <c r="S21">
        <f t="shared" si="1"/>
        <v>3.0360686486486483</v>
      </c>
      <c r="T21">
        <f t="shared" si="4"/>
        <v>3.0360686486486483</v>
      </c>
      <c r="U21">
        <f>S21*[1]Konstanten!$B$3</f>
        <v>8.5009922162162148</v>
      </c>
      <c r="V21">
        <f t="shared" si="8"/>
        <v>8.5009922162162148</v>
      </c>
      <c r="W21">
        <f t="shared" si="7"/>
        <v>8.5009922162162148</v>
      </c>
      <c r="X21" t="s">
        <v>56</v>
      </c>
      <c r="Z21">
        <v>141.54</v>
      </c>
      <c r="AA21">
        <f t="shared" si="5"/>
        <v>7.0655237837837825</v>
      </c>
      <c r="AB21">
        <f>AA21*[1]Konstanten!$B$3</f>
        <v>19.783466594594589</v>
      </c>
      <c r="AC21" t="s">
        <v>56</v>
      </c>
      <c r="AD21">
        <v>0</v>
      </c>
      <c r="AE21">
        <v>0</v>
      </c>
      <c r="AF21" t="s">
        <v>56</v>
      </c>
      <c r="AG21" t="s">
        <v>56</v>
      </c>
    </row>
    <row r="22" spans="1:33" x14ac:dyDescent="0.25">
      <c r="A22">
        <v>20</v>
      </c>
      <c r="B22">
        <v>7</v>
      </c>
      <c r="C22" t="s">
        <v>63</v>
      </c>
      <c r="E22" t="s">
        <v>64</v>
      </c>
      <c r="G22">
        <v>69.900000000000006</v>
      </c>
      <c r="H22">
        <f>[1]Konstanten!$B$3</f>
        <v>2.8</v>
      </c>
      <c r="I22">
        <v>1</v>
      </c>
      <c r="J22">
        <v>47.63</v>
      </c>
      <c r="K22">
        <v>0</v>
      </c>
      <c r="L22">
        <v>0</v>
      </c>
      <c r="M22">
        <f t="shared" si="0"/>
        <v>2.3776381081081079</v>
      </c>
      <c r="N22">
        <v>132</v>
      </c>
      <c r="O22">
        <f>M22*[1]Konstanten!$B$2</f>
        <v>2.8531657297297293</v>
      </c>
      <c r="P22" t="s">
        <v>120</v>
      </c>
      <c r="Q22">
        <v>132</v>
      </c>
      <c r="R22">
        <v>47.63</v>
      </c>
      <c r="S22">
        <f t="shared" si="1"/>
        <v>2.3776381081081079</v>
      </c>
      <c r="T22">
        <f t="shared" si="4"/>
        <v>0</v>
      </c>
      <c r="U22">
        <f>S22*[1]Konstanten!$B$3</f>
        <v>6.6573867027027021</v>
      </c>
      <c r="V22">
        <f t="shared" si="8"/>
        <v>3.8042209729729728</v>
      </c>
      <c r="W22">
        <f t="shared" si="7"/>
        <v>3.8042209729729728</v>
      </c>
      <c r="X22" t="s">
        <v>56</v>
      </c>
      <c r="Z22">
        <v>1252.92</v>
      </c>
      <c r="AA22">
        <f t="shared" si="5"/>
        <v>62.54441189189189</v>
      </c>
      <c r="AB22">
        <f>AA22*[1]Konstanten!$B$3</f>
        <v>175.12435329729729</v>
      </c>
      <c r="AC22" t="s">
        <v>56</v>
      </c>
      <c r="AD22">
        <v>0</v>
      </c>
      <c r="AE22">
        <v>0</v>
      </c>
      <c r="AF22" t="s">
        <v>56</v>
      </c>
      <c r="AG22" t="s">
        <v>56</v>
      </c>
    </row>
    <row r="23" spans="1:33" x14ac:dyDescent="0.25">
      <c r="A23">
        <v>21</v>
      </c>
      <c r="B23">
        <v>7</v>
      </c>
      <c r="C23" t="s">
        <v>65</v>
      </c>
      <c r="E23" t="s">
        <v>66</v>
      </c>
      <c r="G23">
        <v>6.7</v>
      </c>
      <c r="H23">
        <f>[1]Konstanten!$B$3</f>
        <v>2.8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N23" t="s">
        <v>1</v>
      </c>
      <c r="O23">
        <f>M23*[1]Konstanten!$B$2</f>
        <v>0</v>
      </c>
      <c r="P23" t="s">
        <v>120</v>
      </c>
      <c r="Q23" t="s">
        <v>1</v>
      </c>
      <c r="R23">
        <v>0</v>
      </c>
      <c r="S23">
        <f t="shared" si="1"/>
        <v>0</v>
      </c>
      <c r="T23">
        <f t="shared" si="4"/>
        <v>0</v>
      </c>
      <c r="U23">
        <f>S23*[1]Konstanten!$B$3</f>
        <v>0</v>
      </c>
      <c r="V23">
        <f t="shared" si="8"/>
        <v>0</v>
      </c>
      <c r="W23">
        <f t="shared" si="7"/>
        <v>0</v>
      </c>
      <c r="X23" t="s">
        <v>56</v>
      </c>
      <c r="Z23">
        <v>205.28</v>
      </c>
      <c r="AA23">
        <f t="shared" si="5"/>
        <v>10.247355675675674</v>
      </c>
      <c r="AB23">
        <f>AA23*[1]Konstanten!$B$3</f>
        <v>28.692595891891887</v>
      </c>
      <c r="AC23" t="s">
        <v>56</v>
      </c>
      <c r="AD23">
        <v>0</v>
      </c>
      <c r="AE23">
        <v>0</v>
      </c>
      <c r="AF23" t="s">
        <v>56</v>
      </c>
      <c r="AG23" t="s">
        <v>56</v>
      </c>
    </row>
    <row r="24" spans="1:33" x14ac:dyDescent="0.25">
      <c r="A24">
        <v>22</v>
      </c>
      <c r="B24">
        <v>7</v>
      </c>
      <c r="C24" t="s">
        <v>27</v>
      </c>
      <c r="E24" t="s">
        <v>67</v>
      </c>
      <c r="G24">
        <v>5.5</v>
      </c>
      <c r="H24">
        <f>[1]Konstanten!$B$3</f>
        <v>2.8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N24" t="s">
        <v>1</v>
      </c>
      <c r="O24">
        <f>M24*[1]Konstanten!$B$2</f>
        <v>0</v>
      </c>
      <c r="P24" t="s">
        <v>120</v>
      </c>
      <c r="Q24" t="s">
        <v>1</v>
      </c>
      <c r="R24">
        <v>0</v>
      </c>
      <c r="S24">
        <f t="shared" si="1"/>
        <v>0</v>
      </c>
      <c r="T24">
        <f t="shared" si="4"/>
        <v>0</v>
      </c>
      <c r="U24">
        <f>S24*[1]Konstanten!$B$3</f>
        <v>0</v>
      </c>
      <c r="V24">
        <f t="shared" si="8"/>
        <v>0</v>
      </c>
      <c r="W24">
        <f t="shared" si="7"/>
        <v>0</v>
      </c>
      <c r="X24" t="s">
        <v>56</v>
      </c>
      <c r="Y24" t="s">
        <v>34</v>
      </c>
      <c r="Z24">
        <v>196.74</v>
      </c>
      <c r="AA24">
        <f t="shared" si="5"/>
        <v>9.8210481081081067</v>
      </c>
      <c r="AB24">
        <f>AA24*[1]Konstanten!$B$3</f>
        <v>27.498934702702698</v>
      </c>
      <c r="AC24" t="s">
        <v>56</v>
      </c>
      <c r="AD24">
        <v>0</v>
      </c>
      <c r="AE24">
        <v>0</v>
      </c>
      <c r="AF24" t="s">
        <v>56</v>
      </c>
      <c r="AG24" t="s">
        <v>56</v>
      </c>
    </row>
    <row r="25" spans="1:33" x14ac:dyDescent="0.25">
      <c r="A25">
        <v>23</v>
      </c>
      <c r="B25">
        <v>7</v>
      </c>
      <c r="C25" t="s">
        <v>68</v>
      </c>
      <c r="E25" t="s">
        <v>69</v>
      </c>
      <c r="G25">
        <v>20</v>
      </c>
      <c r="H25">
        <f>[1]Konstanten!$B$3</f>
        <v>2.8</v>
      </c>
      <c r="I25">
        <v>1</v>
      </c>
      <c r="J25">
        <v>27.04</v>
      </c>
      <c r="K25">
        <v>0</v>
      </c>
      <c r="L25">
        <v>0</v>
      </c>
      <c r="M25">
        <f t="shared" si="0"/>
        <v>1.3498075675675674</v>
      </c>
      <c r="N25">
        <v>42</v>
      </c>
      <c r="O25">
        <f>M25*[1]Konstanten!$B$2</f>
        <v>1.6197690810810808</v>
      </c>
      <c r="P25" t="s">
        <v>120</v>
      </c>
      <c r="Q25">
        <v>42</v>
      </c>
      <c r="R25">
        <v>56.88</v>
      </c>
      <c r="S25">
        <f t="shared" si="1"/>
        <v>2.8393881081081078</v>
      </c>
      <c r="T25">
        <f t="shared" si="4"/>
        <v>1.4895805405405405</v>
      </c>
      <c r="U25">
        <f>S25*[1]Konstanten!$B$3</f>
        <v>7.9502867027027015</v>
      </c>
      <c r="V25">
        <f t="shared" si="8"/>
        <v>6.3305176216216203</v>
      </c>
      <c r="W25">
        <f t="shared" si="7"/>
        <v>6.3305176216216203</v>
      </c>
      <c r="X25" t="s">
        <v>56</v>
      </c>
      <c r="Z25">
        <v>335</v>
      </c>
      <c r="AA25">
        <f t="shared" si="5"/>
        <v>16.722837837837837</v>
      </c>
      <c r="AB25">
        <f>AA25*[1]Konstanten!$B$3</f>
        <v>46.823945945945937</v>
      </c>
      <c r="AC25" t="s">
        <v>56</v>
      </c>
      <c r="AD25">
        <v>0</v>
      </c>
      <c r="AE25">
        <v>0</v>
      </c>
      <c r="AF25" t="s">
        <v>56</v>
      </c>
      <c r="AG25" t="s">
        <v>56</v>
      </c>
    </row>
    <row r="26" spans="1:33" x14ac:dyDescent="0.25">
      <c r="A26">
        <v>24</v>
      </c>
      <c r="B26">
        <v>7</v>
      </c>
      <c r="C26" t="s">
        <v>65</v>
      </c>
      <c r="E26" t="s">
        <v>70</v>
      </c>
      <c r="G26">
        <v>10.5</v>
      </c>
      <c r="H26">
        <f>[1]Konstanten!$B$3</f>
        <v>2.8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 t="s">
        <v>1</v>
      </c>
      <c r="O26">
        <f>M26*[1]Konstanten!$B$2</f>
        <v>0</v>
      </c>
      <c r="P26" t="s">
        <v>120</v>
      </c>
      <c r="Q26" t="s">
        <v>1</v>
      </c>
      <c r="R26">
        <v>0</v>
      </c>
      <c r="S26">
        <f t="shared" si="1"/>
        <v>0</v>
      </c>
      <c r="T26">
        <f t="shared" si="4"/>
        <v>0</v>
      </c>
      <c r="U26">
        <f>S26*[1]Konstanten!$B$3</f>
        <v>0</v>
      </c>
      <c r="V26">
        <f>U26-O26</f>
        <v>0</v>
      </c>
      <c r="W26">
        <f t="shared" si="7"/>
        <v>0</v>
      </c>
      <c r="X26" t="s">
        <v>56</v>
      </c>
      <c r="Z26">
        <v>265.95</v>
      </c>
      <c r="AA26">
        <f t="shared" si="5"/>
        <v>13.275936486486485</v>
      </c>
      <c r="AB26">
        <f>AA26*[1]Konstanten!$B$3</f>
        <v>37.172622162162156</v>
      </c>
      <c r="AC26" t="s">
        <v>56</v>
      </c>
      <c r="AD26">
        <v>0</v>
      </c>
      <c r="AE26">
        <v>0</v>
      </c>
      <c r="AF26" t="s">
        <v>56</v>
      </c>
      <c r="AG26" t="s">
        <v>56</v>
      </c>
    </row>
    <row r="27" spans="1:33" x14ac:dyDescent="0.25">
      <c r="A27">
        <v>25</v>
      </c>
      <c r="B27">
        <v>7</v>
      </c>
      <c r="C27" t="s">
        <v>27</v>
      </c>
      <c r="E27" t="s">
        <v>71</v>
      </c>
      <c r="F27" t="s">
        <v>72</v>
      </c>
      <c r="G27">
        <v>5.5</v>
      </c>
      <c r="H27">
        <f>[1]Konstanten!$B$3</f>
        <v>2.8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 t="s">
        <v>1</v>
      </c>
      <c r="O27">
        <f>M27*[1]Konstanten!$B$2</f>
        <v>0</v>
      </c>
      <c r="P27" t="s">
        <v>120</v>
      </c>
      <c r="Q27">
        <v>42</v>
      </c>
      <c r="R27">
        <v>41.77</v>
      </c>
      <c r="S27">
        <f t="shared" si="1"/>
        <v>2.0851132432432431</v>
      </c>
      <c r="T27">
        <f>S27-M27</f>
        <v>2.0851132432432431</v>
      </c>
      <c r="U27">
        <f>S27*[1]Konstanten!$B$3</f>
        <v>5.8383170810810805</v>
      </c>
      <c r="V27">
        <f t="shared" si="8"/>
        <v>5.8383170810810805</v>
      </c>
      <c r="W27">
        <f t="shared" si="7"/>
        <v>5.8383170810810805</v>
      </c>
      <c r="X27" t="s">
        <v>56</v>
      </c>
      <c r="Z27">
        <v>145.77000000000001</v>
      </c>
      <c r="AA27">
        <f t="shared" si="5"/>
        <v>7.2766808108108103</v>
      </c>
      <c r="AB27">
        <f>AA27*[1]Konstanten!$B$3</f>
        <v>20.374706270270266</v>
      </c>
      <c r="AC27" t="s">
        <v>56</v>
      </c>
      <c r="AD27">
        <v>0</v>
      </c>
      <c r="AE27">
        <v>0</v>
      </c>
      <c r="AF27" t="s">
        <v>56</v>
      </c>
      <c r="AG27" t="s">
        <v>56</v>
      </c>
    </row>
    <row r="28" spans="1:33" x14ac:dyDescent="0.25">
      <c r="A28">
        <v>26</v>
      </c>
      <c r="B28">
        <v>7</v>
      </c>
      <c r="C28" t="s">
        <v>37</v>
      </c>
      <c r="E28" t="s">
        <v>72</v>
      </c>
      <c r="G28">
        <v>22.8</v>
      </c>
      <c r="H28">
        <f>[1]Konstanten!$B$3</f>
        <v>2.8</v>
      </c>
      <c r="I28">
        <v>2</v>
      </c>
      <c r="J28">
        <v>21.28</v>
      </c>
      <c r="K28">
        <v>39.840000000000003</v>
      </c>
      <c r="L28">
        <v>0</v>
      </c>
      <c r="M28">
        <f t="shared" si="0"/>
        <v>3.0510443243243244</v>
      </c>
      <c r="N28">
        <v>42</v>
      </c>
      <c r="O28">
        <f>M28*[1]Konstanten!$B$2</f>
        <v>3.6612531891891891</v>
      </c>
      <c r="P28" t="s">
        <v>120</v>
      </c>
      <c r="Q28">
        <v>42</v>
      </c>
      <c r="R28">
        <v>94</v>
      </c>
      <c r="S28">
        <f t="shared" si="1"/>
        <v>4.6923783783783781</v>
      </c>
      <c r="T28">
        <f t="shared" si="4"/>
        <v>1.6413340540540537</v>
      </c>
      <c r="U28">
        <f>S28*[1]Konstanten!$B$3</f>
        <v>13.138659459459458</v>
      </c>
      <c r="V28">
        <f t="shared" si="8"/>
        <v>9.4774062702702686</v>
      </c>
      <c r="W28">
        <f t="shared" si="7"/>
        <v>9.4774062702702686</v>
      </c>
      <c r="X28" t="s">
        <v>56</v>
      </c>
      <c r="Z28">
        <v>323</v>
      </c>
      <c r="AA28">
        <f t="shared" si="5"/>
        <v>16.123810810810809</v>
      </c>
      <c r="AB28">
        <f>AA28*[1]Konstanten!$B$3</f>
        <v>45.146670270270263</v>
      </c>
      <c r="AC28" t="s">
        <v>56</v>
      </c>
      <c r="AD28">
        <v>0</v>
      </c>
      <c r="AE28">
        <v>0</v>
      </c>
      <c r="AF28" t="s">
        <v>56</v>
      </c>
      <c r="AG28" t="s">
        <v>56</v>
      </c>
    </row>
    <row r="29" spans="1:33" x14ac:dyDescent="0.25">
      <c r="A29">
        <v>27</v>
      </c>
      <c r="B29">
        <v>7</v>
      </c>
      <c r="C29" t="s">
        <v>73</v>
      </c>
      <c r="E29" t="s">
        <v>74</v>
      </c>
      <c r="F29" t="s">
        <v>72</v>
      </c>
      <c r="G29">
        <v>3.1</v>
      </c>
      <c r="H29">
        <f>[1]Konstanten!$B$3</f>
        <v>2.8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  <c r="N29" t="s">
        <v>1</v>
      </c>
      <c r="O29">
        <f>M29*[1]Konstanten!$B$2</f>
        <v>0</v>
      </c>
      <c r="P29" t="s">
        <v>120</v>
      </c>
      <c r="Q29" t="s">
        <v>1</v>
      </c>
      <c r="R29">
        <v>0</v>
      </c>
      <c r="S29">
        <f t="shared" si="1"/>
        <v>0</v>
      </c>
      <c r="T29">
        <f t="shared" si="4"/>
        <v>0</v>
      </c>
      <c r="U29">
        <f>S29*[1]Konstanten!$B$3</f>
        <v>0</v>
      </c>
      <c r="V29">
        <f t="shared" si="8"/>
        <v>0</v>
      </c>
      <c r="W29">
        <f t="shared" si="7"/>
        <v>0</v>
      </c>
      <c r="X29" t="s">
        <v>56</v>
      </c>
      <c r="Z29">
        <v>160</v>
      </c>
      <c r="AA29">
        <f t="shared" si="5"/>
        <v>7.9870270270270263</v>
      </c>
      <c r="AB29">
        <f>AA29*[1]Konstanten!$B$3</f>
        <v>22.363675675675672</v>
      </c>
      <c r="AC29" t="s">
        <v>56</v>
      </c>
      <c r="AD29">
        <v>0</v>
      </c>
      <c r="AE29">
        <v>0</v>
      </c>
      <c r="AF29" t="s">
        <v>56</v>
      </c>
      <c r="AG29" t="s">
        <v>56</v>
      </c>
    </row>
    <row r="30" spans="1:33" x14ac:dyDescent="0.25">
      <c r="A30">
        <v>28</v>
      </c>
      <c r="B30">
        <v>7</v>
      </c>
      <c r="C30" t="s">
        <v>36</v>
      </c>
      <c r="E30" t="s">
        <v>75</v>
      </c>
      <c r="F30" t="s">
        <v>72</v>
      </c>
      <c r="G30">
        <v>3.9</v>
      </c>
      <c r="H30">
        <f>[1]Konstanten!$B$3</f>
        <v>2.8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 t="s">
        <v>1</v>
      </c>
      <c r="O30">
        <f>M30*[1]Konstanten!$B$2</f>
        <v>0</v>
      </c>
      <c r="P30" t="s">
        <v>120</v>
      </c>
      <c r="R30">
        <v>0</v>
      </c>
      <c r="S30">
        <f t="shared" si="1"/>
        <v>0</v>
      </c>
      <c r="T30">
        <f t="shared" si="4"/>
        <v>0</v>
      </c>
      <c r="U30">
        <f>S30*[1]Konstanten!$B$3</f>
        <v>0</v>
      </c>
      <c r="V30">
        <f t="shared" si="8"/>
        <v>0</v>
      </c>
      <c r="W30">
        <f t="shared" si="7"/>
        <v>0</v>
      </c>
      <c r="X30" t="s">
        <v>56</v>
      </c>
      <c r="Z30">
        <v>164.1</v>
      </c>
      <c r="AA30">
        <f t="shared" si="5"/>
        <v>8.191694594594594</v>
      </c>
      <c r="AB30">
        <f>AA30*[1]Konstanten!$B$3</f>
        <v>22.936744864864863</v>
      </c>
      <c r="AC30" t="s">
        <v>56</v>
      </c>
      <c r="AD30">
        <v>0</v>
      </c>
      <c r="AE30">
        <v>0</v>
      </c>
      <c r="AF30" t="s">
        <v>56</v>
      </c>
      <c r="AG30" t="s">
        <v>56</v>
      </c>
    </row>
    <row r="31" spans="1:33" x14ac:dyDescent="0.25">
      <c r="A31">
        <v>29</v>
      </c>
      <c r="B31">
        <v>7</v>
      </c>
      <c r="C31" t="s">
        <v>37</v>
      </c>
      <c r="E31" t="s">
        <v>76</v>
      </c>
      <c r="G31">
        <v>19.399999999999999</v>
      </c>
      <c r="H31">
        <f>[1]Konstanten!$B$3</f>
        <v>2.8</v>
      </c>
      <c r="I31">
        <v>2</v>
      </c>
      <c r="J31">
        <v>28.73</v>
      </c>
      <c r="K31">
        <v>28.07</v>
      </c>
      <c r="L31">
        <v>21.36</v>
      </c>
      <c r="M31">
        <f>SUM(J31,K31,L31)*(9.235/185)</f>
        <v>3.9016627027027022</v>
      </c>
      <c r="N31">
        <v>42</v>
      </c>
      <c r="O31">
        <f>M31*[1]Konstanten!$B$2</f>
        <v>4.6819952432432421</v>
      </c>
      <c r="P31" t="s">
        <v>120</v>
      </c>
      <c r="Q31">
        <v>42</v>
      </c>
      <c r="R31">
        <v>87.45</v>
      </c>
      <c r="S31">
        <f t="shared" si="1"/>
        <v>4.3654094594594595</v>
      </c>
      <c r="T31">
        <f t="shared" si="4"/>
        <v>0.46374675675675725</v>
      </c>
      <c r="U31">
        <f>S31*[1]Konstanten!$B$3</f>
        <v>12.223146486486486</v>
      </c>
      <c r="V31">
        <f t="shared" si="8"/>
        <v>7.5411512432432444</v>
      </c>
      <c r="W31">
        <f t="shared" si="7"/>
        <v>7.5411512432432444</v>
      </c>
      <c r="X31" t="s">
        <v>56</v>
      </c>
      <c r="Z31">
        <v>264.79000000000002</v>
      </c>
      <c r="AA31">
        <f t="shared" si="5"/>
        <v>13.218030540540539</v>
      </c>
      <c r="AB31">
        <f>AA31*[1]Konstanten!$B$3</f>
        <v>37.010485513513508</v>
      </c>
      <c r="AC31" t="s">
        <v>56</v>
      </c>
      <c r="AD31">
        <v>0</v>
      </c>
      <c r="AE31">
        <v>0</v>
      </c>
      <c r="AF31" t="s">
        <v>56</v>
      </c>
      <c r="AG31" t="s">
        <v>56</v>
      </c>
    </row>
    <row r="32" spans="1:33" x14ac:dyDescent="0.25">
      <c r="A32">
        <v>30</v>
      </c>
      <c r="B32">
        <v>7</v>
      </c>
      <c r="C32" t="s">
        <v>36</v>
      </c>
      <c r="E32" t="s">
        <v>77</v>
      </c>
      <c r="F32" t="s">
        <v>76</v>
      </c>
      <c r="G32">
        <v>5.0999999999999996</v>
      </c>
      <c r="H32">
        <f>[1]Konstanten!$B$3</f>
        <v>2.8</v>
      </c>
      <c r="I32">
        <v>0</v>
      </c>
      <c r="J32">
        <v>0</v>
      </c>
      <c r="K32">
        <v>0</v>
      </c>
      <c r="L32">
        <v>0</v>
      </c>
      <c r="M32">
        <f t="shared" ref="M32:M64" si="9">SUM(J32,K32)*(9.235/185)</f>
        <v>0</v>
      </c>
      <c r="N32" t="s">
        <v>1</v>
      </c>
      <c r="O32">
        <f>M32*[1]Konstanten!$B$2</f>
        <v>0</v>
      </c>
      <c r="P32" t="s">
        <v>120</v>
      </c>
      <c r="Q32" t="s">
        <v>1</v>
      </c>
      <c r="R32">
        <v>87.29</v>
      </c>
      <c r="S32">
        <f t="shared" si="1"/>
        <v>4.3574224324324318</v>
      </c>
      <c r="T32">
        <f t="shared" si="4"/>
        <v>4.3574224324324318</v>
      </c>
      <c r="U32">
        <f>S32*[1]Konstanten!$B$3</f>
        <v>12.200782810810809</v>
      </c>
      <c r="V32">
        <f t="shared" si="8"/>
        <v>12.200782810810809</v>
      </c>
      <c r="W32">
        <f t="shared" si="7"/>
        <v>12.200782810810809</v>
      </c>
      <c r="X32" t="s">
        <v>56</v>
      </c>
      <c r="Z32">
        <v>199.38</v>
      </c>
      <c r="AA32">
        <f t="shared" si="5"/>
        <v>9.952834054054053</v>
      </c>
      <c r="AB32">
        <f>AA32*[1]Konstanten!$B$3</f>
        <v>27.867935351351345</v>
      </c>
      <c r="AC32" t="s">
        <v>56</v>
      </c>
      <c r="AD32">
        <v>0</v>
      </c>
      <c r="AE32">
        <v>0</v>
      </c>
      <c r="AF32" t="s">
        <v>56</v>
      </c>
      <c r="AG32" t="s">
        <v>56</v>
      </c>
    </row>
    <row r="33" spans="1:33" x14ac:dyDescent="0.25">
      <c r="A33">
        <v>31</v>
      </c>
      <c r="B33">
        <v>7</v>
      </c>
      <c r="C33" t="s">
        <v>27</v>
      </c>
      <c r="E33" t="s">
        <v>78</v>
      </c>
      <c r="F33" t="s">
        <v>76</v>
      </c>
      <c r="G33">
        <v>5.5</v>
      </c>
      <c r="H33">
        <f>[1]Konstanten!$B$3</f>
        <v>2.8</v>
      </c>
      <c r="I33">
        <v>0</v>
      </c>
      <c r="J33">
        <v>0</v>
      </c>
      <c r="K33">
        <v>0</v>
      </c>
      <c r="L33">
        <v>0</v>
      </c>
      <c r="M33">
        <f t="shared" si="9"/>
        <v>0</v>
      </c>
      <c r="N33" t="s">
        <v>1</v>
      </c>
      <c r="O33">
        <f>M33*[1]Konstanten!$B$2</f>
        <v>0</v>
      </c>
      <c r="P33" t="s">
        <v>120</v>
      </c>
      <c r="Q33" t="s">
        <v>1</v>
      </c>
      <c r="S33">
        <f t="shared" si="1"/>
        <v>0</v>
      </c>
      <c r="T33">
        <f t="shared" si="4"/>
        <v>0</v>
      </c>
      <c r="U33">
        <f>S33*[1]Konstanten!$B$3</f>
        <v>0</v>
      </c>
      <c r="V33">
        <f t="shared" si="8"/>
        <v>0</v>
      </c>
      <c r="W33">
        <f t="shared" si="7"/>
        <v>0</v>
      </c>
      <c r="X33" t="s">
        <v>56</v>
      </c>
      <c r="Z33">
        <v>195.72</v>
      </c>
      <c r="AA33">
        <f t="shared" si="5"/>
        <v>9.7701308108108087</v>
      </c>
      <c r="AB33">
        <f>AA33*[1]Konstanten!$B$3</f>
        <v>27.356366270270264</v>
      </c>
      <c r="AC33" t="s">
        <v>56</v>
      </c>
      <c r="AD33">
        <v>0</v>
      </c>
      <c r="AE33">
        <v>0</v>
      </c>
      <c r="AF33" t="s">
        <v>56</v>
      </c>
      <c r="AG33" t="s">
        <v>56</v>
      </c>
    </row>
    <row r="34" spans="1:33" x14ac:dyDescent="0.25">
      <c r="A34">
        <v>32</v>
      </c>
      <c r="B34">
        <v>7</v>
      </c>
      <c r="C34" t="s">
        <v>63</v>
      </c>
      <c r="E34" t="s">
        <v>79</v>
      </c>
      <c r="G34">
        <v>31.4</v>
      </c>
      <c r="H34">
        <f>[1]Konstanten!$B$3</f>
        <v>2.8</v>
      </c>
      <c r="I34">
        <v>0</v>
      </c>
      <c r="J34">
        <v>0</v>
      </c>
      <c r="K34">
        <v>0</v>
      </c>
      <c r="L34">
        <v>0</v>
      </c>
      <c r="M34">
        <f t="shared" si="9"/>
        <v>0</v>
      </c>
      <c r="N34" t="s">
        <v>1</v>
      </c>
      <c r="O34">
        <f>M34*[1]Konstanten!$B$2</f>
        <v>0</v>
      </c>
      <c r="P34" t="s">
        <v>120</v>
      </c>
      <c r="Q34" t="s">
        <v>1</v>
      </c>
      <c r="R34">
        <v>0</v>
      </c>
      <c r="S34">
        <f t="shared" si="1"/>
        <v>0</v>
      </c>
      <c r="T34">
        <f t="shared" si="4"/>
        <v>0</v>
      </c>
      <c r="U34">
        <f>S34*[1]Konstanten!$B$3</f>
        <v>0</v>
      </c>
      <c r="V34">
        <f t="shared" si="8"/>
        <v>0</v>
      </c>
      <c r="W34">
        <f t="shared" si="7"/>
        <v>0</v>
      </c>
      <c r="X34" t="s">
        <v>56</v>
      </c>
      <c r="Z34">
        <v>460.53</v>
      </c>
      <c r="AA34">
        <f t="shared" si="5"/>
        <v>22.989159729729725</v>
      </c>
      <c r="AB34">
        <f>AA34*[1]Konstanten!$B$3</f>
        <v>64.369647243243222</v>
      </c>
      <c r="AC34" t="s">
        <v>56</v>
      </c>
      <c r="AD34">
        <v>0</v>
      </c>
      <c r="AE34">
        <v>0</v>
      </c>
      <c r="AF34" t="s">
        <v>56</v>
      </c>
      <c r="AG34" t="s">
        <v>56</v>
      </c>
    </row>
    <row r="35" spans="1:33" x14ac:dyDescent="0.25">
      <c r="A35">
        <v>33</v>
      </c>
      <c r="B35">
        <v>7</v>
      </c>
      <c r="C35" t="s">
        <v>73</v>
      </c>
      <c r="E35" t="s">
        <v>80</v>
      </c>
      <c r="G35">
        <v>2.2999999999999998</v>
      </c>
      <c r="H35">
        <f>[1]Konstanten!$B$3</f>
        <v>2.8</v>
      </c>
      <c r="I35">
        <v>0</v>
      </c>
      <c r="J35">
        <v>0</v>
      </c>
      <c r="K35">
        <v>0</v>
      </c>
      <c r="L35">
        <v>0</v>
      </c>
      <c r="M35">
        <f t="shared" si="9"/>
        <v>0</v>
      </c>
      <c r="N35">
        <v>0</v>
      </c>
      <c r="O35">
        <v>1</v>
      </c>
      <c r="P35" t="s">
        <v>120</v>
      </c>
      <c r="Q35">
        <v>1</v>
      </c>
      <c r="R35">
        <v>0</v>
      </c>
      <c r="S35">
        <f t="shared" si="1"/>
        <v>0</v>
      </c>
      <c r="T35">
        <f t="shared" si="4"/>
        <v>0</v>
      </c>
      <c r="U35">
        <f>S35*[1]Konstanten!$B$3</f>
        <v>0</v>
      </c>
      <c r="V35">
        <f t="shared" si="8"/>
        <v>-1</v>
      </c>
      <c r="W35">
        <v>1</v>
      </c>
      <c r="X35" t="s">
        <v>56</v>
      </c>
      <c r="Z35">
        <v>141.5</v>
      </c>
      <c r="AA35">
        <f t="shared" si="5"/>
        <v>7.0635270270270265</v>
      </c>
      <c r="AB35">
        <f>AA35*[1]Konstanten!$B$3</f>
        <v>19.777875675675674</v>
      </c>
      <c r="AC35" t="s">
        <v>56</v>
      </c>
      <c r="AD35">
        <v>0</v>
      </c>
      <c r="AE35">
        <v>0</v>
      </c>
      <c r="AF35" t="s">
        <v>56</v>
      </c>
      <c r="AG35" t="s">
        <v>56</v>
      </c>
    </row>
    <row r="36" spans="1:33" x14ac:dyDescent="0.25">
      <c r="A36">
        <v>34</v>
      </c>
      <c r="B36">
        <v>7</v>
      </c>
      <c r="C36" t="s">
        <v>81</v>
      </c>
      <c r="E36" t="s">
        <v>82</v>
      </c>
      <c r="G36">
        <v>5.8</v>
      </c>
      <c r="H36">
        <f>[1]Konstanten!$B$3</f>
        <v>2.8</v>
      </c>
      <c r="I36">
        <v>0</v>
      </c>
      <c r="J36">
        <v>0</v>
      </c>
      <c r="K36">
        <v>0</v>
      </c>
      <c r="L36">
        <v>0</v>
      </c>
      <c r="M36">
        <f t="shared" si="9"/>
        <v>0</v>
      </c>
      <c r="N36" t="s">
        <v>1</v>
      </c>
      <c r="O36">
        <f>M36*[1]Konstanten!$B$2</f>
        <v>0</v>
      </c>
      <c r="P36" t="s">
        <v>120</v>
      </c>
      <c r="Q36" t="s">
        <v>1</v>
      </c>
      <c r="R36">
        <v>0</v>
      </c>
      <c r="S36">
        <f t="shared" si="1"/>
        <v>0</v>
      </c>
      <c r="T36">
        <f t="shared" si="4"/>
        <v>0</v>
      </c>
      <c r="U36">
        <f>S36*[1]Konstanten!$B$3</f>
        <v>0</v>
      </c>
      <c r="V36">
        <f t="shared" si="8"/>
        <v>0</v>
      </c>
      <c r="W36">
        <f t="shared" si="7"/>
        <v>0</v>
      </c>
      <c r="X36" t="s">
        <v>56</v>
      </c>
      <c r="Z36">
        <v>198.38</v>
      </c>
      <c r="AA36">
        <f t="shared" si="5"/>
        <v>9.9029151351351334</v>
      </c>
      <c r="AB36">
        <f>AA36*[1]Konstanten!$B$3</f>
        <v>27.728162378378371</v>
      </c>
      <c r="AC36" t="s">
        <v>56</v>
      </c>
      <c r="AD36">
        <v>0</v>
      </c>
      <c r="AE36">
        <v>0</v>
      </c>
      <c r="AF36" t="s">
        <v>56</v>
      </c>
      <c r="AG36" t="s">
        <v>56</v>
      </c>
    </row>
    <row r="37" spans="1:33" x14ac:dyDescent="0.25">
      <c r="A37">
        <v>35</v>
      </c>
      <c r="B37">
        <v>7</v>
      </c>
      <c r="C37" t="s">
        <v>68</v>
      </c>
      <c r="E37" t="s">
        <v>83</v>
      </c>
      <c r="G37">
        <v>5.0999999999999996</v>
      </c>
      <c r="H37">
        <f>[1]Konstanten!$B$3</f>
        <v>2.8</v>
      </c>
      <c r="I37">
        <v>0</v>
      </c>
      <c r="J37">
        <v>0</v>
      </c>
      <c r="K37">
        <v>0</v>
      </c>
      <c r="L37">
        <v>0</v>
      </c>
      <c r="M37">
        <f t="shared" si="9"/>
        <v>0</v>
      </c>
      <c r="N37" t="s">
        <v>1</v>
      </c>
      <c r="O37">
        <f>M37*[1]Konstanten!$B$2</f>
        <v>0</v>
      </c>
      <c r="P37" t="s">
        <v>120</v>
      </c>
      <c r="Q37" t="s">
        <v>1</v>
      </c>
      <c r="R37">
        <v>0</v>
      </c>
      <c r="S37">
        <f t="shared" si="1"/>
        <v>0</v>
      </c>
      <c r="T37">
        <f t="shared" si="4"/>
        <v>0</v>
      </c>
      <c r="U37">
        <f>S37*[1]Konstanten!$B$3</f>
        <v>0</v>
      </c>
      <c r="V37">
        <f t="shared" si="8"/>
        <v>0</v>
      </c>
      <c r="W37">
        <f t="shared" si="7"/>
        <v>0</v>
      </c>
      <c r="X37" t="s">
        <v>56</v>
      </c>
      <c r="Z37">
        <v>183.15</v>
      </c>
      <c r="AA37">
        <f t="shared" si="5"/>
        <v>9.1426499999999997</v>
      </c>
      <c r="AB37">
        <f>AA37*[1]Konstanten!$B$3</f>
        <v>25.599419999999999</v>
      </c>
      <c r="AC37" t="s">
        <v>56</v>
      </c>
      <c r="AD37">
        <v>0</v>
      </c>
      <c r="AE37">
        <v>0</v>
      </c>
      <c r="AF37" t="s">
        <v>56</v>
      </c>
      <c r="AG37" t="s">
        <v>56</v>
      </c>
    </row>
    <row r="38" spans="1:33" x14ac:dyDescent="0.25">
      <c r="A38">
        <v>36</v>
      </c>
      <c r="B38">
        <v>7</v>
      </c>
      <c r="C38" t="s">
        <v>84</v>
      </c>
      <c r="E38" t="s">
        <v>85</v>
      </c>
      <c r="G38">
        <v>14.2</v>
      </c>
      <c r="H38">
        <f>[1]Konstanten!$B$3</f>
        <v>2.8</v>
      </c>
      <c r="I38">
        <v>1</v>
      </c>
      <c r="J38">
        <v>42.08</v>
      </c>
      <c r="K38">
        <v>0</v>
      </c>
      <c r="L38">
        <v>0</v>
      </c>
      <c r="M38">
        <f t="shared" si="9"/>
        <v>2.1005881081081079</v>
      </c>
      <c r="N38">
        <v>180</v>
      </c>
      <c r="O38">
        <f>M38*[1]Konstanten!$B$2</f>
        <v>2.5207057297297295</v>
      </c>
      <c r="P38" t="s">
        <v>120</v>
      </c>
      <c r="Q38">
        <v>180</v>
      </c>
      <c r="R38">
        <v>50.55</v>
      </c>
      <c r="S38">
        <f t="shared" si="1"/>
        <v>2.5234013513513509</v>
      </c>
      <c r="T38">
        <f t="shared" si="4"/>
        <v>0.42281324324324299</v>
      </c>
      <c r="U38">
        <f>S38*[1]Konstanten!$B$3</f>
        <v>7.0655237837837817</v>
      </c>
      <c r="V38">
        <f t="shared" si="8"/>
        <v>4.5448180540540521</v>
      </c>
      <c r="W38">
        <f t="shared" si="7"/>
        <v>4.5448180540540521</v>
      </c>
      <c r="X38" t="s">
        <v>56</v>
      </c>
      <c r="Y38" t="s">
        <v>86</v>
      </c>
      <c r="Z38">
        <v>253.84</v>
      </c>
      <c r="AA38">
        <f t="shared" si="5"/>
        <v>12.671418378378377</v>
      </c>
      <c r="AB38">
        <f>AA38*[1]Konstanten!$B$3</f>
        <v>35.479971459459449</v>
      </c>
      <c r="AC38" t="s">
        <v>56</v>
      </c>
      <c r="AD38">
        <v>0</v>
      </c>
      <c r="AE38">
        <v>0</v>
      </c>
      <c r="AF38" t="s">
        <v>56</v>
      </c>
      <c r="AG38" t="s">
        <v>56</v>
      </c>
    </row>
    <row r="39" spans="1:33" x14ac:dyDescent="0.25">
      <c r="A39">
        <v>37</v>
      </c>
      <c r="B39">
        <v>7</v>
      </c>
      <c r="C39" t="s">
        <v>37</v>
      </c>
      <c r="E39" t="s">
        <v>87</v>
      </c>
      <c r="G39">
        <v>19.899999999999999</v>
      </c>
      <c r="H39">
        <f>[1]Konstanten!$B$3</f>
        <v>2.8</v>
      </c>
      <c r="I39">
        <v>2</v>
      </c>
      <c r="J39">
        <v>25.42</v>
      </c>
      <c r="K39">
        <v>46.09</v>
      </c>
      <c r="L39">
        <v>0</v>
      </c>
      <c r="M39">
        <f t="shared" si="9"/>
        <v>3.5697018918918917</v>
      </c>
      <c r="N39">
        <v>180</v>
      </c>
      <c r="O39">
        <f>M39*[1]Konstanten!$B$2</f>
        <v>4.2836422702702697</v>
      </c>
      <c r="P39" t="s">
        <v>120</v>
      </c>
      <c r="Q39">
        <v>180</v>
      </c>
      <c r="R39">
        <v>92.25</v>
      </c>
      <c r="S39">
        <f t="shared" si="1"/>
        <v>4.6050202702702698</v>
      </c>
      <c r="T39">
        <f t="shared" si="4"/>
        <v>1.0353183783783781</v>
      </c>
      <c r="U39">
        <f>S39*[1]Konstanten!$B$3</f>
        <v>12.894056756756754</v>
      </c>
      <c r="V39">
        <f t="shared" si="8"/>
        <v>8.6104144864864836</v>
      </c>
      <c r="W39">
        <f t="shared" si="7"/>
        <v>8.6104144864864836</v>
      </c>
      <c r="X39" t="s">
        <v>56</v>
      </c>
      <c r="Y39" t="s">
        <v>88</v>
      </c>
      <c r="Z39">
        <v>284</v>
      </c>
      <c r="AA39">
        <f t="shared" si="5"/>
        <v>14.176972972972971</v>
      </c>
      <c r="AB39">
        <f>AA39*[1]Konstanten!$B$3</f>
        <v>39.695524324324317</v>
      </c>
      <c r="AC39" t="s">
        <v>56</v>
      </c>
      <c r="AD39">
        <v>0</v>
      </c>
      <c r="AE39">
        <v>0</v>
      </c>
      <c r="AF39" t="s">
        <v>56</v>
      </c>
      <c r="AG39" t="s">
        <v>56</v>
      </c>
    </row>
    <row r="40" spans="1:33" x14ac:dyDescent="0.25">
      <c r="A40">
        <v>38</v>
      </c>
      <c r="B40">
        <v>7</v>
      </c>
      <c r="C40" t="s">
        <v>36</v>
      </c>
      <c r="E40" t="s">
        <v>89</v>
      </c>
      <c r="F40" t="s">
        <v>87</v>
      </c>
      <c r="G40">
        <v>4.7</v>
      </c>
      <c r="H40">
        <f>[1]Konstanten!$B$3</f>
        <v>2.8</v>
      </c>
      <c r="I40">
        <v>0</v>
      </c>
      <c r="J40">
        <v>0</v>
      </c>
      <c r="K40">
        <v>0</v>
      </c>
      <c r="L40">
        <v>0</v>
      </c>
      <c r="M40">
        <f t="shared" si="9"/>
        <v>0</v>
      </c>
      <c r="N40" t="s">
        <v>1</v>
      </c>
      <c r="O40">
        <f>M40*[1]Konstanten!$B$2</f>
        <v>0</v>
      </c>
      <c r="P40" t="s">
        <v>120</v>
      </c>
      <c r="Q40" t="s">
        <v>1</v>
      </c>
      <c r="R40">
        <v>0</v>
      </c>
      <c r="S40">
        <f t="shared" si="1"/>
        <v>0</v>
      </c>
      <c r="T40">
        <f t="shared" si="4"/>
        <v>0</v>
      </c>
      <c r="U40">
        <f>S40*[1]Konstanten!$B$3</f>
        <v>0</v>
      </c>
      <c r="V40">
        <f t="shared" si="8"/>
        <v>0</v>
      </c>
      <c r="W40">
        <f t="shared" si="7"/>
        <v>0</v>
      </c>
      <c r="X40" t="s">
        <v>56</v>
      </c>
      <c r="Z40">
        <v>184.4</v>
      </c>
      <c r="AA40">
        <f t="shared" si="5"/>
        <v>9.2050486486486474</v>
      </c>
      <c r="AB40">
        <f>AA40*[1]Konstanten!$B$3</f>
        <v>25.77413621621621</v>
      </c>
      <c r="AC40" t="s">
        <v>56</v>
      </c>
      <c r="AD40">
        <v>0</v>
      </c>
      <c r="AE40">
        <v>0</v>
      </c>
      <c r="AF40" t="s">
        <v>56</v>
      </c>
      <c r="AG40" t="s">
        <v>56</v>
      </c>
    </row>
    <row r="41" spans="1:33" x14ac:dyDescent="0.25">
      <c r="A41">
        <v>39</v>
      </c>
      <c r="B41">
        <v>7</v>
      </c>
      <c r="C41" t="s">
        <v>27</v>
      </c>
      <c r="E41" t="s">
        <v>90</v>
      </c>
      <c r="F41" t="s">
        <v>87</v>
      </c>
      <c r="G41">
        <v>6.3</v>
      </c>
      <c r="H41">
        <f>[1]Konstanten!$B$3</f>
        <v>2.8</v>
      </c>
      <c r="I41">
        <v>0</v>
      </c>
      <c r="J41">
        <v>0</v>
      </c>
      <c r="K41">
        <v>0</v>
      </c>
      <c r="L41">
        <v>0</v>
      </c>
      <c r="M41">
        <f t="shared" si="9"/>
        <v>0</v>
      </c>
      <c r="N41" t="s">
        <v>1</v>
      </c>
      <c r="O41">
        <f>M41*[1]Konstanten!$B$2</f>
        <v>0</v>
      </c>
      <c r="P41" t="s">
        <v>120</v>
      </c>
      <c r="Q41" t="s">
        <v>1</v>
      </c>
      <c r="R41">
        <v>0</v>
      </c>
      <c r="S41">
        <f t="shared" si="1"/>
        <v>0</v>
      </c>
      <c r="T41">
        <f t="shared" si="4"/>
        <v>0</v>
      </c>
      <c r="U41">
        <f>S41*[1]Konstanten!$B$3</f>
        <v>0</v>
      </c>
      <c r="V41">
        <f t="shared" si="8"/>
        <v>0</v>
      </c>
      <c r="W41">
        <f t="shared" si="7"/>
        <v>0</v>
      </c>
      <c r="X41" t="s">
        <v>56</v>
      </c>
      <c r="Y41" t="s">
        <v>88</v>
      </c>
      <c r="Z41">
        <v>227.7</v>
      </c>
      <c r="AA41">
        <f t="shared" si="5"/>
        <v>11.366537837837836</v>
      </c>
      <c r="AB41">
        <f>AA41*[1]Konstanten!$B$3</f>
        <v>31.826305945945936</v>
      </c>
      <c r="AC41" t="s">
        <v>56</v>
      </c>
      <c r="AD41">
        <v>0</v>
      </c>
      <c r="AE41">
        <v>0</v>
      </c>
      <c r="AF41" t="s">
        <v>56</v>
      </c>
      <c r="AG41" t="s">
        <v>56</v>
      </c>
    </row>
    <row r="42" spans="1:33" x14ac:dyDescent="0.25">
      <c r="A42">
        <v>40</v>
      </c>
      <c r="B42">
        <v>7</v>
      </c>
      <c r="C42" t="s">
        <v>37</v>
      </c>
      <c r="E42" t="s">
        <v>91</v>
      </c>
      <c r="G42">
        <v>19.3</v>
      </c>
      <c r="H42">
        <f>[1]Konstanten!$B$3</f>
        <v>2.8</v>
      </c>
      <c r="I42">
        <v>2</v>
      </c>
      <c r="J42">
        <v>25.42</v>
      </c>
      <c r="K42">
        <v>46.09</v>
      </c>
      <c r="L42">
        <v>0</v>
      </c>
      <c r="M42">
        <f t="shared" si="9"/>
        <v>3.5697018918918917</v>
      </c>
      <c r="N42">
        <v>180</v>
      </c>
      <c r="O42">
        <f>M42*[1]Konstanten!$B$2</f>
        <v>4.2836422702702697</v>
      </c>
      <c r="P42" t="s">
        <v>120</v>
      </c>
      <c r="Q42">
        <v>180</v>
      </c>
      <c r="R42">
        <v>92.25</v>
      </c>
      <c r="S42">
        <f t="shared" si="1"/>
        <v>4.6050202702702698</v>
      </c>
      <c r="T42">
        <f t="shared" si="4"/>
        <v>1.0353183783783781</v>
      </c>
      <c r="U42">
        <f>S42*[1]Konstanten!$B$3</f>
        <v>12.894056756756754</v>
      </c>
      <c r="V42">
        <f t="shared" si="8"/>
        <v>8.6104144864864836</v>
      </c>
      <c r="W42">
        <f t="shared" si="7"/>
        <v>8.6104144864864836</v>
      </c>
      <c r="X42" t="s">
        <v>56</v>
      </c>
      <c r="Z42">
        <v>284</v>
      </c>
      <c r="AA42">
        <f t="shared" si="5"/>
        <v>14.176972972972971</v>
      </c>
      <c r="AB42">
        <f>AA42*[1]Konstanten!$B$3</f>
        <v>39.695524324324317</v>
      </c>
      <c r="AC42" t="s">
        <v>56</v>
      </c>
      <c r="AD42">
        <v>0</v>
      </c>
      <c r="AE42">
        <v>0</v>
      </c>
      <c r="AF42" t="s">
        <v>56</v>
      </c>
      <c r="AG42" t="s">
        <v>56</v>
      </c>
    </row>
    <row r="43" spans="1:33" x14ac:dyDescent="0.25">
      <c r="A43">
        <v>41</v>
      </c>
      <c r="B43">
        <v>7</v>
      </c>
      <c r="C43" t="s">
        <v>27</v>
      </c>
      <c r="E43" t="s">
        <v>92</v>
      </c>
      <c r="F43" t="s">
        <v>91</v>
      </c>
      <c r="G43">
        <v>6</v>
      </c>
      <c r="H43">
        <f>[1]Konstanten!$B$3</f>
        <v>2.8</v>
      </c>
      <c r="I43">
        <v>0</v>
      </c>
      <c r="J43">
        <v>0</v>
      </c>
      <c r="K43">
        <v>0</v>
      </c>
      <c r="L43">
        <v>0</v>
      </c>
      <c r="M43">
        <f t="shared" si="9"/>
        <v>0</v>
      </c>
      <c r="N43" t="s">
        <v>1</v>
      </c>
      <c r="O43">
        <f>M43*[1]Konstanten!$B$2</f>
        <v>0</v>
      </c>
      <c r="P43" t="s">
        <v>120</v>
      </c>
      <c r="Q43" t="s">
        <v>1</v>
      </c>
      <c r="R43">
        <v>0</v>
      </c>
      <c r="S43">
        <f t="shared" si="1"/>
        <v>0</v>
      </c>
      <c r="T43">
        <f t="shared" si="4"/>
        <v>0</v>
      </c>
      <c r="U43">
        <f>S43*[1]Konstanten!$B$3</f>
        <v>0</v>
      </c>
      <c r="V43">
        <f t="shared" si="8"/>
        <v>0</v>
      </c>
      <c r="W43">
        <f t="shared" si="7"/>
        <v>0</v>
      </c>
      <c r="X43" t="s">
        <v>56</v>
      </c>
      <c r="Z43">
        <v>227.7</v>
      </c>
      <c r="AA43">
        <f t="shared" si="5"/>
        <v>11.366537837837836</v>
      </c>
      <c r="AB43">
        <f>AA43*[1]Konstanten!$B$3</f>
        <v>31.826305945945936</v>
      </c>
      <c r="AC43" t="s">
        <v>56</v>
      </c>
      <c r="AD43">
        <v>0</v>
      </c>
      <c r="AE43">
        <v>0</v>
      </c>
      <c r="AF43" t="s">
        <v>56</v>
      </c>
      <c r="AG43" t="s">
        <v>56</v>
      </c>
    </row>
    <row r="44" spans="1:33" x14ac:dyDescent="0.25">
      <c r="A44">
        <v>42</v>
      </c>
      <c r="B44">
        <v>7</v>
      </c>
      <c r="C44" t="s">
        <v>36</v>
      </c>
      <c r="E44" t="s">
        <v>93</v>
      </c>
      <c r="F44" t="s">
        <v>91</v>
      </c>
      <c r="G44">
        <v>4.7</v>
      </c>
      <c r="H44">
        <f>[1]Konstanten!$B$3</f>
        <v>2.8</v>
      </c>
      <c r="I44">
        <v>0</v>
      </c>
      <c r="J44">
        <v>0</v>
      </c>
      <c r="K44">
        <v>0</v>
      </c>
      <c r="L44">
        <v>0</v>
      </c>
      <c r="M44">
        <f t="shared" si="9"/>
        <v>0</v>
      </c>
      <c r="N44" t="s">
        <v>1</v>
      </c>
      <c r="O44">
        <f>M44*[1]Konstanten!$B$2</f>
        <v>0</v>
      </c>
      <c r="P44" t="s">
        <v>120</v>
      </c>
      <c r="Q44" t="s">
        <v>1</v>
      </c>
      <c r="R44">
        <v>0</v>
      </c>
      <c r="S44">
        <f t="shared" si="1"/>
        <v>0</v>
      </c>
      <c r="T44">
        <f t="shared" si="4"/>
        <v>0</v>
      </c>
      <c r="U44">
        <f>S44*[1]Konstanten!$B$3</f>
        <v>0</v>
      </c>
      <c r="V44">
        <f t="shared" si="8"/>
        <v>0</v>
      </c>
      <c r="W44">
        <f t="shared" si="7"/>
        <v>0</v>
      </c>
      <c r="X44" t="s">
        <v>56</v>
      </c>
      <c r="Z44">
        <v>184.4</v>
      </c>
      <c r="AA44">
        <f t="shared" si="5"/>
        <v>9.2050486486486474</v>
      </c>
      <c r="AB44">
        <f>AA44*[1]Konstanten!$B$3</f>
        <v>25.77413621621621</v>
      </c>
      <c r="AC44" t="s">
        <v>56</v>
      </c>
      <c r="AD44">
        <v>0</v>
      </c>
      <c r="AE44">
        <v>0</v>
      </c>
      <c r="AF44" t="s">
        <v>56</v>
      </c>
      <c r="AG44" t="s">
        <v>56</v>
      </c>
    </row>
    <row r="45" spans="1:33" x14ac:dyDescent="0.25">
      <c r="A45">
        <v>43</v>
      </c>
      <c r="B45">
        <v>7</v>
      </c>
      <c r="C45" t="s">
        <v>37</v>
      </c>
      <c r="E45" t="s">
        <v>94</v>
      </c>
      <c r="G45">
        <v>19.3</v>
      </c>
      <c r="H45">
        <f>[1]Konstanten!$B$3</f>
        <v>2.8</v>
      </c>
      <c r="I45">
        <v>2</v>
      </c>
      <c r="J45">
        <v>25.42</v>
      </c>
      <c r="K45">
        <v>46.09</v>
      </c>
      <c r="L45">
        <v>0</v>
      </c>
      <c r="M45">
        <f t="shared" si="9"/>
        <v>3.5697018918918917</v>
      </c>
      <c r="N45">
        <v>180</v>
      </c>
      <c r="O45">
        <f>M45*[1]Konstanten!$B$2</f>
        <v>4.2836422702702697</v>
      </c>
      <c r="P45" t="s">
        <v>120</v>
      </c>
      <c r="Q45">
        <v>180</v>
      </c>
      <c r="R45">
        <v>92.25</v>
      </c>
      <c r="S45">
        <f t="shared" si="1"/>
        <v>4.6050202702702698</v>
      </c>
      <c r="T45">
        <f t="shared" si="4"/>
        <v>1.0353183783783781</v>
      </c>
      <c r="U45">
        <f>S45*[1]Konstanten!$B$3</f>
        <v>12.894056756756754</v>
      </c>
      <c r="V45">
        <f t="shared" si="8"/>
        <v>8.6104144864864836</v>
      </c>
      <c r="W45">
        <f t="shared" si="7"/>
        <v>8.6104144864864836</v>
      </c>
      <c r="X45" t="s">
        <v>56</v>
      </c>
      <c r="Z45">
        <v>284</v>
      </c>
      <c r="AA45">
        <f t="shared" si="5"/>
        <v>14.176972972972971</v>
      </c>
      <c r="AB45">
        <f>AA45*[1]Konstanten!$B$3</f>
        <v>39.695524324324317</v>
      </c>
      <c r="AC45" t="s">
        <v>56</v>
      </c>
      <c r="AD45">
        <v>0</v>
      </c>
      <c r="AE45">
        <v>0</v>
      </c>
      <c r="AF45" t="s">
        <v>56</v>
      </c>
      <c r="AG45" t="s">
        <v>56</v>
      </c>
    </row>
    <row r="46" spans="1:33" x14ac:dyDescent="0.25">
      <c r="A46">
        <v>44</v>
      </c>
      <c r="B46">
        <v>7</v>
      </c>
      <c r="C46" t="s">
        <v>36</v>
      </c>
      <c r="E46" t="s">
        <v>95</v>
      </c>
      <c r="F46" t="s">
        <v>94</v>
      </c>
      <c r="G46">
        <v>4.7</v>
      </c>
      <c r="H46">
        <f>[1]Konstanten!$B$3</f>
        <v>2.8</v>
      </c>
      <c r="I46">
        <v>0</v>
      </c>
      <c r="J46">
        <v>0</v>
      </c>
      <c r="K46">
        <v>0</v>
      </c>
      <c r="L46">
        <v>0</v>
      </c>
      <c r="M46">
        <f t="shared" si="9"/>
        <v>0</v>
      </c>
      <c r="N46" t="s">
        <v>1</v>
      </c>
      <c r="O46">
        <f>M46*[1]Konstanten!$B$2</f>
        <v>0</v>
      </c>
      <c r="P46" t="s">
        <v>120</v>
      </c>
      <c r="Q46" t="s">
        <v>1</v>
      </c>
      <c r="R46">
        <v>0</v>
      </c>
      <c r="S46">
        <f t="shared" si="1"/>
        <v>0</v>
      </c>
      <c r="T46">
        <f t="shared" si="4"/>
        <v>0</v>
      </c>
      <c r="U46">
        <f>S46*[1]Konstanten!$B$3</f>
        <v>0</v>
      </c>
      <c r="V46">
        <f t="shared" si="8"/>
        <v>0</v>
      </c>
      <c r="W46">
        <f t="shared" si="7"/>
        <v>0</v>
      </c>
      <c r="X46" t="s">
        <v>56</v>
      </c>
      <c r="Z46">
        <v>184.4</v>
      </c>
      <c r="AA46">
        <f t="shared" si="5"/>
        <v>9.2050486486486474</v>
      </c>
      <c r="AB46">
        <f>AA46*[1]Konstanten!$B$3</f>
        <v>25.77413621621621</v>
      </c>
      <c r="AC46" t="s">
        <v>56</v>
      </c>
      <c r="AD46">
        <v>0</v>
      </c>
      <c r="AE46">
        <v>0</v>
      </c>
      <c r="AF46" t="s">
        <v>56</v>
      </c>
      <c r="AG46" t="s">
        <v>56</v>
      </c>
    </row>
    <row r="47" spans="1:33" x14ac:dyDescent="0.25">
      <c r="A47">
        <v>45</v>
      </c>
      <c r="B47">
        <v>7</v>
      </c>
      <c r="C47" t="s">
        <v>27</v>
      </c>
      <c r="E47" t="s">
        <v>96</v>
      </c>
      <c r="F47" t="s">
        <v>94</v>
      </c>
      <c r="G47">
        <v>6</v>
      </c>
      <c r="H47">
        <f>[1]Konstanten!$B$3</f>
        <v>2.8</v>
      </c>
      <c r="I47">
        <v>0</v>
      </c>
      <c r="J47">
        <v>0</v>
      </c>
      <c r="K47">
        <v>0</v>
      </c>
      <c r="L47">
        <v>0</v>
      </c>
      <c r="M47">
        <f t="shared" si="9"/>
        <v>0</v>
      </c>
      <c r="N47" t="s">
        <v>1</v>
      </c>
      <c r="O47">
        <f>M47*[1]Konstanten!$B$2</f>
        <v>0</v>
      </c>
      <c r="P47" t="s">
        <v>120</v>
      </c>
      <c r="Q47" t="s">
        <v>1</v>
      </c>
      <c r="R47">
        <v>0</v>
      </c>
      <c r="S47">
        <f t="shared" si="1"/>
        <v>0</v>
      </c>
      <c r="T47">
        <f t="shared" si="4"/>
        <v>0</v>
      </c>
      <c r="U47">
        <f>S47*[1]Konstanten!$B$3</f>
        <v>0</v>
      </c>
      <c r="V47">
        <f t="shared" si="8"/>
        <v>0</v>
      </c>
      <c r="W47">
        <f t="shared" si="7"/>
        <v>0</v>
      </c>
      <c r="X47" t="s">
        <v>56</v>
      </c>
      <c r="Z47">
        <v>227.7</v>
      </c>
      <c r="AA47">
        <f t="shared" si="5"/>
        <v>11.366537837837836</v>
      </c>
      <c r="AB47">
        <f>AA47*[1]Konstanten!$B$3</f>
        <v>31.826305945945936</v>
      </c>
      <c r="AC47" t="s">
        <v>56</v>
      </c>
      <c r="AD47">
        <v>0</v>
      </c>
      <c r="AE47">
        <v>0</v>
      </c>
      <c r="AF47" t="s">
        <v>56</v>
      </c>
      <c r="AG47" t="s">
        <v>56</v>
      </c>
    </row>
    <row r="48" spans="1:33" x14ac:dyDescent="0.25">
      <c r="A48">
        <v>46</v>
      </c>
      <c r="B48">
        <v>7</v>
      </c>
      <c r="C48" t="s">
        <v>37</v>
      </c>
      <c r="E48" t="s">
        <v>97</v>
      </c>
      <c r="G48">
        <v>19.3</v>
      </c>
      <c r="H48">
        <f>[1]Konstanten!$B$3</f>
        <v>2.8</v>
      </c>
      <c r="I48">
        <v>2</v>
      </c>
      <c r="J48">
        <v>25.42</v>
      </c>
      <c r="K48">
        <v>46.09</v>
      </c>
      <c r="L48">
        <v>0</v>
      </c>
      <c r="M48">
        <f t="shared" si="9"/>
        <v>3.5697018918918917</v>
      </c>
      <c r="N48">
        <v>180</v>
      </c>
      <c r="O48">
        <f>M48*[1]Konstanten!$B$2</f>
        <v>4.2836422702702697</v>
      </c>
      <c r="P48" t="s">
        <v>120</v>
      </c>
      <c r="Q48">
        <v>180</v>
      </c>
      <c r="R48">
        <v>92.25</v>
      </c>
      <c r="S48">
        <f t="shared" si="1"/>
        <v>4.6050202702702698</v>
      </c>
      <c r="T48">
        <f t="shared" si="4"/>
        <v>1.0353183783783781</v>
      </c>
      <c r="U48">
        <f>S48*[1]Konstanten!$B$3</f>
        <v>12.894056756756754</v>
      </c>
      <c r="V48">
        <f t="shared" si="8"/>
        <v>8.6104144864864836</v>
      </c>
      <c r="W48">
        <f t="shared" si="7"/>
        <v>8.6104144864864836</v>
      </c>
      <c r="X48" t="s">
        <v>56</v>
      </c>
      <c r="Z48">
        <v>284</v>
      </c>
      <c r="AA48">
        <f t="shared" si="5"/>
        <v>14.176972972972971</v>
      </c>
      <c r="AB48">
        <f>AA48*[1]Konstanten!$B$3</f>
        <v>39.695524324324317</v>
      </c>
      <c r="AC48" t="s">
        <v>56</v>
      </c>
      <c r="AD48">
        <v>0</v>
      </c>
      <c r="AE48">
        <v>0</v>
      </c>
      <c r="AF48" t="s">
        <v>56</v>
      </c>
      <c r="AG48" t="s">
        <v>56</v>
      </c>
    </row>
    <row r="49" spans="1:33" x14ac:dyDescent="0.25">
      <c r="A49">
        <v>47</v>
      </c>
      <c r="B49">
        <v>7</v>
      </c>
      <c r="C49" t="s">
        <v>27</v>
      </c>
      <c r="E49" t="s">
        <v>98</v>
      </c>
      <c r="F49" t="s">
        <v>97</v>
      </c>
      <c r="G49">
        <v>6</v>
      </c>
      <c r="H49">
        <f>[1]Konstanten!$B$3</f>
        <v>2.8</v>
      </c>
      <c r="I49">
        <v>0</v>
      </c>
      <c r="J49">
        <v>0</v>
      </c>
      <c r="K49">
        <v>0</v>
      </c>
      <c r="L49">
        <v>0</v>
      </c>
      <c r="M49">
        <f t="shared" si="9"/>
        <v>0</v>
      </c>
      <c r="N49" t="s">
        <v>1</v>
      </c>
      <c r="O49">
        <f>M49*[1]Konstanten!$B$2</f>
        <v>0</v>
      </c>
      <c r="P49" t="s">
        <v>120</v>
      </c>
      <c r="Q49" t="s">
        <v>1</v>
      </c>
      <c r="R49">
        <v>0</v>
      </c>
      <c r="S49">
        <f t="shared" si="1"/>
        <v>0</v>
      </c>
      <c r="T49">
        <f t="shared" si="4"/>
        <v>0</v>
      </c>
      <c r="U49">
        <f>S49*[1]Konstanten!$B$3</f>
        <v>0</v>
      </c>
      <c r="V49">
        <f t="shared" si="8"/>
        <v>0</v>
      </c>
      <c r="W49">
        <f t="shared" si="7"/>
        <v>0</v>
      </c>
      <c r="X49" t="s">
        <v>56</v>
      </c>
      <c r="Z49">
        <v>227.7</v>
      </c>
      <c r="AA49">
        <f t="shared" si="5"/>
        <v>11.366537837837836</v>
      </c>
      <c r="AB49">
        <f>AA49*[1]Konstanten!$B$3</f>
        <v>31.826305945945936</v>
      </c>
      <c r="AC49" t="s">
        <v>56</v>
      </c>
      <c r="AD49">
        <v>0</v>
      </c>
      <c r="AE49">
        <v>0</v>
      </c>
      <c r="AF49" t="s">
        <v>56</v>
      </c>
      <c r="AG49" t="s">
        <v>56</v>
      </c>
    </row>
    <row r="50" spans="1:33" x14ac:dyDescent="0.25">
      <c r="A50">
        <v>48</v>
      </c>
      <c r="B50">
        <v>7</v>
      </c>
      <c r="C50" t="s">
        <v>36</v>
      </c>
      <c r="E50" t="s">
        <v>99</v>
      </c>
      <c r="F50" t="s">
        <v>97</v>
      </c>
      <c r="G50">
        <v>4.7</v>
      </c>
      <c r="H50">
        <f>[1]Konstanten!$B$3</f>
        <v>2.8</v>
      </c>
      <c r="I50">
        <v>0</v>
      </c>
      <c r="J50">
        <v>0</v>
      </c>
      <c r="K50">
        <v>0</v>
      </c>
      <c r="L50">
        <v>0</v>
      </c>
      <c r="M50">
        <f t="shared" si="9"/>
        <v>0</v>
      </c>
      <c r="N50" t="s">
        <v>1</v>
      </c>
      <c r="O50">
        <f>M50*[1]Konstanten!$B$2</f>
        <v>0</v>
      </c>
      <c r="P50" t="s">
        <v>120</v>
      </c>
      <c r="Q50" t="s">
        <v>1</v>
      </c>
      <c r="R50">
        <v>0</v>
      </c>
      <c r="S50">
        <f t="shared" si="1"/>
        <v>0</v>
      </c>
      <c r="T50">
        <f t="shared" si="4"/>
        <v>0</v>
      </c>
      <c r="U50">
        <f>S50*[1]Konstanten!$B$3</f>
        <v>0</v>
      </c>
      <c r="V50">
        <f t="shared" si="8"/>
        <v>0</v>
      </c>
      <c r="W50">
        <f t="shared" si="7"/>
        <v>0</v>
      </c>
      <c r="X50" t="s">
        <v>56</v>
      </c>
      <c r="Z50">
        <v>184.4</v>
      </c>
      <c r="AA50">
        <f t="shared" si="5"/>
        <v>9.2050486486486474</v>
      </c>
      <c r="AB50">
        <f>AA50*[1]Konstanten!$B$3</f>
        <v>25.77413621621621</v>
      </c>
      <c r="AC50" t="s">
        <v>56</v>
      </c>
      <c r="AD50">
        <v>0</v>
      </c>
      <c r="AE50">
        <v>0</v>
      </c>
      <c r="AF50" t="s">
        <v>56</v>
      </c>
      <c r="AG50" t="s">
        <v>56</v>
      </c>
    </row>
    <row r="51" spans="1:33" x14ac:dyDescent="0.25">
      <c r="A51">
        <v>49</v>
      </c>
      <c r="B51">
        <v>7</v>
      </c>
      <c r="C51" t="s">
        <v>37</v>
      </c>
      <c r="E51" t="s">
        <v>100</v>
      </c>
      <c r="G51">
        <v>19.399999999999999</v>
      </c>
      <c r="H51">
        <f>[1]Konstanten!$B$3</f>
        <v>2.8</v>
      </c>
      <c r="I51">
        <v>2</v>
      </c>
      <c r="J51">
        <v>25.42</v>
      </c>
      <c r="K51">
        <v>46.09</v>
      </c>
      <c r="L51">
        <v>0</v>
      </c>
      <c r="M51">
        <f t="shared" si="9"/>
        <v>3.5697018918918917</v>
      </c>
      <c r="N51">
        <v>180</v>
      </c>
      <c r="O51">
        <f>M51*[1]Konstanten!$B$2</f>
        <v>4.2836422702702697</v>
      </c>
      <c r="P51" t="s">
        <v>120</v>
      </c>
      <c r="Q51">
        <v>180</v>
      </c>
      <c r="R51">
        <v>92.25</v>
      </c>
      <c r="S51">
        <f t="shared" si="1"/>
        <v>4.6050202702702698</v>
      </c>
      <c r="T51">
        <f t="shared" si="4"/>
        <v>1.0353183783783781</v>
      </c>
      <c r="U51">
        <f>S51*[1]Konstanten!$B$3</f>
        <v>12.894056756756754</v>
      </c>
      <c r="V51">
        <f t="shared" si="8"/>
        <v>8.6104144864864836</v>
      </c>
      <c r="W51">
        <f t="shared" si="7"/>
        <v>8.6104144864864836</v>
      </c>
      <c r="X51" t="s">
        <v>56</v>
      </c>
      <c r="Z51">
        <v>284</v>
      </c>
      <c r="AA51">
        <f t="shared" si="5"/>
        <v>14.176972972972971</v>
      </c>
      <c r="AB51">
        <f>AA51*[1]Konstanten!$B$3</f>
        <v>39.695524324324317</v>
      </c>
      <c r="AC51" t="s">
        <v>56</v>
      </c>
      <c r="AD51">
        <v>0</v>
      </c>
      <c r="AE51">
        <v>0</v>
      </c>
      <c r="AF51" t="s">
        <v>56</v>
      </c>
      <c r="AG51" t="s">
        <v>56</v>
      </c>
    </row>
    <row r="52" spans="1:33" x14ac:dyDescent="0.25">
      <c r="A52">
        <v>50</v>
      </c>
      <c r="B52">
        <v>7</v>
      </c>
      <c r="C52" t="s">
        <v>27</v>
      </c>
      <c r="E52" t="s">
        <v>101</v>
      </c>
      <c r="F52" t="s">
        <v>100</v>
      </c>
      <c r="G52">
        <v>6</v>
      </c>
      <c r="H52">
        <f>[1]Konstanten!$B$3</f>
        <v>2.8</v>
      </c>
      <c r="I52">
        <v>0</v>
      </c>
      <c r="J52">
        <v>0</v>
      </c>
      <c r="K52">
        <v>0</v>
      </c>
      <c r="L52">
        <v>0</v>
      </c>
      <c r="M52">
        <f t="shared" si="9"/>
        <v>0</v>
      </c>
      <c r="N52" t="s">
        <v>1</v>
      </c>
      <c r="O52">
        <f>M52*[1]Konstanten!$B$2</f>
        <v>0</v>
      </c>
      <c r="P52" t="s">
        <v>120</v>
      </c>
      <c r="Q52" t="s">
        <v>1</v>
      </c>
      <c r="R52">
        <v>0</v>
      </c>
      <c r="S52">
        <f t="shared" si="1"/>
        <v>0</v>
      </c>
      <c r="T52">
        <f t="shared" si="4"/>
        <v>0</v>
      </c>
      <c r="U52">
        <f>S52*[1]Konstanten!$B$3</f>
        <v>0</v>
      </c>
      <c r="V52">
        <f t="shared" si="8"/>
        <v>0</v>
      </c>
      <c r="W52">
        <f t="shared" si="7"/>
        <v>0</v>
      </c>
      <c r="X52" t="s">
        <v>56</v>
      </c>
      <c r="Z52">
        <v>227.7</v>
      </c>
      <c r="AA52">
        <f t="shared" si="5"/>
        <v>11.366537837837836</v>
      </c>
      <c r="AB52">
        <f>AA52*[1]Konstanten!$B$3</f>
        <v>31.826305945945936</v>
      </c>
      <c r="AC52" t="s">
        <v>56</v>
      </c>
      <c r="AD52">
        <v>0</v>
      </c>
      <c r="AE52">
        <v>0</v>
      </c>
      <c r="AF52" t="s">
        <v>56</v>
      </c>
      <c r="AG52" t="s">
        <v>56</v>
      </c>
    </row>
    <row r="53" spans="1:33" x14ac:dyDescent="0.25">
      <c r="A53">
        <v>51</v>
      </c>
      <c r="B53">
        <v>7</v>
      </c>
      <c r="C53" t="s">
        <v>36</v>
      </c>
      <c r="E53" t="s">
        <v>102</v>
      </c>
      <c r="F53" t="s">
        <v>100</v>
      </c>
      <c r="G53">
        <v>4.8</v>
      </c>
      <c r="H53">
        <f>[1]Konstanten!$B$3</f>
        <v>2.8</v>
      </c>
      <c r="I53">
        <v>0</v>
      </c>
      <c r="J53">
        <v>0</v>
      </c>
      <c r="K53">
        <v>0</v>
      </c>
      <c r="L53">
        <v>0</v>
      </c>
      <c r="M53">
        <f t="shared" si="9"/>
        <v>0</v>
      </c>
      <c r="N53" t="s">
        <v>1</v>
      </c>
      <c r="O53">
        <f>M53*[1]Konstanten!$B$2</f>
        <v>0</v>
      </c>
      <c r="P53" t="s">
        <v>120</v>
      </c>
      <c r="Q53" t="s">
        <v>1</v>
      </c>
      <c r="R53">
        <v>0</v>
      </c>
      <c r="S53">
        <f t="shared" si="1"/>
        <v>0</v>
      </c>
      <c r="T53">
        <f t="shared" si="4"/>
        <v>0</v>
      </c>
      <c r="U53">
        <f>S53*[1]Konstanten!$B$3</f>
        <v>0</v>
      </c>
      <c r="V53">
        <f t="shared" si="8"/>
        <v>0</v>
      </c>
      <c r="W53">
        <f t="shared" si="7"/>
        <v>0</v>
      </c>
      <c r="X53" t="s">
        <v>56</v>
      </c>
      <c r="Z53">
        <v>184.4</v>
      </c>
      <c r="AA53">
        <f t="shared" si="5"/>
        <v>9.2050486486486474</v>
      </c>
      <c r="AB53">
        <f>AA53*[1]Konstanten!$B$3</f>
        <v>25.77413621621621</v>
      </c>
      <c r="AC53" t="s">
        <v>56</v>
      </c>
      <c r="AD53">
        <v>0</v>
      </c>
      <c r="AE53">
        <v>0</v>
      </c>
      <c r="AF53" t="s">
        <v>56</v>
      </c>
      <c r="AG53" t="s">
        <v>56</v>
      </c>
    </row>
    <row r="54" spans="1:33" x14ac:dyDescent="0.25">
      <c r="A54">
        <v>52</v>
      </c>
      <c r="B54">
        <v>7</v>
      </c>
      <c r="C54" t="s">
        <v>103</v>
      </c>
      <c r="E54" t="s">
        <v>104</v>
      </c>
      <c r="G54">
        <v>27.7</v>
      </c>
      <c r="H54">
        <f>[1]Konstanten!$B$3</f>
        <v>2.8</v>
      </c>
      <c r="I54">
        <v>2</v>
      </c>
      <c r="J54">
        <v>24.5</v>
      </c>
      <c r="K54">
        <v>42.76</v>
      </c>
      <c r="L54">
        <v>0</v>
      </c>
      <c r="M54">
        <f t="shared" si="9"/>
        <v>3.3575464864864855</v>
      </c>
      <c r="N54">
        <v>180</v>
      </c>
      <c r="O54">
        <f>M54*[1]Konstanten!$B$2</f>
        <v>4.0290557837837824</v>
      </c>
      <c r="P54" t="s">
        <v>120</v>
      </c>
      <c r="Q54">
        <v>180</v>
      </c>
      <c r="R54">
        <v>95</v>
      </c>
      <c r="S54">
        <f t="shared" si="1"/>
        <v>4.7422972972972968</v>
      </c>
      <c r="T54">
        <f t="shared" si="4"/>
        <v>1.3847508108108113</v>
      </c>
      <c r="U54">
        <f>S54*[1]Konstanten!$B$3</f>
        <v>13.27843243243243</v>
      </c>
      <c r="V54">
        <f t="shared" si="8"/>
        <v>9.2493766486486475</v>
      </c>
      <c r="W54">
        <f t="shared" si="7"/>
        <v>9.2493766486486475</v>
      </c>
      <c r="X54" t="s">
        <v>56</v>
      </c>
      <c r="Z54">
        <v>351.53</v>
      </c>
      <c r="AA54">
        <f t="shared" si="5"/>
        <v>17.547997567567563</v>
      </c>
      <c r="AB54">
        <f>AA54*[1]Konstanten!$B$3</f>
        <v>49.134393189189176</v>
      </c>
      <c r="AC54" t="s">
        <v>56</v>
      </c>
      <c r="AD54">
        <v>0</v>
      </c>
      <c r="AE54">
        <v>0</v>
      </c>
      <c r="AF54" t="s">
        <v>56</v>
      </c>
      <c r="AG54" t="s">
        <v>56</v>
      </c>
    </row>
    <row r="55" spans="1:33" x14ac:dyDescent="0.25">
      <c r="A55">
        <v>53</v>
      </c>
      <c r="B55">
        <v>7</v>
      </c>
      <c r="C55" t="s">
        <v>63</v>
      </c>
      <c r="E55" t="s">
        <v>105</v>
      </c>
      <c r="G55">
        <v>57.8</v>
      </c>
      <c r="H55">
        <f>[1]Konstanten!$B$3</f>
        <v>2.8</v>
      </c>
      <c r="I55">
        <v>0</v>
      </c>
      <c r="J55">
        <v>0</v>
      </c>
      <c r="K55">
        <v>0</v>
      </c>
      <c r="L55">
        <v>0</v>
      </c>
      <c r="M55">
        <f t="shared" si="9"/>
        <v>0</v>
      </c>
      <c r="N55" t="s">
        <v>1</v>
      </c>
      <c r="O55">
        <f>M55*[1]Konstanten!$B$2</f>
        <v>0</v>
      </c>
      <c r="P55" t="s">
        <v>120</v>
      </c>
      <c r="Q55" t="s">
        <v>1</v>
      </c>
      <c r="R55">
        <v>0</v>
      </c>
      <c r="S55">
        <f t="shared" si="1"/>
        <v>0</v>
      </c>
      <c r="T55">
        <f t="shared" si="4"/>
        <v>0</v>
      </c>
      <c r="U55">
        <f>S55*[1]Konstanten!$B$3</f>
        <v>0</v>
      </c>
      <c r="V55">
        <f t="shared" si="8"/>
        <v>0</v>
      </c>
      <c r="W55">
        <f t="shared" si="7"/>
        <v>0</v>
      </c>
      <c r="X55" t="s">
        <v>56</v>
      </c>
      <c r="Z55">
        <v>1050.43</v>
      </c>
      <c r="AA55">
        <f t="shared" si="5"/>
        <v>52.436329999999998</v>
      </c>
      <c r="AB55">
        <f>AA55*[1]Konstanten!$B$3</f>
        <v>146.82172399999999</v>
      </c>
      <c r="AC55" t="s">
        <v>56</v>
      </c>
      <c r="AD55">
        <v>0</v>
      </c>
      <c r="AE55">
        <v>0</v>
      </c>
      <c r="AF55" t="s">
        <v>56</v>
      </c>
      <c r="AG55" t="s">
        <v>56</v>
      </c>
    </row>
    <row r="56" spans="1:33" x14ac:dyDescent="0.25">
      <c r="A56">
        <v>54</v>
      </c>
      <c r="B56">
        <v>7</v>
      </c>
      <c r="C56" t="s">
        <v>106</v>
      </c>
      <c r="E56" t="s">
        <v>107</v>
      </c>
      <c r="G56">
        <v>34.299999999999997</v>
      </c>
      <c r="H56">
        <f>[1]Konstanten!$B$3</f>
        <v>2.8</v>
      </c>
      <c r="I56">
        <v>2</v>
      </c>
      <c r="J56">
        <v>22.22</v>
      </c>
      <c r="K56">
        <v>40</v>
      </c>
      <c r="L56">
        <v>0</v>
      </c>
      <c r="M56">
        <f t="shared" si="9"/>
        <v>3.1059551351351349</v>
      </c>
      <c r="N56">
        <v>0</v>
      </c>
      <c r="O56">
        <f>M56*[1]Konstanten!$B$2</f>
        <v>3.7271461621621618</v>
      </c>
      <c r="P56" t="s">
        <v>120</v>
      </c>
      <c r="Q56">
        <v>0</v>
      </c>
      <c r="R56">
        <v>92.25</v>
      </c>
      <c r="S56">
        <f t="shared" si="1"/>
        <v>4.6050202702702698</v>
      </c>
      <c r="T56">
        <f t="shared" si="4"/>
        <v>1.499065135135135</v>
      </c>
      <c r="U56">
        <f>S56*[1]Konstanten!$B$3</f>
        <v>12.894056756756754</v>
      </c>
      <c r="V56">
        <f t="shared" si="8"/>
        <v>9.1669105945945919</v>
      </c>
      <c r="W56">
        <f t="shared" si="7"/>
        <v>9.1669105945945919</v>
      </c>
      <c r="X56" t="s">
        <v>56</v>
      </c>
      <c r="Y56" t="s">
        <v>108</v>
      </c>
      <c r="Z56">
        <v>415.47</v>
      </c>
      <c r="AA56">
        <f t="shared" si="5"/>
        <v>20.73981324324324</v>
      </c>
      <c r="AB56">
        <f>AA56*[1]Konstanten!$B$3</f>
        <v>58.071477081081071</v>
      </c>
      <c r="AC56" t="s">
        <v>56</v>
      </c>
      <c r="AD56">
        <v>0</v>
      </c>
      <c r="AE56">
        <v>0</v>
      </c>
      <c r="AF56" t="s">
        <v>56</v>
      </c>
      <c r="AG56" t="s">
        <v>56</v>
      </c>
    </row>
    <row r="57" spans="1:33" x14ac:dyDescent="0.25">
      <c r="A57">
        <v>55</v>
      </c>
      <c r="B57">
        <v>7</v>
      </c>
      <c r="C57" t="s">
        <v>103</v>
      </c>
      <c r="E57" t="s">
        <v>109</v>
      </c>
      <c r="G57">
        <v>14.5</v>
      </c>
      <c r="H57">
        <f>[1]Konstanten!$B$3</f>
        <v>2.8</v>
      </c>
      <c r="I57">
        <v>1</v>
      </c>
      <c r="J57">
        <v>38.950000000000003</v>
      </c>
      <c r="K57">
        <v>0</v>
      </c>
      <c r="L57">
        <v>0</v>
      </c>
      <c r="M57">
        <f t="shared" si="9"/>
        <v>1.9443418918918918</v>
      </c>
      <c r="N57">
        <v>0</v>
      </c>
      <c r="O57">
        <f>M57*[1]Konstanten!$B$2</f>
        <v>2.3332102702702699</v>
      </c>
      <c r="P57" t="s">
        <v>120</v>
      </c>
      <c r="Q57">
        <v>0</v>
      </c>
      <c r="R57">
        <v>59.39</v>
      </c>
      <c r="S57">
        <f t="shared" si="1"/>
        <v>2.9646845945945941</v>
      </c>
      <c r="T57">
        <f t="shared" si="4"/>
        <v>1.0203427027027023</v>
      </c>
      <c r="U57">
        <f>S57*[1]Konstanten!$B$3</f>
        <v>8.3011168648648628</v>
      </c>
      <c r="V57">
        <f t="shared" si="8"/>
        <v>5.9679065945945933</v>
      </c>
      <c r="W57">
        <f t="shared" si="7"/>
        <v>5.9679065945945933</v>
      </c>
      <c r="X57" t="s">
        <v>56</v>
      </c>
      <c r="Y57" t="s">
        <v>108</v>
      </c>
      <c r="Z57">
        <v>262.24</v>
      </c>
      <c r="AA57">
        <f t="shared" si="5"/>
        <v>13.090737297297297</v>
      </c>
      <c r="AB57">
        <f>AA57*[1]Konstanten!$B$3</f>
        <v>36.654064432432428</v>
      </c>
      <c r="AC57" t="s">
        <v>56</v>
      </c>
      <c r="AD57">
        <v>0</v>
      </c>
      <c r="AE57">
        <v>0</v>
      </c>
      <c r="AF57" t="s">
        <v>56</v>
      </c>
      <c r="AG57" t="s">
        <v>56</v>
      </c>
    </row>
    <row r="58" spans="1:33" x14ac:dyDescent="0.25">
      <c r="A58">
        <v>56</v>
      </c>
      <c r="B58">
        <v>7</v>
      </c>
      <c r="C58" t="s">
        <v>103</v>
      </c>
      <c r="E58" t="s">
        <v>110</v>
      </c>
      <c r="G58">
        <v>14.5</v>
      </c>
      <c r="H58">
        <f>[1]Konstanten!$B$3</f>
        <v>2.8</v>
      </c>
      <c r="I58">
        <v>1</v>
      </c>
      <c r="J58">
        <v>38.950000000000003</v>
      </c>
      <c r="K58">
        <v>0</v>
      </c>
      <c r="L58">
        <v>0</v>
      </c>
      <c r="M58">
        <f t="shared" si="9"/>
        <v>1.9443418918918918</v>
      </c>
      <c r="N58">
        <v>0</v>
      </c>
      <c r="O58">
        <f>M58*[1]Konstanten!$B$2</f>
        <v>2.3332102702702699</v>
      </c>
      <c r="P58" t="s">
        <v>120</v>
      </c>
      <c r="Q58">
        <v>0</v>
      </c>
      <c r="R58">
        <v>60.7</v>
      </c>
      <c r="S58">
        <f t="shared" si="1"/>
        <v>3.030078378378378</v>
      </c>
      <c r="T58">
        <f t="shared" si="4"/>
        <v>1.0857364864864862</v>
      </c>
      <c r="U58">
        <f>S58*[1]Konstanten!$B$3</f>
        <v>8.4842194594594584</v>
      </c>
      <c r="V58">
        <f t="shared" si="8"/>
        <v>6.1510091891891889</v>
      </c>
      <c r="W58">
        <f t="shared" si="7"/>
        <v>6.1510091891891889</v>
      </c>
      <c r="X58" t="s">
        <v>56</v>
      </c>
      <c r="Y58" t="s">
        <v>108</v>
      </c>
      <c r="Z58">
        <v>262.20999999999998</v>
      </c>
      <c r="AA58">
        <f t="shared" si="5"/>
        <v>13.089239729729726</v>
      </c>
      <c r="AB58">
        <f>AA58*[1]Konstanten!$B$3</f>
        <v>36.649871243243233</v>
      </c>
      <c r="AC58" t="s">
        <v>56</v>
      </c>
      <c r="AD58">
        <v>0</v>
      </c>
      <c r="AE58">
        <v>0</v>
      </c>
      <c r="AF58" t="s">
        <v>56</v>
      </c>
      <c r="AG58" t="s">
        <v>56</v>
      </c>
    </row>
    <row r="59" spans="1:33" x14ac:dyDescent="0.25">
      <c r="A59">
        <v>57</v>
      </c>
      <c r="B59">
        <v>7</v>
      </c>
      <c r="C59" t="s">
        <v>111</v>
      </c>
      <c r="E59" t="s">
        <v>112</v>
      </c>
      <c r="G59">
        <v>23.5</v>
      </c>
      <c r="H59">
        <f>[1]Konstanten!$B$3</f>
        <v>2.8</v>
      </c>
      <c r="I59">
        <v>2</v>
      </c>
      <c r="J59">
        <v>39.81</v>
      </c>
      <c r="K59">
        <v>28.09</v>
      </c>
      <c r="L59">
        <v>0</v>
      </c>
      <c r="M59">
        <f t="shared" si="9"/>
        <v>3.3894945945945945</v>
      </c>
      <c r="N59">
        <v>0</v>
      </c>
      <c r="O59">
        <f>M59*[1]Konstanten!$B$2</f>
        <v>4.0673935135135135</v>
      </c>
      <c r="P59" t="s">
        <v>120</v>
      </c>
      <c r="Q59">
        <v>0</v>
      </c>
      <c r="R59">
        <v>100.06</v>
      </c>
      <c r="S59">
        <f t="shared" si="1"/>
        <v>4.9948870270270262</v>
      </c>
      <c r="T59">
        <f t="shared" si="4"/>
        <v>1.6053924324324318</v>
      </c>
      <c r="U59">
        <f>S59*[1]Konstanten!$B$3</f>
        <v>13.985683675675673</v>
      </c>
      <c r="V59">
        <f t="shared" si="8"/>
        <v>9.91829016216216</v>
      </c>
      <c r="W59">
        <f t="shared" si="7"/>
        <v>9.91829016216216</v>
      </c>
      <c r="X59" t="s">
        <v>56</v>
      </c>
      <c r="Z59">
        <v>324.69</v>
      </c>
      <c r="AA59">
        <f t="shared" si="5"/>
        <v>16.208173783783781</v>
      </c>
      <c r="AB59">
        <f>AA59*[1]Konstanten!$B$3</f>
        <v>45.382886594594588</v>
      </c>
      <c r="AC59" t="s">
        <v>56</v>
      </c>
      <c r="AD59">
        <v>0</v>
      </c>
      <c r="AE59">
        <v>0</v>
      </c>
      <c r="AF59" t="s">
        <v>56</v>
      </c>
      <c r="AG59" t="s">
        <v>56</v>
      </c>
    </row>
    <row r="60" spans="1:33" x14ac:dyDescent="0.25">
      <c r="A60">
        <v>58</v>
      </c>
      <c r="B60">
        <v>7</v>
      </c>
      <c r="C60" t="s">
        <v>113</v>
      </c>
      <c r="E60" t="s">
        <v>114</v>
      </c>
      <c r="F60" t="s">
        <v>112</v>
      </c>
      <c r="G60">
        <v>5.3</v>
      </c>
      <c r="H60">
        <f>[1]Konstanten!$B$3</f>
        <v>2.8</v>
      </c>
      <c r="I60">
        <v>0</v>
      </c>
      <c r="J60">
        <v>0</v>
      </c>
      <c r="K60">
        <v>0</v>
      </c>
      <c r="L60">
        <v>0</v>
      </c>
      <c r="M60">
        <f t="shared" si="9"/>
        <v>0</v>
      </c>
      <c r="N60" t="s">
        <v>1</v>
      </c>
      <c r="O60">
        <f>M60*[1]Konstanten!$B$2</f>
        <v>0</v>
      </c>
      <c r="P60" t="s">
        <v>120</v>
      </c>
      <c r="Q60" t="s">
        <v>1</v>
      </c>
      <c r="R60">
        <v>0</v>
      </c>
      <c r="S60">
        <f t="shared" si="1"/>
        <v>0</v>
      </c>
      <c r="T60">
        <f t="shared" si="4"/>
        <v>0</v>
      </c>
      <c r="U60">
        <f>S60*[1]Konstanten!$B$3</f>
        <v>0</v>
      </c>
      <c r="V60">
        <f t="shared" si="8"/>
        <v>0</v>
      </c>
      <c r="W60">
        <f t="shared" si="7"/>
        <v>0</v>
      </c>
      <c r="X60" t="s">
        <v>56</v>
      </c>
      <c r="Z60">
        <v>186.57</v>
      </c>
      <c r="AA60">
        <f t="shared" si="5"/>
        <v>9.3133727027027007</v>
      </c>
      <c r="AB60">
        <f>AA60*[1]Konstanten!$B$3</f>
        <v>26.07744356756756</v>
      </c>
      <c r="AC60" t="s">
        <v>56</v>
      </c>
      <c r="AD60">
        <v>0</v>
      </c>
      <c r="AE60">
        <v>0</v>
      </c>
      <c r="AF60" t="s">
        <v>56</v>
      </c>
      <c r="AG60" t="s">
        <v>56</v>
      </c>
    </row>
    <row r="61" spans="1:33" x14ac:dyDescent="0.25">
      <c r="A61">
        <v>59</v>
      </c>
      <c r="B61">
        <v>7</v>
      </c>
      <c r="C61" t="s">
        <v>115</v>
      </c>
      <c r="E61" t="s">
        <v>116</v>
      </c>
      <c r="G61">
        <v>9.1999999999999993</v>
      </c>
      <c r="H61">
        <f>[1]Konstanten!$B$3</f>
        <v>2.8</v>
      </c>
      <c r="I61">
        <v>0</v>
      </c>
      <c r="J61">
        <v>0</v>
      </c>
      <c r="L61">
        <v>0</v>
      </c>
      <c r="M61">
        <f t="shared" si="9"/>
        <v>0</v>
      </c>
      <c r="N61" t="s">
        <v>1</v>
      </c>
      <c r="O61">
        <f>M61*[1]Konstanten!$B$2</f>
        <v>0</v>
      </c>
      <c r="P61" t="s">
        <v>120</v>
      </c>
      <c r="Q61" t="s">
        <v>1</v>
      </c>
      <c r="R61">
        <v>0</v>
      </c>
      <c r="S61">
        <f t="shared" si="1"/>
        <v>0</v>
      </c>
      <c r="T61">
        <f t="shared" si="4"/>
        <v>0</v>
      </c>
      <c r="U61">
        <f>S61*[1]Konstanten!$B$3</f>
        <v>0</v>
      </c>
      <c r="V61">
        <f t="shared" si="8"/>
        <v>0</v>
      </c>
      <c r="W61">
        <f t="shared" si="7"/>
        <v>0</v>
      </c>
      <c r="X61" t="s">
        <v>56</v>
      </c>
      <c r="Z61">
        <v>249.91</v>
      </c>
      <c r="AA61">
        <f t="shared" si="5"/>
        <v>12.475237027027026</v>
      </c>
      <c r="AB61">
        <f>AA61*[1]Konstanten!$B$3</f>
        <v>34.930663675675667</v>
      </c>
      <c r="AC61" t="s">
        <v>56</v>
      </c>
      <c r="AD61">
        <v>0</v>
      </c>
      <c r="AE61">
        <v>0</v>
      </c>
      <c r="AF61" t="s">
        <v>56</v>
      </c>
      <c r="AG61" t="s">
        <v>56</v>
      </c>
    </row>
    <row r="62" spans="1:33" x14ac:dyDescent="0.25">
      <c r="A62">
        <v>60</v>
      </c>
      <c r="B62">
        <v>7</v>
      </c>
      <c r="C62" t="s">
        <v>115</v>
      </c>
      <c r="E62" t="s">
        <v>117</v>
      </c>
      <c r="G62">
        <v>9.3000000000000007</v>
      </c>
      <c r="H62">
        <f>[1]Konstanten!$B$3</f>
        <v>2.8</v>
      </c>
      <c r="I62">
        <v>0</v>
      </c>
      <c r="J62">
        <v>0</v>
      </c>
      <c r="K62">
        <v>0</v>
      </c>
      <c r="L62">
        <v>0</v>
      </c>
      <c r="M62">
        <f t="shared" si="9"/>
        <v>0</v>
      </c>
      <c r="N62" t="s">
        <v>1</v>
      </c>
      <c r="O62">
        <f>M62*[1]Konstanten!$B$2</f>
        <v>0</v>
      </c>
      <c r="P62" t="s">
        <v>120</v>
      </c>
      <c r="Q62" t="s">
        <v>1</v>
      </c>
      <c r="R62">
        <v>0</v>
      </c>
      <c r="S62">
        <f t="shared" si="1"/>
        <v>0</v>
      </c>
      <c r="T62">
        <f t="shared" si="4"/>
        <v>0</v>
      </c>
      <c r="U62">
        <f>S62*[1]Konstanten!$B$3</f>
        <v>0</v>
      </c>
      <c r="V62">
        <f t="shared" si="8"/>
        <v>0</v>
      </c>
      <c r="W62">
        <f t="shared" si="7"/>
        <v>0</v>
      </c>
      <c r="X62" t="s">
        <v>56</v>
      </c>
      <c r="Z62">
        <v>249.91</v>
      </c>
      <c r="AA62">
        <f t="shared" si="5"/>
        <v>12.475237027027026</v>
      </c>
      <c r="AB62">
        <f>AA62*[1]Konstanten!$B$3</f>
        <v>34.930663675675667</v>
      </c>
      <c r="AC62" t="s">
        <v>56</v>
      </c>
      <c r="AD62">
        <v>0</v>
      </c>
      <c r="AE62">
        <v>0</v>
      </c>
      <c r="AF62" t="s">
        <v>56</v>
      </c>
      <c r="AG62" t="s">
        <v>56</v>
      </c>
    </row>
    <row r="63" spans="1:33" x14ac:dyDescent="0.25">
      <c r="A63">
        <v>61</v>
      </c>
      <c r="B63">
        <v>7</v>
      </c>
      <c r="C63" t="s">
        <v>103</v>
      </c>
      <c r="E63" t="s">
        <v>118</v>
      </c>
      <c r="G63">
        <v>18.7</v>
      </c>
      <c r="H63">
        <f>[1]Konstanten!$B$3</f>
        <v>2.8</v>
      </c>
      <c r="I63">
        <v>0</v>
      </c>
      <c r="J63">
        <v>0</v>
      </c>
      <c r="K63">
        <v>0</v>
      </c>
      <c r="L63">
        <v>0</v>
      </c>
      <c r="M63">
        <f t="shared" si="9"/>
        <v>0</v>
      </c>
      <c r="N63" t="s">
        <v>1</v>
      </c>
      <c r="O63">
        <f>M63*[1]Konstanten!$B$2</f>
        <v>0</v>
      </c>
      <c r="P63" t="s">
        <v>120</v>
      </c>
      <c r="Q63" t="s">
        <v>1</v>
      </c>
      <c r="R63">
        <v>0</v>
      </c>
      <c r="S63">
        <f t="shared" si="1"/>
        <v>0</v>
      </c>
      <c r="T63">
        <f t="shared" si="4"/>
        <v>0</v>
      </c>
      <c r="U63">
        <f>S63*[1]Konstanten!$B$3</f>
        <v>0</v>
      </c>
      <c r="V63">
        <f t="shared" si="8"/>
        <v>0</v>
      </c>
      <c r="W63">
        <f t="shared" si="7"/>
        <v>0</v>
      </c>
      <c r="X63" t="s">
        <v>56</v>
      </c>
      <c r="Z63">
        <v>360.57</v>
      </c>
      <c r="AA63">
        <f t="shared" si="5"/>
        <v>17.999264594594592</v>
      </c>
      <c r="AB63">
        <f>AA63*[1]Konstanten!$B$3</f>
        <v>50.397940864864857</v>
      </c>
      <c r="AC63" t="s">
        <v>56</v>
      </c>
      <c r="AD63">
        <v>0</v>
      </c>
      <c r="AE63">
        <v>0</v>
      </c>
      <c r="AF63" t="s">
        <v>56</v>
      </c>
      <c r="AG63" t="s">
        <v>56</v>
      </c>
    </row>
    <row r="64" spans="1:33" x14ac:dyDescent="0.25">
      <c r="A64">
        <v>62</v>
      </c>
      <c r="B64">
        <v>7</v>
      </c>
      <c r="C64" t="s">
        <v>73</v>
      </c>
      <c r="E64" t="s">
        <v>119</v>
      </c>
      <c r="F64" t="s">
        <v>107</v>
      </c>
      <c r="G64">
        <v>1.7</v>
      </c>
      <c r="H64">
        <f>[1]Konstanten!$B$3</f>
        <v>2.8</v>
      </c>
      <c r="I64">
        <v>1</v>
      </c>
      <c r="J64">
        <v>23.03</v>
      </c>
      <c r="K64">
        <v>0</v>
      </c>
      <c r="L64">
        <v>0</v>
      </c>
      <c r="M64">
        <f t="shared" si="9"/>
        <v>1.1496327027027027</v>
      </c>
      <c r="N64">
        <v>42</v>
      </c>
      <c r="O64">
        <f>M64*[1]Konstanten!$B$2</f>
        <v>1.3795592432432431</v>
      </c>
      <c r="P64" t="s">
        <v>120</v>
      </c>
      <c r="Q64">
        <v>42</v>
      </c>
      <c r="R64">
        <v>32.89</v>
      </c>
      <c r="S64">
        <f t="shared" si="1"/>
        <v>1.641833243243243</v>
      </c>
      <c r="T64">
        <f t="shared" si="4"/>
        <v>0.4922005405405403</v>
      </c>
      <c r="U64">
        <f>S64*[1]Konstanten!$B$3</f>
        <v>4.59713308108108</v>
      </c>
      <c r="V64">
        <f t="shared" si="8"/>
        <v>3.2175738378378371</v>
      </c>
      <c r="W64">
        <f t="shared" si="7"/>
        <v>3.2175738378378371</v>
      </c>
      <c r="X64" t="s">
        <v>56</v>
      </c>
      <c r="Z64">
        <v>73.45</v>
      </c>
      <c r="AA64">
        <f t="shared" si="5"/>
        <v>3.6665445945945945</v>
      </c>
      <c r="AB64">
        <f>AA64*[1]Konstanten!$B$3</f>
        <v>10.266324864864863</v>
      </c>
      <c r="AC64" t="s">
        <v>56</v>
      </c>
      <c r="AD64">
        <v>0</v>
      </c>
      <c r="AE64">
        <v>0</v>
      </c>
      <c r="AF64" t="s">
        <v>56</v>
      </c>
      <c r="AG64" t="s">
        <v>56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D8" sqref="D8"/>
    </sheetView>
  </sheetViews>
  <sheetFormatPr baseColWidth="10" defaultRowHeight="15" x14ac:dyDescent="0.25"/>
  <sheetData>
    <row r="1" spans="1:33" s="1" customFormat="1" ht="16.5" thickBot="1" x14ac:dyDescent="0.3">
      <c r="A1" s="2" t="s">
        <v>38</v>
      </c>
      <c r="B1" s="1" t="s">
        <v>0</v>
      </c>
      <c r="C1" s="2" t="s">
        <v>41</v>
      </c>
      <c r="D1" s="1" t="s">
        <v>2</v>
      </c>
      <c r="E1" s="2" t="s">
        <v>40</v>
      </c>
      <c r="F1" s="2" t="s">
        <v>42</v>
      </c>
      <c r="G1" s="2" t="s">
        <v>39</v>
      </c>
      <c r="H1" s="2" t="s">
        <v>46</v>
      </c>
      <c r="I1" s="1" t="s">
        <v>7</v>
      </c>
      <c r="J1" s="1" t="s">
        <v>28</v>
      </c>
      <c r="K1" s="1" t="s">
        <v>29</v>
      </c>
      <c r="L1" s="1" t="s">
        <v>32</v>
      </c>
      <c r="M1" s="1" t="s">
        <v>30</v>
      </c>
      <c r="N1" s="2" t="s">
        <v>51</v>
      </c>
      <c r="O1" s="2" t="s">
        <v>43</v>
      </c>
      <c r="P1" s="2" t="s">
        <v>47</v>
      </c>
      <c r="Q1" s="2" t="s">
        <v>52</v>
      </c>
      <c r="R1" s="1" t="s">
        <v>3</v>
      </c>
      <c r="S1" s="1" t="s">
        <v>4</v>
      </c>
      <c r="T1" s="1" t="s">
        <v>31</v>
      </c>
      <c r="U1" s="1" t="s">
        <v>8</v>
      </c>
      <c r="V1" s="1" t="s">
        <v>9</v>
      </c>
      <c r="W1" s="2" t="s">
        <v>44</v>
      </c>
      <c r="X1" s="2" t="s">
        <v>45</v>
      </c>
      <c r="Y1" s="1" t="s">
        <v>57</v>
      </c>
      <c r="Z1" s="1" t="s">
        <v>12</v>
      </c>
      <c r="AA1" s="1" t="s">
        <v>11</v>
      </c>
      <c r="AB1" s="2" t="s">
        <v>50</v>
      </c>
      <c r="AC1" s="2" t="s">
        <v>53</v>
      </c>
      <c r="AD1" s="2" t="s">
        <v>49</v>
      </c>
      <c r="AE1" s="2" t="s">
        <v>48</v>
      </c>
      <c r="AF1" s="2" t="s">
        <v>54</v>
      </c>
      <c r="AG1" s="2" t="s">
        <v>55</v>
      </c>
    </row>
    <row r="2" spans="1:33" ht="15.75" thickTop="1" x14ac:dyDescent="0.25"/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B1" t="s">
        <v>5</v>
      </c>
    </row>
    <row r="2" spans="1:2" x14ac:dyDescent="0.25">
      <c r="A2" t="s">
        <v>35</v>
      </c>
      <c r="B2">
        <v>1.35</v>
      </c>
    </row>
    <row r="3" spans="1:2" x14ac:dyDescent="0.25">
      <c r="A3" t="s">
        <v>6</v>
      </c>
      <c r="B3">
        <v>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ImportSheet1</vt:lpstr>
      <vt:lpstr>ImportSheet2</vt:lpstr>
      <vt:lpstr>Konstanten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Raetz, Martin</cp:lastModifiedBy>
  <dcterms:created xsi:type="dcterms:W3CDTF">2018-12-06T14:07:49Z</dcterms:created>
  <dcterms:modified xsi:type="dcterms:W3CDTF">2019-10-15T09:18:22Z</dcterms:modified>
</cp:coreProperties>
</file>