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D:\Sciebo\Programmierung\GIT\BUDO\Excel-Table\"/>
    </mc:Choice>
  </mc:AlternateContent>
  <bookViews>
    <workbookView xWindow="0" yWindow="0" windowWidth="18840" windowHeight="2910" activeTab="1"/>
  </bookViews>
  <sheets>
    <sheet name="abbreviation" sheetId="1" r:id="rId1"/>
    <sheet name="category" sheetId="2" r:id="rId2"/>
    <sheet name="category_assignment" sheetId="3" r:id="rId3"/>
    <sheet name="parent_children" sheetId="4" r:id="rId4"/>
    <sheet name="Tabellen für Excel" sheetId="5" r:id="rId5"/>
  </sheets>
  <externalReferences>
    <externalReference r:id="rId6"/>
  </externalReferences>
  <definedNames>
    <definedName name="category_name_german">category[category_name_german]</definedName>
    <definedName name="description_german">abbreviation[description_german]</definedName>
    <definedName name="System">[1]!SystemA[System]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0" i="3" l="1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265" i="1"/>
  <c r="F265" i="1" s="1"/>
  <c r="A266" i="1"/>
  <c r="A267" i="1"/>
  <c r="F267" i="1" s="1"/>
  <c r="A268" i="1"/>
  <c r="F268" i="1" s="1"/>
  <c r="A269" i="1"/>
  <c r="A270" i="1"/>
  <c r="A271" i="1"/>
  <c r="F271" i="1" s="1"/>
  <c r="A272" i="1"/>
  <c r="F272" i="1" s="1"/>
  <c r="A273" i="1"/>
  <c r="F273" i="1" s="1"/>
  <c r="A274" i="1"/>
  <c r="A275" i="1"/>
  <c r="F275" i="1" s="1"/>
  <c r="A276" i="1"/>
  <c r="F276" i="1" s="1"/>
  <c r="A277" i="1"/>
  <c r="A278" i="1"/>
  <c r="A279" i="1"/>
  <c r="F279" i="1" s="1"/>
  <c r="A280" i="1"/>
  <c r="F280" i="1" s="1"/>
  <c r="A264" i="1"/>
  <c r="F264" i="1" s="1"/>
  <c r="F266" i="1"/>
  <c r="F269" i="1"/>
  <c r="F270" i="1"/>
  <c r="F274" i="1"/>
  <c r="F277" i="1"/>
  <c r="F278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A263" i="1"/>
  <c r="H263" i="1" s="1"/>
  <c r="F263" i="1"/>
  <c r="H265" i="1" l="1"/>
  <c r="H264" i="1"/>
  <c r="I155" i="3"/>
  <c r="I143" i="3"/>
  <c r="I131" i="3"/>
  <c r="I154" i="3"/>
  <c r="I150" i="3"/>
  <c r="I146" i="3"/>
  <c r="I142" i="3"/>
  <c r="I138" i="3"/>
  <c r="I134" i="3"/>
  <c r="I130" i="3"/>
  <c r="I126" i="3"/>
  <c r="I151" i="3"/>
  <c r="I139" i="3"/>
  <c r="I153" i="3"/>
  <c r="I149" i="3"/>
  <c r="I145" i="3"/>
  <c r="I141" i="3"/>
  <c r="I137" i="3"/>
  <c r="I133" i="3"/>
  <c r="I129" i="3"/>
  <c r="I125" i="3"/>
  <c r="I147" i="3"/>
  <c r="I135" i="3"/>
  <c r="I127" i="3"/>
  <c r="I152" i="3"/>
  <c r="I148" i="3"/>
  <c r="I144" i="3"/>
  <c r="I140" i="3"/>
  <c r="I136" i="3"/>
  <c r="I132" i="3"/>
  <c r="I128" i="3"/>
  <c r="A255" i="1" l="1"/>
  <c r="H255" i="1" s="1"/>
  <c r="A256" i="1"/>
  <c r="H256" i="1" s="1"/>
  <c r="A257" i="1"/>
  <c r="H257" i="1" s="1"/>
  <c r="A258" i="1"/>
  <c r="H258" i="1" s="1"/>
  <c r="A259" i="1"/>
  <c r="H259" i="1" s="1"/>
  <c r="A260" i="1"/>
  <c r="H260" i="1" s="1"/>
  <c r="A261" i="1"/>
  <c r="H261" i="1" s="1"/>
  <c r="A262" i="1"/>
  <c r="H262" i="1" s="1"/>
  <c r="H210" i="4"/>
  <c r="H212" i="4"/>
  <c r="H213" i="4"/>
  <c r="H214" i="4"/>
  <c r="H216" i="4"/>
  <c r="G217" i="4"/>
  <c r="H217" i="4"/>
  <c r="G218" i="4"/>
  <c r="H218" i="4"/>
  <c r="G219" i="4"/>
  <c r="H219" i="4"/>
  <c r="G220" i="4"/>
  <c r="H220" i="4"/>
  <c r="G221" i="4"/>
  <c r="H221" i="4"/>
  <c r="G222" i="4"/>
  <c r="H222" i="4"/>
  <c r="G223" i="4"/>
  <c r="H223" i="4"/>
  <c r="G224" i="4"/>
  <c r="H224" i="4"/>
  <c r="G225" i="4"/>
  <c r="H225" i="4"/>
  <c r="G226" i="4"/>
  <c r="H226" i="4"/>
  <c r="G227" i="4"/>
  <c r="H227" i="4"/>
  <c r="A209" i="4"/>
  <c r="F209" i="4" s="1"/>
  <c r="A210" i="4"/>
  <c r="F210" i="4" s="1"/>
  <c r="A211" i="4"/>
  <c r="F211" i="4" s="1"/>
  <c r="A212" i="4"/>
  <c r="F212" i="4" s="1"/>
  <c r="A213" i="4"/>
  <c r="F213" i="4" s="1"/>
  <c r="A214" i="4"/>
  <c r="F214" i="4" s="1"/>
  <c r="A215" i="4"/>
  <c r="F215" i="4" s="1"/>
  <c r="A216" i="4"/>
  <c r="F216" i="4" s="1"/>
  <c r="A217" i="4"/>
  <c r="F217" i="4" s="1"/>
  <c r="A218" i="4"/>
  <c r="F218" i="4" s="1"/>
  <c r="A219" i="4"/>
  <c r="F219" i="4" s="1"/>
  <c r="A220" i="4"/>
  <c r="F220" i="4" s="1"/>
  <c r="A221" i="4"/>
  <c r="F221" i="4" s="1"/>
  <c r="A222" i="4"/>
  <c r="F222" i="4" s="1"/>
  <c r="A223" i="4"/>
  <c r="F223" i="4" s="1"/>
  <c r="A224" i="4"/>
  <c r="F224" i="4" s="1"/>
  <c r="A225" i="4"/>
  <c r="F225" i="4" s="1"/>
  <c r="A226" i="4"/>
  <c r="F226" i="4" s="1"/>
  <c r="A227" i="4"/>
  <c r="F227" i="4" s="1"/>
  <c r="O221" i="4" l="1"/>
  <c r="O217" i="4"/>
  <c r="O220" i="4"/>
  <c r="O224" i="4"/>
  <c r="O222" i="4"/>
  <c r="O226" i="4"/>
  <c r="O227" i="4"/>
  <c r="O223" i="4"/>
  <c r="O225" i="4"/>
  <c r="O218" i="4"/>
  <c r="O219" i="4"/>
  <c r="H2" i="1" l="1"/>
  <c r="P2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3" i="4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3" i="2"/>
  <c r="A4" i="1"/>
  <c r="H4" i="1" s="1"/>
  <c r="A5" i="1"/>
  <c r="H5" i="1" s="1"/>
  <c r="A6" i="1"/>
  <c r="H6" i="1" s="1"/>
  <c r="A7" i="1"/>
  <c r="H7" i="1" s="1"/>
  <c r="A8" i="1"/>
  <c r="H8" i="1" s="1"/>
  <c r="A9" i="1"/>
  <c r="H9" i="1" s="1"/>
  <c r="A10" i="1"/>
  <c r="H10" i="1" s="1"/>
  <c r="A11" i="1"/>
  <c r="H11" i="1" s="1"/>
  <c r="A12" i="1"/>
  <c r="H12" i="1" s="1"/>
  <c r="A13" i="1"/>
  <c r="H13" i="1" s="1"/>
  <c r="A14" i="1"/>
  <c r="H14" i="1" s="1"/>
  <c r="A15" i="1"/>
  <c r="H15" i="1" s="1"/>
  <c r="A16" i="1"/>
  <c r="H16" i="1" s="1"/>
  <c r="A17" i="1"/>
  <c r="H17" i="1" s="1"/>
  <c r="A18" i="1"/>
  <c r="H18" i="1" s="1"/>
  <c r="A19" i="1"/>
  <c r="H19" i="1" s="1"/>
  <c r="A20" i="1"/>
  <c r="H20" i="1" s="1"/>
  <c r="A21" i="1"/>
  <c r="H21" i="1" s="1"/>
  <c r="A22" i="1"/>
  <c r="H22" i="1" s="1"/>
  <c r="A23" i="1"/>
  <c r="H23" i="1" s="1"/>
  <c r="A24" i="1"/>
  <c r="H24" i="1" s="1"/>
  <c r="A25" i="1"/>
  <c r="H25" i="1" s="1"/>
  <c r="A26" i="1"/>
  <c r="H26" i="1" s="1"/>
  <c r="A27" i="1"/>
  <c r="H27" i="1" s="1"/>
  <c r="A28" i="1"/>
  <c r="H28" i="1" s="1"/>
  <c r="A29" i="1"/>
  <c r="H29" i="1" s="1"/>
  <c r="A30" i="1"/>
  <c r="H30" i="1" s="1"/>
  <c r="A31" i="1"/>
  <c r="H31" i="1" s="1"/>
  <c r="A32" i="1"/>
  <c r="H32" i="1" s="1"/>
  <c r="A33" i="1"/>
  <c r="H33" i="1" s="1"/>
  <c r="A34" i="1"/>
  <c r="H34" i="1" s="1"/>
  <c r="A35" i="1"/>
  <c r="H35" i="1" s="1"/>
  <c r="A36" i="1"/>
  <c r="H36" i="1" s="1"/>
  <c r="A37" i="1"/>
  <c r="H37" i="1" s="1"/>
  <c r="A38" i="1"/>
  <c r="H38" i="1" s="1"/>
  <c r="A39" i="1"/>
  <c r="H39" i="1" s="1"/>
  <c r="A40" i="1"/>
  <c r="H40" i="1" s="1"/>
  <c r="A41" i="1"/>
  <c r="H41" i="1" s="1"/>
  <c r="A42" i="1"/>
  <c r="H42" i="1" s="1"/>
  <c r="A43" i="1"/>
  <c r="H43" i="1" s="1"/>
  <c r="A44" i="1"/>
  <c r="H44" i="1" s="1"/>
  <c r="A45" i="1"/>
  <c r="H45" i="1" s="1"/>
  <c r="A46" i="1"/>
  <c r="H46" i="1" s="1"/>
  <c r="A47" i="1"/>
  <c r="H47" i="1" s="1"/>
  <c r="A48" i="1"/>
  <c r="H48" i="1" s="1"/>
  <c r="A49" i="1"/>
  <c r="H49" i="1" s="1"/>
  <c r="A50" i="1"/>
  <c r="H50" i="1" s="1"/>
  <c r="A51" i="1"/>
  <c r="H51" i="1" s="1"/>
  <c r="A52" i="1"/>
  <c r="H52" i="1" s="1"/>
  <c r="A53" i="1"/>
  <c r="H53" i="1" s="1"/>
  <c r="A54" i="1"/>
  <c r="H54" i="1" s="1"/>
  <c r="A55" i="1"/>
  <c r="H55" i="1" s="1"/>
  <c r="A56" i="1"/>
  <c r="H56" i="1" s="1"/>
  <c r="A57" i="1"/>
  <c r="H57" i="1" s="1"/>
  <c r="A58" i="1"/>
  <c r="H58" i="1" s="1"/>
  <c r="A59" i="1"/>
  <c r="H59" i="1" s="1"/>
  <c r="A60" i="1"/>
  <c r="H60" i="1" s="1"/>
  <c r="A61" i="1"/>
  <c r="H61" i="1" s="1"/>
  <c r="A62" i="1"/>
  <c r="H62" i="1" s="1"/>
  <c r="A63" i="1"/>
  <c r="H63" i="1" s="1"/>
  <c r="A64" i="1"/>
  <c r="H64" i="1" s="1"/>
  <c r="A65" i="1"/>
  <c r="H65" i="1" s="1"/>
  <c r="A66" i="1"/>
  <c r="H66" i="1" s="1"/>
  <c r="A67" i="1"/>
  <c r="H67" i="1" s="1"/>
  <c r="A68" i="1"/>
  <c r="H68" i="1" s="1"/>
  <c r="A69" i="1"/>
  <c r="H69" i="1" s="1"/>
  <c r="A70" i="1"/>
  <c r="H70" i="1" s="1"/>
  <c r="A71" i="1"/>
  <c r="H71" i="1" s="1"/>
  <c r="A72" i="1"/>
  <c r="H72" i="1" s="1"/>
  <c r="A73" i="1"/>
  <c r="H73" i="1" s="1"/>
  <c r="A74" i="1"/>
  <c r="H74" i="1" s="1"/>
  <c r="A75" i="1"/>
  <c r="H75" i="1" s="1"/>
  <c r="A76" i="1"/>
  <c r="H76" i="1" s="1"/>
  <c r="A77" i="1"/>
  <c r="H77" i="1" s="1"/>
  <c r="A78" i="1"/>
  <c r="H78" i="1" s="1"/>
  <c r="A79" i="1"/>
  <c r="H79" i="1" s="1"/>
  <c r="A80" i="1"/>
  <c r="H80" i="1" s="1"/>
  <c r="A81" i="1"/>
  <c r="H81" i="1" s="1"/>
  <c r="A82" i="1"/>
  <c r="H82" i="1" s="1"/>
  <c r="A83" i="1"/>
  <c r="H83" i="1" s="1"/>
  <c r="A84" i="1"/>
  <c r="H84" i="1" s="1"/>
  <c r="A85" i="1"/>
  <c r="H85" i="1" s="1"/>
  <c r="A86" i="1"/>
  <c r="H86" i="1" s="1"/>
  <c r="A87" i="1"/>
  <c r="H87" i="1" s="1"/>
  <c r="A88" i="1"/>
  <c r="H88" i="1" s="1"/>
  <c r="A89" i="1"/>
  <c r="H89" i="1" s="1"/>
  <c r="A90" i="1"/>
  <c r="H90" i="1" s="1"/>
  <c r="A91" i="1"/>
  <c r="H91" i="1" s="1"/>
  <c r="A92" i="1"/>
  <c r="H92" i="1" s="1"/>
  <c r="A93" i="1"/>
  <c r="H93" i="1" s="1"/>
  <c r="A94" i="1"/>
  <c r="H94" i="1" s="1"/>
  <c r="A95" i="1"/>
  <c r="H95" i="1" s="1"/>
  <c r="A96" i="1"/>
  <c r="H96" i="1" s="1"/>
  <c r="A97" i="1"/>
  <c r="H97" i="1" s="1"/>
  <c r="A98" i="1"/>
  <c r="H98" i="1" s="1"/>
  <c r="A99" i="1"/>
  <c r="H99" i="1" s="1"/>
  <c r="A100" i="1"/>
  <c r="H100" i="1" s="1"/>
  <c r="A101" i="1"/>
  <c r="H101" i="1" s="1"/>
  <c r="A102" i="1"/>
  <c r="H102" i="1" s="1"/>
  <c r="A103" i="1"/>
  <c r="H103" i="1" s="1"/>
  <c r="A104" i="1"/>
  <c r="H104" i="1" s="1"/>
  <c r="A105" i="1"/>
  <c r="H105" i="1" s="1"/>
  <c r="A106" i="1"/>
  <c r="H106" i="1" s="1"/>
  <c r="A107" i="1"/>
  <c r="H107" i="1" s="1"/>
  <c r="A108" i="1"/>
  <c r="H108" i="1" s="1"/>
  <c r="A109" i="1"/>
  <c r="H109" i="1" s="1"/>
  <c r="A110" i="1"/>
  <c r="H110" i="1" s="1"/>
  <c r="A111" i="1"/>
  <c r="H111" i="1" s="1"/>
  <c r="A112" i="1"/>
  <c r="H112" i="1" s="1"/>
  <c r="A113" i="1"/>
  <c r="H113" i="1" s="1"/>
  <c r="A114" i="1"/>
  <c r="H114" i="1" s="1"/>
  <c r="A115" i="1"/>
  <c r="H115" i="1" s="1"/>
  <c r="A116" i="1"/>
  <c r="H116" i="1" s="1"/>
  <c r="A117" i="1"/>
  <c r="H117" i="1" s="1"/>
  <c r="A118" i="1"/>
  <c r="H118" i="1" s="1"/>
  <c r="A119" i="1"/>
  <c r="H119" i="1" s="1"/>
  <c r="A120" i="1"/>
  <c r="H120" i="1" s="1"/>
  <c r="A121" i="1"/>
  <c r="H121" i="1" s="1"/>
  <c r="A122" i="1"/>
  <c r="H122" i="1" s="1"/>
  <c r="A123" i="1"/>
  <c r="H123" i="1" s="1"/>
  <c r="A124" i="1"/>
  <c r="H124" i="1" s="1"/>
  <c r="A125" i="1"/>
  <c r="H125" i="1" s="1"/>
  <c r="A126" i="1"/>
  <c r="H126" i="1" s="1"/>
  <c r="A127" i="1"/>
  <c r="H127" i="1" s="1"/>
  <c r="A128" i="1"/>
  <c r="H128" i="1" s="1"/>
  <c r="A129" i="1"/>
  <c r="H129" i="1" s="1"/>
  <c r="A130" i="1"/>
  <c r="H130" i="1" s="1"/>
  <c r="A131" i="1"/>
  <c r="H131" i="1" s="1"/>
  <c r="A132" i="1"/>
  <c r="H132" i="1" s="1"/>
  <c r="A133" i="1"/>
  <c r="H133" i="1" s="1"/>
  <c r="A134" i="1"/>
  <c r="H134" i="1" s="1"/>
  <c r="A135" i="1"/>
  <c r="H135" i="1" s="1"/>
  <c r="A136" i="1"/>
  <c r="H136" i="1" s="1"/>
  <c r="A137" i="1"/>
  <c r="H137" i="1" s="1"/>
  <c r="A138" i="1"/>
  <c r="H138" i="1" s="1"/>
  <c r="A139" i="1"/>
  <c r="H139" i="1" s="1"/>
  <c r="A140" i="1"/>
  <c r="H140" i="1" s="1"/>
  <c r="A141" i="1"/>
  <c r="H141" i="1" s="1"/>
  <c r="A142" i="1"/>
  <c r="H142" i="1" s="1"/>
  <c r="A143" i="1"/>
  <c r="H143" i="1" s="1"/>
  <c r="A144" i="1"/>
  <c r="H144" i="1" s="1"/>
  <c r="A145" i="1"/>
  <c r="H145" i="1" s="1"/>
  <c r="A146" i="1"/>
  <c r="H146" i="1" s="1"/>
  <c r="A147" i="1"/>
  <c r="H147" i="1" s="1"/>
  <c r="A148" i="1"/>
  <c r="H148" i="1" s="1"/>
  <c r="A149" i="1"/>
  <c r="H149" i="1" s="1"/>
  <c r="A150" i="1"/>
  <c r="H150" i="1" s="1"/>
  <c r="A151" i="1"/>
  <c r="H151" i="1" s="1"/>
  <c r="A152" i="1"/>
  <c r="H152" i="1" s="1"/>
  <c r="A153" i="1"/>
  <c r="H153" i="1" s="1"/>
  <c r="A154" i="1"/>
  <c r="H154" i="1" s="1"/>
  <c r="A155" i="1"/>
  <c r="H155" i="1" s="1"/>
  <c r="A156" i="1"/>
  <c r="H156" i="1" s="1"/>
  <c r="A157" i="1"/>
  <c r="H157" i="1" s="1"/>
  <c r="A158" i="1"/>
  <c r="H158" i="1" s="1"/>
  <c r="A159" i="1"/>
  <c r="H159" i="1" s="1"/>
  <c r="A160" i="1"/>
  <c r="H160" i="1" s="1"/>
  <c r="A161" i="1"/>
  <c r="H161" i="1" s="1"/>
  <c r="A162" i="1"/>
  <c r="H162" i="1" s="1"/>
  <c r="A163" i="1"/>
  <c r="H163" i="1" s="1"/>
  <c r="A164" i="1"/>
  <c r="H164" i="1" s="1"/>
  <c r="A165" i="1"/>
  <c r="H165" i="1" s="1"/>
  <c r="A166" i="1"/>
  <c r="H166" i="1" s="1"/>
  <c r="A167" i="1"/>
  <c r="H167" i="1" s="1"/>
  <c r="A168" i="1"/>
  <c r="H168" i="1" s="1"/>
  <c r="A169" i="1"/>
  <c r="H169" i="1" s="1"/>
  <c r="A170" i="1"/>
  <c r="H170" i="1" s="1"/>
  <c r="A171" i="1"/>
  <c r="H171" i="1" s="1"/>
  <c r="A172" i="1"/>
  <c r="H172" i="1" s="1"/>
  <c r="A173" i="1"/>
  <c r="H173" i="1" s="1"/>
  <c r="A174" i="1"/>
  <c r="H174" i="1" s="1"/>
  <c r="A175" i="1"/>
  <c r="H175" i="1" s="1"/>
  <c r="A176" i="1"/>
  <c r="H176" i="1" s="1"/>
  <c r="A177" i="1"/>
  <c r="H177" i="1" s="1"/>
  <c r="A178" i="1"/>
  <c r="H178" i="1" s="1"/>
  <c r="A179" i="1"/>
  <c r="H179" i="1" s="1"/>
  <c r="A180" i="1"/>
  <c r="H180" i="1" s="1"/>
  <c r="A181" i="1"/>
  <c r="H181" i="1" s="1"/>
  <c r="A182" i="1"/>
  <c r="H182" i="1" s="1"/>
  <c r="A183" i="1"/>
  <c r="H183" i="1" s="1"/>
  <c r="A184" i="1"/>
  <c r="H184" i="1" s="1"/>
  <c r="A185" i="1"/>
  <c r="H185" i="1" s="1"/>
  <c r="A186" i="1"/>
  <c r="H186" i="1" s="1"/>
  <c r="A187" i="1"/>
  <c r="H187" i="1" s="1"/>
  <c r="A188" i="1"/>
  <c r="H188" i="1" s="1"/>
  <c r="A189" i="1"/>
  <c r="H189" i="1" s="1"/>
  <c r="A190" i="1"/>
  <c r="H190" i="1" s="1"/>
  <c r="A191" i="1"/>
  <c r="H191" i="1" s="1"/>
  <c r="A192" i="1"/>
  <c r="H192" i="1" s="1"/>
  <c r="A193" i="1"/>
  <c r="H193" i="1" s="1"/>
  <c r="A194" i="1"/>
  <c r="H194" i="1" s="1"/>
  <c r="A195" i="1"/>
  <c r="H195" i="1" s="1"/>
  <c r="A196" i="1"/>
  <c r="H196" i="1" s="1"/>
  <c r="A197" i="1"/>
  <c r="H197" i="1" s="1"/>
  <c r="A198" i="1"/>
  <c r="H198" i="1" s="1"/>
  <c r="A199" i="1"/>
  <c r="H199" i="1" s="1"/>
  <c r="A200" i="1"/>
  <c r="H200" i="1" s="1"/>
  <c r="A201" i="1"/>
  <c r="H201" i="1" s="1"/>
  <c r="A202" i="1"/>
  <c r="H202" i="1" s="1"/>
  <c r="A203" i="1"/>
  <c r="H203" i="1" s="1"/>
  <c r="A204" i="1"/>
  <c r="H204" i="1" s="1"/>
  <c r="A205" i="1"/>
  <c r="H205" i="1" s="1"/>
  <c r="A206" i="1"/>
  <c r="H206" i="1" s="1"/>
  <c r="A207" i="1"/>
  <c r="H207" i="1" s="1"/>
  <c r="A208" i="1"/>
  <c r="H208" i="1" s="1"/>
  <c r="A209" i="1"/>
  <c r="H209" i="1" s="1"/>
  <c r="A210" i="1"/>
  <c r="H210" i="1" s="1"/>
  <c r="A211" i="1"/>
  <c r="H211" i="1" s="1"/>
  <c r="A212" i="1"/>
  <c r="H212" i="1" s="1"/>
  <c r="A213" i="1"/>
  <c r="H213" i="1" s="1"/>
  <c r="A214" i="1"/>
  <c r="H214" i="1" s="1"/>
  <c r="A215" i="1"/>
  <c r="H215" i="1" s="1"/>
  <c r="A216" i="1"/>
  <c r="H216" i="1" s="1"/>
  <c r="A217" i="1"/>
  <c r="H217" i="1" s="1"/>
  <c r="A218" i="1"/>
  <c r="H218" i="1" s="1"/>
  <c r="A219" i="1"/>
  <c r="H219" i="1" s="1"/>
  <c r="A220" i="1"/>
  <c r="H220" i="1" s="1"/>
  <c r="A221" i="1"/>
  <c r="H221" i="1" s="1"/>
  <c r="A222" i="1"/>
  <c r="H222" i="1" s="1"/>
  <c r="A223" i="1"/>
  <c r="H223" i="1" s="1"/>
  <c r="A224" i="1"/>
  <c r="H224" i="1" s="1"/>
  <c r="A225" i="1"/>
  <c r="H225" i="1" s="1"/>
  <c r="A226" i="1"/>
  <c r="H226" i="1" s="1"/>
  <c r="A227" i="1"/>
  <c r="H227" i="1" s="1"/>
  <c r="A228" i="1"/>
  <c r="H228" i="1" s="1"/>
  <c r="A229" i="1"/>
  <c r="H229" i="1" s="1"/>
  <c r="A230" i="1"/>
  <c r="H230" i="1" s="1"/>
  <c r="A231" i="1"/>
  <c r="H231" i="1" s="1"/>
  <c r="A232" i="1"/>
  <c r="H232" i="1" s="1"/>
  <c r="A233" i="1"/>
  <c r="H233" i="1" s="1"/>
  <c r="A234" i="1"/>
  <c r="H234" i="1" s="1"/>
  <c r="A235" i="1"/>
  <c r="H235" i="1" s="1"/>
  <c r="A236" i="1"/>
  <c r="H236" i="1" s="1"/>
  <c r="A237" i="1"/>
  <c r="H237" i="1" s="1"/>
  <c r="A238" i="1"/>
  <c r="H238" i="1" s="1"/>
  <c r="A239" i="1"/>
  <c r="H239" i="1" s="1"/>
  <c r="A240" i="1"/>
  <c r="H240" i="1" s="1"/>
  <c r="A241" i="1"/>
  <c r="H241" i="1" s="1"/>
  <c r="A242" i="1"/>
  <c r="H242" i="1" s="1"/>
  <c r="A243" i="1"/>
  <c r="H243" i="1" s="1"/>
  <c r="A244" i="1"/>
  <c r="H244" i="1" s="1"/>
  <c r="A245" i="1"/>
  <c r="H245" i="1" s="1"/>
  <c r="A246" i="1"/>
  <c r="H246" i="1" s="1"/>
  <c r="A247" i="1"/>
  <c r="H247" i="1" s="1"/>
  <c r="A248" i="1"/>
  <c r="H248" i="1" s="1"/>
  <c r="A249" i="1"/>
  <c r="H249" i="1" s="1"/>
  <c r="A250" i="1"/>
  <c r="H250" i="1" s="1"/>
  <c r="A251" i="1"/>
  <c r="H251" i="1" s="1"/>
  <c r="A252" i="1"/>
  <c r="H252" i="1" s="1"/>
  <c r="A253" i="1"/>
  <c r="H253" i="1" s="1"/>
  <c r="A254" i="1"/>
  <c r="H254" i="1" s="1"/>
  <c r="A3" i="1"/>
  <c r="H3" i="1" s="1"/>
  <c r="A119" i="3"/>
  <c r="G3" i="3"/>
  <c r="A23" i="5" a="1"/>
  <c r="A23" i="5" s="1"/>
  <c r="B23" i="5" s="1"/>
  <c r="A24" i="5" a="1"/>
  <c r="A24" i="5" s="1"/>
  <c r="B24" i="5" s="1"/>
  <c r="A25" i="5" a="1"/>
  <c r="A25" i="5" s="1"/>
  <c r="B25" i="5" s="1"/>
  <c r="A26" i="5" a="1"/>
  <c r="A26" i="5" s="1"/>
  <c r="B26" i="5" s="1"/>
  <c r="A27" i="5" a="1"/>
  <c r="A27" i="5" s="1"/>
  <c r="B27" i="5" s="1"/>
  <c r="A28" i="5" a="1"/>
  <c r="A28" i="5" s="1"/>
  <c r="B28" i="5" s="1"/>
  <c r="A29" i="5" a="1"/>
  <c r="A29" i="5" s="1"/>
  <c r="B29" i="5" s="1"/>
  <c r="A30" i="5" a="1"/>
  <c r="A30" i="5" s="1"/>
  <c r="B30" i="5" s="1"/>
  <c r="A31" i="5" a="1"/>
  <c r="A31" i="5" s="1"/>
  <c r="B31" i="5" s="1"/>
  <c r="A32" i="5" a="1"/>
  <c r="A32" i="5" s="1"/>
  <c r="B32" i="5" s="1"/>
  <c r="A33" i="5" a="1"/>
  <c r="A33" i="5" s="1"/>
  <c r="B33" i="5" s="1"/>
  <c r="A34" i="5" a="1"/>
  <c r="A34" i="5" s="1"/>
  <c r="B34" i="5" s="1"/>
  <c r="A35" i="5" a="1"/>
  <c r="A35" i="5" s="1"/>
  <c r="B35" i="5" s="1"/>
  <c r="A116" i="3"/>
  <c r="E116" i="3" s="1"/>
  <c r="A117" i="3"/>
  <c r="E117" i="3" s="1"/>
  <c r="A118" i="3"/>
  <c r="E118" i="3" s="1"/>
  <c r="E119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4" i="3"/>
  <c r="H44" i="2"/>
  <c r="F44" i="2"/>
  <c r="F253" i="1" l="1"/>
  <c r="F254" i="1"/>
  <c r="F255" i="1"/>
  <c r="H209" i="4" s="1"/>
  <c r="F256" i="1"/>
  <c r="F257" i="1"/>
  <c r="F258" i="1"/>
  <c r="F259" i="1"/>
  <c r="F260" i="1"/>
  <c r="F261" i="1"/>
  <c r="F262" i="1"/>
  <c r="F252" i="1"/>
  <c r="F251" i="1"/>
  <c r="F250" i="1"/>
  <c r="F249" i="1"/>
  <c r="G120" i="3" l="1"/>
  <c r="I120" i="3" s="1"/>
  <c r="G121" i="3"/>
  <c r="I121" i="3" s="1"/>
  <c r="G212" i="4"/>
  <c r="O212" i="4" s="1"/>
  <c r="H211" i="4"/>
  <c r="H215" i="4"/>
  <c r="G122" i="3"/>
  <c r="I122" i="3" s="1"/>
  <c r="G123" i="3"/>
  <c r="I123" i="3" s="1"/>
  <c r="F38" i="1"/>
  <c r="F37" i="1"/>
  <c r="F248" i="1"/>
  <c r="F4" i="1"/>
  <c r="G4" i="3" s="1"/>
  <c r="F5" i="1"/>
  <c r="F6" i="1"/>
  <c r="G6" i="3" s="1"/>
  <c r="F7" i="1"/>
  <c r="G7" i="3" s="1"/>
  <c r="F8" i="1"/>
  <c r="G8" i="3" s="1"/>
  <c r="F9" i="1"/>
  <c r="G9" i="3" s="1"/>
  <c r="F10" i="1"/>
  <c r="F11" i="1"/>
  <c r="F12" i="1"/>
  <c r="G12" i="3" s="1"/>
  <c r="F13" i="1"/>
  <c r="G13" i="3" s="1"/>
  <c r="F14" i="1"/>
  <c r="G216" i="4" s="1"/>
  <c r="O216" i="4" s="1"/>
  <c r="F15" i="1"/>
  <c r="F16" i="1"/>
  <c r="F17" i="1"/>
  <c r="F18" i="1"/>
  <c r="G18" i="3" s="1"/>
  <c r="F19" i="1"/>
  <c r="G19" i="3" s="1"/>
  <c r="F20" i="1"/>
  <c r="G20" i="3" s="1"/>
  <c r="F21" i="1"/>
  <c r="G21" i="3" s="1"/>
  <c r="F22" i="1"/>
  <c r="F23" i="1"/>
  <c r="F24" i="1"/>
  <c r="F25" i="1"/>
  <c r="F26" i="1"/>
  <c r="F27" i="1"/>
  <c r="F28" i="1"/>
  <c r="F29" i="1"/>
  <c r="F30" i="1"/>
  <c r="G30" i="3" s="1"/>
  <c r="F31" i="1"/>
  <c r="G31" i="3" s="1"/>
  <c r="F32" i="1"/>
  <c r="F33" i="1"/>
  <c r="G33" i="3" s="1"/>
  <c r="F34" i="1"/>
  <c r="H3" i="4" s="1"/>
  <c r="F35" i="1"/>
  <c r="H4" i="4" s="1"/>
  <c r="F36" i="1"/>
  <c r="H5" i="4" s="1"/>
  <c r="F39" i="1"/>
  <c r="H6" i="4" s="1"/>
  <c r="F40" i="1"/>
  <c r="H7" i="4" s="1"/>
  <c r="F41" i="1"/>
  <c r="H8" i="4" s="1"/>
  <c r="F42" i="1"/>
  <c r="H9" i="4" s="1"/>
  <c r="F43" i="1"/>
  <c r="H10" i="4" s="1"/>
  <c r="F44" i="1"/>
  <c r="H11" i="4" s="1"/>
  <c r="F45" i="1"/>
  <c r="F46" i="1"/>
  <c r="F47" i="1"/>
  <c r="F48" i="1"/>
  <c r="H24" i="4" s="1"/>
  <c r="F49" i="1"/>
  <c r="H25" i="4" s="1"/>
  <c r="F50" i="1"/>
  <c r="H26" i="4" s="1"/>
  <c r="F51" i="1"/>
  <c r="G34" i="3" s="1"/>
  <c r="F52" i="1"/>
  <c r="G35" i="3" s="1"/>
  <c r="F53" i="1"/>
  <c r="G37" i="3" s="1"/>
  <c r="F54" i="1"/>
  <c r="G38" i="3" s="1"/>
  <c r="F55" i="1"/>
  <c r="G39" i="3" s="1"/>
  <c r="F56" i="1"/>
  <c r="G40" i="3" s="1"/>
  <c r="F57" i="1"/>
  <c r="G41" i="3" s="1"/>
  <c r="F58" i="1"/>
  <c r="G43" i="3" s="1"/>
  <c r="F59" i="1"/>
  <c r="G44" i="3" s="1"/>
  <c r="F60" i="1"/>
  <c r="F61" i="1"/>
  <c r="G46" i="3" s="1"/>
  <c r="F62" i="1"/>
  <c r="G47" i="3" s="1"/>
  <c r="F63" i="1"/>
  <c r="G48" i="3" s="1"/>
  <c r="F64" i="1"/>
  <c r="G49" i="3" s="1"/>
  <c r="F65" i="1"/>
  <c r="G50" i="3" s="1"/>
  <c r="F66" i="1"/>
  <c r="G52" i="3" s="1"/>
  <c r="F67" i="1"/>
  <c r="F68" i="1"/>
  <c r="F69" i="1"/>
  <c r="G55" i="3" s="1"/>
  <c r="F70" i="1"/>
  <c r="F71" i="1"/>
  <c r="F72" i="1"/>
  <c r="G60" i="3" s="1"/>
  <c r="F73" i="1"/>
  <c r="G61" i="3" s="1"/>
  <c r="F74" i="1"/>
  <c r="G62" i="3" s="1"/>
  <c r="F75" i="1"/>
  <c r="G63" i="3" s="1"/>
  <c r="F76" i="1"/>
  <c r="G64" i="3" s="1"/>
  <c r="F77" i="1"/>
  <c r="G66" i="3" s="1"/>
  <c r="F78" i="1"/>
  <c r="F79" i="1"/>
  <c r="F80" i="1"/>
  <c r="F81" i="1"/>
  <c r="F82" i="1"/>
  <c r="F83" i="1"/>
  <c r="H33" i="4" s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H62" i="4" s="1"/>
  <c r="F107" i="1"/>
  <c r="F108" i="1"/>
  <c r="F109" i="1"/>
  <c r="G70" i="3" s="1"/>
  <c r="F110" i="1"/>
  <c r="G71" i="3" s="1"/>
  <c r="F111" i="1"/>
  <c r="G73" i="3" s="1"/>
  <c r="F112" i="1"/>
  <c r="F113" i="1"/>
  <c r="H64" i="4" s="1"/>
  <c r="F114" i="1"/>
  <c r="H66" i="4" s="1"/>
  <c r="F115" i="1"/>
  <c r="F116" i="1"/>
  <c r="F117" i="1"/>
  <c r="H71" i="4" s="1"/>
  <c r="F118" i="1"/>
  <c r="H72" i="4" s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H97" i="4" s="1"/>
  <c r="F137" i="1"/>
  <c r="G85" i="3" s="1"/>
  <c r="F138" i="1"/>
  <c r="G86" i="3" s="1"/>
  <c r="F139" i="1"/>
  <c r="G78" i="3" s="1"/>
  <c r="F140" i="1"/>
  <c r="G79" i="3" s="1"/>
  <c r="F141" i="1"/>
  <c r="G80" i="3" s="1"/>
  <c r="F142" i="1"/>
  <c r="G81" i="3" s="1"/>
  <c r="F143" i="1"/>
  <c r="G82" i="3" s="1"/>
  <c r="F144" i="1"/>
  <c r="G83" i="3" s="1"/>
  <c r="F145" i="1"/>
  <c r="G84" i="3" s="1"/>
  <c r="F146" i="1"/>
  <c r="G89" i="3" s="1"/>
  <c r="F147" i="1"/>
  <c r="F148" i="1"/>
  <c r="F149" i="1"/>
  <c r="F150" i="1"/>
  <c r="F151" i="1"/>
  <c r="F152" i="1"/>
  <c r="H118" i="4" s="1"/>
  <c r="F153" i="1"/>
  <c r="F154" i="1"/>
  <c r="F155" i="1"/>
  <c r="F156" i="1"/>
  <c r="F157" i="1"/>
  <c r="F158" i="1"/>
  <c r="F159" i="1"/>
  <c r="F160" i="1"/>
  <c r="H135" i="4" s="1"/>
  <c r="F161" i="1"/>
  <c r="F162" i="1"/>
  <c r="F163" i="1"/>
  <c r="F164" i="1"/>
  <c r="F165" i="1"/>
  <c r="F166" i="1"/>
  <c r="F167" i="1"/>
  <c r="H202" i="4" s="1"/>
  <c r="F168" i="1"/>
  <c r="H208" i="4" s="1"/>
  <c r="F169" i="1"/>
  <c r="G95" i="3" s="1"/>
  <c r="F170" i="1"/>
  <c r="G96" i="3" s="1"/>
  <c r="F171" i="1"/>
  <c r="G97" i="3" s="1"/>
  <c r="F172" i="1"/>
  <c r="G98" i="3" s="1"/>
  <c r="F173" i="1"/>
  <c r="G99" i="3" s="1"/>
  <c r="F174" i="1"/>
  <c r="G100" i="3" s="1"/>
  <c r="F175" i="1"/>
  <c r="G101" i="3" s="1"/>
  <c r="F176" i="1"/>
  <c r="G102" i="3" s="1"/>
  <c r="F177" i="1"/>
  <c r="G103" i="3" s="1"/>
  <c r="F178" i="1"/>
  <c r="G104" i="3" s="1"/>
  <c r="F179" i="1"/>
  <c r="G105" i="3" s="1"/>
  <c r="F180" i="1"/>
  <c r="G106" i="3" s="1"/>
  <c r="F181" i="1"/>
  <c r="G107" i="3" s="1"/>
  <c r="F182" i="1"/>
  <c r="G108" i="3" s="1"/>
  <c r="F183" i="1"/>
  <c r="G109" i="3" s="1"/>
  <c r="F184" i="1"/>
  <c r="G110" i="3" s="1"/>
  <c r="F185" i="1"/>
  <c r="G111" i="3" s="1"/>
  <c r="F186" i="1"/>
  <c r="G112" i="3" s="1"/>
  <c r="F187" i="1"/>
  <c r="G113" i="3" s="1"/>
  <c r="F188" i="1"/>
  <c r="G114" i="3" s="1"/>
  <c r="F189" i="1"/>
  <c r="G115" i="3" s="1"/>
  <c r="F190" i="1"/>
  <c r="G116" i="3" s="1"/>
  <c r="F191" i="1"/>
  <c r="G117" i="3" s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I2" i="1"/>
  <c r="G32" i="3" l="1"/>
  <c r="G124" i="3"/>
  <c r="I124" i="3" s="1"/>
  <c r="G119" i="3"/>
  <c r="G118" i="3"/>
  <c r="G210" i="4"/>
  <c r="O210" i="4" s="1"/>
  <c r="G211" i="4"/>
  <c r="O211" i="4" s="1"/>
  <c r="G214" i="4"/>
  <c r="O214" i="4" s="1"/>
  <c r="G213" i="4"/>
  <c r="O213" i="4" s="1"/>
  <c r="G215" i="4"/>
  <c r="O215" i="4" s="1"/>
  <c r="H172" i="4"/>
  <c r="H178" i="4"/>
  <c r="H173" i="4"/>
  <c r="H167" i="4"/>
  <c r="H48" i="4"/>
  <c r="H130" i="4"/>
  <c r="H156" i="4"/>
  <c r="H193" i="4"/>
  <c r="H123" i="4"/>
  <c r="H150" i="4"/>
  <c r="G93" i="3"/>
  <c r="G146" i="4"/>
  <c r="G150" i="4"/>
  <c r="G154" i="4"/>
  <c r="G158" i="4"/>
  <c r="G162" i="4"/>
  <c r="G166" i="4"/>
  <c r="G147" i="4"/>
  <c r="G151" i="4"/>
  <c r="G155" i="4"/>
  <c r="G159" i="4"/>
  <c r="G163" i="4"/>
  <c r="G144" i="4"/>
  <c r="G148" i="4"/>
  <c r="G152" i="4"/>
  <c r="G156" i="4"/>
  <c r="G160" i="4"/>
  <c r="G164" i="4"/>
  <c r="G145" i="4"/>
  <c r="G149" i="4"/>
  <c r="G153" i="4"/>
  <c r="G157" i="4"/>
  <c r="G161" i="4"/>
  <c r="G165" i="4"/>
  <c r="H82" i="4"/>
  <c r="H103" i="4"/>
  <c r="H92" i="4"/>
  <c r="H113" i="4"/>
  <c r="H74" i="4"/>
  <c r="H94" i="4"/>
  <c r="H115" i="4"/>
  <c r="H84" i="4"/>
  <c r="H105" i="4"/>
  <c r="H58" i="4"/>
  <c r="H141" i="4"/>
  <c r="H165" i="4"/>
  <c r="H206" i="4"/>
  <c r="H54" i="4"/>
  <c r="H137" i="4"/>
  <c r="H161" i="4"/>
  <c r="H201" i="4"/>
  <c r="H50" i="4"/>
  <c r="H132" i="4"/>
  <c r="H158" i="4"/>
  <c r="H195" i="4"/>
  <c r="H44" i="4"/>
  <c r="H188" i="4"/>
  <c r="H125" i="4"/>
  <c r="H40" i="4"/>
  <c r="H120" i="4"/>
  <c r="H182" i="4"/>
  <c r="H147" i="4"/>
  <c r="H37" i="4"/>
  <c r="H31" i="4"/>
  <c r="H32" i="4"/>
  <c r="H27" i="4"/>
  <c r="G57" i="3"/>
  <c r="G30" i="4"/>
  <c r="G27" i="4"/>
  <c r="G31" i="4"/>
  <c r="G28" i="4"/>
  <c r="G29" i="4"/>
  <c r="H16" i="4"/>
  <c r="H13" i="4"/>
  <c r="H65" i="4"/>
  <c r="H22" i="4"/>
  <c r="H19" i="4"/>
  <c r="G24" i="3"/>
  <c r="G22" i="4"/>
  <c r="G23" i="4"/>
  <c r="G21" i="4"/>
  <c r="H177" i="4"/>
  <c r="H171" i="4"/>
  <c r="H176" i="4"/>
  <c r="H196" i="4"/>
  <c r="H170" i="4"/>
  <c r="H159" i="4"/>
  <c r="H47" i="4"/>
  <c r="H192" i="4"/>
  <c r="H129" i="4"/>
  <c r="H155" i="4"/>
  <c r="H119" i="4"/>
  <c r="H146" i="4"/>
  <c r="G92" i="3"/>
  <c r="G170" i="4"/>
  <c r="G167" i="4"/>
  <c r="G171" i="4"/>
  <c r="G168" i="4"/>
  <c r="G172" i="4"/>
  <c r="G169" i="4"/>
  <c r="H90" i="4"/>
  <c r="H111" i="4"/>
  <c r="H80" i="4"/>
  <c r="H101" i="4"/>
  <c r="H114" i="4"/>
  <c r="H83" i="4"/>
  <c r="H104" i="4"/>
  <c r="H73" i="4"/>
  <c r="H93" i="4"/>
  <c r="H61" i="4"/>
  <c r="H197" i="4"/>
  <c r="H57" i="4"/>
  <c r="H140" i="4"/>
  <c r="H164" i="4"/>
  <c r="H205" i="4"/>
  <c r="H53" i="4"/>
  <c r="H136" i="4"/>
  <c r="H200" i="4"/>
  <c r="H49" i="4"/>
  <c r="H131" i="4"/>
  <c r="H157" i="4"/>
  <c r="H194" i="4"/>
  <c r="H43" i="4"/>
  <c r="H185" i="4"/>
  <c r="H39" i="4"/>
  <c r="H117" i="4"/>
  <c r="H145" i="4"/>
  <c r="H181" i="4"/>
  <c r="H36" i="4"/>
  <c r="H30" i="4"/>
  <c r="H12" i="4"/>
  <c r="H21" i="4"/>
  <c r="H18" i="4"/>
  <c r="H15" i="4"/>
  <c r="G27" i="3"/>
  <c r="G26" i="4"/>
  <c r="G24" i="4"/>
  <c r="G25" i="4"/>
  <c r="G15" i="4"/>
  <c r="G16" i="4"/>
  <c r="G17" i="4"/>
  <c r="G15" i="3"/>
  <c r="G3" i="4"/>
  <c r="G4" i="4"/>
  <c r="G5" i="4"/>
  <c r="H169" i="4"/>
  <c r="H175" i="4"/>
  <c r="H127" i="4"/>
  <c r="H153" i="4"/>
  <c r="H190" i="4"/>
  <c r="G91" i="3"/>
  <c r="G118" i="4"/>
  <c r="G122" i="4"/>
  <c r="G126" i="4"/>
  <c r="G130" i="4"/>
  <c r="G134" i="4"/>
  <c r="G138" i="4"/>
  <c r="G142" i="4"/>
  <c r="G119" i="4"/>
  <c r="G123" i="4"/>
  <c r="G127" i="4"/>
  <c r="G131" i="4"/>
  <c r="G135" i="4"/>
  <c r="G139" i="4"/>
  <c r="G143" i="4"/>
  <c r="G116" i="4"/>
  <c r="G120" i="4"/>
  <c r="G124" i="4"/>
  <c r="G128" i="4"/>
  <c r="G132" i="4"/>
  <c r="G136" i="4"/>
  <c r="G140" i="4"/>
  <c r="G117" i="4"/>
  <c r="G121" i="4"/>
  <c r="G125" i="4"/>
  <c r="G129" i="4"/>
  <c r="G133" i="4"/>
  <c r="G137" i="4"/>
  <c r="G141" i="4"/>
  <c r="H98" i="4"/>
  <c r="H87" i="4"/>
  <c r="H108" i="4"/>
  <c r="H77" i="4"/>
  <c r="G88" i="3"/>
  <c r="H102" i="4"/>
  <c r="H91" i="4"/>
  <c r="H70" i="4"/>
  <c r="H112" i="4"/>
  <c r="H81" i="4"/>
  <c r="H106" i="4"/>
  <c r="H75" i="4"/>
  <c r="H95" i="4"/>
  <c r="H63" i="4"/>
  <c r="H85" i="4"/>
  <c r="G68" i="3"/>
  <c r="G86" i="4"/>
  <c r="G90" i="4"/>
  <c r="G94" i="4"/>
  <c r="G87" i="4"/>
  <c r="G91" i="4"/>
  <c r="G88" i="4"/>
  <c r="G92" i="4"/>
  <c r="G85" i="4"/>
  <c r="G89" i="4"/>
  <c r="G93" i="4"/>
  <c r="H60" i="4"/>
  <c r="H143" i="4"/>
  <c r="H56" i="4"/>
  <c r="H204" i="4"/>
  <c r="H139" i="4"/>
  <c r="H163" i="4"/>
  <c r="H52" i="4"/>
  <c r="H199" i="4"/>
  <c r="H46" i="4"/>
  <c r="H128" i="4"/>
  <c r="H154" i="4"/>
  <c r="H191" i="4"/>
  <c r="H122" i="4"/>
  <c r="H42" i="4"/>
  <c r="H184" i="4"/>
  <c r="H149" i="4"/>
  <c r="H38" i="4"/>
  <c r="H116" i="4"/>
  <c r="H144" i="4"/>
  <c r="H180" i="4"/>
  <c r="H29" i="4"/>
  <c r="H35" i="4"/>
  <c r="G54" i="3"/>
  <c r="G38" i="4"/>
  <c r="G42" i="4"/>
  <c r="G46" i="4"/>
  <c r="G50" i="4"/>
  <c r="G54" i="4"/>
  <c r="G58" i="4"/>
  <c r="G39" i="4"/>
  <c r="G43" i="4"/>
  <c r="G47" i="4"/>
  <c r="G51" i="4"/>
  <c r="G55" i="4"/>
  <c r="G59" i="4"/>
  <c r="G40" i="4"/>
  <c r="G44" i="4"/>
  <c r="G48" i="4"/>
  <c r="G52" i="4"/>
  <c r="G56" i="4"/>
  <c r="G60" i="4"/>
  <c r="G41" i="4"/>
  <c r="G45" i="4"/>
  <c r="G49" i="4"/>
  <c r="G53" i="4"/>
  <c r="G57" i="4"/>
  <c r="G45" i="3"/>
  <c r="G34" i="4"/>
  <c r="G35" i="4"/>
  <c r="G32" i="4"/>
  <c r="G36" i="4"/>
  <c r="G33" i="4"/>
  <c r="G37" i="4"/>
  <c r="G26" i="3"/>
  <c r="G18" i="4"/>
  <c r="G19" i="4"/>
  <c r="G20" i="4"/>
  <c r="G10" i="4"/>
  <c r="G11" i="4"/>
  <c r="G8" i="4"/>
  <c r="G9" i="4"/>
  <c r="G14" i="3"/>
  <c r="G6" i="4"/>
  <c r="G7" i="4"/>
  <c r="G106" i="4"/>
  <c r="G110" i="4"/>
  <c r="G114" i="4"/>
  <c r="G107" i="4"/>
  <c r="G111" i="4"/>
  <c r="G115" i="4"/>
  <c r="G108" i="4"/>
  <c r="G112" i="4"/>
  <c r="G109" i="4"/>
  <c r="G113" i="4"/>
  <c r="H187" i="4"/>
  <c r="H168" i="4"/>
  <c r="H174" i="4"/>
  <c r="H160" i="4"/>
  <c r="H133" i="4"/>
  <c r="H179" i="4"/>
  <c r="H124" i="4"/>
  <c r="H186" i="4"/>
  <c r="H151" i="4"/>
  <c r="G94" i="3"/>
  <c r="G182" i="4"/>
  <c r="G186" i="4"/>
  <c r="G190" i="4"/>
  <c r="G194" i="4"/>
  <c r="G198" i="4"/>
  <c r="G202" i="4"/>
  <c r="G206" i="4"/>
  <c r="G183" i="4"/>
  <c r="G187" i="4"/>
  <c r="G191" i="4"/>
  <c r="G195" i="4"/>
  <c r="G199" i="4"/>
  <c r="G203" i="4"/>
  <c r="G207" i="4"/>
  <c r="G180" i="4"/>
  <c r="G184" i="4"/>
  <c r="G188" i="4"/>
  <c r="G192" i="4"/>
  <c r="G196" i="4"/>
  <c r="G200" i="4"/>
  <c r="G204" i="4"/>
  <c r="G208" i="4"/>
  <c r="G181" i="4"/>
  <c r="G185" i="4"/>
  <c r="G189" i="4"/>
  <c r="G193" i="4"/>
  <c r="G197" i="4"/>
  <c r="G201" i="4"/>
  <c r="G205" i="4"/>
  <c r="G90" i="3"/>
  <c r="G209" i="4"/>
  <c r="O209" i="4" s="1"/>
  <c r="G174" i="4"/>
  <c r="G178" i="4"/>
  <c r="G175" i="4"/>
  <c r="G179" i="4"/>
  <c r="G176" i="4"/>
  <c r="G173" i="4"/>
  <c r="G177" i="4"/>
  <c r="H86" i="4"/>
  <c r="H107" i="4"/>
  <c r="H76" i="4"/>
  <c r="H96" i="4"/>
  <c r="G87" i="3"/>
  <c r="H110" i="4"/>
  <c r="H69" i="4"/>
  <c r="H79" i="4"/>
  <c r="H100" i="4"/>
  <c r="H89" i="4"/>
  <c r="H59" i="4"/>
  <c r="H142" i="4"/>
  <c r="H166" i="4"/>
  <c r="H207" i="4"/>
  <c r="H55" i="4"/>
  <c r="H138" i="4"/>
  <c r="H162" i="4"/>
  <c r="H203" i="4"/>
  <c r="H51" i="4"/>
  <c r="H134" i="4"/>
  <c r="H198" i="4"/>
  <c r="H126" i="4"/>
  <c r="H45" i="4"/>
  <c r="H152" i="4"/>
  <c r="H189" i="4"/>
  <c r="H41" i="4"/>
  <c r="H148" i="4"/>
  <c r="H121" i="4"/>
  <c r="H183" i="4"/>
  <c r="H28" i="4"/>
  <c r="H78" i="4"/>
  <c r="H99" i="4"/>
  <c r="H34" i="4"/>
  <c r="H88" i="4"/>
  <c r="H67" i="4"/>
  <c r="H109" i="4"/>
  <c r="G98" i="4"/>
  <c r="G102" i="4"/>
  <c r="G95" i="4"/>
  <c r="G99" i="4"/>
  <c r="G103" i="4"/>
  <c r="G96" i="4"/>
  <c r="G100" i="4"/>
  <c r="G104" i="4"/>
  <c r="G97" i="4"/>
  <c r="G101" i="4"/>
  <c r="G105" i="4"/>
  <c r="G53" i="3"/>
  <c r="G62" i="4"/>
  <c r="G61" i="4"/>
  <c r="H20" i="4"/>
  <c r="H68" i="4"/>
  <c r="H17" i="4"/>
  <c r="H14" i="4"/>
  <c r="H23" i="4"/>
  <c r="G66" i="4"/>
  <c r="G70" i="4"/>
  <c r="G74" i="4"/>
  <c r="G63" i="4"/>
  <c r="G67" i="4"/>
  <c r="G71" i="4"/>
  <c r="G64" i="4"/>
  <c r="G68" i="4"/>
  <c r="G72" i="4"/>
  <c r="G65" i="4"/>
  <c r="G69" i="4"/>
  <c r="G73" i="4"/>
  <c r="G14" i="4"/>
  <c r="G12" i="4"/>
  <c r="G13" i="4"/>
  <c r="G78" i="4"/>
  <c r="G82" i="4"/>
  <c r="G75" i="4"/>
  <c r="G79" i="4"/>
  <c r="G83" i="4"/>
  <c r="G76" i="4"/>
  <c r="G80" i="4"/>
  <c r="G84" i="4"/>
  <c r="G77" i="4"/>
  <c r="G81" i="4"/>
  <c r="G75" i="3"/>
  <c r="G58" i="3"/>
  <c r="G76" i="3"/>
  <c r="G29" i="3"/>
  <c r="G59" i="3"/>
  <c r="G25" i="3"/>
  <c r="G72" i="3"/>
  <c r="G17" i="3"/>
  <c r="G36" i="3"/>
  <c r="G5" i="3"/>
  <c r="G28" i="3"/>
  <c r="G65" i="3"/>
  <c r="G51" i="3"/>
  <c r="G16" i="3"/>
  <c r="G23" i="3"/>
  <c r="G56" i="3"/>
  <c r="G11" i="3"/>
  <c r="G42" i="3"/>
  <c r="G67" i="3"/>
  <c r="G77" i="3"/>
  <c r="G22" i="3"/>
  <c r="G74" i="3"/>
  <c r="G69" i="3"/>
  <c r="G10" i="3"/>
  <c r="F10" i="2"/>
  <c r="H43" i="2"/>
  <c r="F43" i="2"/>
  <c r="I2" i="2" l="1"/>
  <c r="H2" i="2" s="1"/>
  <c r="F27" i="4" l="1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I106" i="3" l="1"/>
  <c r="I96" i="3"/>
  <c r="I104" i="3"/>
  <c r="I103" i="3"/>
  <c r="I95" i="3"/>
  <c r="I100" i="3"/>
  <c r="O44" i="4"/>
  <c r="O172" i="4"/>
  <c r="O199" i="4"/>
  <c r="O184" i="4"/>
  <c r="O188" i="4"/>
  <c r="O208" i="4"/>
  <c r="O175" i="4"/>
  <c r="O179" i="4"/>
  <c r="O88" i="4"/>
  <c r="I99" i="3"/>
  <c r="O27" i="4"/>
  <c r="O30" i="4"/>
  <c r="I97" i="3"/>
  <c r="O39" i="4"/>
  <c r="O43" i="4"/>
  <c r="O51" i="4"/>
  <c r="O45" i="4"/>
  <c r="O57" i="4"/>
  <c r="O48" i="4"/>
  <c r="O53" i="4"/>
  <c r="O58" i="4"/>
  <c r="O119" i="4"/>
  <c r="O123" i="4"/>
  <c r="O127" i="4"/>
  <c r="O135" i="4"/>
  <c r="O143" i="4"/>
  <c r="O132" i="4"/>
  <c r="O137" i="4"/>
  <c r="O142" i="4"/>
  <c r="O117" i="4"/>
  <c r="O61" i="4"/>
  <c r="O62" i="4"/>
  <c r="O147" i="4"/>
  <c r="O151" i="4"/>
  <c r="O159" i="4"/>
  <c r="O152" i="4"/>
  <c r="O157" i="4"/>
  <c r="O148" i="4"/>
  <c r="O158" i="4"/>
  <c r="O167" i="4"/>
  <c r="O171" i="4"/>
  <c r="O168" i="4"/>
  <c r="I101" i="3"/>
  <c r="O150" i="4"/>
  <c r="O129" i="4"/>
  <c r="O202" i="4"/>
  <c r="O166" i="4"/>
  <c r="O38" i="4"/>
  <c r="O182" i="4"/>
  <c r="O118" i="4"/>
  <c r="O97" i="4"/>
  <c r="O54" i="4"/>
  <c r="O33" i="4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3" i="2"/>
  <c r="O2" i="4"/>
  <c r="J1" i="3"/>
  <c r="I1" i="3" l="1"/>
  <c r="O162" i="4"/>
  <c r="O139" i="4"/>
  <c r="O41" i="4"/>
  <c r="O190" i="4"/>
  <c r="O101" i="4"/>
  <c r="O196" i="4"/>
  <c r="O163" i="4"/>
  <c r="O91" i="4"/>
  <c r="O156" i="4"/>
  <c r="O95" i="4"/>
  <c r="O92" i="4"/>
  <c r="O28" i="4"/>
  <c r="O206" i="4"/>
  <c r="O194" i="4"/>
  <c r="O122" i="4"/>
  <c r="O141" i="4"/>
  <c r="O120" i="4"/>
  <c r="O35" i="4"/>
  <c r="O89" i="4"/>
  <c r="O103" i="4"/>
  <c r="O124" i="4"/>
  <c r="O165" i="4"/>
  <c r="O144" i="4"/>
  <c r="O146" i="4"/>
  <c r="O131" i="4"/>
  <c r="O40" i="4"/>
  <c r="O178" i="4"/>
  <c r="O205" i="4"/>
  <c r="O189" i="4"/>
  <c r="O105" i="4"/>
  <c r="O60" i="4"/>
  <c r="O130" i="4"/>
  <c r="O85" i="4"/>
  <c r="O126" i="4"/>
  <c r="O201" i="4"/>
  <c r="O102" i="4"/>
  <c r="O186" i="4"/>
  <c r="O153" i="4"/>
  <c r="O125" i="4"/>
  <c r="O198" i="4"/>
  <c r="O145" i="4"/>
  <c r="O164" i="4"/>
  <c r="O99" i="4"/>
  <c r="O121" i="4"/>
  <c r="O52" i="4"/>
  <c r="O160" i="4"/>
  <c r="O96" i="4"/>
  <c r="O98" i="4"/>
  <c r="O42" i="4"/>
  <c r="O47" i="4"/>
  <c r="O37" i="4"/>
  <c r="O87" i="4"/>
  <c r="O204" i="4"/>
  <c r="O203" i="4"/>
  <c r="O140" i="4"/>
  <c r="O154" i="4"/>
  <c r="O138" i="4"/>
  <c r="O136" i="4"/>
  <c r="O56" i="4"/>
  <c r="O59" i="4"/>
  <c r="O32" i="4"/>
  <c r="O90" i="4"/>
  <c r="O93" i="4"/>
  <c r="O173" i="4"/>
  <c r="O185" i="4"/>
  <c r="O200" i="4"/>
  <c r="O183" i="4"/>
  <c r="O161" i="4"/>
  <c r="O170" i="4"/>
  <c r="O149" i="4"/>
  <c r="O155" i="4"/>
  <c r="O100" i="4"/>
  <c r="O133" i="4"/>
  <c r="O50" i="4"/>
  <c r="O55" i="4"/>
  <c r="O29" i="4"/>
  <c r="O49" i="4"/>
  <c r="O36" i="4"/>
  <c r="O177" i="4"/>
  <c r="O176" i="4"/>
  <c r="O197" i="4"/>
  <c r="O181" i="4"/>
  <c r="O180" i="4"/>
  <c r="O195" i="4"/>
  <c r="O169" i="4"/>
  <c r="O104" i="4"/>
  <c r="O128" i="4"/>
  <c r="O116" i="4"/>
  <c r="O46" i="4"/>
  <c r="O86" i="4"/>
  <c r="O31" i="4"/>
  <c r="O134" i="4"/>
  <c r="O34" i="4"/>
  <c r="O94" i="4"/>
  <c r="O174" i="4"/>
  <c r="O193" i="4"/>
  <c r="O192" i="4"/>
  <c r="O207" i="4"/>
  <c r="O191" i="4"/>
  <c r="E27" i="3"/>
  <c r="E28" i="3"/>
  <c r="E29" i="3"/>
  <c r="E30" i="3"/>
  <c r="E31" i="3"/>
  <c r="E32" i="3"/>
  <c r="E33" i="3"/>
  <c r="E34" i="3"/>
  <c r="E35" i="3"/>
  <c r="E36" i="3"/>
  <c r="B36" i="5" l="1"/>
  <c r="B37" i="5"/>
  <c r="B38" i="5"/>
  <c r="A2" i="5" a="1"/>
  <c r="A2" i="5" s="1"/>
  <c r="B2" i="5" s="1"/>
  <c r="A3" i="5" a="1"/>
  <c r="A3" i="5" s="1"/>
  <c r="B3" i="5" s="1"/>
  <c r="A4" i="5" a="1"/>
  <c r="A4" i="5" s="1"/>
  <c r="B4" i="5" s="1"/>
  <c r="A5" i="5" a="1"/>
  <c r="A5" i="5" s="1"/>
  <c r="B5" i="5" s="1"/>
  <c r="A6" i="5" a="1"/>
  <c r="A6" i="5" s="1"/>
  <c r="B6" i="5" s="1"/>
  <c r="A7" i="5" a="1"/>
  <c r="A7" i="5" s="1"/>
  <c r="B7" i="5" s="1"/>
  <c r="A8" i="5" a="1"/>
  <c r="A8" i="5" s="1"/>
  <c r="B8" i="5" s="1"/>
  <c r="A9" i="5" a="1"/>
  <c r="A9" i="5" s="1"/>
  <c r="B9" i="5" s="1"/>
  <c r="A10" i="5" a="1"/>
  <c r="A10" i="5" s="1"/>
  <c r="B10" i="5" s="1"/>
  <c r="A11" i="5" a="1"/>
  <c r="A11" i="5" s="1"/>
  <c r="B11" i="5" s="1"/>
  <c r="A12" i="5" a="1"/>
  <c r="A12" i="5" s="1"/>
  <c r="B12" i="5" s="1"/>
  <c r="A13" i="5" a="1"/>
  <c r="A13" i="5" s="1"/>
  <c r="B13" i="5" s="1"/>
  <c r="A14" i="5" a="1"/>
  <c r="A14" i="5" s="1"/>
  <c r="B14" i="5" s="1"/>
  <c r="A15" i="5" a="1"/>
  <c r="A15" i="5" s="1"/>
  <c r="B15" i="5" s="1"/>
  <c r="A16" i="5" a="1"/>
  <c r="A16" i="5" s="1"/>
  <c r="B16" i="5" s="1"/>
  <c r="A17" i="5" a="1"/>
  <c r="A17" i="5" s="1"/>
  <c r="B17" i="5" s="1"/>
  <c r="A18" i="5" a="1"/>
  <c r="A18" i="5" s="1"/>
  <c r="B18" i="5" s="1"/>
  <c r="A19" i="5" a="1"/>
  <c r="A19" i="5" s="1"/>
  <c r="B19" i="5" s="1"/>
  <c r="A20" i="5" a="1"/>
  <c r="A20" i="5" s="1"/>
  <c r="B20" i="5" s="1"/>
  <c r="A21" i="5" a="1"/>
  <c r="A21" i="5" s="1"/>
  <c r="B21" i="5" s="1"/>
  <c r="A22" i="5" a="1"/>
  <c r="A22" i="5" s="1"/>
  <c r="B22" i="5" s="1"/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F3" i="1"/>
  <c r="F3" i="2"/>
  <c r="F4" i="2"/>
  <c r="F4" i="3" s="1"/>
  <c r="I4" i="3" s="1"/>
  <c r="F5" i="2"/>
  <c r="F6" i="2"/>
  <c r="F7" i="2"/>
  <c r="F8" i="2"/>
  <c r="F9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119" i="3" l="1"/>
  <c r="I119" i="3" s="1"/>
  <c r="F116" i="3"/>
  <c r="I116" i="3" s="1"/>
  <c r="F117" i="3"/>
  <c r="I117" i="3" s="1"/>
  <c r="F118" i="3"/>
  <c r="I118" i="3" s="1"/>
  <c r="F86" i="3"/>
  <c r="I86" i="3" s="1"/>
  <c r="F88" i="3"/>
  <c r="I88" i="3" s="1"/>
  <c r="F85" i="3"/>
  <c r="I85" i="3" s="1"/>
  <c r="F87" i="3"/>
  <c r="I87" i="3" s="1"/>
  <c r="F78" i="3"/>
  <c r="I78" i="3" s="1"/>
  <c r="F80" i="3"/>
  <c r="I80" i="3" s="1"/>
  <c r="F82" i="3"/>
  <c r="I82" i="3" s="1"/>
  <c r="F84" i="3"/>
  <c r="F77" i="3"/>
  <c r="I77" i="3" s="1"/>
  <c r="F79" i="3"/>
  <c r="I79" i="3" s="1"/>
  <c r="F81" i="3"/>
  <c r="I81" i="3" s="1"/>
  <c r="F83" i="3"/>
  <c r="I83" i="3" s="1"/>
  <c r="F108" i="3"/>
  <c r="I108" i="3" s="1"/>
  <c r="F110" i="3"/>
  <c r="I110" i="3" s="1"/>
  <c r="F112" i="3"/>
  <c r="I112" i="3" s="1"/>
  <c r="F114" i="3"/>
  <c r="I114" i="3" s="1"/>
  <c r="F109" i="3"/>
  <c r="F111" i="3"/>
  <c r="I111" i="3" s="1"/>
  <c r="F113" i="3"/>
  <c r="I113" i="3" s="1"/>
  <c r="F115" i="3"/>
  <c r="I115" i="3" s="1"/>
  <c r="F28" i="3"/>
  <c r="F30" i="3"/>
  <c r="F32" i="3"/>
  <c r="I32" i="3" s="1"/>
  <c r="F29" i="3"/>
  <c r="I29" i="3" s="1"/>
  <c r="F31" i="3"/>
  <c r="I31" i="3" s="1"/>
  <c r="F33" i="3"/>
  <c r="I33" i="3" s="1"/>
  <c r="F25" i="3"/>
  <c r="F90" i="3"/>
  <c r="I90" i="3" s="1"/>
  <c r="F92" i="3"/>
  <c r="F94" i="3"/>
  <c r="I94" i="3" s="1"/>
  <c r="F89" i="3"/>
  <c r="F91" i="3"/>
  <c r="I91" i="3" s="1"/>
  <c r="F93" i="3"/>
  <c r="I93" i="3" s="1"/>
  <c r="F68" i="3"/>
  <c r="I68" i="3" s="1"/>
  <c r="F70" i="3"/>
  <c r="I70" i="3" s="1"/>
  <c r="F72" i="3"/>
  <c r="I72" i="3" s="1"/>
  <c r="F74" i="3"/>
  <c r="I74" i="3" s="1"/>
  <c r="F76" i="3"/>
  <c r="I76" i="3" s="1"/>
  <c r="F67" i="3"/>
  <c r="I67" i="3" s="1"/>
  <c r="F69" i="3"/>
  <c r="F71" i="3"/>
  <c r="I71" i="3" s="1"/>
  <c r="F73" i="3"/>
  <c r="I73" i="3" s="1"/>
  <c r="F75" i="3"/>
  <c r="F27" i="3"/>
  <c r="F52" i="3"/>
  <c r="I52" i="3" s="1"/>
  <c r="F54" i="3"/>
  <c r="I54" i="3" s="1"/>
  <c r="F56" i="3"/>
  <c r="F58" i="3"/>
  <c r="I58" i="3" s="1"/>
  <c r="F60" i="3"/>
  <c r="I60" i="3" s="1"/>
  <c r="F62" i="3"/>
  <c r="I62" i="3" s="1"/>
  <c r="F64" i="3"/>
  <c r="I64" i="3" s="1"/>
  <c r="F66" i="3"/>
  <c r="I66" i="3" s="1"/>
  <c r="F37" i="3"/>
  <c r="I37" i="3" s="1"/>
  <c r="F39" i="3"/>
  <c r="I39" i="3" s="1"/>
  <c r="F41" i="3"/>
  <c r="I41" i="3" s="1"/>
  <c r="F43" i="3"/>
  <c r="I43" i="3" s="1"/>
  <c r="F45" i="3"/>
  <c r="I45" i="3" s="1"/>
  <c r="F47" i="3"/>
  <c r="I47" i="3" s="1"/>
  <c r="F49" i="3"/>
  <c r="I49" i="3" s="1"/>
  <c r="F38" i="3"/>
  <c r="I38" i="3" s="1"/>
  <c r="F40" i="3"/>
  <c r="I40" i="3" s="1"/>
  <c r="F42" i="3"/>
  <c r="F44" i="3"/>
  <c r="I44" i="3" s="1"/>
  <c r="F46" i="3"/>
  <c r="I46" i="3" s="1"/>
  <c r="F48" i="3"/>
  <c r="I48" i="3" s="1"/>
  <c r="F50" i="3"/>
  <c r="I50" i="3" s="1"/>
  <c r="F51" i="3"/>
  <c r="F53" i="3"/>
  <c r="I53" i="3" s="1"/>
  <c r="F55" i="3"/>
  <c r="I55" i="3" s="1"/>
  <c r="F57" i="3"/>
  <c r="I57" i="3" s="1"/>
  <c r="F59" i="3"/>
  <c r="F61" i="3"/>
  <c r="I61" i="3" s="1"/>
  <c r="F63" i="3"/>
  <c r="I63" i="3" s="1"/>
  <c r="F65" i="3"/>
  <c r="F34" i="3"/>
  <c r="I34" i="3" s="1"/>
  <c r="F36" i="3"/>
  <c r="F35" i="3"/>
  <c r="I35" i="3" s="1"/>
  <c r="F17" i="3"/>
  <c r="I17" i="3" s="1"/>
  <c r="O23" i="4"/>
  <c r="I98" i="3"/>
  <c r="O63" i="4"/>
  <c r="O67" i="4"/>
  <c r="O71" i="4"/>
  <c r="O66" i="4"/>
  <c r="O72" i="4"/>
  <c r="O68" i="4"/>
  <c r="O73" i="4"/>
  <c r="O64" i="4"/>
  <c r="O69" i="4"/>
  <c r="O74" i="4"/>
  <c r="O70" i="4"/>
  <c r="I109" i="3"/>
  <c r="O65" i="4"/>
  <c r="O75" i="4"/>
  <c r="O79" i="4"/>
  <c r="O83" i="4"/>
  <c r="O77" i="4"/>
  <c r="O82" i="4"/>
  <c r="O78" i="4"/>
  <c r="O84" i="4"/>
  <c r="O80" i="4"/>
  <c r="O76" i="4"/>
  <c r="O81" i="4"/>
  <c r="I105" i="3"/>
  <c r="I30" i="3"/>
  <c r="O19" i="4"/>
  <c r="I107" i="3"/>
  <c r="O107" i="4"/>
  <c r="O111" i="4"/>
  <c r="O115" i="4"/>
  <c r="O109" i="4"/>
  <c r="O114" i="4"/>
  <c r="O110" i="4"/>
  <c r="O106" i="4"/>
  <c r="O112" i="4"/>
  <c r="O187" i="4"/>
  <c r="I102" i="3"/>
  <c r="O108" i="4"/>
  <c r="O113" i="4"/>
  <c r="O25" i="4"/>
  <c r="F9" i="3"/>
  <c r="F22" i="3"/>
  <c r="F14" i="3"/>
  <c r="F6" i="3"/>
  <c r="F21" i="3"/>
  <c r="F13" i="3"/>
  <c r="F5" i="3"/>
  <c r="F26" i="3"/>
  <c r="F18" i="3"/>
  <c r="F10" i="3"/>
  <c r="F23" i="3"/>
  <c r="F19" i="3"/>
  <c r="F15" i="3"/>
  <c r="F11" i="3"/>
  <c r="F7" i="3"/>
  <c r="F3" i="3"/>
  <c r="I3" i="3" s="1"/>
  <c r="F24" i="3"/>
  <c r="F20" i="3"/>
  <c r="F16" i="3"/>
  <c r="F12" i="3"/>
  <c r="F8" i="3"/>
  <c r="O26" i="4"/>
  <c r="O24" i="4"/>
  <c r="O16" i="4"/>
  <c r="O11" i="4" l="1"/>
  <c r="I27" i="3"/>
  <c r="I11" i="3"/>
  <c r="I84" i="3"/>
  <c r="I65" i="3"/>
  <c r="I36" i="3"/>
  <c r="I92" i="3"/>
  <c r="I89" i="3"/>
  <c r="I51" i="3"/>
  <c r="I25" i="3"/>
  <c r="I59" i="3"/>
  <c r="I75" i="3"/>
  <c r="I56" i="3"/>
  <c r="I42" i="3"/>
  <c r="I28" i="3"/>
  <c r="I69" i="3"/>
  <c r="I19" i="3"/>
  <c r="I20" i="3"/>
  <c r="I22" i="3"/>
  <c r="I6" i="3"/>
  <c r="I13" i="3"/>
  <c r="I21" i="3"/>
  <c r="I14" i="3"/>
  <c r="I15" i="3"/>
  <c r="I5" i="3"/>
  <c r="I8" i="3"/>
  <c r="I7" i="3"/>
  <c r="I18" i="3"/>
  <c r="I12" i="3"/>
  <c r="I16" i="3"/>
  <c r="I24" i="3"/>
  <c r="I10" i="3"/>
  <c r="I26" i="3"/>
  <c r="I9" i="3"/>
  <c r="I23" i="3"/>
  <c r="O10" i="4"/>
  <c r="O6" i="4"/>
  <c r="O9" i="4"/>
  <c r="O4" i="4"/>
  <c r="O8" i="4"/>
  <c r="O5" i="4"/>
  <c r="O7" i="4"/>
  <c r="O3" i="4"/>
  <c r="O17" i="4"/>
  <c r="O12" i="4"/>
  <c r="O13" i="4"/>
  <c r="O21" i="4"/>
  <c r="O18" i="4"/>
  <c r="O20" i="4"/>
  <c r="O15" i="4"/>
  <c r="O14" i="4"/>
  <c r="O22" i="4"/>
</calcChain>
</file>

<file path=xl/comments1.xml><?xml version="1.0" encoding="utf-8"?>
<comments xmlns="http://schemas.openxmlformats.org/spreadsheetml/2006/main">
  <authors>
    <author>Stinner, Florian</author>
  </authors>
  <commentList>
    <comment ref="B262" authorId="0" shapeId="0">
      <text>
        <r>
          <rPr>
            <b/>
            <sz val="9"/>
            <color indexed="81"/>
            <rFont val="Segoe UI"/>
            <charset val="1"/>
          </rPr>
          <t>Stinner, Florian:</t>
        </r>
        <r>
          <rPr>
            <sz val="9"/>
            <color indexed="81"/>
            <rFont val="Segoe UI"/>
            <charset val="1"/>
          </rPr>
          <t xml:space="preserve">
Subsystem</t>
        </r>
      </text>
    </comment>
  </commentList>
</comments>
</file>

<file path=xl/sharedStrings.xml><?xml version="1.0" encoding="utf-8"?>
<sst xmlns="http://schemas.openxmlformats.org/spreadsheetml/2006/main" count="1692" uniqueCount="836">
  <si>
    <t>Betonkerntemperierung</t>
  </si>
  <si>
    <t>CCA</t>
  </si>
  <si>
    <t>Blockheizkraftwerk (BHKW)</t>
  </si>
  <si>
    <t>CHP</t>
  </si>
  <si>
    <t>Fernkälte</t>
  </si>
  <si>
    <t>C.DISCT</t>
  </si>
  <si>
    <t>Fernwärme</t>
  </si>
  <si>
    <t>H.DISCT</t>
  </si>
  <si>
    <t>Freie Kühlung</t>
  </si>
  <si>
    <t>C.FREE</t>
  </si>
  <si>
    <t>Gaskühler</t>
  </si>
  <si>
    <t>C.GAS</t>
  </si>
  <si>
    <t>Gebäudeautomationssystem</t>
  </si>
  <si>
    <t>BAS</t>
  </si>
  <si>
    <t>Gebäudemanagementsystem</t>
  </si>
  <si>
    <t>BMS</t>
  </si>
  <si>
    <t>Kältemaschine</t>
  </si>
  <si>
    <t>CH</t>
  </si>
  <si>
    <t>Kessel</t>
  </si>
  <si>
    <t>BOI</t>
  </si>
  <si>
    <t>Kühlturm</t>
  </si>
  <si>
    <t>C.TOW</t>
  </si>
  <si>
    <t>Luft</t>
  </si>
  <si>
    <t>AIR</t>
  </si>
  <si>
    <t>Lüftungsmaschine</t>
  </si>
  <si>
    <t>AHU</t>
  </si>
  <si>
    <t>Solarthermie</t>
  </si>
  <si>
    <t>SOL.TH</t>
  </si>
  <si>
    <t>Speicher</t>
  </si>
  <si>
    <t>STO</t>
  </si>
  <si>
    <t>Unterverteiler</t>
  </si>
  <si>
    <t>DIST.SUB</t>
  </si>
  <si>
    <t>Unterverteilsystem</t>
  </si>
  <si>
    <t>DISTS.SUB</t>
  </si>
  <si>
    <t>Verteiler</t>
  </si>
  <si>
    <t>DIST</t>
  </si>
  <si>
    <t>Verteilsystem</t>
  </si>
  <si>
    <t>DISTS</t>
  </si>
  <si>
    <t>Wärmepumpe</t>
  </si>
  <si>
    <t>HP</t>
  </si>
  <si>
    <t>Wärmeübertrager</t>
  </si>
  <si>
    <t>HX</t>
  </si>
  <si>
    <t>Wasser</t>
  </si>
  <si>
    <t>Rückkühlung</t>
  </si>
  <si>
    <t>Geothermiefeld</t>
  </si>
  <si>
    <t>GTF</t>
  </si>
  <si>
    <t>Brennwertkessel</t>
  </si>
  <si>
    <t>COND</t>
  </si>
  <si>
    <t>Festbrennstoffkessel</t>
  </si>
  <si>
    <t>SFUEL</t>
  </si>
  <si>
    <t>Niedertemperaturkessel</t>
  </si>
  <si>
    <t>LT</t>
  </si>
  <si>
    <t>Absorption</t>
  </si>
  <si>
    <t>ABSPT</t>
  </si>
  <si>
    <t>Kompression</t>
  </si>
  <si>
    <t>COMP</t>
  </si>
  <si>
    <t>Kältespeicher</t>
  </si>
  <si>
    <t>Kombispeicher</t>
  </si>
  <si>
    <t>HDH</t>
  </si>
  <si>
    <t>Wärmespeicher</t>
  </si>
  <si>
    <t>Warmwasser (TW)</t>
  </si>
  <si>
    <t>DH</t>
  </si>
  <si>
    <t>Hochtemperatur</t>
  </si>
  <si>
    <t>HT</t>
  </si>
  <si>
    <t>Kälte</t>
  </si>
  <si>
    <t>Niedertemperatur</t>
  </si>
  <si>
    <t>Verdampfer</t>
  </si>
  <si>
    <t>EVAP</t>
  </si>
  <si>
    <t>Verdichter</t>
  </si>
  <si>
    <t>Verflüssiger</t>
  </si>
  <si>
    <t>category_id</t>
  </si>
  <si>
    <t>Gebäude</t>
  </si>
  <si>
    <t>building</t>
  </si>
  <si>
    <t>Liegenschaft/Standort/Werk</t>
  </si>
  <si>
    <t>location</t>
  </si>
  <si>
    <t>L</t>
  </si>
  <si>
    <t>Gewerk</t>
  </si>
  <si>
    <t>craft</t>
  </si>
  <si>
    <t>CR</t>
  </si>
  <si>
    <t>Raum Gerät</t>
  </si>
  <si>
    <t>room device</t>
  </si>
  <si>
    <t>R.D</t>
  </si>
  <si>
    <t>Geschoss Gerät</t>
  </si>
  <si>
    <t>floor device</t>
  </si>
  <si>
    <t>FL.D</t>
  </si>
  <si>
    <t>Gebäudeteil Gerät</t>
  </si>
  <si>
    <t>section device</t>
  </si>
  <si>
    <t>SC.D</t>
  </si>
  <si>
    <t>Zone</t>
  </si>
  <si>
    <t>zone</t>
  </si>
  <si>
    <t>Z</t>
  </si>
  <si>
    <t>Fertigungsinsel/Fertigungslinie</t>
  </si>
  <si>
    <t>production line</t>
  </si>
  <si>
    <t>PL</t>
  </si>
  <si>
    <t>Informationsschwerpunkt</t>
  </si>
  <si>
    <t>information focus</t>
  </si>
  <si>
    <t>ISP</t>
  </si>
  <si>
    <t>Wirtschaftseinheit/Kostengruppe</t>
  </si>
  <si>
    <t>accounting entity</t>
  </si>
  <si>
    <t>AE</t>
  </si>
  <si>
    <t>Land</t>
  </si>
  <si>
    <t>country</t>
  </si>
  <si>
    <t>CTRY</t>
  </si>
  <si>
    <t>Typ der Netzwerkanbindung</t>
  </si>
  <si>
    <t>network protocol</t>
  </si>
  <si>
    <t>NP</t>
  </si>
  <si>
    <t>Netzwerknummer</t>
  </si>
  <si>
    <t>network number</t>
  </si>
  <si>
    <t>NET.N</t>
  </si>
  <si>
    <t>Raum Schaltschrank</t>
  </si>
  <si>
    <t>room control cabinet</t>
  </si>
  <si>
    <t>R.CC</t>
  </si>
  <si>
    <t>Geschoss Schaltschrank</t>
  </si>
  <si>
    <t>floor control cabinet</t>
  </si>
  <si>
    <t>FL.CC</t>
  </si>
  <si>
    <t>Gebäudeteil Schaltschrank</t>
  </si>
  <si>
    <t>section control cabinet</t>
  </si>
  <si>
    <t>SC.CC</t>
  </si>
  <si>
    <t>Dokumentenart/Planart</t>
  </si>
  <si>
    <t>document type</t>
  </si>
  <si>
    <t>DT</t>
  </si>
  <si>
    <t>Unternehmen</t>
  </si>
  <si>
    <t>company</t>
  </si>
  <si>
    <t>CMPY</t>
  </si>
  <si>
    <t>Fabrikat/Hersteller</t>
  </si>
  <si>
    <t>manufacturer</t>
  </si>
  <si>
    <t>MAN</t>
  </si>
  <si>
    <t>Servername</t>
  </si>
  <si>
    <t>server name</t>
  </si>
  <si>
    <t>SN</t>
  </si>
  <si>
    <t>Steuerungsgruppe</t>
  </si>
  <si>
    <t>control group</t>
  </si>
  <si>
    <t>CG</t>
  </si>
  <si>
    <t>Größe</t>
  </si>
  <si>
    <t>size</t>
  </si>
  <si>
    <t>SZ</t>
  </si>
  <si>
    <t>Zählernummer</t>
  </si>
  <si>
    <t>counter number</t>
  </si>
  <si>
    <t>CN.N</t>
  </si>
  <si>
    <t>Achse</t>
  </si>
  <si>
    <t>axis</t>
  </si>
  <si>
    <t>AX</t>
  </si>
  <si>
    <t>Straße</t>
  </si>
  <si>
    <t>street</t>
  </si>
  <si>
    <t>STR</t>
  </si>
  <si>
    <t>Hausnummer</t>
  </si>
  <si>
    <t>street number</t>
  </si>
  <si>
    <t>STR.N</t>
  </si>
  <si>
    <t>Einheit</t>
  </si>
  <si>
    <t>unit</t>
  </si>
  <si>
    <t>U</t>
  </si>
  <si>
    <t>Versorgter Raum</t>
  </si>
  <si>
    <t>supplied room</t>
  </si>
  <si>
    <t>R.SUP</t>
  </si>
  <si>
    <t>Versorgtes Geschoss</t>
  </si>
  <si>
    <t>supplied floor</t>
  </si>
  <si>
    <t>FL.SUP</t>
  </si>
  <si>
    <t>Versorgte Zone</t>
  </si>
  <si>
    <t>supplied zone</t>
  </si>
  <si>
    <t>Z.SUP</t>
  </si>
  <si>
    <t>Versorgter Gebäudeteil</t>
  </si>
  <si>
    <t>supplied section</t>
  </si>
  <si>
    <t>SC.SUP</t>
  </si>
  <si>
    <t>Versorgtes Gebäude</t>
  </si>
  <si>
    <t>supplied building</t>
  </si>
  <si>
    <t>category_name_german</t>
  </si>
  <si>
    <t>System</t>
  </si>
  <si>
    <t>Subsystem</t>
  </si>
  <si>
    <t>category_name_english</t>
  </si>
  <si>
    <t>Medium</t>
  </si>
  <si>
    <t>Datenpunkt</t>
  </si>
  <si>
    <t>Funktionsart</t>
  </si>
  <si>
    <t>SYS</t>
  </si>
  <si>
    <t>SSYS</t>
  </si>
  <si>
    <t>MED</t>
  </si>
  <si>
    <t>comment</t>
  </si>
  <si>
    <t>Function type</t>
  </si>
  <si>
    <t>FT</t>
  </si>
  <si>
    <t>DP</t>
  </si>
  <si>
    <t>category_assignment_id</t>
  </si>
  <si>
    <t>abbreviation_id</t>
  </si>
  <si>
    <t>category</t>
  </si>
  <si>
    <t>description_german</t>
  </si>
  <si>
    <t>description_english</t>
  </si>
  <si>
    <t>parent_children_id</t>
  </si>
  <si>
    <t>parent</t>
  </si>
  <si>
    <t>children</t>
  </si>
  <si>
    <t>parent_id</t>
  </si>
  <si>
    <t>children_id</t>
  </si>
  <si>
    <t>category_id(for SVERWEIS)</t>
  </si>
  <si>
    <t>abbreviation_id(for SVERWEIS)</t>
  </si>
  <si>
    <t>.</t>
  </si>
  <si>
    <t>System_2</t>
  </si>
  <si>
    <t>System_3</t>
  </si>
  <si>
    <t>Kürzel</t>
  </si>
  <si>
    <t/>
  </si>
  <si>
    <t>INTEGER[10]</t>
  </si>
  <si>
    <t>VARCHAR[1000]</t>
  </si>
  <si>
    <t>VARCHAR[30]</t>
  </si>
  <si>
    <t>VARCHAR[200]</t>
  </si>
  <si>
    <t>abbreviation_category_budo</t>
  </si>
  <si>
    <t>abbreviation_budo</t>
  </si>
  <si>
    <t>Anlage</t>
  </si>
  <si>
    <t>Gas</t>
  </si>
  <si>
    <t>GAS</t>
  </si>
  <si>
    <t>Photovoltaik</t>
  </si>
  <si>
    <t>PV</t>
  </si>
  <si>
    <t>Raumautomation</t>
  </si>
  <si>
    <t>RA</t>
  </si>
  <si>
    <t>C.RE</t>
  </si>
  <si>
    <t>Fußbodenheizung</t>
  </si>
  <si>
    <t>UFH</t>
  </si>
  <si>
    <t>Deckeninduktionsgerät</t>
  </si>
  <si>
    <t>ACB</t>
  </si>
  <si>
    <t>C</t>
  </si>
  <si>
    <t>H</t>
  </si>
  <si>
    <t>Bediengerät</t>
  </si>
  <si>
    <t>CU</t>
  </si>
  <si>
    <t>Befeuchter</t>
  </si>
  <si>
    <t>HUM</t>
  </si>
  <si>
    <t>Deckenheizung</t>
  </si>
  <si>
    <t>CLG.H</t>
  </si>
  <si>
    <t>Deckenheizung und -kühlung</t>
  </si>
  <si>
    <t>CLG.HC</t>
  </si>
  <si>
    <t>Deckenkühlung</t>
  </si>
  <si>
    <t>CLG.C</t>
  </si>
  <si>
    <t>Elektroheizung</t>
  </si>
  <si>
    <t>COIL.H.EL</t>
  </si>
  <si>
    <t>Erdwärmesonden</t>
  </si>
  <si>
    <t>HX.BH</t>
  </si>
  <si>
    <t>Heiz- und Kühlregister</t>
  </si>
  <si>
    <t>COIL.HC</t>
  </si>
  <si>
    <t>Heizregister</t>
  </si>
  <si>
    <t>COIL.H</t>
  </si>
  <si>
    <t>Klappe</t>
  </si>
  <si>
    <t>DAMP</t>
  </si>
  <si>
    <t>Kompressor</t>
  </si>
  <si>
    <t>Kühlregister</t>
  </si>
  <si>
    <t>COIL.C</t>
  </si>
  <si>
    <t>Nacherhitzer</t>
  </si>
  <si>
    <t>COIL.H.RE</t>
  </si>
  <si>
    <t>Nacherhitzer und -kühler</t>
  </si>
  <si>
    <t>COIL.HC.RE</t>
  </si>
  <si>
    <t>Nachkühler</t>
  </si>
  <si>
    <t>COIL.C.RE</t>
  </si>
  <si>
    <t>Pumpe</t>
  </si>
  <si>
    <t>PU</t>
  </si>
  <si>
    <t>Schalter</t>
  </si>
  <si>
    <t>SW</t>
  </si>
  <si>
    <t>Sensor</t>
  </si>
  <si>
    <t>SEN</t>
  </si>
  <si>
    <t>T-Stück</t>
  </si>
  <si>
    <t>TP</t>
  </si>
  <si>
    <t>Ventil</t>
  </si>
  <si>
    <t>VAL</t>
  </si>
  <si>
    <t>Ventilator</t>
  </si>
  <si>
    <t>FAN</t>
  </si>
  <si>
    <t>Volumenstromregler</t>
  </si>
  <si>
    <t>CTRL.VF</t>
  </si>
  <si>
    <t>Vorerhitzer</t>
  </si>
  <si>
    <t>COIL.H.PR</t>
  </si>
  <si>
    <t>Vorerhitzer und -kühler</t>
  </si>
  <si>
    <t>COIL.HC.PR</t>
  </si>
  <si>
    <t>Vorkühler</t>
  </si>
  <si>
    <t>Wärmerückgewinnung</t>
  </si>
  <si>
    <t>HRC</t>
  </si>
  <si>
    <t>Steuerung</t>
  </si>
  <si>
    <t>CTRL</t>
  </si>
  <si>
    <t>Absperr</t>
  </si>
  <si>
    <t>SHOFF</t>
  </si>
  <si>
    <t>Misch</t>
  </si>
  <si>
    <t>MX</t>
  </si>
  <si>
    <t>Regel</t>
  </si>
  <si>
    <t>Umschalt</t>
  </si>
  <si>
    <t>CHO</t>
  </si>
  <si>
    <t>Verteil</t>
  </si>
  <si>
    <t>DIV</t>
  </si>
  <si>
    <t>Brandschutz</t>
  </si>
  <si>
    <t>FIRE</t>
  </si>
  <si>
    <t>Absolute Feuchte</t>
  </si>
  <si>
    <t>HUM.ABS</t>
  </si>
  <si>
    <t>Beleuchtungsstärke</t>
  </si>
  <si>
    <t>LUX</t>
  </si>
  <si>
    <t>Druck</t>
  </si>
  <si>
    <t>P</t>
  </si>
  <si>
    <t>Druckdifferenz</t>
  </si>
  <si>
    <t>P.DIF</t>
  </si>
  <si>
    <t>Elektrische Leistung</t>
  </si>
  <si>
    <t>POW.EL</t>
  </si>
  <si>
    <t>Frostschutz</t>
  </si>
  <si>
    <t>FROS</t>
  </si>
  <si>
    <t>Globalstrahlung</t>
  </si>
  <si>
    <t>GLIR</t>
  </si>
  <si>
    <t>Heizleistung</t>
  </si>
  <si>
    <t>POW.H</t>
  </si>
  <si>
    <t>Kältemenge</t>
  </si>
  <si>
    <t>EN.C</t>
  </si>
  <si>
    <t>Kühlleistung</t>
  </si>
  <si>
    <t>POW.C</t>
  </si>
  <si>
    <t>Massenstrom</t>
  </si>
  <si>
    <t>MF</t>
  </si>
  <si>
    <t>Präsenz</t>
  </si>
  <si>
    <t>PRES</t>
  </si>
  <si>
    <t>Rauch</t>
  </si>
  <si>
    <t>SMOKE</t>
  </si>
  <si>
    <t>Regen</t>
  </si>
  <si>
    <t>RAIN</t>
  </si>
  <si>
    <t>Relative Feuchte</t>
  </si>
  <si>
    <t>HUM.REL</t>
  </si>
  <si>
    <t>EN.EL</t>
  </si>
  <si>
    <t>Temperatur</t>
  </si>
  <si>
    <t>T</t>
  </si>
  <si>
    <t>Temperaturdifferenz</t>
  </si>
  <si>
    <t>T.DIF</t>
  </si>
  <si>
    <t>Volumenstrom</t>
  </si>
  <si>
    <t>VF</t>
  </si>
  <si>
    <t>Wärmemenge</t>
  </si>
  <si>
    <t>EN.H</t>
  </si>
  <si>
    <t>Wind</t>
  </si>
  <si>
    <t>WIND</t>
  </si>
  <si>
    <t>Not Aus</t>
  </si>
  <si>
    <t>EMR</t>
  </si>
  <si>
    <t>Reperatur</t>
  </si>
  <si>
    <t>REP</t>
  </si>
  <si>
    <t>Bypass</t>
  </si>
  <si>
    <t>BYP</t>
  </si>
  <si>
    <t>Filter</t>
  </si>
  <si>
    <t>FIL</t>
  </si>
  <si>
    <t>Glykol</t>
  </si>
  <si>
    <t>GLYC</t>
  </si>
  <si>
    <t>Hydraulische Weiche</t>
  </si>
  <si>
    <t>HYDS</t>
  </si>
  <si>
    <t>Öl</t>
  </si>
  <si>
    <t>OIL</t>
  </si>
  <si>
    <t>Ab</t>
  </si>
  <si>
    <t>Heiz/Heiß</t>
  </si>
  <si>
    <t>Kühl</t>
  </si>
  <si>
    <t>Primär</t>
  </si>
  <si>
    <t>PRIM</t>
  </si>
  <si>
    <t>Sekundär</t>
  </si>
  <si>
    <t>SEC</t>
  </si>
  <si>
    <t>Zu</t>
  </si>
  <si>
    <t>SUP</t>
  </si>
  <si>
    <t>Zu und Ab</t>
  </si>
  <si>
    <t>SUP.ET</t>
  </si>
  <si>
    <t>Fort</t>
  </si>
  <si>
    <t>Frisch/Außen</t>
  </si>
  <si>
    <t>Raum/Innen</t>
  </si>
  <si>
    <t>Um</t>
  </si>
  <si>
    <t>Frequenzumformer</t>
  </si>
  <si>
    <t>FC</t>
  </si>
  <si>
    <t>Austritt</t>
  </si>
  <si>
    <t>OUT</t>
  </si>
  <si>
    <t>Eintritt</t>
  </si>
  <si>
    <t>IN</t>
  </si>
  <si>
    <t>Mitte</t>
  </si>
  <si>
    <t>MID</t>
  </si>
  <si>
    <t>nach Wärmerückgewinnung</t>
  </si>
  <si>
    <t>A.HRC</t>
  </si>
  <si>
    <t>Oben</t>
  </si>
  <si>
    <t>TOP</t>
  </si>
  <si>
    <t>Rücklauf (RL)</t>
  </si>
  <si>
    <t>RET</t>
  </si>
  <si>
    <t>Unten</t>
  </si>
  <si>
    <t>BOT</t>
  </si>
  <si>
    <t>vor Wärmerückgewinnung</t>
  </si>
  <si>
    <t>B.HRC</t>
  </si>
  <si>
    <t>Vorlauf (VL)</t>
  </si>
  <si>
    <t>Alarm</t>
  </si>
  <si>
    <t>ALA</t>
  </si>
  <si>
    <t>Betriebsmeldung</t>
  </si>
  <si>
    <t>STAT</t>
  </si>
  <si>
    <t>Messwert</t>
  </si>
  <si>
    <t>MEA</t>
  </si>
  <si>
    <t>Schaltbefehl</t>
  </si>
  <si>
    <t>COM</t>
  </si>
  <si>
    <t>Stellbefehl</t>
  </si>
  <si>
    <t>Störung</t>
  </si>
  <si>
    <t>AL</t>
  </si>
  <si>
    <t>Betriebszeit/-stunden</t>
  </si>
  <si>
    <t>OPR.TIM</t>
  </si>
  <si>
    <t>Drehzahl</t>
  </si>
  <si>
    <t>NROT</t>
  </si>
  <si>
    <t>Förderhöhe</t>
  </si>
  <si>
    <t>DELH</t>
  </si>
  <si>
    <t>Füllstand</t>
  </si>
  <si>
    <t>LEV</t>
  </si>
  <si>
    <t>Heiz-/Kühlleistung</t>
  </si>
  <si>
    <t>POW.HC</t>
  </si>
  <si>
    <t>Kohlenstoffdioxid (CO2)</t>
  </si>
  <si>
    <t>CO2</t>
  </si>
  <si>
    <t>Kohlenstoffmonoxid (CO)</t>
  </si>
  <si>
    <t>CO</t>
  </si>
  <si>
    <t>Position</t>
  </si>
  <si>
    <t>POS</t>
  </si>
  <si>
    <t>Luftqualität</t>
  </si>
  <si>
    <t>VOC</t>
  </si>
  <si>
    <t>Modus</t>
  </si>
  <si>
    <t>MOD</t>
  </si>
  <si>
    <t>Ersatzbetrieb</t>
  </si>
  <si>
    <t>OPR.SUBS</t>
  </si>
  <si>
    <t>Freigabe</t>
  </si>
  <si>
    <t>CLEA</t>
  </si>
  <si>
    <t>geschlossen/schließen</t>
  </si>
  <si>
    <t>CL</t>
  </si>
  <si>
    <t>Netzbetrieb</t>
  </si>
  <si>
    <t>OPR.MAIN</t>
  </si>
  <si>
    <t>offen/öffnen</t>
  </si>
  <si>
    <t>OP</t>
  </si>
  <si>
    <t>Reperaturschalter</t>
  </si>
  <si>
    <t>Wartungsmeldung</t>
  </si>
  <si>
    <t>MM</t>
  </si>
  <si>
    <t>erhöhen</t>
  </si>
  <si>
    <t>RAI</t>
  </si>
  <si>
    <t>halten</t>
  </si>
  <si>
    <t>HOL</t>
  </si>
  <si>
    <t>reduzieren</t>
  </si>
  <si>
    <t>RED</t>
  </si>
  <si>
    <t>Grenzwert</t>
  </si>
  <si>
    <t>LIM</t>
  </si>
  <si>
    <t>Grenzwert maximal</t>
  </si>
  <si>
    <t>LIM.MAX</t>
  </si>
  <si>
    <t>Grenzwert minimal</t>
  </si>
  <si>
    <t>LIM.MIN</t>
  </si>
  <si>
    <t>Mittelwert</t>
  </si>
  <si>
    <t>AV</t>
  </si>
  <si>
    <t>Sollwert</t>
  </si>
  <si>
    <t>SP</t>
  </si>
  <si>
    <t>Aufsummiert/Kumuliert</t>
  </si>
  <si>
    <t>SUM</t>
  </si>
  <si>
    <t>Maximum</t>
  </si>
  <si>
    <t>MAX</t>
  </si>
  <si>
    <t>Minimum</t>
  </si>
  <si>
    <t>MIN</t>
  </si>
  <si>
    <t>Sommer</t>
  </si>
  <si>
    <t>SU</t>
  </si>
  <si>
    <t>Winter</t>
  </si>
  <si>
    <t>WI</t>
  </si>
  <si>
    <t>Analoger Eingang (AE)</t>
  </si>
  <si>
    <t>AI</t>
  </si>
  <si>
    <t>Analoger Ausgang (AA)</t>
  </si>
  <si>
    <t>AO</t>
  </si>
  <si>
    <t>Digitaler Eingang (DE/BE)</t>
  </si>
  <si>
    <t>BI</t>
  </si>
  <si>
    <t>Digitaler Ausgang (DA/BA)</t>
  </si>
  <si>
    <t>BO</t>
  </si>
  <si>
    <t>Virtueller Analoger Eingang (VAE)</t>
  </si>
  <si>
    <t>SAI</t>
  </si>
  <si>
    <t>Virtueller Analoger Ausgang (VAA)</t>
  </si>
  <si>
    <t>SAO</t>
  </si>
  <si>
    <t>Virtueller Digitaler Eingang (VDE/VBE)</t>
  </si>
  <si>
    <t>SBI</t>
  </si>
  <si>
    <t>Virtueller Digitaler Ausgang (VDA/VBA)</t>
  </si>
  <si>
    <t>SBO</t>
  </si>
  <si>
    <t>INT</t>
  </si>
  <si>
    <t>VARCHAR(1000)</t>
  </si>
  <si>
    <t>VARCHAR(30)</t>
  </si>
  <si>
    <t>weather station</t>
  </si>
  <si>
    <t>Wetterstation</t>
  </si>
  <si>
    <t>WST</t>
  </si>
  <si>
    <t>Elektrische Blindleistung</t>
  </si>
  <si>
    <t>Konstruktion</t>
  </si>
  <si>
    <t>CNST</t>
  </si>
  <si>
    <t>Oberfläche</t>
  </si>
  <si>
    <t>SURF</t>
  </si>
  <si>
    <t>Deckenventilator</t>
  </si>
  <si>
    <t>CLG.FAN</t>
  </si>
  <si>
    <t>ceiling ventilator</t>
  </si>
  <si>
    <t>surface</t>
  </si>
  <si>
    <t>construction</t>
  </si>
  <si>
    <t>electrical reactive power</t>
  </si>
  <si>
    <t>Beleuchtung</t>
  </si>
  <si>
    <t>lighting</t>
  </si>
  <si>
    <t>LIG</t>
  </si>
  <si>
    <t>Fenster</t>
  </si>
  <si>
    <t>window</t>
  </si>
  <si>
    <t>WIN</t>
  </si>
  <si>
    <t>motion detector</t>
  </si>
  <si>
    <t>Bewegungsmelder</t>
  </si>
  <si>
    <t>SEN.MOT</t>
  </si>
  <si>
    <t>Steckdose</t>
  </si>
  <si>
    <t>socket</t>
  </si>
  <si>
    <t>SOCK</t>
  </si>
  <si>
    <t>Elektrische Energie</t>
  </si>
  <si>
    <t>electrical energy</t>
  </si>
  <si>
    <t>Elektrische Scheinleistung</t>
  </si>
  <si>
    <t>apparent electrical power</t>
  </si>
  <si>
    <t>POW.EL.REA</t>
  </si>
  <si>
    <t>POW.EL.AP</t>
  </si>
  <si>
    <t>Windgeschwindigkeit</t>
  </si>
  <si>
    <t>wind speed</t>
  </si>
  <si>
    <t>wind direction</t>
  </si>
  <si>
    <t>Windrichtung</t>
  </si>
  <si>
    <t>Geschwindigkeit</t>
  </si>
  <si>
    <t>velocity</t>
  </si>
  <si>
    <t>Elektrische Spannung</t>
  </si>
  <si>
    <t>electric voltage</t>
  </si>
  <si>
    <t>V</t>
  </si>
  <si>
    <t>WIND.VC</t>
  </si>
  <si>
    <t>VC</t>
  </si>
  <si>
    <t>WIND.DI</t>
  </si>
  <si>
    <t>VAI</t>
  </si>
  <si>
    <t>VAO</t>
  </si>
  <si>
    <t>VBI</t>
  </si>
  <si>
    <t>VBO</t>
  </si>
  <si>
    <t>Simulativer Analoger Eingang</t>
  </si>
  <si>
    <t>Simulativer Analoger Ausgang</t>
  </si>
  <si>
    <t>Simulativer Digitaler Eingang</t>
  </si>
  <si>
    <t>Simulativer Digitaler Ausgang</t>
  </si>
  <si>
    <t>simulative analog input</t>
  </si>
  <si>
    <t>simulative analog output</t>
  </si>
  <si>
    <t>simulative digital input</t>
  </si>
  <si>
    <t>simulative digital output</t>
  </si>
  <si>
    <t>Elektrischer Kontakt</t>
  </si>
  <si>
    <t>COTC.EL</t>
  </si>
  <si>
    <t>Öffnungsgrad</t>
  </si>
  <si>
    <t>Schließgrad</t>
  </si>
  <si>
    <t>STAT.OP</t>
  </si>
  <si>
    <t>degree of opening</t>
  </si>
  <si>
    <t>degree of closure</t>
  </si>
  <si>
    <t>STAT.CLOS</t>
  </si>
  <si>
    <t>schließen/geschlossen</t>
  </si>
  <si>
    <t>CLOS</t>
  </si>
  <si>
    <t>close/closed</t>
  </si>
  <si>
    <t>temperature</t>
  </si>
  <si>
    <t>Medium 2. Spezifizierung</t>
  </si>
  <si>
    <t>Medium 3. Spezifizierung</t>
  </si>
  <si>
    <t>Medium 2nd specification</t>
  </si>
  <si>
    <t>MED2</t>
  </si>
  <si>
    <t>not used as abbreviation</t>
  </si>
  <si>
    <t>MED3</t>
  </si>
  <si>
    <t>Medium 3rd specification</t>
  </si>
  <si>
    <t>Datenpunkt 2. Spezifizierung</t>
  </si>
  <si>
    <t>DP2</t>
  </si>
  <si>
    <t>concrete core activation</t>
  </si>
  <si>
    <t>district cooling</t>
  </si>
  <si>
    <t>district heating</t>
  </si>
  <si>
    <t>gas</t>
  </si>
  <si>
    <t>gas cooler</t>
  </si>
  <si>
    <t>building automation system</t>
  </si>
  <si>
    <t>cooling tower</t>
  </si>
  <si>
    <t>air</t>
  </si>
  <si>
    <t>ventilation machine</t>
  </si>
  <si>
    <t>photovoltaics</t>
  </si>
  <si>
    <t>room automation</t>
  </si>
  <si>
    <t>solar thermal energy</t>
  </si>
  <si>
    <t>sub-distributor</t>
  </si>
  <si>
    <t>sub-distribution system</t>
  </si>
  <si>
    <t>distributor</t>
  </si>
  <si>
    <t>distribution system</t>
  </si>
  <si>
    <t>heat pump</t>
  </si>
  <si>
    <t>heat exchanger</t>
  </si>
  <si>
    <t>recooling</t>
  </si>
  <si>
    <t>geothermal field</t>
  </si>
  <si>
    <t>underfloor heating</t>
  </si>
  <si>
    <t>condensing boilers</t>
  </si>
  <si>
    <t>solid fuel boilers</t>
  </si>
  <si>
    <t>low-temperature boilers</t>
  </si>
  <si>
    <t>absorption</t>
  </si>
  <si>
    <t>compression</t>
  </si>
  <si>
    <t>cold accumulator</t>
  </si>
  <si>
    <t>combination storage</t>
  </si>
  <si>
    <t>heat accumulator</t>
  </si>
  <si>
    <t>high temperature</t>
  </si>
  <si>
    <t>chill</t>
  </si>
  <si>
    <t>low temperature</t>
  </si>
  <si>
    <t>evaporator</t>
  </si>
  <si>
    <t>compressor</t>
  </si>
  <si>
    <t>condenser</t>
  </si>
  <si>
    <t>control unit</t>
  </si>
  <si>
    <t>humidifier</t>
  </si>
  <si>
    <t>ceiling heating</t>
  </si>
  <si>
    <t>ceiling heating and cooling</t>
  </si>
  <si>
    <t>ceiling cooling</t>
  </si>
  <si>
    <t>electric heating</t>
  </si>
  <si>
    <t>geothermal probes</t>
  </si>
  <si>
    <t>heating and cooling coils</t>
  </si>
  <si>
    <t>heating registers</t>
  </si>
  <si>
    <t>flap</t>
  </si>
  <si>
    <t>cooling register</t>
  </si>
  <si>
    <t>reheater</t>
  </si>
  <si>
    <t>reheaters and coolers</t>
  </si>
  <si>
    <t>aftercooler</t>
  </si>
  <si>
    <t>pump</t>
  </si>
  <si>
    <t>switches</t>
  </si>
  <si>
    <t>sensor</t>
  </si>
  <si>
    <t>T-piece</t>
  </si>
  <si>
    <t>valve</t>
  </si>
  <si>
    <t>ventilator</t>
  </si>
  <si>
    <t>volume flow controller</t>
  </si>
  <si>
    <t>preheater</t>
  </si>
  <si>
    <t>Preheaters and coolers</t>
  </si>
  <si>
    <t>precooler</t>
  </si>
  <si>
    <t>heat recovery</t>
  </si>
  <si>
    <t>control</t>
  </si>
  <si>
    <t>distribution</t>
  </si>
  <si>
    <t>fire protection</t>
  </si>
  <si>
    <t>Absolute humidity</t>
  </si>
  <si>
    <t>illumination</t>
  </si>
  <si>
    <t>pressure</t>
  </si>
  <si>
    <t>pressure differential</t>
  </si>
  <si>
    <t>Electrical power</t>
  </si>
  <si>
    <t>antifreeze</t>
  </si>
  <si>
    <t>global radiation</t>
  </si>
  <si>
    <t>heating capacity</t>
  </si>
  <si>
    <t>cooling quantity</t>
  </si>
  <si>
    <t>cooling capacity</t>
  </si>
  <si>
    <t>mass flow</t>
  </si>
  <si>
    <t>presence</t>
  </si>
  <si>
    <t>smoke</t>
  </si>
  <si>
    <t>rain</t>
  </si>
  <si>
    <t>Relative Humidity</t>
  </si>
  <si>
    <t>boiler</t>
  </si>
  <si>
    <t>storage</t>
  </si>
  <si>
    <t>water</t>
  </si>
  <si>
    <t>active chilled beams</t>
  </si>
  <si>
    <t>shut-off</t>
  </si>
  <si>
    <t>mix</t>
  </si>
  <si>
    <t xml:space="preserve">changeover </t>
  </si>
  <si>
    <t>temperature difference</t>
  </si>
  <si>
    <t>volume flow</t>
  </si>
  <si>
    <t>wind</t>
  </si>
  <si>
    <t>repair</t>
  </si>
  <si>
    <t>bypass</t>
  </si>
  <si>
    <t>glycol</t>
  </si>
  <si>
    <t>oil</t>
  </si>
  <si>
    <t>Heat/hot</t>
  </si>
  <si>
    <t>primary</t>
  </si>
  <si>
    <t>Secondary</t>
  </si>
  <si>
    <t>frequency converters</t>
  </si>
  <si>
    <t>outlet</t>
  </si>
  <si>
    <t>entry</t>
  </si>
  <si>
    <t>center</t>
  </si>
  <si>
    <t>after heat recovery</t>
  </si>
  <si>
    <t>Top</t>
  </si>
  <si>
    <t>before heat recovery</t>
  </si>
  <si>
    <t>alarm</t>
  </si>
  <si>
    <t>operating message</t>
  </si>
  <si>
    <t>measured value</t>
  </si>
  <si>
    <t>switching command</t>
  </si>
  <si>
    <t>positioning command</t>
  </si>
  <si>
    <t>Operating time/hours</t>
  </si>
  <si>
    <t>speed</t>
  </si>
  <si>
    <t>delivery head</t>
  </si>
  <si>
    <t>filling level</t>
  </si>
  <si>
    <t>position</t>
  </si>
  <si>
    <t>air quality</t>
  </si>
  <si>
    <t>mode</t>
  </si>
  <si>
    <t>replacement company</t>
  </si>
  <si>
    <t>release</t>
  </si>
  <si>
    <t>closed/close</t>
  </si>
  <si>
    <t>mains operation</t>
  </si>
  <si>
    <t>open/open</t>
  </si>
  <si>
    <t>repair switch</t>
  </si>
  <si>
    <t>maintenance message</t>
  </si>
  <si>
    <t>boost</t>
  </si>
  <si>
    <t>stop</t>
  </si>
  <si>
    <t>reduce</t>
  </si>
  <si>
    <t>limit</t>
  </si>
  <si>
    <t>Maximum limit</t>
  </si>
  <si>
    <t>Minimum limit</t>
  </si>
  <si>
    <t>mean</t>
  </si>
  <si>
    <t>nominal value</t>
  </si>
  <si>
    <t>maximum</t>
  </si>
  <si>
    <t>minimum</t>
  </si>
  <si>
    <t>Summer</t>
  </si>
  <si>
    <t>winter</t>
  </si>
  <si>
    <t>heat energy amount</t>
  </si>
  <si>
    <t>hydraulic separator</t>
  </si>
  <si>
    <t>filter</t>
  </si>
  <si>
    <t>exhaust</t>
  </si>
  <si>
    <t>supply</t>
  </si>
  <si>
    <t>extract</t>
  </si>
  <si>
    <t>supply and extract</t>
  </si>
  <si>
    <t>ODA</t>
  </si>
  <si>
    <t>IDA</t>
  </si>
  <si>
    <t>RCA</t>
  </si>
  <si>
    <t>Überstrom</t>
  </si>
  <si>
    <t>TRA</t>
  </si>
  <si>
    <t>transferred</t>
  </si>
  <si>
    <t>recirculation</t>
  </si>
  <si>
    <t>room/inside</t>
  </si>
  <si>
    <t>cool</t>
  </si>
  <si>
    <t>emergency off</t>
  </si>
  <si>
    <t>fresh/outside</t>
  </si>
  <si>
    <t>Return flow</t>
  </si>
  <si>
    <t>bottom</t>
  </si>
  <si>
    <t>flow</t>
  </si>
  <si>
    <t>FLO</t>
  </si>
  <si>
    <t>carbon dioxide (CO2)</t>
  </si>
  <si>
    <t>carbon monoxide (CO)</t>
  </si>
  <si>
    <t>heating/cooling power</t>
  </si>
  <si>
    <t>Simulierter Analoger Eingang</t>
  </si>
  <si>
    <t>Simulierter Analoger Ausgang</t>
  </si>
  <si>
    <t xml:space="preserve">Simulierter Digitaler Eingang </t>
  </si>
  <si>
    <t>Simulierter Digitaler Ausgang</t>
  </si>
  <si>
    <t>simulated analog input</t>
  </si>
  <si>
    <t>simulated analog output</t>
  </si>
  <si>
    <t>simulated digital output</t>
  </si>
  <si>
    <t xml:space="preserve">simulated digital Input </t>
  </si>
  <si>
    <t>analog input (AE)</t>
  </si>
  <si>
    <t>analog output (AA)</t>
  </si>
  <si>
    <t>digital input (DE/BE)</t>
  </si>
  <si>
    <t>digital output (DA/BA)</t>
  </si>
  <si>
    <t>virtual digital input (VDE/VBE)</t>
  </si>
  <si>
    <t>virtual digital output (VDA/VBA)</t>
  </si>
  <si>
    <t>virtual analog output (VAA)</t>
  </si>
  <si>
    <t>virtual analog input (VAE)</t>
  </si>
  <si>
    <t>COIL.C.PR</t>
  </si>
  <si>
    <t>DIN EN 16798-3:2017</t>
  </si>
  <si>
    <t>EHA</t>
  </si>
  <si>
    <t>Leck</t>
  </si>
  <si>
    <t>LEA</t>
  </si>
  <si>
    <t>leakage</t>
  </si>
  <si>
    <t>Infiltration</t>
  </si>
  <si>
    <t>INF</t>
  </si>
  <si>
    <t>infiltration</t>
  </si>
  <si>
    <t>Exfiltration</t>
  </si>
  <si>
    <t>exfiltration</t>
  </si>
  <si>
    <t>EXF</t>
  </si>
  <si>
    <t>Mischluft</t>
  </si>
  <si>
    <t>MIA</t>
  </si>
  <si>
    <t>mixed air</t>
  </si>
  <si>
    <t>Außenluft Einzelraum</t>
  </si>
  <si>
    <t>outside air single room</t>
  </si>
  <si>
    <t>SRO</t>
  </si>
  <si>
    <t>Zuluft Einzelraum</t>
  </si>
  <si>
    <t>SRS</t>
  </si>
  <si>
    <t>Abluft Einzelraum</t>
  </si>
  <si>
    <t>Fortluft Einzelraum</t>
  </si>
  <si>
    <t>SET</t>
  </si>
  <si>
    <t>SEH</t>
  </si>
  <si>
    <t>supply air single room</t>
  </si>
  <si>
    <t>exhaust air single room</t>
  </si>
  <si>
    <t>extract air single room</t>
  </si>
  <si>
    <t>ETA</t>
  </si>
  <si>
    <t>PWC</t>
  </si>
  <si>
    <t>PWH</t>
  </si>
  <si>
    <t>Trinkwasser, kalt</t>
  </si>
  <si>
    <t>Trinkwasser, warm</t>
  </si>
  <si>
    <t>PWHC</t>
  </si>
  <si>
    <t>Trinkwasser, warm, Zirkulation</t>
  </si>
  <si>
    <t>Nichttrinkwasser</t>
  </si>
  <si>
    <t>NPW</t>
  </si>
  <si>
    <t>DIN EN 806-1</t>
  </si>
  <si>
    <t>selbstschließend</t>
  </si>
  <si>
    <t>SC</t>
  </si>
  <si>
    <t>combined heat and power</t>
  </si>
  <si>
    <t>free cooling</t>
  </si>
  <si>
    <t>Gas-befeuert</t>
  </si>
  <si>
    <t>GF</t>
  </si>
  <si>
    <t>contrary to DIN EN 806-1 (G)</t>
  </si>
  <si>
    <t>Gas-fired</t>
  </si>
  <si>
    <t>Öl-befeuert</t>
  </si>
  <si>
    <t>Oil-fired</t>
  </si>
  <si>
    <t>OILF</t>
  </si>
  <si>
    <t>contrary to DIN EN 806-1 (O)</t>
  </si>
  <si>
    <t>potable water, cold</t>
  </si>
  <si>
    <t>potable water, warm</t>
  </si>
  <si>
    <t>contrary to DIN EN 806-1 (PWH-C)</t>
  </si>
  <si>
    <t>Non-potable water</t>
  </si>
  <si>
    <t>potable water hot-circulation</t>
  </si>
  <si>
    <t>Umluftkühlgeräte</t>
  </si>
  <si>
    <t>self closing</t>
  </si>
  <si>
    <t>CAC</t>
  </si>
  <si>
    <t>Sorption</t>
  </si>
  <si>
    <t>SPT</t>
  </si>
  <si>
    <t>FVU</t>
  </si>
  <si>
    <t>Fassadenlüftungsgerät</t>
  </si>
  <si>
    <t>Heizkörper</t>
  </si>
  <si>
    <t>RAD</t>
  </si>
  <si>
    <t>COM.POS</t>
  </si>
  <si>
    <t>COM.SWI</t>
  </si>
  <si>
    <t>Befehl</t>
  </si>
  <si>
    <t>Datenquelle</t>
  </si>
  <si>
    <t>data source</t>
  </si>
  <si>
    <t>DS</t>
  </si>
  <si>
    <t>B</t>
  </si>
  <si>
    <t>B.SUP</t>
  </si>
  <si>
    <t>Create Tables</t>
  </si>
  <si>
    <t>aus</t>
  </si>
  <si>
    <t>Aus</t>
  </si>
  <si>
    <t>off</t>
  </si>
  <si>
    <t>OFF</t>
  </si>
  <si>
    <t>Intern</t>
  </si>
  <si>
    <t>internal</t>
  </si>
  <si>
    <t>Stufenweise</t>
  </si>
  <si>
    <t>stepwise</t>
  </si>
  <si>
    <t>STEP</t>
  </si>
  <si>
    <t>Abschaltverzögerung</t>
  </si>
  <si>
    <t>switch-off delay</t>
  </si>
  <si>
    <t>SWI.OFF.DEL</t>
  </si>
  <si>
    <t>Verzögerung</t>
  </si>
  <si>
    <t>delay</t>
  </si>
  <si>
    <t>DEL</t>
  </si>
  <si>
    <t>Gasmenge</t>
  </si>
  <si>
    <t>gas volume</t>
  </si>
  <si>
    <t>Volumen</t>
  </si>
  <si>
    <t>volume</t>
  </si>
  <si>
    <t>V.GAS</t>
  </si>
  <si>
    <t>Anzeige</t>
  </si>
  <si>
    <t>display</t>
  </si>
  <si>
    <t>DISP</t>
  </si>
  <si>
    <t>Wassermenge</t>
  </si>
  <si>
    <t>W</t>
  </si>
  <si>
    <t>water volume</t>
  </si>
  <si>
    <t>V.W</t>
  </si>
  <si>
    <t>e.g. Building Automation/Monitoring</t>
  </si>
  <si>
    <t>+Deckeninduktionsgerät</t>
  </si>
  <si>
    <t>+active chilled beam</t>
  </si>
  <si>
    <t>Glykolkältemaschine</t>
  </si>
  <si>
    <t>Impulse</t>
  </si>
  <si>
    <t>IMP</t>
  </si>
  <si>
    <t>impulses</t>
  </si>
  <si>
    <t>e.g. Gasmeters</t>
  </si>
  <si>
    <t>chiller</t>
  </si>
  <si>
    <t>only used in combination with chiller (CH.GLYC)</t>
  </si>
  <si>
    <t>Comment</t>
  </si>
  <si>
    <t>facade ventilation unit</t>
  </si>
  <si>
    <t>sorption</t>
  </si>
  <si>
    <t>circulation air cooling</t>
  </si>
  <si>
    <t>electrical contact</t>
  </si>
  <si>
    <t>command</t>
  </si>
  <si>
    <t>hot water</t>
  </si>
  <si>
    <t>Warmwasser</t>
  </si>
  <si>
    <t>totaled/cumulated</t>
  </si>
  <si>
    <t>radiator</t>
  </si>
  <si>
    <t>glycol cooler</t>
  </si>
  <si>
    <t>Gebäudemonitoringsystem</t>
  </si>
  <si>
    <t>building monitoring system</t>
  </si>
  <si>
    <t>EQ</t>
  </si>
  <si>
    <t>equipment</t>
  </si>
  <si>
    <t>Signaltyp</t>
  </si>
  <si>
    <t>Signaltyp 2. Spezifizierung</t>
  </si>
  <si>
    <t>Signal type</t>
  </si>
  <si>
    <t>Signal type 2nd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</si>
</sst>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0" applyFont="1"/>
    <xf numFmtId="0" fontId="0" fillId="0" borderId="0" xfId="0" applyBorder="1"/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0" fillId="0" borderId="0" xfId="0" applyNumberFormat="1"/>
    <xf numFmtId="0" fontId="0" fillId="0" borderId="0" xfId="0" applyFont="1" applyFill="1"/>
    <xf numFmtId="0" fontId="0" fillId="0" borderId="0" xfId="0" applyFill="1" applyBorder="1"/>
    <xf numFmtId="0" fontId="0" fillId="3" borderId="0" xfId="0" applyFill="1"/>
    <xf numFmtId="0" fontId="1" fillId="3" borderId="0" xfId="0" applyFont="1" applyFill="1"/>
    <xf numFmtId="0" fontId="2" fillId="0" borderId="0" xfId="0" applyNumberFormat="1" applyFont="1" applyFill="1"/>
    <xf numFmtId="0" fontId="0" fillId="0" borderId="0" xfId="0" applyNumberFormat="1" applyFill="1"/>
    <xf numFmtId="0" fontId="0" fillId="3" borderId="0" xfId="0" applyNumberFormat="1" applyFill="1"/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NumberFormat="1"/>
    <xf numFmtId="0" fontId="0" fillId="0" borderId="0" xfId="0" applyFill="1" applyBorder="1"/>
    <xf numFmtId="0" fontId="1" fillId="0" borderId="0" xfId="0" applyFont="1"/>
    <xf numFmtId="0" fontId="1" fillId="0" borderId="0" xfId="0" applyFont="1" applyFill="1"/>
    <xf numFmtId="0" fontId="0" fillId="3" borderId="0" xfId="0" applyFill="1" applyBorder="1"/>
    <xf numFmtId="0" fontId="1" fillId="3" borderId="0" xfId="0" applyFont="1" applyFill="1" applyAlignment="1">
      <alignment wrapText="1"/>
    </xf>
    <xf numFmtId="0" fontId="1" fillId="0" borderId="0" xfId="0" quotePrefix="1" applyFont="1"/>
    <xf numFmtId="0" fontId="0" fillId="0" borderId="0" xfId="0" quotePrefix="1" applyFill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orschung\EBC0400_BMWI_OOM4ABDO_UES_GA\Students\fst-lra\HiwiWS18\Datens&#228;tze\BUDO_EBC_HG_fst_l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rzanleitung"/>
      <sheetName val="Eingabe- &amp; Ausgabemaske"/>
      <sheetName val="ZuordnungNEU"/>
      <sheetName val="Zuordnung ISE Schlüssel"/>
      <sheetName val="BUDO_EBC_HG_fst_lra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id="1" name="abbreviation" displayName="abbreviation" ref="A2:F500" totalsRowShown="0">
  <autoFilter ref="A2:F500"/>
  <tableColumns count="6">
    <tableColumn id="1" name="abbreviation_id"/>
    <tableColumn id="2" name="description_german" dataDxfId="17"/>
    <tableColumn id="4" name="description_english" dataDxfId="16"/>
    <tableColumn id="3" name="abbreviation_budo"/>
    <tableColumn id="6" name="comment"/>
    <tableColumn id="5" name="abbreviation_id(for SVERWEIS)" dataDxfId="15">
      <calculatedColumnFormula>abbreviation[[#This Row],[abbreviation_id]]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5" name="category" displayName="category" ref="A2:F44" totalsRowShown="0" headerRowDxfId="14" dataDxfId="13">
  <autoFilter ref="A2:F44"/>
  <tableColumns count="6">
    <tableColumn id="1" name="category_id" dataDxfId="12">
      <calculatedColumnFormula>ROW()-3</calculatedColumnFormula>
    </tableColumn>
    <tableColumn id="2" name="category_name_german" dataDxfId="11"/>
    <tableColumn id="3" name="category_name_english" dataDxfId="10"/>
    <tableColumn id="4" name="abbreviation_category_budo" dataDxfId="9"/>
    <tableColumn id="5" name="comment" dataDxfId="8"/>
    <tableColumn id="6" name="category_id(for SVERWEIS)" dataDxfId="7">
      <calculatedColumnFormula>category[[#This Row],[category_id]]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category_assignment" displayName="category_assignment" ref="A2:C155" totalsRowShown="0">
  <autoFilter ref="A2:C155"/>
  <tableColumns count="3">
    <tableColumn id="1" name="category_assignment_id"/>
    <tableColumn id="2" name="category"/>
    <tableColumn id="3" name="description_germa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E2:G155" totalsRowShown="0">
  <autoFilter ref="E2:G155"/>
  <tableColumns count="3">
    <tableColumn id="1" name="category_assignment_id">
      <calculatedColumnFormula>category_assignment[[#This Row],[category_assignment_id]]</calculatedColumnFormula>
    </tableColumn>
    <tableColumn id="2" name="category_id" dataDxfId="6">
      <calculatedColumnFormula>VLOOKUP(category_assignment[[#This Row],[category]],category[[category_name_german]:[category_id(for SVERWEIS)]],5,FALSE)</calculatedColumnFormula>
    </tableColumn>
    <tableColumn id="3" name="abbreviation_id" dataDxfId="5">
      <calculatedColumnFormula>VLOOKUP(category_assignment[[#This Row],[description_german]],abbreviation[[description_german]:[abbreviation_id(for SVERWEIS)]],5,FALSE)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parent_children" displayName="parent_children" ref="A2:D227" totalsRowShown="0">
  <autoFilter ref="A2:D227"/>
  <tableColumns count="4">
    <tableColumn id="1" name="parent_children_id">
      <calculatedColumnFormula>ROW()-2</calculatedColumnFormula>
    </tableColumn>
    <tableColumn id="2" name="parent"/>
    <tableColumn id="3" name="children"/>
    <tableColumn id="4" name="Comment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parent_children8" displayName="parent_children8" ref="F2:H227" totalsRowShown="0">
  <autoFilter ref="F2:H227"/>
  <tableColumns count="3">
    <tableColumn id="1" name="parent_children_id" dataDxfId="4">
      <calculatedColumnFormula>parent_children[[#This Row],[parent_children_id]]</calculatedColumnFormula>
    </tableColumn>
    <tableColumn id="2" name="parent_id" dataDxfId="3">
      <calculatedColumnFormula>VLOOKUP(parent_children[[#This Row],[parent]],abbreviation[[description_german]:[abbreviation_id(for SVERWEIS)]],5,FALSE)</calculatedColumnFormula>
    </tableColumn>
    <tableColumn id="3" name="children_id" dataDxfId="2">
      <calculatedColumnFormula>VLOOKUP(parent_children[[#This Row],[children]],abbreviation[[description_german]:[abbreviation_id(for SVERWEIS)]],5,FALSE)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" name="Tabelle2" displayName="Tabelle2" ref="J2:M26" totalsRowShown="0">
  <autoFilter ref="J2:M26"/>
  <tableColumns count="4">
    <tableColumn id="1" name="System"/>
    <tableColumn id="2" name="."/>
    <tableColumn id="3" name="System_2" dataDxfId="1"/>
    <tableColumn id="4" name="System_3" dataDxfId="0">
      <calculatedColumnFormula>IF(Tabelle2[[#This Row],[System]]&lt;&gt;"",VLOOKUP(Tabelle2[[#This Row],[System]],parent_children[[parent]:[children]],2,0))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I500"/>
  <sheetViews>
    <sheetView workbookViewId="0">
      <selection activeCell="C9" sqref="C9"/>
    </sheetView>
  </sheetViews>
  <sheetFormatPr baseColWidth="10" defaultRowHeight="15"/>
  <cols>
    <col min="1" max="1" width="17.28515625" bestFit="1" customWidth="1"/>
    <col min="2" max="2" width="43.42578125" bestFit="1" customWidth="1"/>
    <col min="3" max="3" width="41.42578125" bestFit="1" customWidth="1"/>
    <col min="4" max="4" width="21" customWidth="1"/>
    <col min="5" max="5" width="48.28515625" style="18" bestFit="1" customWidth="1"/>
    <col min="6" max="6" width="0.5703125" customWidth="1"/>
    <col min="8" max="8" width="208.140625" bestFit="1" customWidth="1"/>
  </cols>
  <sheetData>
    <row r="1" spans="1:9" s="5" customFormat="1">
      <c r="A1" s="5" t="s">
        <v>454</v>
      </c>
      <c r="B1" s="5" t="s">
        <v>455</v>
      </c>
      <c r="C1" s="5" t="s">
        <v>455</v>
      </c>
      <c r="D1" s="5" t="s">
        <v>456</v>
      </c>
      <c r="E1" s="18" t="s">
        <v>455</v>
      </c>
    </row>
    <row r="2" spans="1:9">
      <c r="A2" t="s">
        <v>180</v>
      </c>
      <c r="B2" t="s">
        <v>182</v>
      </c>
      <c r="C2" t="s">
        <v>183</v>
      </c>
      <c r="D2" t="s">
        <v>201</v>
      </c>
      <c r="E2" s="18" t="s">
        <v>175</v>
      </c>
      <c r="F2" t="s">
        <v>190</v>
      </c>
      <c r="H2" t="str">
        <f ca="1">"CREATE TABLE IF NOT EXISTS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"&amp;D1&amp;","&amp;abbreviation[[#Headers],[comment]]&amp;" "&amp;E1&amp;","&amp;" PRIMARY KEY("&amp;abbreviation[[#Headers],[abbreviation_id]]&amp;"))"&amp;";"</f>
        <v>CREATE TABLE IF NOT EXISTS abbreviation(abbreviation_id INT,description_german VARCHAR(1000),description_english VARCHAR(1000),abbreviation_budo VARCHAR(30),comment VARCHAR(1000), PRIMARY KEY(abbreviation_id));</v>
      </c>
      <c r="I2" t="str">
        <f ca="1">"CREATE TABLE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"&amp;D1&amp;abbreviation[[#Headers],[comment]]&amp;" "&amp;E1&amp;","&amp;", PRIMARY KEY("&amp;abbreviation[[#Headers],[abbreviation_id]]&amp;"))"</f>
        <v>CREATE TABLE abbreviation(abbreviation_id INT,description_german VARCHAR(1000),description_english VARCHAR(1000),abbreviation_budo VARCHAR(30)comment VARCHAR(1000),, PRIMARY KEY(abbreviation_id))</v>
      </c>
    </row>
    <row r="3" spans="1:9" s="5" customFormat="1">
      <c r="A3" s="5">
        <f>ROW()-3</f>
        <v>0</v>
      </c>
      <c r="B3" s="3"/>
      <c r="C3" s="3"/>
      <c r="E3" s="18"/>
      <c r="F3" s="5">
        <f>abbreviation[[#This Row],[abbreviation_id]]</f>
        <v>0</v>
      </c>
      <c r="H3" s="5" t="str">
        <f ca="1">"INSERT INTO "&amp;RIGHT(CELL("dateiname",A1),LEN(CELL("dateiname",A1))-FIND("]",CELL("dateiname",A1)))&amp;"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(0,'','','','');</v>
      </c>
    </row>
    <row r="4" spans="1:9">
      <c r="A4" s="18">
        <f t="shared" ref="A4:A67" si="0">ROW()-3</f>
        <v>1</v>
      </c>
      <c r="B4" s="3" t="s">
        <v>202</v>
      </c>
      <c r="C4" s="25" t="s">
        <v>831</v>
      </c>
      <c r="D4" s="5" t="s">
        <v>830</v>
      </c>
      <c r="F4" s="18">
        <f>abbreviation[[#This Row],[abbreviation_id]]</f>
        <v>1</v>
      </c>
      <c r="H4" s="18" t="str">
        <f ca="1">IF(abbreviation[[#This Row],[description_german]]&lt;&gt;"","INSERT INTO "&amp;RIGHT(CELL("dateiname",A2),LEN(CELL("dateiname",A2))-FIND("]",CELL("dateiname",A2)))&amp;"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(1,'Anlage','equipment','EQ','');</v>
      </c>
    </row>
    <row r="5" spans="1:9">
      <c r="A5" s="18">
        <f t="shared" si="0"/>
        <v>2</v>
      </c>
      <c r="B5" s="1" t="s">
        <v>0</v>
      </c>
      <c r="C5" s="19" t="s">
        <v>534</v>
      </c>
      <c r="D5" s="2" t="s">
        <v>1</v>
      </c>
      <c r="E5" s="20"/>
      <c r="F5" s="18">
        <f>abbreviation[[#This Row],[abbreviation_id]]</f>
        <v>2</v>
      </c>
      <c r="H5" s="18" t="str">
        <f ca="1">IF(abbreviation[[#This Row],[description_german]]&lt;&gt;"","INSERT INTO "&amp;RIGHT(CELL("dateiname",A3),LEN(CELL("dateiname",A3))-FIND("]",CELL("dateiname",A3)))&amp;"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(2,'Betonkerntemperierung','concrete core activation','CCA','');</v>
      </c>
    </row>
    <row r="6" spans="1:9">
      <c r="A6" s="18">
        <f t="shared" si="0"/>
        <v>3</v>
      </c>
      <c r="B6" s="1" t="s">
        <v>2</v>
      </c>
      <c r="C6" s="19" t="s">
        <v>747</v>
      </c>
      <c r="D6" s="2" t="s">
        <v>3</v>
      </c>
      <c r="E6" s="20"/>
      <c r="F6" s="18">
        <f>abbreviation[[#This Row],[abbreviation_id]]</f>
        <v>3</v>
      </c>
      <c r="H6" s="18" t="str">
        <f ca="1">IF(abbreviation[[#This Row],[description_german]]&lt;&gt;"","INSERT INTO "&amp;RIGHT(CELL("dateiname",A4),LEN(CELL("dateiname",A4))-FIND("]",CELL("dateiname",A4)))&amp;"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(3,'Blockheizkraftwerk (BHKW)','combined heat and power','CHP','');</v>
      </c>
    </row>
    <row r="7" spans="1:9">
      <c r="A7" s="18">
        <f t="shared" si="0"/>
        <v>4</v>
      </c>
      <c r="B7" s="6" t="s">
        <v>4</v>
      </c>
      <c r="C7" s="22" t="s">
        <v>535</v>
      </c>
      <c r="D7" s="6" t="s">
        <v>5</v>
      </c>
      <c r="E7" s="22"/>
      <c r="F7" s="18">
        <f>abbreviation[[#This Row],[abbreviation_id]]</f>
        <v>4</v>
      </c>
      <c r="H7" s="18" t="str">
        <f ca="1">IF(abbreviation[[#This Row],[description_german]]&lt;&gt;"","INSERT INTO "&amp;RIGHT(CELL("dateiname",A5),LEN(CELL("dateiname",A5))-FIND("]",CELL("dateiname",A5)))&amp;"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(4,'Fernkälte','district cooling','C.DISCT','');</v>
      </c>
    </row>
    <row r="8" spans="1:9">
      <c r="A8" s="18">
        <f t="shared" si="0"/>
        <v>5</v>
      </c>
      <c r="B8" s="6" t="s">
        <v>6</v>
      </c>
      <c r="C8" s="22" t="s">
        <v>536</v>
      </c>
      <c r="D8" s="6" t="s">
        <v>7</v>
      </c>
      <c r="E8" s="22"/>
      <c r="F8" s="18">
        <f>abbreviation[[#This Row],[abbreviation_id]]</f>
        <v>5</v>
      </c>
      <c r="H8" s="18" t="str">
        <f ca="1">IF(abbreviation[[#This Row],[description_german]]&lt;&gt;"","INSERT INTO "&amp;RIGHT(CELL("dateiname",A6),LEN(CELL("dateiname",A6))-FIND("]",CELL("dateiname",A6)))&amp;"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(5,'Fernwärme','district heating','H.DISCT','');</v>
      </c>
    </row>
    <row r="9" spans="1:9">
      <c r="A9" s="18">
        <f t="shared" si="0"/>
        <v>6</v>
      </c>
      <c r="B9" s="6" t="s">
        <v>8</v>
      </c>
      <c r="C9" s="22" t="s">
        <v>748</v>
      </c>
      <c r="D9" s="6" t="s">
        <v>9</v>
      </c>
      <c r="E9" s="22"/>
      <c r="F9" s="18">
        <f>abbreviation[[#This Row],[abbreviation_id]]</f>
        <v>6</v>
      </c>
      <c r="H9" s="18" t="str">
        <f ca="1">IF(abbreviation[[#This Row],[description_german]]&lt;&gt;"","INSERT INTO "&amp;RIGHT(CELL("dateiname",A7),LEN(CELL("dateiname",A7))-FIND("]",CELL("dateiname",A7)))&amp;"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(6,'Freie Kühlung','free cooling','C.FREE','');</v>
      </c>
    </row>
    <row r="10" spans="1:9">
      <c r="A10" s="18">
        <f t="shared" si="0"/>
        <v>7</v>
      </c>
      <c r="B10" s="6" t="s">
        <v>203</v>
      </c>
      <c r="C10" s="22" t="s">
        <v>537</v>
      </c>
      <c r="D10" s="6" t="s">
        <v>204</v>
      </c>
      <c r="E10" s="22"/>
      <c r="F10" s="18">
        <f>abbreviation[[#This Row],[abbreviation_id]]</f>
        <v>7</v>
      </c>
      <c r="H10" s="18" t="str">
        <f ca="1">IF(abbreviation[[#This Row],[description_german]]&lt;&gt;"","INSERT INTO "&amp;RIGHT(CELL("dateiname",A8),LEN(CELL("dateiname",A8))-FIND("]",CELL("dateiname",A8)))&amp;"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(7,'Gas','gas','GAS','');</v>
      </c>
    </row>
    <row r="11" spans="1:9">
      <c r="A11" s="18">
        <f t="shared" si="0"/>
        <v>8</v>
      </c>
      <c r="B11" s="6" t="s">
        <v>10</v>
      </c>
      <c r="C11" s="22" t="s">
        <v>538</v>
      </c>
      <c r="D11" s="6" t="s">
        <v>11</v>
      </c>
      <c r="E11" s="22"/>
      <c r="F11" s="18">
        <f>abbreviation[[#This Row],[abbreviation_id]]</f>
        <v>8</v>
      </c>
      <c r="H11" s="18" t="str">
        <f ca="1">IF(abbreviation[[#This Row],[description_german]]&lt;&gt;"","INSERT INTO "&amp;RIGHT(CELL("dateiname",A9),LEN(CELL("dateiname",A9))-FIND("]",CELL("dateiname",A9)))&amp;"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(8,'Gaskühler','gas cooler','C.GAS','');</v>
      </c>
    </row>
    <row r="12" spans="1:9">
      <c r="A12" s="18">
        <f t="shared" si="0"/>
        <v>9</v>
      </c>
      <c r="B12" s="6" t="s">
        <v>12</v>
      </c>
      <c r="C12" s="22" t="s">
        <v>539</v>
      </c>
      <c r="D12" s="6" t="s">
        <v>13</v>
      </c>
      <c r="E12" s="22"/>
      <c r="F12" s="18">
        <f>abbreviation[[#This Row],[abbreviation_id]]</f>
        <v>9</v>
      </c>
      <c r="H12" s="18" t="str">
        <f ca="1">IF(abbreviation[[#This Row],[description_german]]&lt;&gt;"","INSERT INTO "&amp;RIGHT(CELL("dateiname",A10),LEN(CELL("dateiname",A10))-FIND("]",CELL("dateiname",A10)))&amp;"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(9,'Gebäudeautomationssystem','building automation system','BAS','');</v>
      </c>
    </row>
    <row r="13" spans="1:9">
      <c r="A13" s="18">
        <f t="shared" si="0"/>
        <v>10</v>
      </c>
      <c r="B13" s="6" t="s">
        <v>828</v>
      </c>
      <c r="C13" s="22" t="s">
        <v>829</v>
      </c>
      <c r="D13" s="6" t="s">
        <v>15</v>
      </c>
      <c r="E13" s="22"/>
      <c r="F13" s="18">
        <f>abbreviation[[#This Row],[abbreviation_id]]</f>
        <v>10</v>
      </c>
      <c r="H13" s="18" t="str">
        <f ca="1">IF(abbreviation[[#This Row],[description_german]]&lt;&gt;"","INSERT INTO "&amp;RIGHT(CELL("dateiname",A11),LEN(CELL("dateiname",A11))-FIND("]",CELL("dateiname",A11)))&amp;"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(10,'Gebäudemonitoringsystem','building monitoring system','BMS','');</v>
      </c>
    </row>
    <row r="14" spans="1:9">
      <c r="A14" s="18">
        <f t="shared" si="0"/>
        <v>11</v>
      </c>
      <c r="B14" s="6" t="s">
        <v>16</v>
      </c>
      <c r="C14" s="22" t="s">
        <v>815</v>
      </c>
      <c r="D14" s="6" t="s">
        <v>17</v>
      </c>
      <c r="E14" s="22"/>
      <c r="F14" s="18">
        <f>abbreviation[[#This Row],[abbreviation_id]]</f>
        <v>11</v>
      </c>
      <c r="H14" s="18" t="str">
        <f ca="1">IF(abbreviation[[#This Row],[description_german]]&lt;&gt;"","INSERT INTO "&amp;RIGHT(CELL("dateiname",A12),LEN(CELL("dateiname",A12))-FIND("]",CELL("dateiname",A12)))&amp;"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(11,'Kältemaschine','chiller','CH','');</v>
      </c>
    </row>
    <row r="15" spans="1:9">
      <c r="A15" s="18">
        <f t="shared" si="0"/>
        <v>12</v>
      </c>
      <c r="B15" s="6" t="s">
        <v>18</v>
      </c>
      <c r="C15" s="22" t="s">
        <v>612</v>
      </c>
      <c r="D15" s="6" t="s">
        <v>19</v>
      </c>
      <c r="E15" s="22"/>
      <c r="F15" s="18">
        <f>abbreviation[[#This Row],[abbreviation_id]]</f>
        <v>12</v>
      </c>
      <c r="H15" s="18" t="str">
        <f ca="1">IF(abbreviation[[#This Row],[description_german]]&lt;&gt;"","INSERT INTO "&amp;RIGHT(CELL("dateiname",A13),LEN(CELL("dateiname",A13))-FIND("]",CELL("dateiname",A13)))&amp;"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(12,'Kessel','boiler','BOI','');</v>
      </c>
    </row>
    <row r="16" spans="1:9">
      <c r="A16" s="18">
        <f t="shared" si="0"/>
        <v>13</v>
      </c>
      <c r="B16" s="6" t="s">
        <v>20</v>
      </c>
      <c r="C16" s="22" t="s">
        <v>540</v>
      </c>
      <c r="D16" s="6" t="s">
        <v>21</v>
      </c>
      <c r="E16" s="22"/>
      <c r="F16" s="18">
        <f>abbreviation[[#This Row],[abbreviation_id]]</f>
        <v>13</v>
      </c>
      <c r="H16" s="18" t="str">
        <f ca="1">IF(abbreviation[[#This Row],[description_german]]&lt;&gt;"","INSERT INTO "&amp;RIGHT(CELL("dateiname",A14),LEN(CELL("dateiname",A14))-FIND("]",CELL("dateiname",A14)))&amp;"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(13,'Kühlturm','cooling tower','C.TOW','');</v>
      </c>
    </row>
    <row r="17" spans="1:8">
      <c r="A17" s="18">
        <f t="shared" si="0"/>
        <v>14</v>
      </c>
      <c r="B17" s="6" t="s">
        <v>22</v>
      </c>
      <c r="C17" s="22" t="s">
        <v>541</v>
      </c>
      <c r="D17" s="6" t="s">
        <v>23</v>
      </c>
      <c r="E17" s="22"/>
      <c r="F17" s="18">
        <f>abbreviation[[#This Row],[abbreviation_id]]</f>
        <v>14</v>
      </c>
      <c r="H17" s="18" t="str">
        <f ca="1">IF(abbreviation[[#This Row],[description_german]]&lt;&gt;"","INSERT INTO "&amp;RIGHT(CELL("dateiname",A15),LEN(CELL("dateiname",A15))-FIND("]",CELL("dateiname",A15)))&amp;"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(14,'Luft','air','AIR','');</v>
      </c>
    </row>
    <row r="18" spans="1:8">
      <c r="A18" s="18">
        <f t="shared" si="0"/>
        <v>15</v>
      </c>
      <c r="B18" s="6" t="s">
        <v>24</v>
      </c>
      <c r="C18" s="22" t="s">
        <v>542</v>
      </c>
      <c r="D18" s="6" t="s">
        <v>25</v>
      </c>
      <c r="E18" s="22"/>
      <c r="F18" s="18">
        <f>abbreviation[[#This Row],[abbreviation_id]]</f>
        <v>15</v>
      </c>
      <c r="H18" s="18" t="str">
        <f ca="1">IF(abbreviation[[#This Row],[description_german]]&lt;&gt;"","INSERT INTO "&amp;RIGHT(CELL("dateiname",A16),LEN(CELL("dateiname",A16))-FIND("]",CELL("dateiname",A16)))&amp;"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(15,'Lüftungsmaschine','ventilation machine','AHU','');</v>
      </c>
    </row>
    <row r="19" spans="1:8">
      <c r="A19" s="18">
        <f t="shared" si="0"/>
        <v>16</v>
      </c>
      <c r="B19" s="6" t="s">
        <v>205</v>
      </c>
      <c r="C19" s="22" t="s">
        <v>543</v>
      </c>
      <c r="D19" s="6" t="s">
        <v>206</v>
      </c>
      <c r="E19" s="22"/>
      <c r="F19" s="18">
        <f>abbreviation[[#This Row],[abbreviation_id]]</f>
        <v>16</v>
      </c>
      <c r="H19" s="18" t="str">
        <f ca="1">IF(abbreviation[[#This Row],[description_german]]&lt;&gt;"","INSERT INTO "&amp;RIGHT(CELL("dateiname",A17),LEN(CELL("dateiname",A17))-FIND("]",CELL("dateiname",A17)))&amp;"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(16,'Photovoltaik','photovoltaics','PV','');</v>
      </c>
    </row>
    <row r="20" spans="1:8">
      <c r="A20" s="18">
        <f t="shared" si="0"/>
        <v>17</v>
      </c>
      <c r="B20" s="6" t="s">
        <v>207</v>
      </c>
      <c r="C20" s="22" t="s">
        <v>544</v>
      </c>
      <c r="D20" s="6" t="s">
        <v>208</v>
      </c>
      <c r="E20" s="22"/>
      <c r="F20" s="18">
        <f>abbreviation[[#This Row],[abbreviation_id]]</f>
        <v>17</v>
      </c>
      <c r="H20" s="18" t="str">
        <f ca="1">IF(abbreviation[[#This Row],[description_german]]&lt;&gt;"","INSERT INTO "&amp;RIGHT(CELL("dateiname",A18),LEN(CELL("dateiname",A18))-FIND("]",CELL("dateiname",A18)))&amp;"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(17,'Raumautomation','room automation','RA','');</v>
      </c>
    </row>
    <row r="21" spans="1:8">
      <c r="A21" s="18">
        <f t="shared" si="0"/>
        <v>18</v>
      </c>
      <c r="B21" s="6" t="s">
        <v>26</v>
      </c>
      <c r="C21" s="22" t="s">
        <v>545</v>
      </c>
      <c r="D21" s="6" t="s">
        <v>27</v>
      </c>
      <c r="E21" s="22"/>
      <c r="F21" s="18">
        <f>abbreviation[[#This Row],[abbreviation_id]]</f>
        <v>18</v>
      </c>
      <c r="H21" s="18" t="str">
        <f ca="1">IF(abbreviation[[#This Row],[description_german]]&lt;&gt;"","INSERT INTO "&amp;RIGHT(CELL("dateiname",A19),LEN(CELL("dateiname",A19))-FIND("]",CELL("dateiname",A19)))&amp;"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(18,'Solarthermie','solar thermal energy','SOL.TH','');</v>
      </c>
    </row>
    <row r="22" spans="1:8">
      <c r="A22" s="18">
        <f t="shared" si="0"/>
        <v>19</v>
      </c>
      <c r="B22" s="6" t="s">
        <v>28</v>
      </c>
      <c r="C22" s="22" t="s">
        <v>613</v>
      </c>
      <c r="D22" s="6" t="s">
        <v>29</v>
      </c>
      <c r="E22" s="22"/>
      <c r="F22" s="18">
        <f>abbreviation[[#This Row],[abbreviation_id]]</f>
        <v>19</v>
      </c>
      <c r="H22" s="18" t="str">
        <f ca="1">IF(abbreviation[[#This Row],[description_german]]&lt;&gt;"","INSERT INTO "&amp;RIGHT(CELL("dateiname",A20),LEN(CELL("dateiname",A20))-FIND("]",CELL("dateiname",A20)))&amp;"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(19,'Speicher','storage','STO','');</v>
      </c>
    </row>
    <row r="23" spans="1:8">
      <c r="A23" s="18">
        <f t="shared" si="0"/>
        <v>20</v>
      </c>
      <c r="B23" s="6" t="s">
        <v>30</v>
      </c>
      <c r="C23" s="22" t="s">
        <v>546</v>
      </c>
      <c r="D23" s="6" t="s">
        <v>31</v>
      </c>
      <c r="E23" s="22"/>
      <c r="F23" s="18">
        <f>abbreviation[[#This Row],[abbreviation_id]]</f>
        <v>20</v>
      </c>
      <c r="H23" s="18" t="str">
        <f ca="1">IF(abbreviation[[#This Row],[description_german]]&lt;&gt;"","INSERT INTO "&amp;RIGHT(CELL("dateiname",A21),LEN(CELL("dateiname",A21))-FIND("]",CELL("dateiname",A21)))&amp;"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(20,'Unterverteiler','sub-distributor','DIST.SUB','');</v>
      </c>
    </row>
    <row r="24" spans="1:8">
      <c r="A24" s="18">
        <f t="shared" si="0"/>
        <v>21</v>
      </c>
      <c r="B24" s="6" t="s">
        <v>32</v>
      </c>
      <c r="C24" s="22" t="s">
        <v>547</v>
      </c>
      <c r="D24" s="6" t="s">
        <v>33</v>
      </c>
      <c r="E24" s="22"/>
      <c r="F24" s="18">
        <f>abbreviation[[#This Row],[abbreviation_id]]</f>
        <v>21</v>
      </c>
      <c r="H24" s="18" t="str">
        <f ca="1">IF(abbreviation[[#This Row],[description_german]]&lt;&gt;"","INSERT INTO "&amp;RIGHT(CELL("dateiname",A22),LEN(CELL("dateiname",A22))-FIND("]",CELL("dateiname",A22)))&amp;"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(21,'Unterverteilsystem','sub-distribution system','DISTS.SUB','');</v>
      </c>
    </row>
    <row r="25" spans="1:8">
      <c r="A25" s="18">
        <f t="shared" si="0"/>
        <v>22</v>
      </c>
      <c r="B25" s="6" t="s">
        <v>34</v>
      </c>
      <c r="C25" s="22" t="s">
        <v>548</v>
      </c>
      <c r="D25" s="6" t="s">
        <v>35</v>
      </c>
      <c r="E25" s="22"/>
      <c r="F25" s="18">
        <f>abbreviation[[#This Row],[abbreviation_id]]</f>
        <v>22</v>
      </c>
      <c r="H25" s="18" t="str">
        <f ca="1">IF(abbreviation[[#This Row],[description_german]]&lt;&gt;"","INSERT INTO "&amp;RIGHT(CELL("dateiname",A23),LEN(CELL("dateiname",A23))-FIND("]",CELL("dateiname",A23)))&amp;"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(22,'Verteiler','distributor','DIST','');</v>
      </c>
    </row>
    <row r="26" spans="1:8">
      <c r="A26" s="18">
        <f t="shared" si="0"/>
        <v>23</v>
      </c>
      <c r="B26" s="6" t="s">
        <v>36</v>
      </c>
      <c r="C26" s="22" t="s">
        <v>549</v>
      </c>
      <c r="D26" s="6" t="s">
        <v>37</v>
      </c>
      <c r="E26" s="22"/>
      <c r="F26" s="18">
        <f>abbreviation[[#This Row],[abbreviation_id]]</f>
        <v>23</v>
      </c>
      <c r="H26" s="18" t="str">
        <f ca="1">IF(abbreviation[[#This Row],[description_german]]&lt;&gt;"","INSERT INTO "&amp;RIGHT(CELL("dateiname",A24),LEN(CELL("dateiname",A24))-FIND("]",CELL("dateiname",A24)))&amp;"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(23,'Verteilsystem','distribution system','DISTS','');</v>
      </c>
    </row>
    <row r="27" spans="1:8">
      <c r="A27" s="18">
        <f t="shared" si="0"/>
        <v>24</v>
      </c>
      <c r="B27" s="6" t="s">
        <v>38</v>
      </c>
      <c r="C27" s="22" t="s">
        <v>550</v>
      </c>
      <c r="D27" s="6" t="s">
        <v>39</v>
      </c>
      <c r="E27" s="22"/>
      <c r="F27" s="18">
        <f>abbreviation[[#This Row],[abbreviation_id]]</f>
        <v>24</v>
      </c>
      <c r="H27" s="18" t="str">
        <f ca="1">IF(abbreviation[[#This Row],[description_german]]&lt;&gt;"","INSERT INTO "&amp;RIGHT(CELL("dateiname",A25),LEN(CELL("dateiname",A25))-FIND("]",CELL("dateiname",A25)))&amp;"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(24,'Wärmepumpe','heat pump','HP','');</v>
      </c>
    </row>
    <row r="28" spans="1:8">
      <c r="A28" s="18">
        <f t="shared" si="0"/>
        <v>25</v>
      </c>
      <c r="B28" s="6" t="s">
        <v>40</v>
      </c>
      <c r="C28" s="22" t="s">
        <v>551</v>
      </c>
      <c r="D28" s="6" t="s">
        <v>41</v>
      </c>
      <c r="E28" s="22"/>
      <c r="F28" s="18">
        <f>abbreviation[[#This Row],[abbreviation_id]]</f>
        <v>25</v>
      </c>
      <c r="H28" s="18" t="str">
        <f ca="1">IF(abbreviation[[#This Row],[description_german]]&lt;&gt;"","INSERT INTO "&amp;RIGHT(CELL("dateiname",A26),LEN(CELL("dateiname",A26))-FIND("]",CELL("dateiname",A26)))&amp;"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(25,'Wärmeübertrager','heat exchanger','HX','');</v>
      </c>
    </row>
    <row r="29" spans="1:8">
      <c r="A29" s="18">
        <f t="shared" si="0"/>
        <v>26</v>
      </c>
      <c r="B29" s="6" t="s">
        <v>42</v>
      </c>
      <c r="C29" s="22" t="s">
        <v>614</v>
      </c>
      <c r="D29" s="13" t="s">
        <v>804</v>
      </c>
      <c r="E29" s="22"/>
      <c r="F29" s="18">
        <f>abbreviation[[#This Row],[abbreviation_id]]</f>
        <v>26</v>
      </c>
      <c r="H29" s="18" t="str">
        <f ca="1">IF(abbreviation[[#This Row],[description_german]]&lt;&gt;"","INSERT INTO "&amp;RIGHT(CELL("dateiname",A27),LEN(CELL("dateiname",A27))-FIND("]",CELL("dateiname",A27)))&amp;"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(26,'Wasser','water','W','');</v>
      </c>
    </row>
    <row r="30" spans="1:8">
      <c r="A30" s="18">
        <f t="shared" si="0"/>
        <v>27</v>
      </c>
      <c r="B30" s="6" t="s">
        <v>43</v>
      </c>
      <c r="C30" s="22" t="s">
        <v>552</v>
      </c>
      <c r="D30" s="6" t="s">
        <v>209</v>
      </c>
      <c r="E30" s="22"/>
      <c r="F30" s="18">
        <f>abbreviation[[#This Row],[abbreviation_id]]</f>
        <v>27</v>
      </c>
      <c r="H30" s="18" t="str">
        <f ca="1">IF(abbreviation[[#This Row],[description_german]]&lt;&gt;"","INSERT INTO "&amp;RIGHT(CELL("dateiname",A28),LEN(CELL("dateiname",A28))-FIND("]",CELL("dateiname",A28)))&amp;"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(27,'Rückkühlung','recooling','C.RE','');</v>
      </c>
    </row>
    <row r="31" spans="1:8">
      <c r="A31" s="18">
        <f t="shared" si="0"/>
        <v>28</v>
      </c>
      <c r="B31" s="6" t="s">
        <v>44</v>
      </c>
      <c r="C31" s="22" t="s">
        <v>553</v>
      </c>
      <c r="D31" s="6" t="s">
        <v>45</v>
      </c>
      <c r="E31" s="22"/>
      <c r="F31" s="18">
        <f>abbreviation[[#This Row],[abbreviation_id]]</f>
        <v>28</v>
      </c>
      <c r="H31" s="18" t="str">
        <f ca="1">IF(abbreviation[[#This Row],[description_german]]&lt;&gt;"","INSERT INTO "&amp;RIGHT(CELL("dateiname",A29),LEN(CELL("dateiname",A29))-FIND("]",CELL("dateiname",A29)))&amp;"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(28,'Geothermiefeld','geothermal field','GTF','');</v>
      </c>
    </row>
    <row r="32" spans="1:8">
      <c r="A32" s="18">
        <f t="shared" si="0"/>
        <v>29</v>
      </c>
      <c r="B32" s="6" t="s">
        <v>210</v>
      </c>
      <c r="C32" s="22" t="s">
        <v>554</v>
      </c>
      <c r="D32" s="6" t="s">
        <v>211</v>
      </c>
      <c r="E32" s="22"/>
      <c r="F32" s="18">
        <f>abbreviation[[#This Row],[abbreviation_id]]</f>
        <v>29</v>
      </c>
      <c r="H32" s="18" t="str">
        <f ca="1">IF(abbreviation[[#This Row],[description_german]]&lt;&gt;"","INSERT INTO "&amp;RIGHT(CELL("dateiname",A30),LEN(CELL("dateiname",A30))-FIND("]",CELL("dateiname",A30)))&amp;"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(29,'Fußbodenheizung','underfloor heating','UFH','');</v>
      </c>
    </row>
    <row r="33" spans="1:8">
      <c r="A33" s="18">
        <f t="shared" si="0"/>
        <v>30</v>
      </c>
      <c r="B33" s="6" t="s">
        <v>212</v>
      </c>
      <c r="C33" s="22" t="s">
        <v>615</v>
      </c>
      <c r="D33" s="6" t="s">
        <v>213</v>
      </c>
      <c r="E33" s="22"/>
      <c r="F33" s="18">
        <f>abbreviation[[#This Row],[abbreviation_id]]</f>
        <v>30</v>
      </c>
      <c r="H33" s="18" t="str">
        <f ca="1">IF(abbreviation[[#This Row],[description_german]]&lt;&gt;"","INSERT INTO "&amp;RIGHT(CELL("dateiname",A31),LEN(CELL("dateiname",A31))-FIND("]",CELL("dateiname",A31)))&amp;"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(30,'Deckeninduktionsgerät','active chilled beams','ACB','');</v>
      </c>
    </row>
    <row r="34" spans="1:8">
      <c r="A34" s="18">
        <f t="shared" si="0"/>
        <v>31</v>
      </c>
      <c r="B34" s="6" t="s">
        <v>46</v>
      </c>
      <c r="C34" s="22" t="s">
        <v>555</v>
      </c>
      <c r="D34" s="6" t="s">
        <v>47</v>
      </c>
      <c r="E34" s="22"/>
      <c r="F34" s="18">
        <f>abbreviation[[#This Row],[abbreviation_id]]</f>
        <v>31</v>
      </c>
      <c r="H34" s="18" t="str">
        <f ca="1">IF(abbreviation[[#This Row],[description_german]]&lt;&gt;"","INSERT INTO "&amp;RIGHT(CELL("dateiname",A32),LEN(CELL("dateiname",A32))-FIND("]",CELL("dateiname",A32)))&amp;"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(31,'Brennwertkessel','condensing boilers','COND','');</v>
      </c>
    </row>
    <row r="35" spans="1:8">
      <c r="A35" s="18">
        <f t="shared" si="0"/>
        <v>32</v>
      </c>
      <c r="B35" s="6" t="s">
        <v>48</v>
      </c>
      <c r="C35" s="22" t="s">
        <v>556</v>
      </c>
      <c r="D35" s="6" t="s">
        <v>49</v>
      </c>
      <c r="E35" s="22"/>
      <c r="F35" s="18">
        <f>abbreviation[[#This Row],[abbreviation_id]]</f>
        <v>32</v>
      </c>
      <c r="H35" s="18" t="str">
        <f ca="1">IF(abbreviation[[#This Row],[description_german]]&lt;&gt;"","INSERT INTO "&amp;RIGHT(CELL("dateiname",A33),LEN(CELL("dateiname",A33))-FIND("]",CELL("dateiname",A33)))&amp;"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(32,'Festbrennstoffkessel','solid fuel boilers','SFUEL','');</v>
      </c>
    </row>
    <row r="36" spans="1:8">
      <c r="A36" s="18">
        <f t="shared" si="0"/>
        <v>33</v>
      </c>
      <c r="B36" s="6" t="s">
        <v>50</v>
      </c>
      <c r="C36" s="22" t="s">
        <v>557</v>
      </c>
      <c r="D36" s="6" t="s">
        <v>51</v>
      </c>
      <c r="E36" s="22"/>
      <c r="F36" s="18">
        <f>abbreviation[[#This Row],[abbreviation_id]]</f>
        <v>33</v>
      </c>
      <c r="H36" s="18" t="str">
        <f ca="1">IF(abbreviation[[#This Row],[description_german]]&lt;&gt;"","INSERT INTO "&amp;RIGHT(CELL("dateiname",A34),LEN(CELL("dateiname",A34))-FIND("]",CELL("dateiname",A34)))&amp;"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(33,'Niedertemperaturkessel','low-temperature boilers','LT','');</v>
      </c>
    </row>
    <row r="37" spans="1:8" s="18" customFormat="1">
      <c r="A37" s="18">
        <f t="shared" si="0"/>
        <v>34</v>
      </c>
      <c r="B37" s="26" t="s">
        <v>749</v>
      </c>
      <c r="C37" s="26" t="s">
        <v>752</v>
      </c>
      <c r="D37" s="22" t="s">
        <v>750</v>
      </c>
      <c r="E37" s="22" t="s">
        <v>751</v>
      </c>
      <c r="F37" s="23">
        <f>abbreviation[[#This Row],[abbreviation_id]]</f>
        <v>34</v>
      </c>
      <c r="H37" s="18" t="str">
        <f ca="1">IF(abbreviation[[#This Row],[description_german]]&lt;&gt;"","INSERT INTO "&amp;RIGHT(CELL("dateiname",A35),LEN(CELL("dateiname",A35))-FIND("]",CELL("dateiname",A35)))&amp;"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(34,'Gas-befeuert','Gas-fired','GF','contrary to DIN EN 806-1 (G)');</v>
      </c>
    </row>
    <row r="38" spans="1:8" s="18" customFormat="1">
      <c r="A38" s="18">
        <f t="shared" si="0"/>
        <v>35</v>
      </c>
      <c r="B38" s="26" t="s">
        <v>753</v>
      </c>
      <c r="C38" s="26" t="s">
        <v>754</v>
      </c>
      <c r="D38" s="22" t="s">
        <v>755</v>
      </c>
      <c r="E38" s="22" t="s">
        <v>756</v>
      </c>
      <c r="F38" s="23">
        <f>abbreviation[[#This Row],[abbreviation_id]]</f>
        <v>35</v>
      </c>
      <c r="H38" s="18" t="str">
        <f ca="1">IF(abbreviation[[#This Row],[description_german]]&lt;&gt;"","INSERT INTO "&amp;RIGHT(CELL("dateiname",A36),LEN(CELL("dateiname",A36))-FIND("]",CELL("dateiname",A36)))&amp;"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(35,'Öl-befeuert','Oil-fired','OILF','contrary to DIN EN 806-1 (O)');</v>
      </c>
    </row>
    <row r="39" spans="1:8">
      <c r="A39" s="18">
        <f t="shared" si="0"/>
        <v>36</v>
      </c>
      <c r="B39" s="6" t="s">
        <v>52</v>
      </c>
      <c r="C39" s="22" t="s">
        <v>558</v>
      </c>
      <c r="D39" s="6" t="s">
        <v>53</v>
      </c>
      <c r="E39" s="22"/>
      <c r="F39" s="18">
        <f>abbreviation[[#This Row],[abbreviation_id]]</f>
        <v>36</v>
      </c>
      <c r="H39" s="18" t="str">
        <f ca="1">IF(abbreviation[[#This Row],[description_german]]&lt;&gt;"","INSERT INTO "&amp;RIGHT(CELL("dateiname",A37),LEN(CELL("dateiname",A37))-FIND("]",CELL("dateiname",A37)))&amp;"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(36,'Absorption','absorption','ABSPT','');</v>
      </c>
    </row>
    <row r="40" spans="1:8">
      <c r="A40" s="18">
        <f t="shared" si="0"/>
        <v>37</v>
      </c>
      <c r="B40" s="6" t="s">
        <v>54</v>
      </c>
      <c r="C40" s="22" t="s">
        <v>559</v>
      </c>
      <c r="D40" s="6" t="s">
        <v>55</v>
      </c>
      <c r="E40" s="22"/>
      <c r="F40" s="18">
        <f>abbreviation[[#This Row],[abbreviation_id]]</f>
        <v>37</v>
      </c>
      <c r="H40" s="18" t="str">
        <f ca="1">IF(abbreviation[[#This Row],[description_german]]&lt;&gt;"","INSERT INTO "&amp;RIGHT(CELL("dateiname",A38),LEN(CELL("dateiname",A38))-FIND("]",CELL("dateiname",A38)))&amp;"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(37,'Kompression','compression','COMP','');</v>
      </c>
    </row>
    <row r="41" spans="1:8">
      <c r="A41" s="18">
        <f t="shared" si="0"/>
        <v>38</v>
      </c>
      <c r="B41" s="6" t="s">
        <v>56</v>
      </c>
      <c r="C41" s="22" t="s">
        <v>560</v>
      </c>
      <c r="D41" s="6" t="s">
        <v>214</v>
      </c>
      <c r="E41" s="22"/>
      <c r="F41" s="18">
        <f>abbreviation[[#This Row],[abbreviation_id]]</f>
        <v>38</v>
      </c>
      <c r="H41" s="18" t="str">
        <f ca="1">IF(abbreviation[[#This Row],[description_german]]&lt;&gt;"","INSERT INTO "&amp;RIGHT(CELL("dateiname",A39),LEN(CELL("dateiname",A39))-FIND("]",CELL("dateiname",A39)))&amp;"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(38,'Kältespeicher','cold accumulator','C','');</v>
      </c>
    </row>
    <row r="42" spans="1:8">
      <c r="A42" s="18">
        <f t="shared" si="0"/>
        <v>39</v>
      </c>
      <c r="B42" s="5" t="s">
        <v>57</v>
      </c>
      <c r="C42" s="25" t="s">
        <v>561</v>
      </c>
      <c r="D42" s="4" t="s">
        <v>58</v>
      </c>
      <c r="E42" s="21"/>
      <c r="F42" s="18">
        <f>abbreviation[[#This Row],[abbreviation_id]]</f>
        <v>39</v>
      </c>
      <c r="H42" s="18" t="str">
        <f ca="1">IF(abbreviation[[#This Row],[description_german]]&lt;&gt;"","INSERT INTO "&amp;RIGHT(CELL("dateiname",A40),LEN(CELL("dateiname",A40))-FIND("]",CELL("dateiname",A40)))&amp;"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(39,'Kombispeicher','combination storage','HDH','');</v>
      </c>
    </row>
    <row r="43" spans="1:8">
      <c r="A43" s="18">
        <f t="shared" si="0"/>
        <v>40</v>
      </c>
      <c r="B43" s="5" t="s">
        <v>59</v>
      </c>
      <c r="C43" s="25" t="s">
        <v>562</v>
      </c>
      <c r="D43" s="4" t="s">
        <v>215</v>
      </c>
      <c r="E43" s="21"/>
      <c r="F43" s="18">
        <f>abbreviation[[#This Row],[abbreviation_id]]</f>
        <v>40</v>
      </c>
      <c r="H43" s="18" t="str">
        <f ca="1">IF(abbreviation[[#This Row],[description_german]]&lt;&gt;"","INSERT INTO "&amp;RIGHT(CELL("dateiname",A41),LEN(CELL("dateiname",A41))-FIND("]",CELL("dateiname",A41)))&amp;"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(40,'Wärmespeicher','heat accumulator','H','');</v>
      </c>
    </row>
    <row r="44" spans="1:8">
      <c r="A44" s="18">
        <f t="shared" si="0"/>
        <v>41</v>
      </c>
      <c r="B44" s="5" t="s">
        <v>824</v>
      </c>
      <c r="C44" s="25" t="s">
        <v>823</v>
      </c>
      <c r="D44" s="4" t="s">
        <v>61</v>
      </c>
      <c r="E44" s="21"/>
      <c r="F44" s="18">
        <f>abbreviation[[#This Row],[abbreviation_id]]</f>
        <v>41</v>
      </c>
      <c r="H44" s="18" t="str">
        <f ca="1">IF(abbreviation[[#This Row],[description_german]]&lt;&gt;"","INSERT INTO "&amp;RIGHT(CELL("dateiname",A42),LEN(CELL("dateiname",A42))-FIND("]",CELL("dateiname",A42)))&amp;"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(41,'Warmwasser','hot water','DH','');</v>
      </c>
    </row>
    <row r="45" spans="1:8">
      <c r="A45" s="18">
        <f t="shared" si="0"/>
        <v>42</v>
      </c>
      <c r="B45" s="5" t="s">
        <v>62</v>
      </c>
      <c r="C45" s="25" t="s">
        <v>563</v>
      </c>
      <c r="D45" s="4" t="s">
        <v>63</v>
      </c>
      <c r="E45" s="21"/>
      <c r="F45" s="18">
        <f>abbreviation[[#This Row],[abbreviation_id]]</f>
        <v>42</v>
      </c>
      <c r="H45" s="18" t="str">
        <f ca="1">IF(abbreviation[[#This Row],[description_german]]&lt;&gt;"","INSERT INTO "&amp;RIGHT(CELL("dateiname",A43),LEN(CELL("dateiname",A43))-FIND("]",CELL("dateiname",A43)))&amp;"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(42,'Hochtemperatur','high temperature','HT','');</v>
      </c>
    </row>
    <row r="46" spans="1:8">
      <c r="A46" s="18">
        <f t="shared" si="0"/>
        <v>43</v>
      </c>
      <c r="B46" s="3" t="s">
        <v>64</v>
      </c>
      <c r="C46" s="25" t="s">
        <v>564</v>
      </c>
      <c r="D46" s="5" t="s">
        <v>17</v>
      </c>
      <c r="F46" s="18">
        <f>abbreviation[[#This Row],[abbreviation_id]]</f>
        <v>43</v>
      </c>
      <c r="H46" s="18" t="str">
        <f ca="1">IF(abbreviation[[#This Row],[description_german]]&lt;&gt;"","INSERT INTO "&amp;RIGHT(CELL("dateiname",A44),LEN(CELL("dateiname",A44))-FIND("]",CELL("dateiname",A44)))&amp;"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(43,'Kälte','chill','CH','');</v>
      </c>
    </row>
    <row r="47" spans="1:8">
      <c r="A47" s="18">
        <f t="shared" si="0"/>
        <v>44</v>
      </c>
      <c r="B47" s="3" t="s">
        <v>65</v>
      </c>
      <c r="C47" s="25" t="s">
        <v>565</v>
      </c>
      <c r="D47" s="5" t="s">
        <v>51</v>
      </c>
      <c r="F47" s="18">
        <f>abbreviation[[#This Row],[abbreviation_id]]</f>
        <v>44</v>
      </c>
      <c r="H47" s="18" t="str">
        <f ca="1">IF(abbreviation[[#This Row],[description_german]]&lt;&gt;"","INSERT INTO "&amp;RIGHT(CELL("dateiname",A45),LEN(CELL("dateiname",A45))-FIND("]",CELL("dateiname",A45)))&amp;"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(44,'Niedertemperatur','low temperature','LT','');</v>
      </c>
    </row>
    <row r="48" spans="1:8">
      <c r="A48" s="18">
        <f t="shared" si="0"/>
        <v>45</v>
      </c>
      <c r="B48" s="3" t="s">
        <v>66</v>
      </c>
      <c r="C48" s="25" t="s">
        <v>566</v>
      </c>
      <c r="D48" s="5" t="s">
        <v>67</v>
      </c>
      <c r="F48" s="18">
        <f>abbreviation[[#This Row],[abbreviation_id]]</f>
        <v>45</v>
      </c>
      <c r="H48" s="18" t="str">
        <f ca="1">IF(abbreviation[[#This Row],[description_german]]&lt;&gt;"","INSERT INTO "&amp;RIGHT(CELL("dateiname",A46),LEN(CELL("dateiname",A46))-FIND("]",CELL("dateiname",A46)))&amp;"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(45,'Verdampfer','evaporator','EVAP','');</v>
      </c>
    </row>
    <row r="49" spans="1:8">
      <c r="A49" s="18">
        <f t="shared" si="0"/>
        <v>46</v>
      </c>
      <c r="B49" s="3" t="s">
        <v>68</v>
      </c>
      <c r="C49" s="25" t="s">
        <v>567</v>
      </c>
      <c r="D49" s="5" t="s">
        <v>55</v>
      </c>
      <c r="F49" s="18">
        <f>abbreviation[[#This Row],[abbreviation_id]]</f>
        <v>46</v>
      </c>
      <c r="H49" s="18" t="str">
        <f ca="1">IF(abbreviation[[#This Row],[description_german]]&lt;&gt;"","INSERT INTO "&amp;RIGHT(CELL("dateiname",A47),LEN(CELL("dateiname",A47))-FIND("]",CELL("dateiname",A47)))&amp;"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(46,'Verdichter','compressor','COMP','');</v>
      </c>
    </row>
    <row r="50" spans="1:8">
      <c r="A50" s="18">
        <f t="shared" si="0"/>
        <v>47</v>
      </c>
      <c r="B50" s="3" t="s">
        <v>69</v>
      </c>
      <c r="C50" s="25" t="s">
        <v>568</v>
      </c>
      <c r="D50" s="5" t="s">
        <v>47</v>
      </c>
      <c r="F50" s="18">
        <f>abbreviation[[#This Row],[abbreviation_id]]</f>
        <v>47</v>
      </c>
      <c r="H50" s="18" t="str">
        <f ca="1">IF(abbreviation[[#This Row],[description_german]]&lt;&gt;"","INSERT INTO "&amp;RIGHT(CELL("dateiname",A48),LEN(CELL("dateiname",A48))-FIND("]",CELL("dateiname",A48)))&amp;"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(47,'Verflüssiger','condenser','COND','');</v>
      </c>
    </row>
    <row r="51" spans="1:8">
      <c r="A51" s="18">
        <f t="shared" si="0"/>
        <v>48</v>
      </c>
      <c r="B51" s="3" t="s">
        <v>216</v>
      </c>
      <c r="C51" s="25" t="s">
        <v>569</v>
      </c>
      <c r="D51" s="5" t="s">
        <v>217</v>
      </c>
      <c r="F51" s="18">
        <f>abbreviation[[#This Row],[abbreviation_id]]</f>
        <v>48</v>
      </c>
      <c r="H51" s="18" t="str">
        <f ca="1">IF(abbreviation[[#This Row],[description_german]]&lt;&gt;"","INSERT INTO "&amp;RIGHT(CELL("dateiname",A49),LEN(CELL("dateiname",A49))-FIND("]",CELL("dateiname",A49)))&amp;"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(48,'Bediengerät','control unit','CU','');</v>
      </c>
    </row>
    <row r="52" spans="1:8">
      <c r="A52" s="18">
        <f t="shared" si="0"/>
        <v>49</v>
      </c>
      <c r="B52" s="3" t="s">
        <v>218</v>
      </c>
      <c r="C52" s="25" t="s">
        <v>570</v>
      </c>
      <c r="D52" s="5" t="s">
        <v>219</v>
      </c>
      <c r="F52" s="18">
        <f>abbreviation[[#This Row],[abbreviation_id]]</f>
        <v>49</v>
      </c>
      <c r="H52" s="18" t="str">
        <f ca="1">IF(abbreviation[[#This Row],[description_german]]&lt;&gt;"","INSERT INTO "&amp;RIGHT(CELL("dateiname",A50),LEN(CELL("dateiname",A50))-FIND("]",CELL("dateiname",A50)))&amp;"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(49,'Befeuchter','humidifier','HUM','');</v>
      </c>
    </row>
    <row r="53" spans="1:8">
      <c r="A53" s="18">
        <f t="shared" si="0"/>
        <v>50</v>
      </c>
      <c r="B53" s="3" t="s">
        <v>220</v>
      </c>
      <c r="C53" s="25" t="s">
        <v>571</v>
      </c>
      <c r="D53" s="5" t="s">
        <v>221</v>
      </c>
      <c r="F53" s="18">
        <f>abbreviation[[#This Row],[abbreviation_id]]</f>
        <v>50</v>
      </c>
      <c r="H53" s="18" t="str">
        <f ca="1">IF(abbreviation[[#This Row],[description_german]]&lt;&gt;"","INSERT INTO "&amp;RIGHT(CELL("dateiname",A51),LEN(CELL("dateiname",A51))-FIND("]",CELL("dateiname",A51)))&amp;"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(50,'Deckenheizung','ceiling heating','CLG.H','');</v>
      </c>
    </row>
    <row r="54" spans="1:8">
      <c r="A54" s="18">
        <f t="shared" si="0"/>
        <v>51</v>
      </c>
      <c r="B54" s="3" t="s">
        <v>222</v>
      </c>
      <c r="C54" s="25" t="s">
        <v>572</v>
      </c>
      <c r="D54" s="5" t="s">
        <v>223</v>
      </c>
      <c r="F54" s="18">
        <f>abbreviation[[#This Row],[abbreviation_id]]</f>
        <v>51</v>
      </c>
      <c r="H54" s="18" t="str">
        <f ca="1">IF(abbreviation[[#This Row],[description_german]]&lt;&gt;"","INSERT INTO "&amp;RIGHT(CELL("dateiname",A52),LEN(CELL("dateiname",A52))-FIND("]",CELL("dateiname",A52)))&amp;"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(51,'Deckenheizung und -kühlung','ceiling heating and cooling','CLG.HC','');</v>
      </c>
    </row>
    <row r="55" spans="1:8">
      <c r="A55" s="18">
        <f t="shared" si="0"/>
        <v>52</v>
      </c>
      <c r="B55" s="3" t="s">
        <v>224</v>
      </c>
      <c r="C55" s="25" t="s">
        <v>573</v>
      </c>
      <c r="D55" s="5" t="s">
        <v>225</v>
      </c>
      <c r="F55" s="18">
        <f>abbreviation[[#This Row],[abbreviation_id]]</f>
        <v>52</v>
      </c>
      <c r="H55" s="18" t="str">
        <f ca="1">IF(abbreviation[[#This Row],[description_german]]&lt;&gt;"","INSERT INTO "&amp;RIGHT(CELL("dateiname",A53),LEN(CELL("dateiname",A53))-FIND("]",CELL("dateiname",A53)))&amp;"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(52,'Deckenkühlung','ceiling cooling','CLG.C','');</v>
      </c>
    </row>
    <row r="56" spans="1:8">
      <c r="A56" s="18">
        <f t="shared" si="0"/>
        <v>53</v>
      </c>
      <c r="B56" s="3" t="s">
        <v>226</v>
      </c>
      <c r="C56" s="25" t="s">
        <v>574</v>
      </c>
      <c r="D56" s="5" t="s">
        <v>227</v>
      </c>
      <c r="F56" s="18">
        <f>abbreviation[[#This Row],[abbreviation_id]]</f>
        <v>53</v>
      </c>
      <c r="H56" s="18" t="str">
        <f ca="1">IF(abbreviation[[#This Row],[description_german]]&lt;&gt;"","INSERT INTO "&amp;RIGHT(CELL("dateiname",A54),LEN(CELL("dateiname",A54))-FIND("]",CELL("dateiname",A54)))&amp;"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(53,'Elektroheizung','electric heating','COIL.H.EL','');</v>
      </c>
    </row>
    <row r="57" spans="1:8">
      <c r="A57" s="18">
        <f t="shared" si="0"/>
        <v>54</v>
      </c>
      <c r="B57" s="3" t="s">
        <v>228</v>
      </c>
      <c r="C57" s="25" t="s">
        <v>575</v>
      </c>
      <c r="D57" s="5" t="s">
        <v>229</v>
      </c>
      <c r="F57" s="18">
        <f>abbreviation[[#This Row],[abbreviation_id]]</f>
        <v>54</v>
      </c>
      <c r="H57" s="18" t="str">
        <f ca="1">IF(abbreviation[[#This Row],[description_german]]&lt;&gt;"","INSERT INTO "&amp;RIGHT(CELL("dateiname",A55),LEN(CELL("dateiname",A55))-FIND("]",CELL("dateiname",A55)))&amp;"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(54,'Erdwärmesonden','geothermal probes','HX.BH','');</v>
      </c>
    </row>
    <row r="58" spans="1:8">
      <c r="A58" s="18">
        <f t="shared" si="0"/>
        <v>55</v>
      </c>
      <c r="B58" s="3" t="s">
        <v>230</v>
      </c>
      <c r="C58" s="25" t="s">
        <v>576</v>
      </c>
      <c r="D58" s="5" t="s">
        <v>231</v>
      </c>
      <c r="F58" s="18">
        <f>abbreviation[[#This Row],[abbreviation_id]]</f>
        <v>55</v>
      </c>
      <c r="H58" s="18" t="str">
        <f ca="1">IF(abbreviation[[#This Row],[description_german]]&lt;&gt;"","INSERT INTO "&amp;RIGHT(CELL("dateiname",A56),LEN(CELL("dateiname",A56))-FIND("]",CELL("dateiname",A56)))&amp;"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(55,'Heiz- und Kühlregister','heating and cooling coils','COIL.HC','');</v>
      </c>
    </row>
    <row r="59" spans="1:8">
      <c r="A59" s="18">
        <f t="shared" si="0"/>
        <v>56</v>
      </c>
      <c r="B59" s="3" t="s">
        <v>232</v>
      </c>
      <c r="C59" s="25" t="s">
        <v>577</v>
      </c>
      <c r="D59" s="5" t="s">
        <v>233</v>
      </c>
      <c r="F59" s="18">
        <f>abbreviation[[#This Row],[abbreviation_id]]</f>
        <v>56</v>
      </c>
      <c r="H59" s="18" t="str">
        <f ca="1">IF(abbreviation[[#This Row],[description_german]]&lt;&gt;"","INSERT INTO "&amp;RIGHT(CELL("dateiname",A57),LEN(CELL("dateiname",A57))-FIND("]",CELL("dateiname",A57)))&amp;"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(56,'Heizregister','heating registers','COIL.H','');</v>
      </c>
    </row>
    <row r="60" spans="1:8">
      <c r="A60" s="18">
        <f t="shared" si="0"/>
        <v>57</v>
      </c>
      <c r="B60" s="3" t="s">
        <v>234</v>
      </c>
      <c r="C60" s="25" t="s">
        <v>578</v>
      </c>
      <c r="D60" s="5" t="s">
        <v>235</v>
      </c>
      <c r="F60" s="18">
        <f>abbreviation[[#This Row],[abbreviation_id]]</f>
        <v>57</v>
      </c>
      <c r="H60" s="18" t="str">
        <f ca="1">IF(abbreviation[[#This Row],[description_german]]&lt;&gt;"","INSERT INTO "&amp;RIGHT(CELL("dateiname",A58),LEN(CELL("dateiname",A58))-FIND("]",CELL("dateiname",A58)))&amp;"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(57,'Klappe','flap','DAMP','');</v>
      </c>
    </row>
    <row r="61" spans="1:8">
      <c r="A61" s="18">
        <f t="shared" si="0"/>
        <v>58</v>
      </c>
      <c r="B61" s="3" t="s">
        <v>236</v>
      </c>
      <c r="C61" s="25" t="s">
        <v>567</v>
      </c>
      <c r="D61" s="5" t="s">
        <v>55</v>
      </c>
      <c r="F61" s="18">
        <f>abbreviation[[#This Row],[abbreviation_id]]</f>
        <v>58</v>
      </c>
      <c r="H61" s="18" t="str">
        <f ca="1">IF(abbreviation[[#This Row],[description_german]]&lt;&gt;"","INSERT INTO "&amp;RIGHT(CELL("dateiname",A59),LEN(CELL("dateiname",A59))-FIND("]",CELL("dateiname",A59)))&amp;"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(58,'Kompressor','compressor','COMP','');</v>
      </c>
    </row>
    <row r="62" spans="1:8">
      <c r="A62" s="18">
        <f t="shared" si="0"/>
        <v>59</v>
      </c>
      <c r="B62" s="3" t="s">
        <v>237</v>
      </c>
      <c r="C62" s="25" t="s">
        <v>579</v>
      </c>
      <c r="D62" s="5" t="s">
        <v>238</v>
      </c>
      <c r="F62" s="18">
        <f>abbreviation[[#This Row],[abbreviation_id]]</f>
        <v>59</v>
      </c>
      <c r="H62" s="18" t="str">
        <f ca="1">IF(abbreviation[[#This Row],[description_german]]&lt;&gt;"","INSERT INTO "&amp;RIGHT(CELL("dateiname",A60),LEN(CELL("dateiname",A60))-FIND("]",CELL("dateiname",A60)))&amp;"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(59,'Kühlregister','cooling register','COIL.C','');</v>
      </c>
    </row>
    <row r="63" spans="1:8">
      <c r="A63" s="18">
        <f t="shared" si="0"/>
        <v>60</v>
      </c>
      <c r="B63" s="3" t="s">
        <v>239</v>
      </c>
      <c r="C63" s="25" t="s">
        <v>580</v>
      </c>
      <c r="D63" s="5" t="s">
        <v>240</v>
      </c>
      <c r="F63" s="18">
        <f>abbreviation[[#This Row],[abbreviation_id]]</f>
        <v>60</v>
      </c>
      <c r="H63" s="18" t="str">
        <f ca="1">IF(abbreviation[[#This Row],[description_german]]&lt;&gt;"","INSERT INTO "&amp;RIGHT(CELL("dateiname",A61),LEN(CELL("dateiname",A61))-FIND("]",CELL("dateiname",A61)))&amp;"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(60,'Nacherhitzer','reheater','COIL.H.RE','');</v>
      </c>
    </row>
    <row r="64" spans="1:8">
      <c r="A64" s="18">
        <f t="shared" si="0"/>
        <v>61</v>
      </c>
      <c r="B64" s="3" t="s">
        <v>241</v>
      </c>
      <c r="C64" s="25" t="s">
        <v>581</v>
      </c>
      <c r="D64" s="5" t="s">
        <v>242</v>
      </c>
      <c r="F64" s="18">
        <f>abbreviation[[#This Row],[abbreviation_id]]</f>
        <v>61</v>
      </c>
      <c r="H64" s="18" t="str">
        <f ca="1">IF(abbreviation[[#This Row],[description_german]]&lt;&gt;"","INSERT INTO "&amp;RIGHT(CELL("dateiname",A62),LEN(CELL("dateiname",A62))-FIND("]",CELL("dateiname",A62)))&amp;"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(61,'Nacherhitzer und -kühler','reheaters and coolers','COIL.HC.RE','');</v>
      </c>
    </row>
    <row r="65" spans="1:8">
      <c r="A65" s="18">
        <f t="shared" si="0"/>
        <v>62</v>
      </c>
      <c r="B65" s="3" t="s">
        <v>243</v>
      </c>
      <c r="C65" s="25" t="s">
        <v>582</v>
      </c>
      <c r="D65" s="5" t="s">
        <v>244</v>
      </c>
      <c r="F65" s="18">
        <f>abbreviation[[#This Row],[abbreviation_id]]</f>
        <v>62</v>
      </c>
      <c r="H65" s="18" t="str">
        <f ca="1">IF(abbreviation[[#This Row],[description_german]]&lt;&gt;"","INSERT INTO "&amp;RIGHT(CELL("dateiname",A63),LEN(CELL("dateiname",A63))-FIND("]",CELL("dateiname",A63)))&amp;"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(62,'Nachkühler','aftercooler','COIL.C.RE','');</v>
      </c>
    </row>
    <row r="66" spans="1:8">
      <c r="A66" s="18">
        <f t="shared" si="0"/>
        <v>63</v>
      </c>
      <c r="B66" s="3" t="s">
        <v>245</v>
      </c>
      <c r="C66" s="25" t="s">
        <v>583</v>
      </c>
      <c r="D66" s="5" t="s">
        <v>246</v>
      </c>
      <c r="F66" s="18">
        <f>abbreviation[[#This Row],[abbreviation_id]]</f>
        <v>63</v>
      </c>
      <c r="H66" s="18" t="str">
        <f ca="1">IF(abbreviation[[#This Row],[description_german]]&lt;&gt;"","INSERT INTO "&amp;RIGHT(CELL("dateiname",A64),LEN(CELL("dateiname",A64))-FIND("]",CELL("dateiname",A64)))&amp;"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(63,'Pumpe','pump','PU','');</v>
      </c>
    </row>
    <row r="67" spans="1:8">
      <c r="A67" s="18">
        <f t="shared" si="0"/>
        <v>64</v>
      </c>
      <c r="B67" s="3" t="s">
        <v>247</v>
      </c>
      <c r="C67" s="25" t="s">
        <v>584</v>
      </c>
      <c r="D67" s="5" t="s">
        <v>248</v>
      </c>
      <c r="F67" s="18">
        <f>abbreviation[[#This Row],[abbreviation_id]]</f>
        <v>64</v>
      </c>
      <c r="H67" s="18" t="str">
        <f ca="1">IF(abbreviation[[#This Row],[description_german]]&lt;&gt;"","INSERT INTO "&amp;RIGHT(CELL("dateiname",A65),LEN(CELL("dateiname",A65))-FIND("]",CELL("dateiname",A65)))&amp;"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(64,'Schalter','switches','SW','');</v>
      </c>
    </row>
    <row r="68" spans="1:8">
      <c r="A68" s="18">
        <f t="shared" ref="A68:A131" si="1">ROW()-3</f>
        <v>65</v>
      </c>
      <c r="B68" s="3" t="s">
        <v>249</v>
      </c>
      <c r="C68" s="25" t="s">
        <v>585</v>
      </c>
      <c r="D68" s="5" t="s">
        <v>250</v>
      </c>
      <c r="F68" s="18">
        <f>abbreviation[[#This Row],[abbreviation_id]]</f>
        <v>65</v>
      </c>
      <c r="H68" s="18" t="str">
        <f ca="1">IF(abbreviation[[#This Row],[description_german]]&lt;&gt;"","INSERT INTO "&amp;RIGHT(CELL("dateiname",A66),LEN(CELL("dateiname",A66))-FIND("]",CELL("dateiname",A66)))&amp;"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(65,'Sensor','sensor','SEN','');</v>
      </c>
    </row>
    <row r="69" spans="1:8">
      <c r="A69" s="18">
        <f t="shared" si="1"/>
        <v>66</v>
      </c>
      <c r="B69" s="3" t="s">
        <v>251</v>
      </c>
      <c r="C69" s="25" t="s">
        <v>586</v>
      </c>
      <c r="D69" s="5" t="s">
        <v>252</v>
      </c>
      <c r="F69" s="18">
        <f>abbreviation[[#This Row],[abbreviation_id]]</f>
        <v>66</v>
      </c>
      <c r="H69" s="18" t="str">
        <f ca="1">IF(abbreviation[[#This Row],[description_german]]&lt;&gt;"","INSERT INTO "&amp;RIGHT(CELL("dateiname",A67),LEN(CELL("dateiname",A67))-FIND("]",CELL("dateiname",A67)))&amp;"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(66,'T-Stück','T-piece','TP','');</v>
      </c>
    </row>
    <row r="70" spans="1:8">
      <c r="A70" s="18">
        <f t="shared" si="1"/>
        <v>67</v>
      </c>
      <c r="B70" s="3" t="s">
        <v>253</v>
      </c>
      <c r="C70" s="25" t="s">
        <v>587</v>
      </c>
      <c r="D70" s="5" t="s">
        <v>254</v>
      </c>
      <c r="F70" s="18">
        <f>abbreviation[[#This Row],[abbreviation_id]]</f>
        <v>67</v>
      </c>
      <c r="H70" s="18" t="str">
        <f ca="1">IF(abbreviation[[#This Row],[description_german]]&lt;&gt;"","INSERT INTO "&amp;RIGHT(CELL("dateiname",A68),LEN(CELL("dateiname",A68))-FIND("]",CELL("dateiname",A68)))&amp;"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(67,'Ventil','valve','VAL','');</v>
      </c>
    </row>
    <row r="71" spans="1:8">
      <c r="A71" s="18">
        <f t="shared" si="1"/>
        <v>68</v>
      </c>
      <c r="B71" s="3" t="s">
        <v>255</v>
      </c>
      <c r="C71" s="25" t="s">
        <v>588</v>
      </c>
      <c r="D71" s="5" t="s">
        <v>256</v>
      </c>
      <c r="F71" s="18">
        <f>abbreviation[[#This Row],[abbreviation_id]]</f>
        <v>68</v>
      </c>
      <c r="H71" s="18" t="str">
        <f ca="1">IF(abbreviation[[#This Row],[description_german]]&lt;&gt;"","INSERT INTO "&amp;RIGHT(CELL("dateiname",A69),LEN(CELL("dateiname",A69))-FIND("]",CELL("dateiname",A69)))&amp;"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(68,'Ventilator','ventilator','FAN','');</v>
      </c>
    </row>
    <row r="72" spans="1:8">
      <c r="A72" s="18">
        <f t="shared" si="1"/>
        <v>69</v>
      </c>
      <c r="B72" s="3" t="s">
        <v>257</v>
      </c>
      <c r="C72" s="25" t="s">
        <v>589</v>
      </c>
      <c r="D72" s="5" t="s">
        <v>258</v>
      </c>
      <c r="F72" s="18">
        <f>abbreviation[[#This Row],[abbreviation_id]]</f>
        <v>69</v>
      </c>
      <c r="H72" s="18" t="str">
        <f ca="1">IF(abbreviation[[#This Row],[description_german]]&lt;&gt;"","INSERT INTO "&amp;RIGHT(CELL("dateiname",A70),LEN(CELL("dateiname",A70))-FIND("]",CELL("dateiname",A70)))&amp;"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(69,'Volumenstromregler','volume flow controller','CTRL.VF','');</v>
      </c>
    </row>
    <row r="73" spans="1:8">
      <c r="A73" s="18">
        <f t="shared" si="1"/>
        <v>70</v>
      </c>
      <c r="B73" s="3" t="s">
        <v>259</v>
      </c>
      <c r="C73" s="25" t="s">
        <v>590</v>
      </c>
      <c r="D73" s="5" t="s">
        <v>260</v>
      </c>
      <c r="F73" s="18">
        <f>abbreviation[[#This Row],[abbreviation_id]]</f>
        <v>70</v>
      </c>
      <c r="H73" s="18" t="str">
        <f ca="1">IF(abbreviation[[#This Row],[description_german]]&lt;&gt;"","INSERT INTO "&amp;RIGHT(CELL("dateiname",A71),LEN(CELL("dateiname",A71))-FIND("]",CELL("dateiname",A71)))&amp;"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(70,'Vorerhitzer','preheater','COIL.H.PR','');</v>
      </c>
    </row>
    <row r="74" spans="1:8">
      <c r="A74" s="18">
        <f t="shared" si="1"/>
        <v>71</v>
      </c>
      <c r="B74" s="3" t="s">
        <v>261</v>
      </c>
      <c r="C74" s="25" t="s">
        <v>591</v>
      </c>
      <c r="D74" s="5" t="s">
        <v>262</v>
      </c>
      <c r="F74" s="18">
        <f>abbreviation[[#This Row],[abbreviation_id]]</f>
        <v>71</v>
      </c>
      <c r="H74" s="18" t="str">
        <f ca="1">IF(abbreviation[[#This Row],[description_german]]&lt;&gt;"","INSERT INTO "&amp;RIGHT(CELL("dateiname",A72),LEN(CELL("dateiname",A72))-FIND("]",CELL("dateiname",A72)))&amp;"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(71,'Vorerhitzer und -kühler','Preheaters and coolers','COIL.HC.PR','');</v>
      </c>
    </row>
    <row r="75" spans="1:8">
      <c r="A75" s="18">
        <f t="shared" si="1"/>
        <v>72</v>
      </c>
      <c r="B75" s="3" t="s">
        <v>263</v>
      </c>
      <c r="C75" s="25" t="s">
        <v>592</v>
      </c>
      <c r="D75" s="5" t="s">
        <v>708</v>
      </c>
      <c r="F75" s="18">
        <f>abbreviation[[#This Row],[abbreviation_id]]</f>
        <v>72</v>
      </c>
      <c r="H75" s="18" t="str">
        <f ca="1">IF(abbreviation[[#This Row],[description_german]]&lt;&gt;"","INSERT INTO "&amp;RIGHT(CELL("dateiname",A73),LEN(CELL("dateiname",A73))-FIND("]",CELL("dateiname",A73)))&amp;"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(72,'Vorkühler','precooler','COIL.C.PR','');</v>
      </c>
    </row>
    <row r="76" spans="1:8">
      <c r="A76" s="18">
        <f t="shared" si="1"/>
        <v>73</v>
      </c>
      <c r="B76" s="3" t="s">
        <v>264</v>
      </c>
      <c r="C76" s="25" t="s">
        <v>593</v>
      </c>
      <c r="D76" s="5" t="s">
        <v>265</v>
      </c>
      <c r="F76" s="18">
        <f>abbreviation[[#This Row],[abbreviation_id]]</f>
        <v>73</v>
      </c>
      <c r="H76" s="18" t="str">
        <f ca="1">IF(abbreviation[[#This Row],[description_german]]&lt;&gt;"","INSERT INTO "&amp;RIGHT(CELL("dateiname",A74),LEN(CELL("dateiname",A74))-FIND("]",CELL("dateiname",A74)))&amp;"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(73,'Wärmerückgewinnung','heat recovery','HRC','');</v>
      </c>
    </row>
    <row r="77" spans="1:8">
      <c r="A77" s="18">
        <f t="shared" si="1"/>
        <v>74</v>
      </c>
      <c r="B77" s="3" t="s">
        <v>266</v>
      </c>
      <c r="C77" s="25" t="s">
        <v>594</v>
      </c>
      <c r="D77" s="5" t="s">
        <v>267</v>
      </c>
      <c r="F77" s="18">
        <f>abbreviation[[#This Row],[abbreviation_id]]</f>
        <v>74</v>
      </c>
      <c r="H77" s="18" t="str">
        <f ca="1">IF(abbreviation[[#This Row],[description_german]]&lt;&gt;"","INSERT INTO "&amp;RIGHT(CELL("dateiname",A75),LEN(CELL("dateiname",A75))-FIND("]",CELL("dateiname",A75)))&amp;"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(74,'Steuerung','control','CTRL','');</v>
      </c>
    </row>
    <row r="78" spans="1:8">
      <c r="A78" s="18">
        <f t="shared" si="1"/>
        <v>75</v>
      </c>
      <c r="B78" s="3" t="s">
        <v>268</v>
      </c>
      <c r="C78" s="25" t="s">
        <v>616</v>
      </c>
      <c r="D78" s="5" t="s">
        <v>269</v>
      </c>
      <c r="F78" s="18">
        <f>abbreviation[[#This Row],[abbreviation_id]]</f>
        <v>75</v>
      </c>
      <c r="H78" s="18" t="str">
        <f ca="1">IF(abbreviation[[#This Row],[description_german]]&lt;&gt;"","INSERT INTO "&amp;RIGHT(CELL("dateiname",A76),LEN(CELL("dateiname",A76))-FIND("]",CELL("dateiname",A76)))&amp;"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(75,'Absperr','shut-off','SHOFF','');</v>
      </c>
    </row>
    <row r="79" spans="1:8">
      <c r="A79" s="18">
        <f t="shared" si="1"/>
        <v>76</v>
      </c>
      <c r="B79" s="3" t="s">
        <v>270</v>
      </c>
      <c r="C79" s="25" t="s">
        <v>617</v>
      </c>
      <c r="D79" s="5" t="s">
        <v>271</v>
      </c>
      <c r="F79" s="18">
        <f>abbreviation[[#This Row],[abbreviation_id]]</f>
        <v>76</v>
      </c>
      <c r="H79" s="18" t="str">
        <f ca="1">IF(abbreviation[[#This Row],[description_german]]&lt;&gt;"","INSERT INTO "&amp;RIGHT(CELL("dateiname",A77),LEN(CELL("dateiname",A77))-FIND("]",CELL("dateiname",A77)))&amp;"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(76,'Misch','mix','MX','');</v>
      </c>
    </row>
    <row r="80" spans="1:8">
      <c r="A80" s="18">
        <f t="shared" si="1"/>
        <v>77</v>
      </c>
      <c r="B80" s="3" t="s">
        <v>272</v>
      </c>
      <c r="C80" s="25" t="s">
        <v>594</v>
      </c>
      <c r="D80" s="5" t="s">
        <v>267</v>
      </c>
      <c r="F80" s="18">
        <f>abbreviation[[#This Row],[abbreviation_id]]</f>
        <v>77</v>
      </c>
      <c r="H80" s="18" t="str">
        <f ca="1">IF(abbreviation[[#This Row],[description_german]]&lt;&gt;"","INSERT INTO "&amp;RIGHT(CELL("dateiname",A78),LEN(CELL("dateiname",A78))-FIND("]",CELL("dateiname",A78)))&amp;"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(77,'Regel','control','CTRL','');</v>
      </c>
    </row>
    <row r="81" spans="1:8">
      <c r="A81" s="18">
        <f t="shared" si="1"/>
        <v>78</v>
      </c>
      <c r="B81" s="3" t="s">
        <v>273</v>
      </c>
      <c r="C81" t="s">
        <v>618</v>
      </c>
      <c r="D81" s="5" t="s">
        <v>274</v>
      </c>
      <c r="F81" s="18">
        <f>abbreviation[[#This Row],[abbreviation_id]]</f>
        <v>78</v>
      </c>
      <c r="H81" s="18" t="str">
        <f ca="1">IF(abbreviation[[#This Row],[description_german]]&lt;&gt;"","INSERT INTO "&amp;RIGHT(CELL("dateiname",A79),LEN(CELL("dateiname",A79))-FIND("]",CELL("dateiname",A79)))&amp;"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(78,'Umschalt','changeover ','CHO','');</v>
      </c>
    </row>
    <row r="82" spans="1:8">
      <c r="A82" s="18">
        <f t="shared" si="1"/>
        <v>79</v>
      </c>
      <c r="B82" s="3" t="s">
        <v>275</v>
      </c>
      <c r="C82" s="25" t="s">
        <v>595</v>
      </c>
      <c r="D82" s="5" t="s">
        <v>276</v>
      </c>
      <c r="F82" s="18">
        <f>abbreviation[[#This Row],[abbreviation_id]]</f>
        <v>79</v>
      </c>
      <c r="H82" s="18" t="str">
        <f ca="1">IF(abbreviation[[#This Row],[description_german]]&lt;&gt;"","INSERT INTO "&amp;RIGHT(CELL("dateiname",A80),LEN(CELL("dateiname",A80))-FIND("]",CELL("dateiname",A80)))&amp;"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(79,'Verteil','distribution','DIV','');</v>
      </c>
    </row>
    <row r="83" spans="1:8">
      <c r="A83" s="18">
        <f t="shared" si="1"/>
        <v>80</v>
      </c>
      <c r="B83" s="3" t="s">
        <v>277</v>
      </c>
      <c r="C83" s="25" t="s">
        <v>596</v>
      </c>
      <c r="D83" s="5" t="s">
        <v>278</v>
      </c>
      <c r="F83" s="18">
        <f>abbreviation[[#This Row],[abbreviation_id]]</f>
        <v>80</v>
      </c>
      <c r="H83" s="18" t="str">
        <f ca="1">IF(abbreviation[[#This Row],[description_german]]&lt;&gt;"","INSERT INTO "&amp;RIGHT(CELL("dateiname",A81),LEN(CELL("dateiname",A81))-FIND("]",CELL("dateiname",A81)))&amp;"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(80,'Brandschutz','fire protection','FIRE','');</v>
      </c>
    </row>
    <row r="84" spans="1:8">
      <c r="A84" s="18">
        <f t="shared" si="1"/>
        <v>81</v>
      </c>
      <c r="B84" s="3" t="s">
        <v>279</v>
      </c>
      <c r="C84" s="25" t="s">
        <v>597</v>
      </c>
      <c r="D84" s="5" t="s">
        <v>280</v>
      </c>
      <c r="F84" s="18">
        <f>abbreviation[[#This Row],[abbreviation_id]]</f>
        <v>81</v>
      </c>
      <c r="H84" s="18" t="str">
        <f ca="1">IF(abbreviation[[#This Row],[description_german]]&lt;&gt;"","INSERT INTO "&amp;RIGHT(CELL("dateiname",A82),LEN(CELL("dateiname",A82))-FIND("]",CELL("dateiname",A82)))&amp;"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(81,'Absolute Feuchte','Absolute humidity','HUM.ABS','');</v>
      </c>
    </row>
    <row r="85" spans="1:8">
      <c r="A85" s="18">
        <f t="shared" si="1"/>
        <v>82</v>
      </c>
      <c r="B85" s="3" t="s">
        <v>281</v>
      </c>
      <c r="C85" s="25" t="s">
        <v>598</v>
      </c>
      <c r="D85" s="5" t="s">
        <v>282</v>
      </c>
      <c r="F85" s="18">
        <f>abbreviation[[#This Row],[abbreviation_id]]</f>
        <v>82</v>
      </c>
      <c r="H85" s="18" t="str">
        <f ca="1">IF(abbreviation[[#This Row],[description_german]]&lt;&gt;"","INSERT INTO "&amp;RIGHT(CELL("dateiname",A83),LEN(CELL("dateiname",A83))-FIND("]",CELL("dateiname",A83)))&amp;"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(82,'Beleuchtungsstärke','illumination','LUX','');</v>
      </c>
    </row>
    <row r="86" spans="1:8">
      <c r="A86" s="18">
        <f t="shared" si="1"/>
        <v>83</v>
      </c>
      <c r="B86" s="3" t="s">
        <v>283</v>
      </c>
      <c r="C86" s="25" t="s">
        <v>599</v>
      </c>
      <c r="D86" s="5" t="s">
        <v>284</v>
      </c>
      <c r="E86" s="18" t="s">
        <v>744</v>
      </c>
      <c r="F86" s="18">
        <f>abbreviation[[#This Row],[abbreviation_id]]</f>
        <v>83</v>
      </c>
      <c r="H86" s="18" t="str">
        <f ca="1">IF(abbreviation[[#This Row],[description_german]]&lt;&gt;"","INSERT INTO "&amp;RIGHT(CELL("dateiname",A84),LEN(CELL("dateiname",A84))-FIND("]",CELL("dateiname",A84)))&amp;"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(83,'Druck','pressure','P','DIN EN 806-1');</v>
      </c>
    </row>
    <row r="87" spans="1:8">
      <c r="A87" s="18">
        <f t="shared" si="1"/>
        <v>84</v>
      </c>
      <c r="B87" s="3" t="s">
        <v>285</v>
      </c>
      <c r="C87" s="25" t="s">
        <v>600</v>
      </c>
      <c r="D87" s="5" t="s">
        <v>286</v>
      </c>
      <c r="F87" s="18">
        <f>abbreviation[[#This Row],[abbreviation_id]]</f>
        <v>84</v>
      </c>
      <c r="H87" s="18" t="str">
        <f ca="1">IF(abbreviation[[#This Row],[description_german]]&lt;&gt;"","INSERT INTO "&amp;RIGHT(CELL("dateiname",A85),LEN(CELL("dateiname",A85))-FIND("]",CELL("dateiname",A85)))&amp;"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(84,'Druckdifferenz','pressure differential','P.DIF','');</v>
      </c>
    </row>
    <row r="88" spans="1:8">
      <c r="A88" s="18">
        <f t="shared" si="1"/>
        <v>85</v>
      </c>
      <c r="B88" s="3" t="s">
        <v>287</v>
      </c>
      <c r="C88" s="25" t="s">
        <v>601</v>
      </c>
      <c r="D88" s="5" t="s">
        <v>288</v>
      </c>
      <c r="F88" s="18">
        <f>abbreviation[[#This Row],[abbreviation_id]]</f>
        <v>85</v>
      </c>
      <c r="H88" s="18" t="str">
        <f ca="1">IF(abbreviation[[#This Row],[description_german]]&lt;&gt;"","INSERT INTO "&amp;RIGHT(CELL("dateiname",A86),LEN(CELL("dateiname",A86))-FIND("]",CELL("dateiname",A86)))&amp;"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(85,'Elektrische Leistung','Electrical power','POW.EL','');</v>
      </c>
    </row>
    <row r="89" spans="1:8">
      <c r="A89" s="18">
        <f t="shared" si="1"/>
        <v>86</v>
      </c>
      <c r="B89" s="3" t="s">
        <v>289</v>
      </c>
      <c r="C89" s="25" t="s">
        <v>602</v>
      </c>
      <c r="D89" s="5" t="s">
        <v>290</v>
      </c>
      <c r="F89" s="18">
        <f>abbreviation[[#This Row],[abbreviation_id]]</f>
        <v>86</v>
      </c>
      <c r="H89" s="18" t="str">
        <f ca="1">IF(abbreviation[[#This Row],[description_german]]&lt;&gt;"","INSERT INTO "&amp;RIGHT(CELL("dateiname",A87),LEN(CELL("dateiname",A87))-FIND("]",CELL("dateiname",A87)))&amp;"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(86,'Frostschutz','antifreeze','FROS','');</v>
      </c>
    </row>
    <row r="90" spans="1:8">
      <c r="A90" s="18">
        <f t="shared" si="1"/>
        <v>87</v>
      </c>
      <c r="B90" s="3" t="s">
        <v>291</v>
      </c>
      <c r="C90" s="25" t="s">
        <v>603</v>
      </c>
      <c r="D90" s="5" t="s">
        <v>292</v>
      </c>
      <c r="F90" s="18">
        <f>abbreviation[[#This Row],[abbreviation_id]]</f>
        <v>87</v>
      </c>
      <c r="H90" s="18" t="str">
        <f ca="1">IF(abbreviation[[#This Row],[description_german]]&lt;&gt;"","INSERT INTO "&amp;RIGHT(CELL("dateiname",A88),LEN(CELL("dateiname",A88))-FIND("]",CELL("dateiname",A88)))&amp;"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(87,'Globalstrahlung','global radiation','GLIR','');</v>
      </c>
    </row>
    <row r="91" spans="1:8">
      <c r="A91" s="18">
        <f t="shared" si="1"/>
        <v>88</v>
      </c>
      <c r="B91" s="3" t="s">
        <v>293</v>
      </c>
      <c r="C91" s="25" t="s">
        <v>604</v>
      </c>
      <c r="D91" s="5" t="s">
        <v>294</v>
      </c>
      <c r="F91" s="18">
        <f>abbreviation[[#This Row],[abbreviation_id]]</f>
        <v>88</v>
      </c>
      <c r="H91" s="18" t="str">
        <f ca="1">IF(abbreviation[[#This Row],[description_german]]&lt;&gt;"","INSERT INTO "&amp;RIGHT(CELL("dateiname",A89),LEN(CELL("dateiname",A89))-FIND("]",CELL("dateiname",A89)))&amp;"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(88,'Heizleistung','heating capacity','POW.H','');</v>
      </c>
    </row>
    <row r="92" spans="1:8">
      <c r="A92" s="18">
        <f t="shared" si="1"/>
        <v>89</v>
      </c>
      <c r="B92" s="3" t="s">
        <v>295</v>
      </c>
      <c r="C92" s="25" t="s">
        <v>605</v>
      </c>
      <c r="D92" s="5" t="s">
        <v>296</v>
      </c>
      <c r="F92" s="18">
        <f>abbreviation[[#This Row],[abbreviation_id]]</f>
        <v>89</v>
      </c>
      <c r="H92" s="18" t="str">
        <f ca="1">IF(abbreviation[[#This Row],[description_german]]&lt;&gt;"","INSERT INTO "&amp;RIGHT(CELL("dateiname",A90),LEN(CELL("dateiname",A90))-FIND("]",CELL("dateiname",A90)))&amp;"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(89,'Kältemenge','cooling quantity','EN.C','');</v>
      </c>
    </row>
    <row r="93" spans="1:8">
      <c r="A93" s="18">
        <f t="shared" si="1"/>
        <v>90</v>
      </c>
      <c r="B93" s="3" t="s">
        <v>297</v>
      </c>
      <c r="C93" s="25" t="s">
        <v>606</v>
      </c>
      <c r="D93" s="5" t="s">
        <v>298</v>
      </c>
      <c r="F93" s="18">
        <f>abbreviation[[#This Row],[abbreviation_id]]</f>
        <v>90</v>
      </c>
      <c r="H93" s="18" t="str">
        <f ca="1">IF(abbreviation[[#This Row],[description_german]]&lt;&gt;"","INSERT INTO "&amp;RIGHT(CELL("dateiname",A91),LEN(CELL("dateiname",A91))-FIND("]",CELL("dateiname",A91)))&amp;"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(90,'Kühlleistung','cooling capacity','POW.C','');</v>
      </c>
    </row>
    <row r="94" spans="1:8">
      <c r="A94" s="18">
        <f t="shared" si="1"/>
        <v>91</v>
      </c>
      <c r="B94" s="3" t="s">
        <v>299</v>
      </c>
      <c r="C94" s="25" t="s">
        <v>607</v>
      </c>
      <c r="D94" s="5" t="s">
        <v>300</v>
      </c>
      <c r="F94" s="18">
        <f>abbreviation[[#This Row],[abbreviation_id]]</f>
        <v>91</v>
      </c>
      <c r="H94" s="18" t="str">
        <f ca="1">IF(abbreviation[[#This Row],[description_german]]&lt;&gt;"","INSERT INTO "&amp;RIGHT(CELL("dateiname",A92),LEN(CELL("dateiname",A92))-FIND("]",CELL("dateiname",A92)))&amp;"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(91,'Massenstrom','mass flow','MF','');</v>
      </c>
    </row>
    <row r="95" spans="1:8">
      <c r="A95" s="18">
        <f t="shared" si="1"/>
        <v>92</v>
      </c>
      <c r="B95" s="3" t="s">
        <v>301</v>
      </c>
      <c r="C95" s="25" t="s">
        <v>608</v>
      </c>
      <c r="D95" s="5" t="s">
        <v>302</v>
      </c>
      <c r="F95" s="18">
        <f>abbreviation[[#This Row],[abbreviation_id]]</f>
        <v>92</v>
      </c>
      <c r="H95" s="18" t="str">
        <f ca="1">IF(abbreviation[[#This Row],[description_german]]&lt;&gt;"","INSERT INTO "&amp;RIGHT(CELL("dateiname",A93),LEN(CELL("dateiname",A93))-FIND("]",CELL("dateiname",A93)))&amp;"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(92,'Präsenz','presence','PRES','');</v>
      </c>
    </row>
    <row r="96" spans="1:8">
      <c r="A96" s="18">
        <f t="shared" si="1"/>
        <v>93</v>
      </c>
      <c r="B96" s="3" t="s">
        <v>303</v>
      </c>
      <c r="C96" s="25" t="s">
        <v>609</v>
      </c>
      <c r="D96" s="5" t="s">
        <v>304</v>
      </c>
      <c r="F96" s="18">
        <f>abbreviation[[#This Row],[abbreviation_id]]</f>
        <v>93</v>
      </c>
      <c r="H96" s="18" t="str">
        <f ca="1">IF(abbreviation[[#This Row],[description_german]]&lt;&gt;"","INSERT INTO "&amp;RIGHT(CELL("dateiname",A94),LEN(CELL("dateiname",A94))-FIND("]",CELL("dateiname",A94)))&amp;"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(93,'Rauch','smoke','SMOKE','');</v>
      </c>
    </row>
    <row r="97" spans="1:8">
      <c r="A97" s="18">
        <f t="shared" si="1"/>
        <v>94</v>
      </c>
      <c r="B97" s="3" t="s">
        <v>305</v>
      </c>
      <c r="C97" s="25" t="s">
        <v>610</v>
      </c>
      <c r="D97" s="5" t="s">
        <v>306</v>
      </c>
      <c r="F97" s="18">
        <f>abbreviation[[#This Row],[abbreviation_id]]</f>
        <v>94</v>
      </c>
      <c r="H97" s="18" t="str">
        <f ca="1">IF(abbreviation[[#This Row],[description_german]]&lt;&gt;"","INSERT INTO "&amp;RIGHT(CELL("dateiname",A95),LEN(CELL("dateiname",A95))-FIND("]",CELL("dateiname",A95)))&amp;"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(94,'Regen','rain','RAIN','');</v>
      </c>
    </row>
    <row r="98" spans="1:8">
      <c r="A98" s="18">
        <f t="shared" si="1"/>
        <v>95</v>
      </c>
      <c r="B98" s="3" t="s">
        <v>307</v>
      </c>
      <c r="C98" s="25" t="s">
        <v>611</v>
      </c>
      <c r="D98" s="5" t="s">
        <v>308</v>
      </c>
      <c r="F98" s="18">
        <f>abbreviation[[#This Row],[abbreviation_id]]</f>
        <v>95</v>
      </c>
      <c r="H98" s="18" t="str">
        <f ca="1">IF(abbreviation[[#This Row],[description_german]]&lt;&gt;"","INSERT INTO "&amp;RIGHT(CELL("dateiname",A96),LEN(CELL("dateiname",A96))-FIND("]",CELL("dateiname",A96)))&amp;"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(95,'Relative Feuchte','Relative Humidity','HUM.REL','');</v>
      </c>
    </row>
    <row r="99" spans="1:8">
      <c r="A99" s="18">
        <f t="shared" si="1"/>
        <v>96</v>
      </c>
      <c r="B99" s="11" t="s">
        <v>483</v>
      </c>
      <c r="C99" s="19" t="s">
        <v>484</v>
      </c>
      <c r="D99" s="5" t="s">
        <v>309</v>
      </c>
      <c r="F99" s="18">
        <f>abbreviation[[#This Row],[abbreviation_id]]</f>
        <v>96</v>
      </c>
      <c r="H99" s="18" t="str">
        <f ca="1">IF(abbreviation[[#This Row],[description_german]]&lt;&gt;"","INSERT INTO "&amp;RIGHT(CELL("dateiname",A97),LEN(CELL("dateiname",A97))-FIND("]",CELL("dateiname",A97)))&amp;"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(96,'Elektrische Energie','electrical energy','EN.EL','');</v>
      </c>
    </row>
    <row r="100" spans="1:8">
      <c r="A100" s="18">
        <f t="shared" si="1"/>
        <v>97</v>
      </c>
      <c r="B100" s="3" t="s">
        <v>310</v>
      </c>
      <c r="C100" s="19" t="s">
        <v>524</v>
      </c>
      <c r="D100" s="5" t="s">
        <v>311</v>
      </c>
      <c r="E100" s="18" t="s">
        <v>744</v>
      </c>
      <c r="F100" s="18">
        <f>abbreviation[[#This Row],[abbreviation_id]]</f>
        <v>97</v>
      </c>
      <c r="H100" s="18" t="str">
        <f ca="1">IF(abbreviation[[#This Row],[description_german]]&lt;&gt;"","INSERT INTO "&amp;RIGHT(CELL("dateiname",A98),LEN(CELL("dateiname",A98))-FIND("]",CELL("dateiname",A98)))&amp;"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(97,'Temperatur','temperature','T','DIN EN 806-1');</v>
      </c>
    </row>
    <row r="101" spans="1:8">
      <c r="A101" s="18">
        <f t="shared" si="1"/>
        <v>98</v>
      </c>
      <c r="B101" s="3" t="s">
        <v>312</v>
      </c>
      <c r="C101" s="3" t="s">
        <v>619</v>
      </c>
      <c r="D101" s="5" t="s">
        <v>313</v>
      </c>
      <c r="F101" s="18">
        <f>abbreviation[[#This Row],[abbreviation_id]]</f>
        <v>98</v>
      </c>
      <c r="H101" s="18" t="str">
        <f ca="1">IF(abbreviation[[#This Row],[description_german]]&lt;&gt;"","INSERT INTO "&amp;RIGHT(CELL("dateiname",A99),LEN(CELL("dateiname",A99))-FIND("]",CELL("dateiname",A99)))&amp;"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(98,'Temperaturdifferenz','temperature difference','T.DIF','');</v>
      </c>
    </row>
    <row r="102" spans="1:8">
      <c r="A102" s="18">
        <f t="shared" si="1"/>
        <v>99</v>
      </c>
      <c r="B102" s="3" t="s">
        <v>314</v>
      </c>
      <c r="C102" t="s">
        <v>620</v>
      </c>
      <c r="D102" s="5" t="s">
        <v>315</v>
      </c>
      <c r="F102" s="18">
        <f>abbreviation[[#This Row],[abbreviation_id]]</f>
        <v>99</v>
      </c>
      <c r="H102" s="18" t="str">
        <f ca="1">IF(abbreviation[[#This Row],[description_german]]&lt;&gt;"","INSERT INTO "&amp;RIGHT(CELL("dateiname",A100),LEN(CELL("dateiname",A100))-FIND("]",CELL("dateiname",A100)))&amp;"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(99,'Volumenstrom','volume flow','VF','');</v>
      </c>
    </row>
    <row r="103" spans="1:8">
      <c r="A103" s="18">
        <f t="shared" si="1"/>
        <v>100</v>
      </c>
      <c r="B103" s="3" t="s">
        <v>316</v>
      </c>
      <c r="C103" t="s">
        <v>667</v>
      </c>
      <c r="D103" s="5" t="s">
        <v>317</v>
      </c>
      <c r="F103" s="18">
        <f>abbreviation[[#This Row],[abbreviation_id]]</f>
        <v>100</v>
      </c>
      <c r="H103" s="18" t="str">
        <f ca="1">IF(abbreviation[[#This Row],[description_german]]&lt;&gt;"","INSERT INTO "&amp;RIGHT(CELL("dateiname",A101),LEN(CELL("dateiname",A101))-FIND("]",CELL("dateiname",A101)))&amp;"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(100,'Wärmemenge','heat energy amount','EN.H','');</v>
      </c>
    </row>
    <row r="104" spans="1:8">
      <c r="A104" s="18">
        <f t="shared" si="1"/>
        <v>101</v>
      </c>
      <c r="B104" s="3" t="s">
        <v>318</v>
      </c>
      <c r="C104" t="s">
        <v>621</v>
      </c>
      <c r="D104" s="5" t="s">
        <v>319</v>
      </c>
      <c r="F104" s="18">
        <f>abbreviation[[#This Row],[abbreviation_id]]</f>
        <v>101</v>
      </c>
      <c r="H104" s="18" t="str">
        <f ca="1">IF(abbreviation[[#This Row],[description_german]]&lt;&gt;"","INSERT INTO "&amp;RIGHT(CELL("dateiname",A102),LEN(CELL("dateiname",A102))-FIND("]",CELL("dateiname",A102)))&amp;"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(101,'Wind','wind','WIND','');</v>
      </c>
    </row>
    <row r="105" spans="1:8">
      <c r="A105" s="18">
        <f t="shared" si="1"/>
        <v>102</v>
      </c>
      <c r="B105" s="3" t="s">
        <v>320</v>
      </c>
      <c r="C105" t="s">
        <v>683</v>
      </c>
      <c r="D105" s="5" t="s">
        <v>321</v>
      </c>
      <c r="F105" s="18">
        <f>abbreviation[[#This Row],[abbreviation_id]]</f>
        <v>102</v>
      </c>
      <c r="H105" s="18" t="str">
        <f ca="1">IF(abbreviation[[#This Row],[description_german]]&lt;&gt;"","INSERT INTO "&amp;RIGHT(CELL("dateiname",A103),LEN(CELL("dateiname",A103))-FIND("]",CELL("dateiname",A103)))&amp;"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(102,'Not Aus','emergency off','EMR','');</v>
      </c>
    </row>
    <row r="106" spans="1:8">
      <c r="A106" s="18">
        <f t="shared" si="1"/>
        <v>103</v>
      </c>
      <c r="B106" s="3" t="s">
        <v>322</v>
      </c>
      <c r="C106" t="s">
        <v>622</v>
      </c>
      <c r="D106" s="5" t="s">
        <v>323</v>
      </c>
      <c r="F106" s="18">
        <f>abbreviation[[#This Row],[abbreviation_id]]</f>
        <v>103</v>
      </c>
      <c r="H106" s="18" t="str">
        <f ca="1">IF(abbreviation[[#This Row],[description_german]]&lt;&gt;"","INSERT INTO "&amp;RIGHT(CELL("dateiname",A104),LEN(CELL("dateiname",A104))-FIND("]",CELL("dateiname",A104)))&amp;"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(103,'Reperatur','repair','REP','');</v>
      </c>
    </row>
    <row r="107" spans="1:8">
      <c r="A107" s="18">
        <f t="shared" si="1"/>
        <v>104</v>
      </c>
      <c r="B107" s="3" t="s">
        <v>324</v>
      </c>
      <c r="C107" t="s">
        <v>623</v>
      </c>
      <c r="D107" s="5" t="s">
        <v>325</v>
      </c>
      <c r="F107" s="18">
        <f>abbreviation[[#This Row],[abbreviation_id]]</f>
        <v>104</v>
      </c>
      <c r="H107" s="18" t="str">
        <f ca="1">IF(abbreviation[[#This Row],[description_german]]&lt;&gt;"","INSERT INTO "&amp;RIGHT(CELL("dateiname",A105),LEN(CELL("dateiname",A105))-FIND("]",CELL("dateiname",A105)))&amp;"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(104,'Bypass','bypass','BYP','');</v>
      </c>
    </row>
    <row r="108" spans="1:8">
      <c r="A108" s="18">
        <f t="shared" si="1"/>
        <v>105</v>
      </c>
      <c r="B108" s="3" t="s">
        <v>326</v>
      </c>
      <c r="C108" t="s">
        <v>669</v>
      </c>
      <c r="D108" s="5" t="s">
        <v>327</v>
      </c>
      <c r="F108" s="18">
        <f>abbreviation[[#This Row],[abbreviation_id]]</f>
        <v>105</v>
      </c>
      <c r="H108" s="18" t="str">
        <f ca="1">IF(abbreviation[[#This Row],[description_german]]&lt;&gt;"","INSERT INTO "&amp;RIGHT(CELL("dateiname",A106),LEN(CELL("dateiname",A106))-FIND("]",CELL("dateiname",A106)))&amp;"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(105,'Filter','filter','FIL','');</v>
      </c>
    </row>
    <row r="109" spans="1:8">
      <c r="A109" s="18">
        <f t="shared" si="1"/>
        <v>106</v>
      </c>
      <c r="B109" s="3" t="s">
        <v>328</v>
      </c>
      <c r="C109" t="s">
        <v>624</v>
      </c>
      <c r="D109" s="5" t="s">
        <v>329</v>
      </c>
      <c r="F109" s="18">
        <f>abbreviation[[#This Row],[abbreviation_id]]</f>
        <v>106</v>
      </c>
      <c r="H109" s="18" t="str">
        <f ca="1">IF(abbreviation[[#This Row],[description_german]]&lt;&gt;"","INSERT INTO "&amp;RIGHT(CELL("dateiname",A107),LEN(CELL("dateiname",A107))-FIND("]",CELL("dateiname",A107)))&amp;"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(106,'Glykol','glycol','GLYC','');</v>
      </c>
    </row>
    <row r="110" spans="1:8">
      <c r="A110" s="18">
        <f t="shared" si="1"/>
        <v>107</v>
      </c>
      <c r="B110" s="3" t="s">
        <v>330</v>
      </c>
      <c r="C110" t="s">
        <v>668</v>
      </c>
      <c r="D110" s="5" t="s">
        <v>331</v>
      </c>
      <c r="F110" s="18">
        <f>abbreviation[[#This Row],[abbreviation_id]]</f>
        <v>107</v>
      </c>
      <c r="H110" s="18" t="str">
        <f ca="1">IF(abbreviation[[#This Row],[description_german]]&lt;&gt;"","INSERT INTO "&amp;RIGHT(CELL("dateiname",A108),LEN(CELL("dateiname",A108))-FIND("]",CELL("dateiname",A108)))&amp;"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(107,'Hydraulische Weiche','hydraulic separator','HYDS','');</v>
      </c>
    </row>
    <row r="111" spans="1:8">
      <c r="A111" s="18">
        <f t="shared" si="1"/>
        <v>108</v>
      </c>
      <c r="B111" s="3" t="s">
        <v>332</v>
      </c>
      <c r="C111" t="s">
        <v>625</v>
      </c>
      <c r="D111" s="5" t="s">
        <v>333</v>
      </c>
      <c r="F111" s="18">
        <f>abbreviation[[#This Row],[abbreviation_id]]</f>
        <v>108</v>
      </c>
      <c r="H111" s="18" t="str">
        <f ca="1">IF(abbreviation[[#This Row],[description_german]]&lt;&gt;"","INSERT INTO "&amp;RIGHT(CELL("dateiname",A109),LEN(CELL("dateiname",A109))-FIND("]",CELL("dateiname",A109)))&amp;"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(108,'Öl','oil','OIL','');</v>
      </c>
    </row>
    <row r="112" spans="1:8">
      <c r="A112" s="18">
        <f t="shared" si="1"/>
        <v>109</v>
      </c>
      <c r="B112" s="3" t="s">
        <v>334</v>
      </c>
      <c r="C112" t="s">
        <v>672</v>
      </c>
      <c r="D112" s="5" t="s">
        <v>735</v>
      </c>
      <c r="E112" s="18" t="s">
        <v>709</v>
      </c>
      <c r="F112" s="18">
        <f>abbreviation[[#This Row],[abbreviation_id]]</f>
        <v>109</v>
      </c>
      <c r="H112" s="18" t="str">
        <f ca="1">IF(abbreviation[[#This Row],[description_german]]&lt;&gt;"","INSERT INTO "&amp;RIGHT(CELL("dateiname",A110),LEN(CELL("dateiname",A110))-FIND("]",CELL("dateiname",A110)))&amp;"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(109,'Ab','extract','ETA','DIN EN 16798-3:2017');</v>
      </c>
    </row>
    <row r="113" spans="1:8">
      <c r="A113" s="18">
        <f t="shared" si="1"/>
        <v>110</v>
      </c>
      <c r="B113" s="3" t="s">
        <v>335</v>
      </c>
      <c r="C113" t="s">
        <v>626</v>
      </c>
      <c r="D113" s="5" t="s">
        <v>215</v>
      </c>
      <c r="E113" s="18" t="s">
        <v>744</v>
      </c>
      <c r="F113" s="18">
        <f>abbreviation[[#This Row],[abbreviation_id]]</f>
        <v>110</v>
      </c>
      <c r="H113" s="18" t="str">
        <f ca="1">IF(abbreviation[[#This Row],[description_german]]&lt;&gt;"","INSERT INTO "&amp;RIGHT(CELL("dateiname",A111),LEN(CELL("dateiname",A111))-FIND("]",CELL("dateiname",A111)))&amp;"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(110,'Heiz/Heiß','Heat/hot','H','DIN EN 806-1');</v>
      </c>
    </row>
    <row r="114" spans="1:8">
      <c r="A114" s="18">
        <f t="shared" si="1"/>
        <v>111</v>
      </c>
      <c r="B114" s="3" t="s">
        <v>336</v>
      </c>
      <c r="C114" t="s">
        <v>682</v>
      </c>
      <c r="D114" s="5" t="s">
        <v>214</v>
      </c>
      <c r="E114" s="18" t="s">
        <v>744</v>
      </c>
      <c r="F114" s="18">
        <f>abbreviation[[#This Row],[abbreviation_id]]</f>
        <v>111</v>
      </c>
      <c r="H114" s="18" t="str">
        <f ca="1">IF(abbreviation[[#This Row],[description_german]]&lt;&gt;"","INSERT INTO "&amp;RIGHT(CELL("dateiname",A112),LEN(CELL("dateiname",A112))-FIND("]",CELL("dateiname",A112)))&amp;"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(111,'Kühl','cool','C','DIN EN 806-1');</v>
      </c>
    </row>
    <row r="115" spans="1:8">
      <c r="A115" s="18">
        <f t="shared" si="1"/>
        <v>112</v>
      </c>
      <c r="B115" s="3" t="s">
        <v>337</v>
      </c>
      <c r="C115" t="s">
        <v>627</v>
      </c>
      <c r="D115" s="5" t="s">
        <v>338</v>
      </c>
      <c r="F115" s="18">
        <f>abbreviation[[#This Row],[abbreviation_id]]</f>
        <v>112</v>
      </c>
      <c r="H115" s="18" t="str">
        <f ca="1">IF(abbreviation[[#This Row],[description_german]]&lt;&gt;"","INSERT INTO "&amp;RIGHT(CELL("dateiname",A113),LEN(CELL("dateiname",A113))-FIND("]",CELL("dateiname",A113)))&amp;"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(112,'Primär','primary','PRIM','');</v>
      </c>
    </row>
    <row r="116" spans="1:8">
      <c r="A116" s="18">
        <f t="shared" si="1"/>
        <v>113</v>
      </c>
      <c r="B116" s="3" t="s">
        <v>339</v>
      </c>
      <c r="C116" t="s">
        <v>628</v>
      </c>
      <c r="D116" s="5" t="s">
        <v>340</v>
      </c>
      <c r="E116" s="18" t="s">
        <v>709</v>
      </c>
      <c r="F116" s="18">
        <f>abbreviation[[#This Row],[abbreviation_id]]</f>
        <v>113</v>
      </c>
      <c r="H116" s="18" t="str">
        <f ca="1">IF(abbreviation[[#This Row],[description_german]]&lt;&gt;"","INSERT INTO "&amp;RIGHT(CELL("dateiname",A114),LEN(CELL("dateiname",A114))-FIND("]",CELL("dateiname",A114)))&amp;"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(113,'Sekundär','Secondary','SEC','DIN EN 16798-3:2017');</v>
      </c>
    </row>
    <row r="117" spans="1:8">
      <c r="A117" s="18">
        <f t="shared" si="1"/>
        <v>114</v>
      </c>
      <c r="B117" s="14" t="s">
        <v>738</v>
      </c>
      <c r="C117" s="13" t="s">
        <v>757</v>
      </c>
      <c r="D117" s="13" t="s">
        <v>736</v>
      </c>
      <c r="E117" s="13" t="s">
        <v>744</v>
      </c>
      <c r="F117" s="18">
        <f>abbreviation[[#This Row],[abbreviation_id]]</f>
        <v>114</v>
      </c>
      <c r="H117" s="18" t="str">
        <f ca="1">IF(abbreviation[[#This Row],[description_german]]&lt;&gt;"","INSERT INTO "&amp;RIGHT(CELL("dateiname",A115),LEN(CELL("dateiname",A115))-FIND("]",CELL("dateiname",A115)))&amp;"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(114,'Trinkwasser, kalt','potable water, cold','PWC','DIN EN 806-1');</v>
      </c>
    </row>
    <row r="118" spans="1:8">
      <c r="A118" s="18">
        <f t="shared" si="1"/>
        <v>115</v>
      </c>
      <c r="B118" s="14" t="s">
        <v>739</v>
      </c>
      <c r="C118" s="13" t="s">
        <v>758</v>
      </c>
      <c r="D118" s="13" t="s">
        <v>737</v>
      </c>
      <c r="E118" s="13" t="s">
        <v>744</v>
      </c>
      <c r="F118" s="18">
        <f>abbreviation[[#This Row],[abbreviation_id]]</f>
        <v>115</v>
      </c>
      <c r="H118" s="18" t="str">
        <f ca="1">IF(abbreviation[[#This Row],[description_german]]&lt;&gt;"","INSERT INTO "&amp;RIGHT(CELL("dateiname",A116),LEN(CELL("dateiname",A116))-FIND("]",CELL("dateiname",A116)))&amp;"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(115,'Trinkwasser, warm','potable water, warm','PWH','DIN EN 806-1');</v>
      </c>
    </row>
    <row r="119" spans="1:8" s="18" customFormat="1">
      <c r="A119" s="18">
        <f t="shared" si="1"/>
        <v>116</v>
      </c>
      <c r="B119" s="14" t="s">
        <v>741</v>
      </c>
      <c r="C119" s="14" t="s">
        <v>761</v>
      </c>
      <c r="D119" s="13" t="s">
        <v>740</v>
      </c>
      <c r="E119" s="13" t="s">
        <v>759</v>
      </c>
      <c r="F119" s="18">
        <f>abbreviation[[#This Row],[abbreviation_id]]</f>
        <v>116</v>
      </c>
      <c r="H119" s="18" t="str">
        <f ca="1">IF(abbreviation[[#This Row],[description_german]]&lt;&gt;"","INSERT INTO "&amp;RIGHT(CELL("dateiname",A117),LEN(CELL("dateiname",A117))-FIND("]",CELL("dateiname",A117)))&amp;"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(116,'Trinkwasser, warm, Zirkulation','potable water hot-circulation','PWHC','contrary to DIN EN 806-1 (PWH-C)');</v>
      </c>
    </row>
    <row r="120" spans="1:8" s="18" customFormat="1">
      <c r="A120" s="18">
        <f t="shared" si="1"/>
        <v>117</v>
      </c>
      <c r="B120" s="14" t="s">
        <v>742</v>
      </c>
      <c r="C120" s="14" t="s">
        <v>760</v>
      </c>
      <c r="D120" s="13" t="s">
        <v>743</v>
      </c>
      <c r="E120" s="13" t="s">
        <v>744</v>
      </c>
      <c r="F120" s="18">
        <f>abbreviation[[#This Row],[abbreviation_id]]</f>
        <v>117</v>
      </c>
      <c r="H120" s="18" t="str">
        <f ca="1">IF(abbreviation[[#This Row],[description_german]]&lt;&gt;"","INSERT INTO "&amp;RIGHT(CELL("dateiname",A118),LEN(CELL("dateiname",A118))-FIND("]",CELL("dateiname",A118)))&amp;"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(117,'Nichttrinkwasser','Non-potable water','NPW','DIN EN 806-1');</v>
      </c>
    </row>
    <row r="121" spans="1:8">
      <c r="A121" s="18">
        <f t="shared" si="1"/>
        <v>118</v>
      </c>
      <c r="B121" s="3" t="s">
        <v>341</v>
      </c>
      <c r="C121" t="s">
        <v>671</v>
      </c>
      <c r="D121" s="5" t="s">
        <v>342</v>
      </c>
      <c r="E121" s="18" t="s">
        <v>709</v>
      </c>
      <c r="F121" s="18">
        <f>abbreviation[[#This Row],[abbreviation_id]]</f>
        <v>118</v>
      </c>
      <c r="H121" s="18" t="str">
        <f ca="1">IF(abbreviation[[#This Row],[description_german]]&lt;&gt;"","INSERT INTO "&amp;RIGHT(CELL("dateiname",A119),LEN(CELL("dateiname",A119))-FIND("]",CELL("dateiname",A119)))&amp;"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(118,'Zu','supply','SUP','DIN EN 16798-3:2017');</v>
      </c>
    </row>
    <row r="122" spans="1:8">
      <c r="A122" s="18">
        <f t="shared" si="1"/>
        <v>119</v>
      </c>
      <c r="B122" s="3" t="s">
        <v>343</v>
      </c>
      <c r="C122" t="s">
        <v>673</v>
      </c>
      <c r="D122" s="5" t="s">
        <v>344</v>
      </c>
      <c r="F122" s="18">
        <f>abbreviation[[#This Row],[abbreviation_id]]</f>
        <v>119</v>
      </c>
      <c r="H122" s="18" t="str">
        <f ca="1">IF(abbreviation[[#This Row],[description_german]]&lt;&gt;"","INSERT INTO "&amp;RIGHT(CELL("dateiname",A120),LEN(CELL("dateiname",A120))-FIND("]",CELL("dateiname",A120)))&amp;"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(119,'Zu und Ab','supply and extract','SUP.ET','');</v>
      </c>
    </row>
    <row r="123" spans="1:8">
      <c r="A123" s="18">
        <f t="shared" si="1"/>
        <v>120</v>
      </c>
      <c r="B123" s="3" t="s">
        <v>345</v>
      </c>
      <c r="C123" t="s">
        <v>670</v>
      </c>
      <c r="D123" s="5" t="s">
        <v>710</v>
      </c>
      <c r="E123" s="18" t="s">
        <v>709</v>
      </c>
      <c r="F123" s="18">
        <f>abbreviation[[#This Row],[abbreviation_id]]</f>
        <v>120</v>
      </c>
      <c r="H123" s="18" t="str">
        <f ca="1">IF(abbreviation[[#This Row],[description_german]]&lt;&gt;"","INSERT INTO "&amp;RIGHT(CELL("dateiname",A121),LEN(CELL("dateiname",A121))-FIND("]",CELL("dateiname",A121)))&amp;"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(120,'Fort','exhaust','EHA','DIN EN 16798-3:2017');</v>
      </c>
    </row>
    <row r="124" spans="1:8">
      <c r="A124" s="18">
        <f t="shared" si="1"/>
        <v>121</v>
      </c>
      <c r="B124" s="3" t="s">
        <v>346</v>
      </c>
      <c r="C124" t="s">
        <v>684</v>
      </c>
      <c r="D124" s="5" t="s">
        <v>674</v>
      </c>
      <c r="E124" s="18" t="s">
        <v>709</v>
      </c>
      <c r="F124" s="18">
        <f>abbreviation[[#This Row],[abbreviation_id]]</f>
        <v>121</v>
      </c>
      <c r="H124" s="18" t="str">
        <f ca="1">IF(abbreviation[[#This Row],[description_german]]&lt;&gt;"","INSERT INTO "&amp;RIGHT(CELL("dateiname",A122),LEN(CELL("dateiname",A122))-FIND("]",CELL("dateiname",A122)))&amp;"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(121,'Frisch/Außen','fresh/outside','ODA','DIN EN 16798-3:2017');</v>
      </c>
    </row>
    <row r="125" spans="1:8">
      <c r="A125" s="18">
        <f t="shared" si="1"/>
        <v>122</v>
      </c>
      <c r="B125" s="3" t="s">
        <v>347</v>
      </c>
      <c r="C125" t="s">
        <v>681</v>
      </c>
      <c r="D125" s="5" t="s">
        <v>675</v>
      </c>
      <c r="E125" s="18" t="s">
        <v>709</v>
      </c>
      <c r="F125" s="18">
        <f>abbreviation[[#This Row],[abbreviation_id]]</f>
        <v>122</v>
      </c>
      <c r="H125" s="18" t="str">
        <f ca="1">IF(abbreviation[[#This Row],[description_german]]&lt;&gt;"","INSERT INTO "&amp;RIGHT(CELL("dateiname",A123),LEN(CELL("dateiname",A123))-FIND("]",CELL("dateiname",A123)))&amp;"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(122,'Raum/Innen','room/inside','IDA','DIN EN 16798-3:2017');</v>
      </c>
    </row>
    <row r="126" spans="1:8">
      <c r="A126" s="18">
        <f t="shared" si="1"/>
        <v>123</v>
      </c>
      <c r="B126" s="11" t="s">
        <v>348</v>
      </c>
      <c r="C126" t="s">
        <v>680</v>
      </c>
      <c r="D126" s="12" t="s">
        <v>676</v>
      </c>
      <c r="E126" s="24" t="s">
        <v>709</v>
      </c>
      <c r="F126" s="18">
        <f>abbreviation[[#This Row],[abbreviation_id]]</f>
        <v>123</v>
      </c>
      <c r="H126" s="18" t="str">
        <f ca="1">IF(abbreviation[[#This Row],[description_german]]&lt;&gt;"","INSERT INTO "&amp;RIGHT(CELL("dateiname",A124),LEN(CELL("dateiname",A124))-FIND("]",CELL("dateiname",A124)))&amp;"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(123,'Um','recirculation','RCA','DIN EN 16798-3:2017');</v>
      </c>
    </row>
    <row r="127" spans="1:8" s="18" customFormat="1">
      <c r="A127" s="18">
        <f t="shared" si="1"/>
        <v>124</v>
      </c>
      <c r="B127" s="14" t="s">
        <v>677</v>
      </c>
      <c r="C127" s="14" t="s">
        <v>679</v>
      </c>
      <c r="D127" s="27" t="s">
        <v>678</v>
      </c>
      <c r="E127" s="27" t="s">
        <v>709</v>
      </c>
      <c r="F127" s="18">
        <f>abbreviation[[#This Row],[abbreviation_id]]</f>
        <v>124</v>
      </c>
      <c r="H127" s="18" t="str">
        <f ca="1">IF(abbreviation[[#This Row],[description_german]]&lt;&gt;"","INSERT INTO "&amp;RIGHT(CELL("dateiname",A125),LEN(CELL("dateiname",A125))-FIND("]",CELL("dateiname",A125)))&amp;"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(124,'Überstrom','transferred','TRA','DIN EN 16798-3:2017');</v>
      </c>
    </row>
    <row r="128" spans="1:8" s="18" customFormat="1">
      <c r="A128" s="18">
        <f t="shared" si="1"/>
        <v>125</v>
      </c>
      <c r="B128" s="14" t="s">
        <v>711</v>
      </c>
      <c r="C128" s="14" t="s">
        <v>713</v>
      </c>
      <c r="D128" s="27" t="s">
        <v>712</v>
      </c>
      <c r="E128" s="27" t="s">
        <v>709</v>
      </c>
      <c r="F128" s="18">
        <f>abbreviation[[#This Row],[abbreviation_id]]</f>
        <v>125</v>
      </c>
      <c r="H128" s="18" t="str">
        <f ca="1">IF(abbreviation[[#This Row],[description_german]]&lt;&gt;"","INSERT INTO "&amp;RIGHT(CELL("dateiname",A126),LEN(CELL("dateiname",A126))-FIND("]",CELL("dateiname",A126)))&amp;"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(125,'Leck','leakage','LEA','DIN EN 16798-3:2017');</v>
      </c>
    </row>
    <row r="129" spans="1:8" s="18" customFormat="1">
      <c r="A129" s="18">
        <f t="shared" si="1"/>
        <v>126</v>
      </c>
      <c r="B129" s="14" t="s">
        <v>714</v>
      </c>
      <c r="C129" s="28" t="s">
        <v>716</v>
      </c>
      <c r="D129" s="27" t="s">
        <v>715</v>
      </c>
      <c r="E129" s="27" t="s">
        <v>709</v>
      </c>
      <c r="F129" s="18">
        <f>abbreviation[[#This Row],[abbreviation_id]]</f>
        <v>126</v>
      </c>
      <c r="H129" s="18" t="str">
        <f ca="1">IF(abbreviation[[#This Row],[description_german]]&lt;&gt;"","INSERT INTO "&amp;RIGHT(CELL("dateiname",A127),LEN(CELL("dateiname",A127))-FIND("]",CELL("dateiname",A127)))&amp;"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(126,'Infiltration','infiltration','INF','DIN EN 16798-3:2017');</v>
      </c>
    </row>
    <row r="130" spans="1:8" s="18" customFormat="1">
      <c r="A130" s="18">
        <f t="shared" si="1"/>
        <v>127</v>
      </c>
      <c r="B130" s="14" t="s">
        <v>717</v>
      </c>
      <c r="C130" s="14" t="s">
        <v>718</v>
      </c>
      <c r="D130" s="27" t="s">
        <v>719</v>
      </c>
      <c r="E130" s="27" t="s">
        <v>709</v>
      </c>
      <c r="F130" s="18">
        <f>abbreviation[[#This Row],[abbreviation_id]]</f>
        <v>127</v>
      </c>
      <c r="H130" s="18" t="str">
        <f ca="1">IF(abbreviation[[#This Row],[description_german]]&lt;&gt;"","INSERT INTO "&amp;RIGHT(CELL("dateiname",A128),LEN(CELL("dateiname",A128))-FIND("]",CELL("dateiname",A128)))&amp;"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(127,'Exfiltration','exfiltration','EXF','DIN EN 16798-3:2017');</v>
      </c>
    </row>
    <row r="131" spans="1:8" s="18" customFormat="1">
      <c r="A131" s="18">
        <f t="shared" si="1"/>
        <v>128</v>
      </c>
      <c r="B131" s="14" t="s">
        <v>720</v>
      </c>
      <c r="C131" s="14" t="s">
        <v>722</v>
      </c>
      <c r="D131" s="27" t="s">
        <v>721</v>
      </c>
      <c r="E131" s="27" t="s">
        <v>709</v>
      </c>
      <c r="F131" s="18">
        <f>abbreviation[[#This Row],[abbreviation_id]]</f>
        <v>128</v>
      </c>
      <c r="H131" s="18" t="str">
        <f ca="1">IF(abbreviation[[#This Row],[description_german]]&lt;&gt;"","INSERT INTO "&amp;RIGHT(CELL("dateiname",A129),LEN(CELL("dateiname",A129))-FIND("]",CELL("dateiname",A129)))&amp;"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(128,'Mischluft','mixed air','MIA','DIN EN 16798-3:2017');</v>
      </c>
    </row>
    <row r="132" spans="1:8" s="18" customFormat="1">
      <c r="A132" s="18">
        <f t="shared" ref="A132:A195" si="2">ROW()-3</f>
        <v>129</v>
      </c>
      <c r="B132" s="14" t="s">
        <v>723</v>
      </c>
      <c r="C132" s="14" t="s">
        <v>724</v>
      </c>
      <c r="D132" s="27" t="s">
        <v>725</v>
      </c>
      <c r="E132" s="27" t="s">
        <v>709</v>
      </c>
      <c r="F132" s="18">
        <f>abbreviation[[#This Row],[abbreviation_id]]</f>
        <v>129</v>
      </c>
      <c r="H132" s="18" t="str">
        <f ca="1">IF(abbreviation[[#This Row],[description_german]]&lt;&gt;"","INSERT INTO "&amp;RIGHT(CELL("dateiname",A130),LEN(CELL("dateiname",A130))-FIND("]",CELL("dateiname",A130)))&amp;"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(129,'Außenluft Einzelraum','outside air single room','SRO','DIN EN 16798-3:2017');</v>
      </c>
    </row>
    <row r="133" spans="1:8" s="18" customFormat="1">
      <c r="A133" s="18">
        <f t="shared" si="2"/>
        <v>130</v>
      </c>
      <c r="B133" s="14" t="s">
        <v>726</v>
      </c>
      <c r="C133" s="14" t="s">
        <v>732</v>
      </c>
      <c r="D133" s="27" t="s">
        <v>727</v>
      </c>
      <c r="E133" s="27" t="s">
        <v>709</v>
      </c>
      <c r="F133" s="18">
        <f>abbreviation[[#This Row],[abbreviation_id]]</f>
        <v>130</v>
      </c>
      <c r="H133" s="18" t="str">
        <f ca="1">IF(abbreviation[[#This Row],[description_german]]&lt;&gt;"","INSERT INTO "&amp;RIGHT(CELL("dateiname",A131),LEN(CELL("dateiname",A131))-FIND("]",CELL("dateiname",A131)))&amp;"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(130,'Zuluft Einzelraum','supply air single room','SRS','DIN EN 16798-3:2017');</v>
      </c>
    </row>
    <row r="134" spans="1:8" s="18" customFormat="1">
      <c r="A134" s="18">
        <f t="shared" si="2"/>
        <v>131</v>
      </c>
      <c r="B134" s="14" t="s">
        <v>728</v>
      </c>
      <c r="C134" s="14" t="s">
        <v>734</v>
      </c>
      <c r="D134" s="27" t="s">
        <v>730</v>
      </c>
      <c r="E134" s="27" t="s">
        <v>709</v>
      </c>
      <c r="F134" s="18">
        <f>abbreviation[[#This Row],[abbreviation_id]]</f>
        <v>131</v>
      </c>
      <c r="H134" s="18" t="str">
        <f ca="1">IF(abbreviation[[#This Row],[description_german]]&lt;&gt;"","INSERT INTO "&amp;RIGHT(CELL("dateiname",A132),LEN(CELL("dateiname",A132))-FIND("]",CELL("dateiname",A132)))&amp;"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(131,'Abluft Einzelraum','extract air single room','SET','DIN EN 16798-3:2017');</v>
      </c>
    </row>
    <row r="135" spans="1:8" s="18" customFormat="1">
      <c r="A135" s="18">
        <f t="shared" si="2"/>
        <v>132</v>
      </c>
      <c r="B135" s="28" t="s">
        <v>729</v>
      </c>
      <c r="C135" s="14" t="s">
        <v>733</v>
      </c>
      <c r="D135" s="27" t="s">
        <v>731</v>
      </c>
      <c r="E135" s="27" t="s">
        <v>709</v>
      </c>
      <c r="F135" s="18">
        <f>abbreviation[[#This Row],[abbreviation_id]]</f>
        <v>132</v>
      </c>
      <c r="H135" s="18" t="str">
        <f ca="1">IF(abbreviation[[#This Row],[description_german]]&lt;&gt;"","INSERT INTO "&amp;RIGHT(CELL("dateiname",A133),LEN(CELL("dateiname",A133))-FIND("]",CELL("dateiname",A133)))&amp;"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(132,'Fortluft Einzelraum','exhaust air single room','SEH','DIN EN 16798-3:2017');</v>
      </c>
    </row>
    <row r="136" spans="1:8">
      <c r="A136" s="18">
        <f t="shared" si="2"/>
        <v>133</v>
      </c>
      <c r="B136" s="3" t="s">
        <v>349</v>
      </c>
      <c r="C136" t="s">
        <v>629</v>
      </c>
      <c r="D136" s="5" t="s">
        <v>350</v>
      </c>
      <c r="F136" s="18">
        <f>abbreviation[[#This Row],[abbreviation_id]]</f>
        <v>133</v>
      </c>
      <c r="H136" s="18" t="str">
        <f ca="1">IF(abbreviation[[#This Row],[description_german]]&lt;&gt;"","INSERT INTO "&amp;RIGHT(CELL("dateiname",A134),LEN(CELL("dateiname",A134))-FIND("]",CELL("dateiname",A134)))&amp;"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(133,'Frequenzumformer','frequency converters','FC','');</v>
      </c>
    </row>
    <row r="137" spans="1:8">
      <c r="A137" s="18">
        <f t="shared" si="2"/>
        <v>134</v>
      </c>
      <c r="B137" s="3" t="s">
        <v>351</v>
      </c>
      <c r="C137" t="s">
        <v>630</v>
      </c>
      <c r="D137" s="5" t="s">
        <v>352</v>
      </c>
      <c r="F137" s="18">
        <f>abbreviation[[#This Row],[abbreviation_id]]</f>
        <v>134</v>
      </c>
      <c r="H137" s="18" t="str">
        <f ca="1">IF(abbreviation[[#This Row],[description_german]]&lt;&gt;"","INSERT INTO "&amp;RIGHT(CELL("dateiname",A135),LEN(CELL("dateiname",A135))-FIND("]",CELL("dateiname",A135)))&amp;"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(134,'Austritt','outlet','OUT','');</v>
      </c>
    </row>
    <row r="138" spans="1:8">
      <c r="A138" s="18">
        <f t="shared" si="2"/>
        <v>135</v>
      </c>
      <c r="B138" s="3" t="s">
        <v>353</v>
      </c>
      <c r="C138" t="s">
        <v>631</v>
      </c>
      <c r="D138" s="5" t="s">
        <v>354</v>
      </c>
      <c r="F138" s="18">
        <f>abbreviation[[#This Row],[abbreviation_id]]</f>
        <v>135</v>
      </c>
      <c r="H138" s="18" t="str">
        <f ca="1">IF(abbreviation[[#This Row],[description_german]]&lt;&gt;"","INSERT INTO "&amp;RIGHT(CELL("dateiname",A136),LEN(CELL("dateiname",A136))-FIND("]",CELL("dateiname",A136)))&amp;"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(135,'Eintritt','entry','IN','');</v>
      </c>
    </row>
    <row r="139" spans="1:8">
      <c r="A139" s="18">
        <f t="shared" si="2"/>
        <v>136</v>
      </c>
      <c r="B139" s="3" t="s">
        <v>355</v>
      </c>
      <c r="C139" t="s">
        <v>632</v>
      </c>
      <c r="D139" s="5" t="s">
        <v>356</v>
      </c>
      <c r="F139" s="18">
        <f>abbreviation[[#This Row],[abbreviation_id]]</f>
        <v>136</v>
      </c>
      <c r="H139" s="18" t="str">
        <f ca="1">IF(abbreviation[[#This Row],[description_german]]&lt;&gt;"","INSERT INTO "&amp;RIGHT(CELL("dateiname",A137),LEN(CELL("dateiname",A137))-FIND("]",CELL("dateiname",A137)))&amp;"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(136,'Mitte','center','MID','');</v>
      </c>
    </row>
    <row r="140" spans="1:8">
      <c r="A140" s="18">
        <f t="shared" si="2"/>
        <v>137</v>
      </c>
      <c r="B140" s="3" t="s">
        <v>357</v>
      </c>
      <c r="C140" t="s">
        <v>633</v>
      </c>
      <c r="D140" s="5" t="s">
        <v>358</v>
      </c>
      <c r="F140" s="18">
        <f>abbreviation[[#This Row],[abbreviation_id]]</f>
        <v>137</v>
      </c>
      <c r="H140" s="18" t="str">
        <f ca="1">IF(abbreviation[[#This Row],[description_german]]&lt;&gt;"","INSERT INTO "&amp;RIGHT(CELL("dateiname",A138),LEN(CELL("dateiname",A138))-FIND("]",CELL("dateiname",A138)))&amp;"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(137,'nach Wärmerückgewinnung','after heat recovery','A.HRC','');</v>
      </c>
    </row>
    <row r="141" spans="1:8">
      <c r="A141" s="18">
        <f t="shared" si="2"/>
        <v>138</v>
      </c>
      <c r="B141" s="3" t="s">
        <v>359</v>
      </c>
      <c r="C141" t="s">
        <v>634</v>
      </c>
      <c r="D141" s="5" t="s">
        <v>360</v>
      </c>
      <c r="F141" s="18">
        <f>abbreviation[[#This Row],[abbreviation_id]]</f>
        <v>138</v>
      </c>
      <c r="H141" s="18" t="str">
        <f ca="1">IF(abbreviation[[#This Row],[description_german]]&lt;&gt;"","INSERT INTO "&amp;RIGHT(CELL("dateiname",A139),LEN(CELL("dateiname",A139))-FIND("]",CELL("dateiname",A139)))&amp;"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(138,'Oben','Top','TOP','');</v>
      </c>
    </row>
    <row r="142" spans="1:8">
      <c r="A142" s="18">
        <f t="shared" si="2"/>
        <v>139</v>
      </c>
      <c r="B142" s="3" t="s">
        <v>361</v>
      </c>
      <c r="C142" t="s">
        <v>685</v>
      </c>
      <c r="D142" s="5" t="s">
        <v>362</v>
      </c>
      <c r="F142" s="18">
        <f>abbreviation[[#This Row],[abbreviation_id]]</f>
        <v>139</v>
      </c>
      <c r="H142" s="18" t="str">
        <f ca="1">IF(abbreviation[[#This Row],[description_german]]&lt;&gt;"","INSERT INTO "&amp;RIGHT(CELL("dateiname",A140),LEN(CELL("dateiname",A140))-FIND("]",CELL("dateiname",A140)))&amp;"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(139,'Rücklauf (RL)','Return flow','RET','');</v>
      </c>
    </row>
    <row r="143" spans="1:8">
      <c r="A143" s="18">
        <f t="shared" si="2"/>
        <v>140</v>
      </c>
      <c r="B143" s="3" t="s">
        <v>363</v>
      </c>
      <c r="C143" t="s">
        <v>686</v>
      </c>
      <c r="D143" s="5" t="s">
        <v>364</v>
      </c>
      <c r="F143" s="18">
        <f>abbreviation[[#This Row],[abbreviation_id]]</f>
        <v>140</v>
      </c>
      <c r="H143" s="18" t="str">
        <f ca="1">IF(abbreviation[[#This Row],[description_german]]&lt;&gt;"","INSERT INTO "&amp;RIGHT(CELL("dateiname",A141),LEN(CELL("dateiname",A141))-FIND("]",CELL("dateiname",A141)))&amp;"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(140,'Unten','bottom','BOT','');</v>
      </c>
    </row>
    <row r="144" spans="1:8">
      <c r="A144" s="18">
        <f t="shared" si="2"/>
        <v>141</v>
      </c>
      <c r="B144" s="3" t="s">
        <v>365</v>
      </c>
      <c r="C144" t="s">
        <v>635</v>
      </c>
      <c r="D144" s="5" t="s">
        <v>366</v>
      </c>
      <c r="F144" s="18">
        <f>abbreviation[[#This Row],[abbreviation_id]]</f>
        <v>141</v>
      </c>
      <c r="H144" s="18" t="str">
        <f ca="1">IF(abbreviation[[#This Row],[description_german]]&lt;&gt;"","INSERT INTO "&amp;RIGHT(CELL("dateiname",A142),LEN(CELL("dateiname",A142))-FIND("]",CELL("dateiname",A142)))&amp;"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(141,'vor Wärmerückgewinnung','before heat recovery','B.HRC','');</v>
      </c>
    </row>
    <row r="145" spans="1:8">
      <c r="A145" s="18">
        <f t="shared" si="2"/>
        <v>142</v>
      </c>
      <c r="B145" s="3" t="s">
        <v>367</v>
      </c>
      <c r="C145" t="s">
        <v>687</v>
      </c>
      <c r="D145" s="5" t="s">
        <v>688</v>
      </c>
      <c r="F145" s="18">
        <f>abbreviation[[#This Row],[abbreviation_id]]</f>
        <v>142</v>
      </c>
      <c r="H145" s="18" t="str">
        <f ca="1">IF(abbreviation[[#This Row],[description_german]]&lt;&gt;"","INSERT INTO "&amp;RIGHT(CELL("dateiname",A143),LEN(CELL("dateiname",A143))-FIND("]",CELL("dateiname",A143)))&amp;"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(142,'Vorlauf (VL)','flow','FLO','');</v>
      </c>
    </row>
    <row r="146" spans="1:8">
      <c r="A146" s="18">
        <f t="shared" si="2"/>
        <v>143</v>
      </c>
      <c r="B146" s="3" t="s">
        <v>368</v>
      </c>
      <c r="C146" t="s">
        <v>636</v>
      </c>
      <c r="D146" s="5" t="s">
        <v>369</v>
      </c>
      <c r="F146" s="18">
        <f>abbreviation[[#This Row],[abbreviation_id]]</f>
        <v>143</v>
      </c>
      <c r="H146" s="18" t="str">
        <f ca="1">IF(abbreviation[[#This Row],[description_german]]&lt;&gt;"","INSERT INTO "&amp;RIGHT(CELL("dateiname",A144),LEN(CELL("dateiname",A144))-FIND("]",CELL("dateiname",A144)))&amp;"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(143,'Alarm','alarm','ALA','');</v>
      </c>
    </row>
    <row r="147" spans="1:8">
      <c r="A147" s="18">
        <f t="shared" si="2"/>
        <v>144</v>
      </c>
      <c r="B147" s="1" t="s">
        <v>370</v>
      </c>
      <c r="C147" t="s">
        <v>637</v>
      </c>
      <c r="D147" s="5" t="s">
        <v>371</v>
      </c>
      <c r="F147" s="18">
        <f>abbreviation[[#This Row],[abbreviation_id]]</f>
        <v>144</v>
      </c>
      <c r="H147" s="18" t="str">
        <f ca="1">IF(abbreviation[[#This Row],[description_german]]&lt;&gt;"","INSERT INTO "&amp;RIGHT(CELL("dateiname",A145),LEN(CELL("dateiname",A145))-FIND("]",CELL("dateiname",A145)))&amp;"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(144,'Betriebsmeldung','operating message','STAT','');</v>
      </c>
    </row>
    <row r="148" spans="1:8">
      <c r="A148" s="18">
        <f t="shared" si="2"/>
        <v>145</v>
      </c>
      <c r="B148" s="3" t="s">
        <v>372</v>
      </c>
      <c r="C148" t="s">
        <v>638</v>
      </c>
      <c r="D148" s="5" t="s">
        <v>373</v>
      </c>
      <c r="F148" s="18">
        <f>abbreviation[[#This Row],[abbreviation_id]]</f>
        <v>145</v>
      </c>
      <c r="H148" s="18" t="str">
        <f ca="1">IF(abbreviation[[#This Row],[description_german]]&lt;&gt;"","INSERT INTO "&amp;RIGHT(CELL("dateiname",A146),LEN(CELL("dateiname",A146))-FIND("]",CELL("dateiname",A146)))&amp;"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(145,'Messwert','measured value','MEA','');</v>
      </c>
    </row>
    <row r="149" spans="1:8">
      <c r="A149" s="18">
        <f t="shared" si="2"/>
        <v>146</v>
      </c>
      <c r="B149" s="3" t="s">
        <v>374</v>
      </c>
      <c r="C149" t="s">
        <v>639</v>
      </c>
      <c r="D149" s="5" t="s">
        <v>772</v>
      </c>
      <c r="F149" s="18">
        <f>abbreviation[[#This Row],[abbreviation_id]]</f>
        <v>146</v>
      </c>
      <c r="H149" s="18" t="str">
        <f ca="1">IF(abbreviation[[#This Row],[description_german]]&lt;&gt;"","INSERT INTO "&amp;RIGHT(CELL("dateiname",A147),LEN(CELL("dateiname",A147))-FIND("]",CELL("dateiname",A147)))&amp;"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(146,'Schaltbefehl','switching command','COM.SWI','');</v>
      </c>
    </row>
    <row r="150" spans="1:8">
      <c r="A150" s="18">
        <f t="shared" si="2"/>
        <v>147</v>
      </c>
      <c r="B150" s="3" t="s">
        <v>376</v>
      </c>
      <c r="C150" t="s">
        <v>640</v>
      </c>
      <c r="D150" s="5" t="s">
        <v>771</v>
      </c>
      <c r="F150" s="18">
        <f>abbreviation[[#This Row],[abbreviation_id]]</f>
        <v>147</v>
      </c>
      <c r="H150" s="18" t="str">
        <f ca="1">IF(abbreviation[[#This Row],[description_german]]&lt;&gt;"","INSERT INTO "&amp;RIGHT(CELL("dateiname",A148),LEN(CELL("dateiname",A148))-FIND("]",CELL("dateiname",A148)))&amp;"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(147,'Stellbefehl','positioning command','COM.POS','');</v>
      </c>
    </row>
    <row r="151" spans="1:8">
      <c r="A151" s="18">
        <f t="shared" si="2"/>
        <v>148</v>
      </c>
      <c r="B151" s="3" t="s">
        <v>377</v>
      </c>
      <c r="C151" t="s">
        <v>636</v>
      </c>
      <c r="D151" s="5" t="s">
        <v>378</v>
      </c>
      <c r="F151" s="18">
        <f>abbreviation[[#This Row],[abbreviation_id]]</f>
        <v>148</v>
      </c>
      <c r="H151" s="18" t="str">
        <f ca="1">IF(abbreviation[[#This Row],[description_german]]&lt;&gt;"","INSERT INTO "&amp;RIGHT(CELL("dateiname",A149),LEN(CELL("dateiname",A149))-FIND("]",CELL("dateiname",A149)))&amp;"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(148,'Störung','alarm','AL','');</v>
      </c>
    </row>
    <row r="152" spans="1:8">
      <c r="A152" s="18">
        <f t="shared" si="2"/>
        <v>149</v>
      </c>
      <c r="B152" s="3" t="s">
        <v>379</v>
      </c>
      <c r="C152" t="s">
        <v>641</v>
      </c>
      <c r="D152" s="5" t="s">
        <v>380</v>
      </c>
      <c r="F152" s="18">
        <f>abbreviation[[#This Row],[abbreviation_id]]</f>
        <v>149</v>
      </c>
      <c r="H152" s="18" t="str">
        <f ca="1">IF(abbreviation[[#This Row],[description_german]]&lt;&gt;"","INSERT INTO "&amp;RIGHT(CELL("dateiname",A150),LEN(CELL("dateiname",A150))-FIND("]",CELL("dateiname",A150)))&amp;"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(149,'Betriebszeit/-stunden','Operating time/hours','OPR.TIM','');</v>
      </c>
    </row>
    <row r="153" spans="1:8">
      <c r="A153" s="18">
        <f t="shared" si="2"/>
        <v>150</v>
      </c>
      <c r="B153" s="3" t="s">
        <v>381</v>
      </c>
      <c r="C153" t="s">
        <v>642</v>
      </c>
      <c r="D153" s="5" t="s">
        <v>382</v>
      </c>
      <c r="F153" s="18">
        <f>abbreviation[[#This Row],[abbreviation_id]]</f>
        <v>150</v>
      </c>
      <c r="H153" s="18" t="str">
        <f ca="1">IF(abbreviation[[#This Row],[description_german]]&lt;&gt;"","INSERT INTO "&amp;RIGHT(CELL("dateiname",A151),LEN(CELL("dateiname",A151))-FIND("]",CELL("dateiname",A151)))&amp;"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(150,'Drehzahl','speed','NROT','');</v>
      </c>
    </row>
    <row r="154" spans="1:8">
      <c r="A154" s="18">
        <f t="shared" si="2"/>
        <v>151</v>
      </c>
      <c r="B154" s="3" t="s">
        <v>383</v>
      </c>
      <c r="C154" t="s">
        <v>643</v>
      </c>
      <c r="D154" s="5" t="s">
        <v>384</v>
      </c>
      <c r="F154" s="18">
        <f>abbreviation[[#This Row],[abbreviation_id]]</f>
        <v>151</v>
      </c>
      <c r="H154" s="18" t="str">
        <f ca="1">IF(abbreviation[[#This Row],[description_german]]&lt;&gt;"","INSERT INTO "&amp;RIGHT(CELL("dateiname",A152),LEN(CELL("dateiname",A152))-FIND("]",CELL("dateiname",A152)))&amp;"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(151,'Förderhöhe','delivery head','DELH','');</v>
      </c>
    </row>
    <row r="155" spans="1:8">
      <c r="A155" s="18">
        <f t="shared" si="2"/>
        <v>152</v>
      </c>
      <c r="B155" s="3" t="s">
        <v>385</v>
      </c>
      <c r="C155" t="s">
        <v>644</v>
      </c>
      <c r="D155" s="5" t="s">
        <v>386</v>
      </c>
      <c r="F155" s="18">
        <f>abbreviation[[#This Row],[abbreviation_id]]</f>
        <v>152</v>
      </c>
      <c r="H155" s="18" t="str">
        <f ca="1">IF(abbreviation[[#This Row],[description_german]]&lt;&gt;"","INSERT INTO "&amp;RIGHT(CELL("dateiname",A153),LEN(CELL("dateiname",A153))-FIND("]",CELL("dateiname",A153)))&amp;"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(152,'Füllstand','filling level','LEV','');</v>
      </c>
    </row>
    <row r="156" spans="1:8">
      <c r="A156" s="18">
        <f t="shared" si="2"/>
        <v>153</v>
      </c>
      <c r="B156" s="3" t="s">
        <v>387</v>
      </c>
      <c r="C156" t="s">
        <v>691</v>
      </c>
      <c r="D156" s="5" t="s">
        <v>388</v>
      </c>
      <c r="F156" s="18">
        <f>abbreviation[[#This Row],[abbreviation_id]]</f>
        <v>153</v>
      </c>
      <c r="H156" s="18" t="str">
        <f ca="1">IF(abbreviation[[#This Row],[description_german]]&lt;&gt;"","INSERT INTO "&amp;RIGHT(CELL("dateiname",A154),LEN(CELL("dateiname",A154))-FIND("]",CELL("dateiname",A154)))&amp;"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(153,'Heiz-/Kühlleistung','heating/cooling power','POW.HC','');</v>
      </c>
    </row>
    <row r="157" spans="1:8">
      <c r="A157" s="18">
        <f t="shared" si="2"/>
        <v>154</v>
      </c>
      <c r="B157" s="3" t="s">
        <v>389</v>
      </c>
      <c r="C157" t="s">
        <v>689</v>
      </c>
      <c r="D157" s="5" t="s">
        <v>390</v>
      </c>
      <c r="F157" s="18">
        <f>abbreviation[[#This Row],[abbreviation_id]]</f>
        <v>154</v>
      </c>
      <c r="H157" s="18" t="str">
        <f ca="1">IF(abbreviation[[#This Row],[description_german]]&lt;&gt;"","INSERT INTO "&amp;RIGHT(CELL("dateiname",A155),LEN(CELL("dateiname",A155))-FIND("]",CELL("dateiname",A155)))&amp;"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(154,'Kohlenstoffdioxid (CO2)','carbon dioxide (CO2)','CO2','');</v>
      </c>
    </row>
    <row r="158" spans="1:8">
      <c r="A158" s="18">
        <f t="shared" si="2"/>
        <v>155</v>
      </c>
      <c r="B158" s="3" t="s">
        <v>391</v>
      </c>
      <c r="C158" t="s">
        <v>690</v>
      </c>
      <c r="D158" s="5" t="s">
        <v>392</v>
      </c>
      <c r="F158" s="18">
        <f>abbreviation[[#This Row],[abbreviation_id]]</f>
        <v>155</v>
      </c>
      <c r="H158" s="18" t="str">
        <f ca="1">IF(abbreviation[[#This Row],[description_german]]&lt;&gt;"","INSERT INTO "&amp;RIGHT(CELL("dateiname",A156),LEN(CELL("dateiname",A156))-FIND("]",CELL("dateiname",A156)))&amp;"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(155,'Kohlenstoffmonoxid (CO)','carbon monoxide (CO)','CO','');</v>
      </c>
    </row>
    <row r="159" spans="1:8">
      <c r="A159" s="18">
        <f t="shared" si="2"/>
        <v>156</v>
      </c>
      <c r="B159" s="3" t="s">
        <v>393</v>
      </c>
      <c r="C159" t="s">
        <v>645</v>
      </c>
      <c r="D159" s="5" t="s">
        <v>394</v>
      </c>
      <c r="F159" s="18">
        <f>abbreviation[[#This Row],[abbreviation_id]]</f>
        <v>156</v>
      </c>
      <c r="H159" s="18" t="str">
        <f ca="1">IF(abbreviation[[#This Row],[description_german]]&lt;&gt;"","INSERT INTO "&amp;RIGHT(CELL("dateiname",A157),LEN(CELL("dateiname",A157))-FIND("]",CELL("dateiname",A157)))&amp;"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(156,'Position','position','POS','');</v>
      </c>
    </row>
    <row r="160" spans="1:8">
      <c r="A160" s="18">
        <f t="shared" si="2"/>
        <v>157</v>
      </c>
      <c r="B160" s="3" t="s">
        <v>395</v>
      </c>
      <c r="C160" t="s">
        <v>646</v>
      </c>
      <c r="D160" s="5" t="s">
        <v>396</v>
      </c>
      <c r="F160" s="18">
        <f>abbreviation[[#This Row],[abbreviation_id]]</f>
        <v>157</v>
      </c>
      <c r="H160" s="18" t="str">
        <f ca="1">IF(abbreviation[[#This Row],[description_german]]&lt;&gt;"","INSERT INTO "&amp;RIGHT(CELL("dateiname",A158),LEN(CELL("dateiname",A158))-FIND("]",CELL("dateiname",A158)))&amp;"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(157,'Luftqualität','air quality','VOC','');</v>
      </c>
    </row>
    <row r="161" spans="1:8">
      <c r="A161" s="18">
        <f t="shared" si="2"/>
        <v>158</v>
      </c>
      <c r="B161" s="3" t="s">
        <v>397</v>
      </c>
      <c r="C161" t="s">
        <v>647</v>
      </c>
      <c r="D161" s="5" t="s">
        <v>398</v>
      </c>
      <c r="F161" s="18">
        <f>abbreviation[[#This Row],[abbreviation_id]]</f>
        <v>158</v>
      </c>
      <c r="H161" s="18" t="str">
        <f ca="1">IF(abbreviation[[#This Row],[description_german]]&lt;&gt;"","INSERT INTO "&amp;RIGHT(CELL("dateiname",A159),LEN(CELL("dateiname",A159))-FIND("]",CELL("dateiname",A159)))&amp;"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(158,'Modus','mode','MOD','');</v>
      </c>
    </row>
    <row r="162" spans="1:8">
      <c r="A162" s="18">
        <f t="shared" si="2"/>
        <v>159</v>
      </c>
      <c r="B162" s="3" t="s">
        <v>399</v>
      </c>
      <c r="C162" t="s">
        <v>648</v>
      </c>
      <c r="D162" s="5" t="s">
        <v>400</v>
      </c>
      <c r="F162" s="18">
        <f>abbreviation[[#This Row],[abbreviation_id]]</f>
        <v>159</v>
      </c>
      <c r="H162" s="18" t="str">
        <f ca="1">IF(abbreviation[[#This Row],[description_german]]&lt;&gt;"","INSERT INTO "&amp;RIGHT(CELL("dateiname",A160),LEN(CELL("dateiname",A160))-FIND("]",CELL("dateiname",A160)))&amp;"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(159,'Ersatzbetrieb','replacement company','OPR.SUBS','');</v>
      </c>
    </row>
    <row r="163" spans="1:8">
      <c r="A163" s="18">
        <f t="shared" si="2"/>
        <v>160</v>
      </c>
      <c r="B163" s="3" t="s">
        <v>401</v>
      </c>
      <c r="C163" t="s">
        <v>649</v>
      </c>
      <c r="D163" s="5" t="s">
        <v>402</v>
      </c>
      <c r="F163" s="18">
        <f>abbreviation[[#This Row],[abbreviation_id]]</f>
        <v>160</v>
      </c>
      <c r="H163" s="18" t="str">
        <f ca="1">IF(abbreviation[[#This Row],[description_german]]&lt;&gt;"","INSERT INTO "&amp;RIGHT(CELL("dateiname",A161),LEN(CELL("dateiname",A161))-FIND("]",CELL("dateiname",A161)))&amp;"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(160,'Freigabe','release','CLEA','');</v>
      </c>
    </row>
    <row r="164" spans="1:8">
      <c r="A164" s="18">
        <f t="shared" si="2"/>
        <v>161</v>
      </c>
      <c r="B164" s="3" t="s">
        <v>403</v>
      </c>
      <c r="C164" t="s">
        <v>650</v>
      </c>
      <c r="D164" s="5" t="s">
        <v>404</v>
      </c>
      <c r="F164" s="18">
        <f>abbreviation[[#This Row],[abbreviation_id]]</f>
        <v>161</v>
      </c>
      <c r="H164" s="18" t="str">
        <f ca="1">IF(abbreviation[[#This Row],[description_german]]&lt;&gt;"","INSERT INTO "&amp;RIGHT(CELL("dateiname",A162),LEN(CELL("dateiname",A162))-FIND("]",CELL("dateiname",A162)))&amp;"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(161,'geschlossen/schließen','closed/close','CL','');</v>
      </c>
    </row>
    <row r="165" spans="1:8">
      <c r="A165" s="18">
        <f t="shared" si="2"/>
        <v>162</v>
      </c>
      <c r="B165" s="3" t="s">
        <v>405</v>
      </c>
      <c r="C165" t="s">
        <v>651</v>
      </c>
      <c r="D165" s="5" t="s">
        <v>406</v>
      </c>
      <c r="F165" s="18">
        <f>abbreviation[[#This Row],[abbreviation_id]]</f>
        <v>162</v>
      </c>
      <c r="H165" s="18" t="str">
        <f ca="1">IF(abbreviation[[#This Row],[description_german]]&lt;&gt;"","INSERT INTO "&amp;RIGHT(CELL("dateiname",A163),LEN(CELL("dateiname",A163))-FIND("]",CELL("dateiname",A163)))&amp;"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(162,'Netzbetrieb','mains operation','OPR.MAIN','');</v>
      </c>
    </row>
    <row r="166" spans="1:8">
      <c r="A166" s="18">
        <f t="shared" si="2"/>
        <v>163</v>
      </c>
      <c r="B166" s="3" t="s">
        <v>407</v>
      </c>
      <c r="C166" t="s">
        <v>652</v>
      </c>
      <c r="D166" s="5" t="s">
        <v>408</v>
      </c>
      <c r="F166" s="18">
        <f>abbreviation[[#This Row],[abbreviation_id]]</f>
        <v>163</v>
      </c>
      <c r="H166" s="18" t="str">
        <f ca="1">IF(abbreviation[[#This Row],[description_german]]&lt;&gt;"","INSERT INTO "&amp;RIGHT(CELL("dateiname",A164),LEN(CELL("dateiname",A164))-FIND("]",CELL("dateiname",A164)))&amp;"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(163,'offen/öffnen','open/open','OP','');</v>
      </c>
    </row>
    <row r="167" spans="1:8">
      <c r="A167" s="18">
        <f t="shared" si="2"/>
        <v>164</v>
      </c>
      <c r="B167" s="3" t="s">
        <v>409</v>
      </c>
      <c r="C167" t="s">
        <v>653</v>
      </c>
      <c r="D167" s="5" t="s">
        <v>323</v>
      </c>
      <c r="F167" s="18">
        <f>abbreviation[[#This Row],[abbreviation_id]]</f>
        <v>164</v>
      </c>
      <c r="H167" s="18" t="str">
        <f ca="1">IF(abbreviation[[#This Row],[description_german]]&lt;&gt;"","INSERT INTO "&amp;RIGHT(CELL("dateiname",A165),LEN(CELL("dateiname",A165))-FIND("]",CELL("dateiname",A165)))&amp;"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(164,'Reperaturschalter','repair switch','REP','');</v>
      </c>
    </row>
    <row r="168" spans="1:8">
      <c r="A168" s="18">
        <f t="shared" si="2"/>
        <v>165</v>
      </c>
      <c r="B168" s="3" t="s">
        <v>410</v>
      </c>
      <c r="C168" t="s">
        <v>654</v>
      </c>
      <c r="D168" s="5" t="s">
        <v>411</v>
      </c>
      <c r="F168" s="18">
        <f>abbreviation[[#This Row],[abbreviation_id]]</f>
        <v>165</v>
      </c>
      <c r="H168" s="18" t="str">
        <f ca="1">IF(abbreviation[[#This Row],[description_german]]&lt;&gt;"","INSERT INTO "&amp;RIGHT(CELL("dateiname",A166),LEN(CELL("dateiname",A166))-FIND("]",CELL("dateiname",A166)))&amp;"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(165,'Wartungsmeldung','maintenance message','MM','');</v>
      </c>
    </row>
    <row r="169" spans="1:8">
      <c r="A169" s="18">
        <f t="shared" si="2"/>
        <v>166</v>
      </c>
      <c r="B169" s="3" t="s">
        <v>412</v>
      </c>
      <c r="C169" t="s">
        <v>655</v>
      </c>
      <c r="D169" s="5" t="s">
        <v>413</v>
      </c>
      <c r="F169" s="18">
        <f>abbreviation[[#This Row],[abbreviation_id]]</f>
        <v>166</v>
      </c>
      <c r="H169" s="18" t="str">
        <f ca="1">IF(abbreviation[[#This Row],[description_german]]&lt;&gt;"","INSERT INTO "&amp;RIGHT(CELL("dateiname",A167),LEN(CELL("dateiname",A167))-FIND("]",CELL("dateiname",A167)))&amp;"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(166,'erhöhen','boost','RAI','');</v>
      </c>
    </row>
    <row r="170" spans="1:8">
      <c r="A170" s="18">
        <f t="shared" si="2"/>
        <v>167</v>
      </c>
      <c r="B170" s="3" t="s">
        <v>414</v>
      </c>
      <c r="C170" t="s">
        <v>656</v>
      </c>
      <c r="D170" s="5" t="s">
        <v>415</v>
      </c>
      <c r="F170" s="18">
        <f>abbreviation[[#This Row],[abbreviation_id]]</f>
        <v>167</v>
      </c>
      <c r="H170" s="18" t="str">
        <f ca="1">IF(abbreviation[[#This Row],[description_german]]&lt;&gt;"","INSERT INTO "&amp;RIGHT(CELL("dateiname",A168),LEN(CELL("dateiname",A168))-FIND("]",CELL("dateiname",A168)))&amp;"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(167,'halten','stop','HOL','');</v>
      </c>
    </row>
    <row r="171" spans="1:8">
      <c r="A171" s="18">
        <f t="shared" si="2"/>
        <v>168</v>
      </c>
      <c r="B171" s="3" t="s">
        <v>416</v>
      </c>
      <c r="C171" t="s">
        <v>657</v>
      </c>
      <c r="D171" s="5" t="s">
        <v>417</v>
      </c>
      <c r="F171" s="18">
        <f>abbreviation[[#This Row],[abbreviation_id]]</f>
        <v>168</v>
      </c>
      <c r="H171" s="18" t="str">
        <f ca="1">IF(abbreviation[[#This Row],[description_german]]&lt;&gt;"","INSERT INTO "&amp;RIGHT(CELL("dateiname",A169),LEN(CELL("dateiname",A169))-FIND("]",CELL("dateiname",A169)))&amp;"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(168,'reduzieren','reduce','RED','');</v>
      </c>
    </row>
    <row r="172" spans="1:8">
      <c r="A172" s="18">
        <f t="shared" si="2"/>
        <v>169</v>
      </c>
      <c r="B172" s="3" t="s">
        <v>418</v>
      </c>
      <c r="C172" t="s">
        <v>658</v>
      </c>
      <c r="D172" s="5" t="s">
        <v>419</v>
      </c>
      <c r="F172" s="18">
        <f>abbreviation[[#This Row],[abbreviation_id]]</f>
        <v>169</v>
      </c>
      <c r="H172" s="18" t="str">
        <f ca="1">IF(abbreviation[[#This Row],[description_german]]&lt;&gt;"","INSERT INTO "&amp;RIGHT(CELL("dateiname",A170),LEN(CELL("dateiname",A170))-FIND("]",CELL("dateiname",A170)))&amp;"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(169,'Grenzwert','limit','LIM','');</v>
      </c>
    </row>
    <row r="173" spans="1:8">
      <c r="A173" s="18">
        <f t="shared" si="2"/>
        <v>170</v>
      </c>
      <c r="B173" s="3" t="s">
        <v>420</v>
      </c>
      <c r="C173" t="s">
        <v>659</v>
      </c>
      <c r="D173" s="5" t="s">
        <v>421</v>
      </c>
      <c r="F173" s="18">
        <f>abbreviation[[#This Row],[abbreviation_id]]</f>
        <v>170</v>
      </c>
      <c r="H173" s="18" t="str">
        <f ca="1">IF(abbreviation[[#This Row],[description_german]]&lt;&gt;"","INSERT INTO "&amp;RIGHT(CELL("dateiname",A171),LEN(CELL("dateiname",A171))-FIND("]",CELL("dateiname",A171)))&amp;"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(170,'Grenzwert maximal','Maximum limit','LIM.MAX','');</v>
      </c>
    </row>
    <row r="174" spans="1:8">
      <c r="A174" s="18">
        <f t="shared" si="2"/>
        <v>171</v>
      </c>
      <c r="B174" s="3" t="s">
        <v>422</v>
      </c>
      <c r="C174" t="s">
        <v>660</v>
      </c>
      <c r="D174" s="5" t="s">
        <v>423</v>
      </c>
      <c r="F174" s="18">
        <f>abbreviation[[#This Row],[abbreviation_id]]</f>
        <v>171</v>
      </c>
      <c r="H174" s="18" t="str">
        <f ca="1">IF(abbreviation[[#This Row],[description_german]]&lt;&gt;"","INSERT INTO "&amp;RIGHT(CELL("dateiname",A172),LEN(CELL("dateiname",A172))-FIND("]",CELL("dateiname",A172)))&amp;"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(171,'Grenzwert minimal','Minimum limit','LIM.MIN','');</v>
      </c>
    </row>
    <row r="175" spans="1:8">
      <c r="A175" s="18">
        <f t="shared" si="2"/>
        <v>172</v>
      </c>
      <c r="B175" s="3" t="s">
        <v>424</v>
      </c>
      <c r="C175" t="s">
        <v>661</v>
      </c>
      <c r="D175" s="5" t="s">
        <v>425</v>
      </c>
      <c r="F175" s="18">
        <f>abbreviation[[#This Row],[abbreviation_id]]</f>
        <v>172</v>
      </c>
      <c r="H175" s="18" t="str">
        <f ca="1">IF(abbreviation[[#This Row],[description_german]]&lt;&gt;"","INSERT INTO "&amp;RIGHT(CELL("dateiname",A173),LEN(CELL("dateiname",A173))-FIND("]",CELL("dateiname",A173)))&amp;"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(172,'Mittelwert','mean','AV','');</v>
      </c>
    </row>
    <row r="176" spans="1:8">
      <c r="A176" s="18">
        <f t="shared" si="2"/>
        <v>173</v>
      </c>
      <c r="B176" s="3" t="s">
        <v>426</v>
      </c>
      <c r="C176" t="s">
        <v>662</v>
      </c>
      <c r="D176" s="5" t="s">
        <v>427</v>
      </c>
      <c r="F176" s="18">
        <f>abbreviation[[#This Row],[abbreviation_id]]</f>
        <v>173</v>
      </c>
      <c r="H176" s="18" t="str">
        <f ca="1">IF(abbreviation[[#This Row],[description_german]]&lt;&gt;"","INSERT INTO "&amp;RIGHT(CELL("dateiname",A174),LEN(CELL("dateiname",A174))-FIND("]",CELL("dateiname",A174)))&amp;"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(173,'Sollwert','nominal value','SP','');</v>
      </c>
    </row>
    <row r="177" spans="1:8">
      <c r="A177" s="18">
        <f t="shared" si="2"/>
        <v>174</v>
      </c>
      <c r="B177" s="3" t="s">
        <v>428</v>
      </c>
      <c r="C177" t="s">
        <v>825</v>
      </c>
      <c r="D177" s="5" t="s">
        <v>429</v>
      </c>
      <c r="F177" s="18">
        <f>abbreviation[[#This Row],[abbreviation_id]]</f>
        <v>174</v>
      </c>
      <c r="H177" s="18" t="str">
        <f ca="1">IF(abbreviation[[#This Row],[description_german]]&lt;&gt;"","INSERT INTO "&amp;RIGHT(CELL("dateiname",A175),LEN(CELL("dateiname",A175))-FIND("]",CELL("dateiname",A175)))&amp;"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(174,'Aufsummiert/Kumuliert','totaled/cumulated','SUM','');</v>
      </c>
    </row>
    <row r="178" spans="1:8">
      <c r="A178" s="18">
        <f t="shared" si="2"/>
        <v>175</v>
      </c>
      <c r="B178" s="3" t="s">
        <v>430</v>
      </c>
      <c r="C178" t="s">
        <v>663</v>
      </c>
      <c r="D178" s="5" t="s">
        <v>431</v>
      </c>
      <c r="F178" s="18">
        <f>abbreviation[[#This Row],[abbreviation_id]]</f>
        <v>175</v>
      </c>
      <c r="H178" s="18" t="str">
        <f ca="1">IF(abbreviation[[#This Row],[description_german]]&lt;&gt;"","INSERT INTO "&amp;RIGHT(CELL("dateiname",A176),LEN(CELL("dateiname",A176))-FIND("]",CELL("dateiname",A176)))&amp;"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(175,'Maximum','maximum','MAX','');</v>
      </c>
    </row>
    <row r="179" spans="1:8">
      <c r="A179" s="18">
        <f t="shared" si="2"/>
        <v>176</v>
      </c>
      <c r="B179" s="3" t="s">
        <v>432</v>
      </c>
      <c r="C179" t="s">
        <v>664</v>
      </c>
      <c r="D179" s="5" t="s">
        <v>433</v>
      </c>
      <c r="F179" s="18">
        <f>abbreviation[[#This Row],[abbreviation_id]]</f>
        <v>176</v>
      </c>
      <c r="H179" s="18" t="str">
        <f ca="1">IF(abbreviation[[#This Row],[description_german]]&lt;&gt;"","INSERT INTO "&amp;RIGHT(CELL("dateiname",A177),LEN(CELL("dateiname",A177))-FIND("]",CELL("dateiname",A177)))&amp;"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(176,'Minimum','minimum','MIN','');</v>
      </c>
    </row>
    <row r="180" spans="1:8">
      <c r="A180" s="18">
        <f t="shared" si="2"/>
        <v>177</v>
      </c>
      <c r="B180" s="3" t="s">
        <v>434</v>
      </c>
      <c r="C180" t="s">
        <v>665</v>
      </c>
      <c r="D180" s="5" t="s">
        <v>435</v>
      </c>
      <c r="F180" s="18">
        <f>abbreviation[[#This Row],[abbreviation_id]]</f>
        <v>177</v>
      </c>
      <c r="H180" s="18" t="str">
        <f ca="1">IF(abbreviation[[#This Row],[description_german]]&lt;&gt;"","INSERT INTO "&amp;RIGHT(CELL("dateiname",A178),LEN(CELL("dateiname",A178))-FIND("]",CELL("dateiname",A178)))&amp;"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(177,'Sommer','Summer','SU','');</v>
      </c>
    </row>
    <row r="181" spans="1:8">
      <c r="A181" s="18">
        <f t="shared" si="2"/>
        <v>178</v>
      </c>
      <c r="B181" s="3" t="s">
        <v>436</v>
      </c>
      <c r="C181" t="s">
        <v>666</v>
      </c>
      <c r="D181" s="5" t="s">
        <v>437</v>
      </c>
      <c r="F181" s="18">
        <f>abbreviation[[#This Row],[abbreviation_id]]</f>
        <v>178</v>
      </c>
      <c r="H181" s="18" t="str">
        <f ca="1">IF(abbreviation[[#This Row],[description_german]]&lt;&gt;"","INSERT INTO "&amp;RIGHT(CELL("dateiname",A179),LEN(CELL("dateiname",A179))-FIND("]",CELL("dateiname",A179)))&amp;"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(178,'Winter','winter','WI','');</v>
      </c>
    </row>
    <row r="182" spans="1:8">
      <c r="A182" s="18">
        <f t="shared" si="2"/>
        <v>179</v>
      </c>
      <c r="B182" s="3" t="s">
        <v>438</v>
      </c>
      <c r="C182" t="s">
        <v>700</v>
      </c>
      <c r="D182" s="5" t="s">
        <v>439</v>
      </c>
      <c r="F182" s="18">
        <f>abbreviation[[#This Row],[abbreviation_id]]</f>
        <v>179</v>
      </c>
      <c r="H182" s="18" t="str">
        <f ca="1">IF(abbreviation[[#This Row],[description_german]]&lt;&gt;"","INSERT INTO "&amp;RIGHT(CELL("dateiname",A180),LEN(CELL("dateiname",A180))-FIND("]",CELL("dateiname",A180)))&amp;"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(179,'Analoger Eingang (AE)','analog input (AE)','AI','');</v>
      </c>
    </row>
    <row r="183" spans="1:8">
      <c r="A183" s="18">
        <f t="shared" si="2"/>
        <v>180</v>
      </c>
      <c r="B183" s="3" t="s">
        <v>440</v>
      </c>
      <c r="C183" t="s">
        <v>701</v>
      </c>
      <c r="D183" s="5" t="s">
        <v>441</v>
      </c>
      <c r="F183" s="18">
        <f>abbreviation[[#This Row],[abbreviation_id]]</f>
        <v>180</v>
      </c>
      <c r="H183" s="18" t="str">
        <f ca="1">IF(abbreviation[[#This Row],[description_german]]&lt;&gt;"","INSERT INTO "&amp;RIGHT(CELL("dateiname",A181),LEN(CELL("dateiname",A181))-FIND("]",CELL("dateiname",A181)))&amp;"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(180,'Analoger Ausgang (AA)','analog output (AA)','AO','');</v>
      </c>
    </row>
    <row r="184" spans="1:8">
      <c r="A184" s="18">
        <f t="shared" si="2"/>
        <v>181</v>
      </c>
      <c r="B184" s="3" t="s">
        <v>442</v>
      </c>
      <c r="C184" t="s">
        <v>702</v>
      </c>
      <c r="D184" s="5" t="s">
        <v>443</v>
      </c>
      <c r="F184" s="18">
        <f>abbreviation[[#This Row],[abbreviation_id]]</f>
        <v>181</v>
      </c>
      <c r="H184" s="18" t="str">
        <f ca="1">IF(abbreviation[[#This Row],[description_german]]&lt;&gt;"","INSERT INTO "&amp;RIGHT(CELL("dateiname",A182),LEN(CELL("dateiname",A182))-FIND("]",CELL("dateiname",A182)))&amp;"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(181,'Digitaler Eingang (DE/BE)','digital input (DE/BE)','BI','');</v>
      </c>
    </row>
    <row r="185" spans="1:8">
      <c r="A185" s="18">
        <f t="shared" si="2"/>
        <v>182</v>
      </c>
      <c r="B185" s="3" t="s">
        <v>444</v>
      </c>
      <c r="C185" t="s">
        <v>703</v>
      </c>
      <c r="D185" s="5" t="s">
        <v>445</v>
      </c>
      <c r="F185" s="18">
        <f>abbreviation[[#This Row],[abbreviation_id]]</f>
        <v>182</v>
      </c>
      <c r="H185" s="18" t="str">
        <f ca="1">IF(abbreviation[[#This Row],[description_german]]&lt;&gt;"","INSERT INTO "&amp;RIGHT(CELL("dateiname",A183),LEN(CELL("dateiname",A183))-FIND("]",CELL("dateiname",A183)))&amp;"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(182,'Digitaler Ausgang (DA/BA)','digital output (DA/BA)','BO','');</v>
      </c>
    </row>
    <row r="186" spans="1:8">
      <c r="A186" s="18">
        <f t="shared" si="2"/>
        <v>183</v>
      </c>
      <c r="B186" s="3" t="s">
        <v>446</v>
      </c>
      <c r="C186" t="s">
        <v>707</v>
      </c>
      <c r="D186" s="5" t="s">
        <v>501</v>
      </c>
      <c r="F186" s="18">
        <f>abbreviation[[#This Row],[abbreviation_id]]</f>
        <v>183</v>
      </c>
      <c r="H186" s="18" t="str">
        <f ca="1">IF(abbreviation[[#This Row],[description_german]]&lt;&gt;"","INSERT INTO "&amp;RIGHT(CELL("dateiname",A184),LEN(CELL("dateiname",A184))-FIND("]",CELL("dateiname",A184)))&amp;"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(183,'Virtueller Analoger Eingang (VAE)','virtual analog input (VAE)','VAI','');</v>
      </c>
    </row>
    <row r="187" spans="1:8">
      <c r="A187" s="18">
        <f t="shared" si="2"/>
        <v>184</v>
      </c>
      <c r="B187" s="3" t="s">
        <v>448</v>
      </c>
      <c r="C187" t="s">
        <v>706</v>
      </c>
      <c r="D187" s="5" t="s">
        <v>502</v>
      </c>
      <c r="F187" s="18">
        <f>abbreviation[[#This Row],[abbreviation_id]]</f>
        <v>184</v>
      </c>
      <c r="H187" s="18" t="str">
        <f ca="1">IF(abbreviation[[#This Row],[description_german]]&lt;&gt;"","INSERT INTO "&amp;RIGHT(CELL("dateiname",A185),LEN(CELL("dateiname",A185))-FIND("]",CELL("dateiname",A185)))&amp;"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(184,'Virtueller Analoger Ausgang (VAA)','virtual analog output (VAA)','VAO','');</v>
      </c>
    </row>
    <row r="188" spans="1:8">
      <c r="A188" s="18">
        <f t="shared" si="2"/>
        <v>185</v>
      </c>
      <c r="B188" s="3" t="s">
        <v>450</v>
      </c>
      <c r="C188" t="s">
        <v>704</v>
      </c>
      <c r="D188" s="5" t="s">
        <v>503</v>
      </c>
      <c r="F188" s="18">
        <f>abbreviation[[#This Row],[abbreviation_id]]</f>
        <v>185</v>
      </c>
      <c r="H188" s="18" t="str">
        <f ca="1">IF(abbreviation[[#This Row],[description_german]]&lt;&gt;"","INSERT INTO "&amp;RIGHT(CELL("dateiname",A186),LEN(CELL("dateiname",A186))-FIND("]",CELL("dateiname",A186)))&amp;"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(185,'Virtueller Digitaler Eingang (VDE/VBE)','virtual digital input (VDE/VBE)','VBI','');</v>
      </c>
    </row>
    <row r="189" spans="1:8">
      <c r="A189" s="18">
        <f t="shared" si="2"/>
        <v>186</v>
      </c>
      <c r="B189" s="3" t="s">
        <v>452</v>
      </c>
      <c r="C189" t="s">
        <v>705</v>
      </c>
      <c r="D189" s="5" t="s">
        <v>504</v>
      </c>
      <c r="F189" s="18">
        <f>abbreviation[[#This Row],[abbreviation_id]]</f>
        <v>186</v>
      </c>
      <c r="H189" s="18" t="str">
        <f ca="1">IF(abbreviation[[#This Row],[description_german]]&lt;&gt;"","INSERT INTO "&amp;RIGHT(CELL("dateiname",A187),LEN(CELL("dateiname",A187))-FIND("]",CELL("dateiname",A187)))&amp;"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(186,'Virtueller Digitaler Ausgang (VDA/VBA)','virtual digital output (VDA/VBA)','VBO','');</v>
      </c>
    </row>
    <row r="190" spans="1:8" s="18" customFormat="1">
      <c r="A190" s="18">
        <f t="shared" si="2"/>
        <v>187</v>
      </c>
      <c r="B190" s="25" t="s">
        <v>692</v>
      </c>
      <c r="C190" s="25" t="s">
        <v>696</v>
      </c>
      <c r="D190" s="18" t="s">
        <v>447</v>
      </c>
      <c r="F190" s="18">
        <f>abbreviation[[#This Row],[abbreviation_id]]</f>
        <v>187</v>
      </c>
      <c r="H190" s="18" t="str">
        <f ca="1">IF(abbreviation[[#This Row],[description_german]]&lt;&gt;"","INSERT INTO "&amp;RIGHT(CELL("dateiname",A188),LEN(CELL("dateiname",A188))-FIND("]",CELL("dateiname",A188)))&amp;"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(187,'Simulierter Analoger Eingang','simulated analog input','SAI','');</v>
      </c>
    </row>
    <row r="191" spans="1:8" s="18" customFormat="1">
      <c r="A191" s="18">
        <f t="shared" si="2"/>
        <v>188</v>
      </c>
      <c r="B191" s="25" t="s">
        <v>693</v>
      </c>
      <c r="C191" s="25" t="s">
        <v>697</v>
      </c>
      <c r="D191" s="18" t="s">
        <v>449</v>
      </c>
      <c r="F191" s="18">
        <f>abbreviation[[#This Row],[abbreviation_id]]</f>
        <v>188</v>
      </c>
      <c r="H191" s="18" t="str">
        <f ca="1">IF(abbreviation[[#This Row],[description_german]]&lt;&gt;"","INSERT INTO "&amp;RIGHT(CELL("dateiname",A189),LEN(CELL("dateiname",A189))-FIND("]",CELL("dateiname",A189)))&amp;"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(188,'Simulierter Analoger Ausgang','simulated analog output','SAO','');</v>
      </c>
    </row>
    <row r="192" spans="1:8" s="18" customFormat="1">
      <c r="A192" s="18">
        <f t="shared" si="2"/>
        <v>189</v>
      </c>
      <c r="B192" s="25" t="s">
        <v>694</v>
      </c>
      <c r="C192" s="25" t="s">
        <v>699</v>
      </c>
      <c r="D192" s="18" t="s">
        <v>451</v>
      </c>
      <c r="F192" s="18">
        <f>abbreviation[[#This Row],[abbreviation_id]]</f>
        <v>189</v>
      </c>
      <c r="H192" s="18" t="str">
        <f ca="1">IF(abbreviation[[#This Row],[description_german]]&lt;&gt;"","INSERT INTO "&amp;RIGHT(CELL("dateiname",A190),LEN(CELL("dateiname",A190))-FIND("]",CELL("dateiname",A190)))&amp;"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(189,'Simulierter Digitaler Eingang ','simulated digital Input ','SBI','');</v>
      </c>
    </row>
    <row r="193" spans="1:8" s="18" customFormat="1">
      <c r="A193" s="18">
        <f t="shared" si="2"/>
        <v>190</v>
      </c>
      <c r="B193" s="25" t="s">
        <v>695</v>
      </c>
      <c r="C193" s="25" t="s">
        <v>698</v>
      </c>
      <c r="D193" s="18" t="s">
        <v>453</v>
      </c>
      <c r="F193" s="18">
        <f>abbreviation[[#This Row],[abbreviation_id]]</f>
        <v>190</v>
      </c>
      <c r="H193" s="18" t="str">
        <f ca="1">IF(abbreviation[[#This Row],[description_german]]&lt;&gt;"","INSERT INTO "&amp;RIGHT(CELL("dateiname",A191),LEN(CELL("dateiname",A191))-FIND("]",CELL("dateiname",A191)))&amp;"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(190,'Simulierter Digitaler Ausgang','simulated digital output','SBO','');</v>
      </c>
    </row>
    <row r="194" spans="1:8">
      <c r="A194" s="18">
        <f t="shared" si="2"/>
        <v>191</v>
      </c>
      <c r="B194" s="3" t="s">
        <v>71</v>
      </c>
      <c r="C194" s="3" t="s">
        <v>72</v>
      </c>
      <c r="D194" s="5" t="s">
        <v>777</v>
      </c>
      <c r="F194" s="18">
        <f>abbreviation[[#This Row],[abbreviation_id]]</f>
        <v>191</v>
      </c>
      <c r="H194" s="18" t="str">
        <f ca="1">IF(abbreviation[[#This Row],[description_german]]&lt;&gt;"","INSERT INTO "&amp;RIGHT(CELL("dateiname",A192),LEN(CELL("dateiname",A192))-FIND("]",CELL("dateiname",A192)))&amp;"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(191,'Gebäude','building','B','');</v>
      </c>
    </row>
    <row r="195" spans="1:8">
      <c r="A195" s="18">
        <f t="shared" si="2"/>
        <v>192</v>
      </c>
      <c r="B195" s="3" t="s">
        <v>73</v>
      </c>
      <c r="C195" s="3" t="s">
        <v>74</v>
      </c>
      <c r="D195" s="5" t="s">
        <v>75</v>
      </c>
      <c r="F195" s="18">
        <f>abbreviation[[#This Row],[abbreviation_id]]</f>
        <v>192</v>
      </c>
      <c r="H195" s="18" t="str">
        <f ca="1">IF(abbreviation[[#This Row],[description_german]]&lt;&gt;"","INSERT INTO "&amp;RIGHT(CELL("dateiname",A193),LEN(CELL("dateiname",A193))-FIND("]",CELL("dateiname",A193)))&amp;"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(192,'Liegenschaft/Standort/Werk','location','L','');</v>
      </c>
    </row>
    <row r="196" spans="1:8">
      <c r="A196" s="18">
        <f t="shared" ref="A196:A258" si="3">ROW()-3</f>
        <v>193</v>
      </c>
      <c r="B196" s="3" t="s">
        <v>76</v>
      </c>
      <c r="C196" s="3" t="s">
        <v>77</v>
      </c>
      <c r="D196" s="5" t="s">
        <v>78</v>
      </c>
      <c r="F196" s="18">
        <f>abbreviation[[#This Row],[abbreviation_id]]</f>
        <v>193</v>
      </c>
      <c r="H196" s="18" t="str">
        <f ca="1">IF(abbreviation[[#This Row],[description_german]]&lt;&gt;"","INSERT INTO "&amp;RIGHT(CELL("dateiname",A194),LEN(CELL("dateiname",A194))-FIND("]",CELL("dateiname",A194)))&amp;"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(193,'Gewerk','craft','CR','');</v>
      </c>
    </row>
    <row r="197" spans="1:8">
      <c r="A197" s="18">
        <f t="shared" si="3"/>
        <v>194</v>
      </c>
      <c r="B197" s="3" t="s">
        <v>79</v>
      </c>
      <c r="C197" s="3" t="s">
        <v>80</v>
      </c>
      <c r="D197" s="5" t="s">
        <v>81</v>
      </c>
      <c r="F197" s="18">
        <f>abbreviation[[#This Row],[abbreviation_id]]</f>
        <v>194</v>
      </c>
      <c r="H197" s="18" t="str">
        <f ca="1">IF(abbreviation[[#This Row],[description_german]]&lt;&gt;"","INSERT INTO "&amp;RIGHT(CELL("dateiname",A195),LEN(CELL("dateiname",A195))-FIND("]",CELL("dateiname",A195)))&amp;"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(194,'Raum Gerät','room device','R.D','');</v>
      </c>
    </row>
    <row r="198" spans="1:8">
      <c r="A198" s="18">
        <f t="shared" si="3"/>
        <v>195</v>
      </c>
      <c r="B198" s="3" t="s">
        <v>82</v>
      </c>
      <c r="C198" s="3" t="s">
        <v>83</v>
      </c>
      <c r="D198" s="5" t="s">
        <v>84</v>
      </c>
      <c r="F198" s="18">
        <f>abbreviation[[#This Row],[abbreviation_id]]</f>
        <v>195</v>
      </c>
      <c r="H198" s="18" t="str">
        <f ca="1">IF(abbreviation[[#This Row],[description_german]]&lt;&gt;"","INSERT INTO "&amp;RIGHT(CELL("dateiname",A196),LEN(CELL("dateiname",A196))-FIND("]",CELL("dateiname",A196)))&amp;"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(195,'Geschoss Gerät','floor device','FL.D','');</v>
      </c>
    </row>
    <row r="199" spans="1:8">
      <c r="A199" s="18">
        <f t="shared" si="3"/>
        <v>196</v>
      </c>
      <c r="B199" s="3" t="s">
        <v>85</v>
      </c>
      <c r="C199" s="3" t="s">
        <v>86</v>
      </c>
      <c r="D199" s="5" t="s">
        <v>87</v>
      </c>
      <c r="F199" s="18">
        <f>abbreviation[[#This Row],[abbreviation_id]]</f>
        <v>196</v>
      </c>
      <c r="H199" s="18" t="str">
        <f ca="1">IF(abbreviation[[#This Row],[description_german]]&lt;&gt;"","INSERT INTO "&amp;RIGHT(CELL("dateiname",A197),LEN(CELL("dateiname",A197))-FIND("]",CELL("dateiname",A197)))&amp;"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(196,'Gebäudeteil Gerät','section device','SC.D','');</v>
      </c>
    </row>
    <row r="200" spans="1:8">
      <c r="A200" s="18">
        <f t="shared" si="3"/>
        <v>197</v>
      </c>
      <c r="B200" s="3" t="s">
        <v>88</v>
      </c>
      <c r="C200" s="3" t="s">
        <v>89</v>
      </c>
      <c r="D200" s="5" t="s">
        <v>90</v>
      </c>
      <c r="F200" s="18">
        <f>abbreviation[[#This Row],[abbreviation_id]]</f>
        <v>197</v>
      </c>
      <c r="H200" s="18" t="str">
        <f ca="1">IF(abbreviation[[#This Row],[description_german]]&lt;&gt;"","INSERT INTO "&amp;RIGHT(CELL("dateiname",A198),LEN(CELL("dateiname",A198))-FIND("]",CELL("dateiname",A198)))&amp;"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(197,'Zone','zone','Z','');</v>
      </c>
    </row>
    <row r="201" spans="1:8">
      <c r="A201" s="18">
        <f t="shared" si="3"/>
        <v>198</v>
      </c>
      <c r="B201" s="3" t="s">
        <v>91</v>
      </c>
      <c r="C201" s="3" t="s">
        <v>92</v>
      </c>
      <c r="D201" s="5" t="s">
        <v>93</v>
      </c>
      <c r="F201" s="18">
        <f>abbreviation[[#This Row],[abbreviation_id]]</f>
        <v>198</v>
      </c>
      <c r="H201" s="18" t="str">
        <f ca="1">IF(abbreviation[[#This Row],[description_german]]&lt;&gt;"","INSERT INTO "&amp;RIGHT(CELL("dateiname",A199),LEN(CELL("dateiname",A199))-FIND("]",CELL("dateiname",A199)))&amp;"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(198,'Fertigungsinsel/Fertigungslinie','production line','PL','');</v>
      </c>
    </row>
    <row r="202" spans="1:8">
      <c r="A202" s="18">
        <f t="shared" si="3"/>
        <v>199</v>
      </c>
      <c r="B202" s="3" t="s">
        <v>94</v>
      </c>
      <c r="C202" s="3" t="s">
        <v>95</v>
      </c>
      <c r="D202" s="5" t="s">
        <v>96</v>
      </c>
      <c r="F202" s="18">
        <f>abbreviation[[#This Row],[abbreviation_id]]</f>
        <v>199</v>
      </c>
      <c r="H202" s="18" t="str">
        <f ca="1">IF(abbreviation[[#This Row],[description_german]]&lt;&gt;"","INSERT INTO "&amp;RIGHT(CELL("dateiname",A200),LEN(CELL("dateiname",A200))-FIND("]",CELL("dateiname",A200)))&amp;"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(199,'Informationsschwerpunkt','information focus','ISP','');</v>
      </c>
    </row>
    <row r="203" spans="1:8">
      <c r="A203" s="18">
        <f t="shared" si="3"/>
        <v>200</v>
      </c>
      <c r="B203" s="3" t="s">
        <v>97</v>
      </c>
      <c r="C203" s="3" t="s">
        <v>98</v>
      </c>
      <c r="D203" s="5" t="s">
        <v>99</v>
      </c>
      <c r="F203" s="18">
        <f>abbreviation[[#This Row],[abbreviation_id]]</f>
        <v>200</v>
      </c>
      <c r="H203" s="18" t="str">
        <f ca="1">IF(abbreviation[[#This Row],[description_german]]&lt;&gt;"","INSERT INTO "&amp;RIGHT(CELL("dateiname",A201),LEN(CELL("dateiname",A201))-FIND("]",CELL("dateiname",A201)))&amp;"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(200,'Wirtschaftseinheit/Kostengruppe','accounting entity','AE','');</v>
      </c>
    </row>
    <row r="204" spans="1:8">
      <c r="A204" s="18">
        <f t="shared" si="3"/>
        <v>201</v>
      </c>
      <c r="B204" s="3" t="s">
        <v>100</v>
      </c>
      <c r="C204" s="3" t="s">
        <v>101</v>
      </c>
      <c r="D204" s="5" t="s">
        <v>102</v>
      </c>
      <c r="F204" s="18">
        <f>abbreviation[[#This Row],[abbreviation_id]]</f>
        <v>201</v>
      </c>
      <c r="H204" s="18" t="str">
        <f ca="1">IF(abbreviation[[#This Row],[description_german]]&lt;&gt;"","INSERT INTO "&amp;RIGHT(CELL("dateiname",A202),LEN(CELL("dateiname",A202))-FIND("]",CELL("dateiname",A202)))&amp;"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(201,'Land','country','CTRY','');</v>
      </c>
    </row>
    <row r="205" spans="1:8">
      <c r="A205" s="18">
        <f t="shared" si="3"/>
        <v>202</v>
      </c>
      <c r="B205" s="3" t="s">
        <v>103</v>
      </c>
      <c r="C205" s="3" t="s">
        <v>104</v>
      </c>
      <c r="D205" s="5" t="s">
        <v>105</v>
      </c>
      <c r="F205" s="18">
        <f>abbreviation[[#This Row],[abbreviation_id]]</f>
        <v>202</v>
      </c>
      <c r="H205" s="18" t="str">
        <f ca="1">IF(abbreviation[[#This Row],[description_german]]&lt;&gt;"","INSERT INTO "&amp;RIGHT(CELL("dateiname",A203),LEN(CELL("dateiname",A203))-FIND("]",CELL("dateiname",A203)))&amp;"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(202,'Typ der Netzwerkanbindung','network protocol','NP','');</v>
      </c>
    </row>
    <row r="206" spans="1:8">
      <c r="A206" s="18">
        <f t="shared" si="3"/>
        <v>203</v>
      </c>
      <c r="B206" s="3" t="s">
        <v>106</v>
      </c>
      <c r="C206" s="3" t="s">
        <v>107</v>
      </c>
      <c r="D206" s="5" t="s">
        <v>108</v>
      </c>
      <c r="F206" s="18">
        <f>abbreviation[[#This Row],[abbreviation_id]]</f>
        <v>203</v>
      </c>
      <c r="H206" s="18" t="str">
        <f ca="1">IF(abbreviation[[#This Row],[description_german]]&lt;&gt;"","INSERT INTO "&amp;RIGHT(CELL("dateiname",A204),LEN(CELL("dateiname",A204))-FIND("]",CELL("dateiname",A204)))&amp;"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(203,'Netzwerknummer','network number','NET.N','');</v>
      </c>
    </row>
    <row r="207" spans="1:8">
      <c r="A207" s="18">
        <f t="shared" si="3"/>
        <v>204</v>
      </c>
      <c r="B207" s="3" t="s">
        <v>109</v>
      </c>
      <c r="C207" s="3" t="s">
        <v>110</v>
      </c>
      <c r="D207" s="5" t="s">
        <v>111</v>
      </c>
      <c r="F207" s="18">
        <f>abbreviation[[#This Row],[abbreviation_id]]</f>
        <v>204</v>
      </c>
      <c r="H207" s="18" t="str">
        <f ca="1">IF(abbreviation[[#This Row],[description_german]]&lt;&gt;"","INSERT INTO "&amp;RIGHT(CELL("dateiname",A205),LEN(CELL("dateiname",A205))-FIND("]",CELL("dateiname",A205)))&amp;"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(204,'Raum Schaltschrank','room control cabinet','R.CC','');</v>
      </c>
    </row>
    <row r="208" spans="1:8">
      <c r="A208" s="18">
        <f t="shared" si="3"/>
        <v>205</v>
      </c>
      <c r="B208" s="3" t="s">
        <v>112</v>
      </c>
      <c r="C208" s="3" t="s">
        <v>113</v>
      </c>
      <c r="D208" s="5" t="s">
        <v>114</v>
      </c>
      <c r="F208" s="18">
        <f>abbreviation[[#This Row],[abbreviation_id]]</f>
        <v>205</v>
      </c>
      <c r="H208" s="18" t="str">
        <f ca="1">IF(abbreviation[[#This Row],[description_german]]&lt;&gt;"","INSERT INTO "&amp;RIGHT(CELL("dateiname",A206),LEN(CELL("dateiname",A206))-FIND("]",CELL("dateiname",A206)))&amp;"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(205,'Geschoss Schaltschrank','floor control cabinet','FL.CC','');</v>
      </c>
    </row>
    <row r="209" spans="1:8">
      <c r="A209" s="18">
        <f t="shared" si="3"/>
        <v>206</v>
      </c>
      <c r="B209" s="3" t="s">
        <v>115</v>
      </c>
      <c r="C209" s="3" t="s">
        <v>116</v>
      </c>
      <c r="D209" s="5" t="s">
        <v>117</v>
      </c>
      <c r="F209" s="18">
        <f>abbreviation[[#This Row],[abbreviation_id]]</f>
        <v>206</v>
      </c>
      <c r="H209" s="18" t="str">
        <f ca="1">IF(abbreviation[[#This Row],[description_german]]&lt;&gt;"","INSERT INTO "&amp;RIGHT(CELL("dateiname",A207),LEN(CELL("dateiname",A207))-FIND("]",CELL("dateiname",A207)))&amp;"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(206,'Gebäudeteil Schaltschrank','section control cabinet','SC.CC','');</v>
      </c>
    </row>
    <row r="210" spans="1:8">
      <c r="A210" s="18">
        <f t="shared" si="3"/>
        <v>207</v>
      </c>
      <c r="B210" s="1" t="s">
        <v>118</v>
      </c>
      <c r="C210" s="1" t="s">
        <v>119</v>
      </c>
      <c r="D210" s="5" t="s">
        <v>120</v>
      </c>
      <c r="F210" s="18">
        <f>abbreviation[[#This Row],[abbreviation_id]]</f>
        <v>207</v>
      </c>
      <c r="H210" s="18" t="str">
        <f ca="1">IF(abbreviation[[#This Row],[description_german]]&lt;&gt;"","INSERT INTO "&amp;RIGHT(CELL("dateiname",A208),LEN(CELL("dateiname",A208))-FIND("]",CELL("dateiname",A208)))&amp;"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(207,'Dokumentenart/Planart','document type','DT','');</v>
      </c>
    </row>
    <row r="211" spans="1:8">
      <c r="A211" s="18">
        <f t="shared" si="3"/>
        <v>208</v>
      </c>
      <c r="B211" s="1" t="s">
        <v>121</v>
      </c>
      <c r="C211" s="1" t="s">
        <v>122</v>
      </c>
      <c r="D211" s="5" t="s">
        <v>123</v>
      </c>
      <c r="F211" s="18">
        <f>abbreviation[[#This Row],[abbreviation_id]]</f>
        <v>208</v>
      </c>
      <c r="H211" s="18" t="str">
        <f ca="1">IF(abbreviation[[#This Row],[description_german]]&lt;&gt;"","INSERT INTO "&amp;RIGHT(CELL("dateiname",A209),LEN(CELL("dateiname",A209))-FIND("]",CELL("dateiname",A209)))&amp;"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(208,'Unternehmen','company','CMPY','');</v>
      </c>
    </row>
    <row r="212" spans="1:8">
      <c r="A212" s="18">
        <f t="shared" si="3"/>
        <v>209</v>
      </c>
      <c r="B212" s="1" t="s">
        <v>124</v>
      </c>
      <c r="C212" s="1" t="s">
        <v>125</v>
      </c>
      <c r="D212" s="5" t="s">
        <v>126</v>
      </c>
      <c r="F212" s="18">
        <f>abbreviation[[#This Row],[abbreviation_id]]</f>
        <v>209</v>
      </c>
      <c r="H212" s="18" t="str">
        <f ca="1">IF(abbreviation[[#This Row],[description_german]]&lt;&gt;"","INSERT INTO "&amp;RIGHT(CELL("dateiname",A210),LEN(CELL("dateiname",A210))-FIND("]",CELL("dateiname",A210)))&amp;"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(209,'Fabrikat/Hersteller','manufacturer','MAN','');</v>
      </c>
    </row>
    <row r="213" spans="1:8">
      <c r="A213" s="18">
        <f t="shared" si="3"/>
        <v>210</v>
      </c>
      <c r="B213" s="1" t="s">
        <v>127</v>
      </c>
      <c r="C213" s="1" t="s">
        <v>128</v>
      </c>
      <c r="D213" s="5" t="s">
        <v>129</v>
      </c>
      <c r="F213" s="18">
        <f>abbreviation[[#This Row],[abbreviation_id]]</f>
        <v>210</v>
      </c>
      <c r="H213" s="18" t="str">
        <f ca="1">IF(abbreviation[[#This Row],[description_german]]&lt;&gt;"","INSERT INTO "&amp;RIGHT(CELL("dateiname",A211),LEN(CELL("dateiname",A211))-FIND("]",CELL("dateiname",A211)))&amp;"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(210,'Servername','server name','SN','');</v>
      </c>
    </row>
    <row r="214" spans="1:8">
      <c r="A214" s="18">
        <f t="shared" si="3"/>
        <v>211</v>
      </c>
      <c r="B214" s="1" t="s">
        <v>130</v>
      </c>
      <c r="C214" s="1" t="s">
        <v>131</v>
      </c>
      <c r="D214" s="5" t="s">
        <v>132</v>
      </c>
      <c r="F214" s="18">
        <f>abbreviation[[#This Row],[abbreviation_id]]</f>
        <v>211</v>
      </c>
      <c r="H214" s="18" t="str">
        <f ca="1">IF(abbreviation[[#This Row],[description_german]]&lt;&gt;"","INSERT INTO "&amp;RIGHT(CELL("dateiname",A212),LEN(CELL("dateiname",A212))-FIND("]",CELL("dateiname",A212)))&amp;"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(211,'Steuerungsgruppe','control group','CG','');</v>
      </c>
    </row>
    <row r="215" spans="1:8">
      <c r="A215" s="18">
        <f t="shared" si="3"/>
        <v>212</v>
      </c>
      <c r="B215" s="1" t="s">
        <v>133</v>
      </c>
      <c r="C215" s="1" t="s">
        <v>134</v>
      </c>
      <c r="D215" s="5" t="s">
        <v>135</v>
      </c>
      <c r="F215" s="18">
        <f>abbreviation[[#This Row],[abbreviation_id]]</f>
        <v>212</v>
      </c>
      <c r="H215" s="18" t="str">
        <f ca="1">IF(abbreviation[[#This Row],[description_german]]&lt;&gt;"","INSERT INTO "&amp;RIGHT(CELL("dateiname",A213),LEN(CELL("dateiname",A213))-FIND("]",CELL("dateiname",A213)))&amp;"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(212,'Größe','size','SZ','');</v>
      </c>
    </row>
    <row r="216" spans="1:8">
      <c r="A216" s="18">
        <f t="shared" si="3"/>
        <v>213</v>
      </c>
      <c r="B216" s="1" t="s">
        <v>136</v>
      </c>
      <c r="C216" s="1" t="s">
        <v>137</v>
      </c>
      <c r="D216" s="5" t="s">
        <v>138</v>
      </c>
      <c r="F216" s="18">
        <f>abbreviation[[#This Row],[abbreviation_id]]</f>
        <v>213</v>
      </c>
      <c r="H216" s="18" t="str">
        <f ca="1">IF(abbreviation[[#This Row],[description_german]]&lt;&gt;"","INSERT INTO "&amp;RIGHT(CELL("dateiname",A214),LEN(CELL("dateiname",A214))-FIND("]",CELL("dateiname",A214)))&amp;"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(213,'Zählernummer','counter number','CN.N','');</v>
      </c>
    </row>
    <row r="217" spans="1:8">
      <c r="A217" s="18">
        <f t="shared" si="3"/>
        <v>214</v>
      </c>
      <c r="B217" s="1" t="s">
        <v>139</v>
      </c>
      <c r="C217" s="1" t="s">
        <v>140</v>
      </c>
      <c r="D217" s="5" t="s">
        <v>141</v>
      </c>
      <c r="F217" s="18">
        <f>abbreviation[[#This Row],[abbreviation_id]]</f>
        <v>214</v>
      </c>
      <c r="H217" s="18" t="str">
        <f ca="1">IF(abbreviation[[#This Row],[description_german]]&lt;&gt;"","INSERT INTO "&amp;RIGHT(CELL("dateiname",A215),LEN(CELL("dateiname",A215))-FIND("]",CELL("dateiname",A215)))&amp;"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(214,'Achse','axis','AX','');</v>
      </c>
    </row>
    <row r="218" spans="1:8">
      <c r="A218" s="18">
        <f t="shared" si="3"/>
        <v>215</v>
      </c>
      <c r="B218" s="1" t="s">
        <v>142</v>
      </c>
      <c r="C218" s="1" t="s">
        <v>143</v>
      </c>
      <c r="D218" s="5" t="s">
        <v>144</v>
      </c>
      <c r="F218" s="18">
        <f>abbreviation[[#This Row],[abbreviation_id]]</f>
        <v>215</v>
      </c>
      <c r="H218" s="18" t="str">
        <f ca="1">IF(abbreviation[[#This Row],[description_german]]&lt;&gt;"","INSERT INTO "&amp;RIGHT(CELL("dateiname",A216),LEN(CELL("dateiname",A216))-FIND("]",CELL("dateiname",A216)))&amp;"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(215,'Straße','street','STR','');</v>
      </c>
    </row>
    <row r="219" spans="1:8">
      <c r="A219" s="18">
        <f t="shared" si="3"/>
        <v>216</v>
      </c>
      <c r="B219" s="1" t="s">
        <v>145</v>
      </c>
      <c r="C219" s="1" t="s">
        <v>146</v>
      </c>
      <c r="D219" s="5" t="s">
        <v>147</v>
      </c>
      <c r="F219" s="18">
        <f>abbreviation[[#This Row],[abbreviation_id]]</f>
        <v>216</v>
      </c>
      <c r="H219" s="18" t="str">
        <f ca="1">IF(abbreviation[[#This Row],[description_german]]&lt;&gt;"","INSERT INTO "&amp;RIGHT(CELL("dateiname",A217),LEN(CELL("dateiname",A217))-FIND("]",CELL("dateiname",A217)))&amp;"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(216,'Hausnummer','street number','STR.N','');</v>
      </c>
    </row>
    <row r="220" spans="1:8">
      <c r="A220" s="18">
        <f t="shared" si="3"/>
        <v>217</v>
      </c>
      <c r="B220" s="1" t="s">
        <v>148</v>
      </c>
      <c r="C220" s="1" t="s">
        <v>149</v>
      </c>
      <c r="D220" s="5" t="s">
        <v>150</v>
      </c>
      <c r="F220" s="18">
        <f>abbreviation[[#This Row],[abbreviation_id]]</f>
        <v>217</v>
      </c>
      <c r="H220" s="18" t="str">
        <f ca="1">IF(abbreviation[[#This Row],[description_german]]&lt;&gt;"","INSERT INTO "&amp;RIGHT(CELL("dateiname",A218),LEN(CELL("dateiname",A218))-FIND("]",CELL("dateiname",A218)))&amp;"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(217,'Einheit','unit','U','');</v>
      </c>
    </row>
    <row r="221" spans="1:8">
      <c r="A221" s="18">
        <f t="shared" si="3"/>
        <v>218</v>
      </c>
      <c r="B221" s="1" t="s">
        <v>151</v>
      </c>
      <c r="C221" s="1" t="s">
        <v>152</v>
      </c>
      <c r="D221" s="5" t="s">
        <v>153</v>
      </c>
      <c r="F221" s="18">
        <f>abbreviation[[#This Row],[abbreviation_id]]</f>
        <v>218</v>
      </c>
      <c r="H221" s="18" t="str">
        <f ca="1">IF(abbreviation[[#This Row],[description_german]]&lt;&gt;"","INSERT INTO "&amp;RIGHT(CELL("dateiname",A219),LEN(CELL("dateiname",A219))-FIND("]",CELL("dateiname",A219)))&amp;"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(218,'Versorgter Raum','supplied room','R.SUP','');</v>
      </c>
    </row>
    <row r="222" spans="1:8">
      <c r="A222" s="18">
        <f t="shared" si="3"/>
        <v>219</v>
      </c>
      <c r="B222" s="1" t="s">
        <v>154</v>
      </c>
      <c r="C222" s="1" t="s">
        <v>155</v>
      </c>
      <c r="D222" s="5" t="s">
        <v>156</v>
      </c>
      <c r="F222" s="18">
        <f>abbreviation[[#This Row],[abbreviation_id]]</f>
        <v>219</v>
      </c>
      <c r="H222" s="18" t="str">
        <f ca="1">IF(abbreviation[[#This Row],[description_german]]&lt;&gt;"","INSERT INTO "&amp;RIGHT(CELL("dateiname",A220),LEN(CELL("dateiname",A220))-FIND("]",CELL("dateiname",A220)))&amp;"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(219,'Versorgtes Geschoss','supplied floor','FL.SUP','');</v>
      </c>
    </row>
    <row r="223" spans="1:8">
      <c r="A223" s="18">
        <f t="shared" si="3"/>
        <v>220</v>
      </c>
      <c r="B223" s="1" t="s">
        <v>157</v>
      </c>
      <c r="C223" s="1" t="s">
        <v>158</v>
      </c>
      <c r="D223" s="5" t="s">
        <v>159</v>
      </c>
      <c r="F223" s="18">
        <f>abbreviation[[#This Row],[abbreviation_id]]</f>
        <v>220</v>
      </c>
      <c r="H223" s="18" t="str">
        <f ca="1">IF(abbreviation[[#This Row],[description_german]]&lt;&gt;"","INSERT INTO "&amp;RIGHT(CELL("dateiname",A221),LEN(CELL("dateiname",A221))-FIND("]",CELL("dateiname",A221)))&amp;"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(220,'Versorgte Zone','supplied zone','Z.SUP','');</v>
      </c>
    </row>
    <row r="224" spans="1:8">
      <c r="A224" s="18">
        <f t="shared" si="3"/>
        <v>221</v>
      </c>
      <c r="B224" s="1" t="s">
        <v>160</v>
      </c>
      <c r="C224" s="1" t="s">
        <v>161</v>
      </c>
      <c r="D224" s="5" t="s">
        <v>162</v>
      </c>
      <c r="F224" s="18">
        <f>abbreviation[[#This Row],[abbreviation_id]]</f>
        <v>221</v>
      </c>
      <c r="H224" s="18" t="str">
        <f ca="1">IF(abbreviation[[#This Row],[description_german]]&lt;&gt;"","INSERT INTO "&amp;RIGHT(CELL("dateiname",A222),LEN(CELL("dateiname",A222))-FIND("]",CELL("dateiname",A222)))&amp;"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(221,'Versorgter Gebäudeteil','supplied section','SC.SUP','');</v>
      </c>
    </row>
    <row r="225" spans="1:8">
      <c r="A225" s="18">
        <f t="shared" si="3"/>
        <v>222</v>
      </c>
      <c r="B225" s="1" t="s">
        <v>163</v>
      </c>
      <c r="C225" s="1" t="s">
        <v>164</v>
      </c>
      <c r="D225" s="5" t="s">
        <v>778</v>
      </c>
      <c r="F225" s="18">
        <f>abbreviation[[#This Row],[abbreviation_id]]</f>
        <v>222</v>
      </c>
      <c r="H225" s="18" t="str">
        <f ca="1">IF(abbreviation[[#This Row],[description_german]]&lt;&gt;"","INSERT INTO "&amp;RIGHT(CELL("dateiname",A223),LEN(CELL("dateiname",A223))-FIND("]",CELL("dateiname",A223)))&amp;"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(222,'Versorgtes Gebäude','supplied building','B.SUP','');</v>
      </c>
    </row>
    <row r="226" spans="1:8">
      <c r="A226" s="18">
        <f t="shared" si="3"/>
        <v>223</v>
      </c>
      <c r="B226" s="14" t="s">
        <v>458</v>
      </c>
      <c r="C226" s="14" t="s">
        <v>457</v>
      </c>
      <c r="D226" s="14" t="s">
        <v>459</v>
      </c>
      <c r="E226" s="14"/>
      <c r="F226" s="18">
        <f>abbreviation[[#This Row],[abbreviation_id]]</f>
        <v>223</v>
      </c>
      <c r="H226" s="18" t="str">
        <f ca="1">IF(abbreviation[[#This Row],[description_german]]&lt;&gt;"","INSERT INTO "&amp;RIGHT(CELL("dateiname",A224),LEN(CELL("dateiname",A224))-FIND("]",CELL("dateiname",A224)))&amp;"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(223,'Wetterstation','weather station','WST','');</v>
      </c>
    </row>
    <row r="227" spans="1:8">
      <c r="A227" s="18">
        <f t="shared" si="3"/>
        <v>224</v>
      </c>
      <c r="B227" s="3" t="s">
        <v>460</v>
      </c>
      <c r="C227" s="1" t="s">
        <v>470</v>
      </c>
      <c r="D227" t="s">
        <v>487</v>
      </c>
      <c r="F227" s="18">
        <f>abbreviation[[#This Row],[abbreviation_id]]</f>
        <v>224</v>
      </c>
      <c r="H227" s="18" t="str">
        <f ca="1">IF(abbreviation[[#This Row],[description_german]]&lt;&gt;"","INSERT INTO "&amp;RIGHT(CELL("dateiname",A225),LEN(CELL("dateiname",A225))-FIND("]",CELL("dateiname",A225)))&amp;"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(224,'Elektrische Blindleistung','electrical reactive power','POW.EL.REA','');</v>
      </c>
    </row>
    <row r="228" spans="1:8">
      <c r="A228" s="18">
        <f t="shared" si="3"/>
        <v>225</v>
      </c>
      <c r="B228" s="1" t="s">
        <v>461</v>
      </c>
      <c r="C228" s="1" t="s">
        <v>469</v>
      </c>
      <c r="D228" t="s">
        <v>462</v>
      </c>
      <c r="F228" s="18">
        <f>abbreviation[[#This Row],[abbreviation_id]]</f>
        <v>225</v>
      </c>
      <c r="H228" s="18" t="str">
        <f ca="1">IF(abbreviation[[#This Row],[description_german]]&lt;&gt;"","INSERT INTO "&amp;RIGHT(CELL("dateiname",A226),LEN(CELL("dateiname",A226))-FIND("]",CELL("dateiname",A226)))&amp;"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(225,'Konstruktion','construction','CNST','');</v>
      </c>
    </row>
    <row r="229" spans="1:8">
      <c r="A229" s="18">
        <f t="shared" si="3"/>
        <v>226</v>
      </c>
      <c r="B229" s="1" t="s">
        <v>463</v>
      </c>
      <c r="C229" s="1" t="s">
        <v>468</v>
      </c>
      <c r="D229" t="s">
        <v>464</v>
      </c>
      <c r="F229" s="18">
        <f>abbreviation[[#This Row],[abbreviation_id]]</f>
        <v>226</v>
      </c>
      <c r="H229" s="18" t="str">
        <f ca="1">IF(abbreviation[[#This Row],[description_german]]&lt;&gt;"","INSERT INTO "&amp;RIGHT(CELL("dateiname",A227),LEN(CELL("dateiname",A227))-FIND("]",CELL("dateiname",A227)))&amp;"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(226,'Oberfläche','surface','SURF','');</v>
      </c>
    </row>
    <row r="230" spans="1:8">
      <c r="A230" s="18">
        <f t="shared" si="3"/>
        <v>227</v>
      </c>
      <c r="B230" s="1" t="s">
        <v>465</v>
      </c>
      <c r="C230" s="1" t="s">
        <v>467</v>
      </c>
      <c r="D230" t="s">
        <v>466</v>
      </c>
      <c r="F230" s="18">
        <f>abbreviation[[#This Row],[abbreviation_id]]</f>
        <v>227</v>
      </c>
      <c r="H230" s="18" t="str">
        <f ca="1">IF(abbreviation[[#This Row],[description_german]]&lt;&gt;"","INSERT INTO "&amp;RIGHT(CELL("dateiname",A228),LEN(CELL("dateiname",A228))-FIND("]",CELL("dateiname",A228)))&amp;"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(227,'Deckenventilator','ceiling ventilator','CLG.FAN','');</v>
      </c>
    </row>
    <row r="231" spans="1:8">
      <c r="A231" s="18">
        <f t="shared" si="3"/>
        <v>228</v>
      </c>
      <c r="B231" s="1" t="s">
        <v>471</v>
      </c>
      <c r="C231" s="1" t="s">
        <v>472</v>
      </c>
      <c r="D231" t="s">
        <v>473</v>
      </c>
      <c r="F231" s="18">
        <f>abbreviation[[#This Row],[abbreviation_id]]</f>
        <v>228</v>
      </c>
      <c r="H231" s="18" t="str">
        <f ca="1">IF(abbreviation[[#This Row],[description_german]]&lt;&gt;"","INSERT INTO "&amp;RIGHT(CELL("dateiname",A229),LEN(CELL("dateiname",A229))-FIND("]",CELL("dateiname",A229)))&amp;"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(228,'Beleuchtung','lighting','LIG','');</v>
      </c>
    </row>
    <row r="232" spans="1:8">
      <c r="A232" s="18">
        <f t="shared" si="3"/>
        <v>229</v>
      </c>
      <c r="B232" s="3" t="s">
        <v>474</v>
      </c>
      <c r="C232" s="1" t="s">
        <v>475</v>
      </c>
      <c r="D232" t="s">
        <v>476</v>
      </c>
      <c r="F232" s="18">
        <f>abbreviation[[#This Row],[abbreviation_id]]</f>
        <v>229</v>
      </c>
      <c r="H232" s="18" t="str">
        <f ca="1">IF(abbreviation[[#This Row],[description_german]]&lt;&gt;"","INSERT INTO "&amp;RIGHT(CELL("dateiname",A230),LEN(CELL("dateiname",A230))-FIND("]",CELL("dateiname",A230)))&amp;"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(229,'Fenster','window','WIN','');</v>
      </c>
    </row>
    <row r="233" spans="1:8">
      <c r="A233" s="18">
        <f t="shared" si="3"/>
        <v>230</v>
      </c>
      <c r="B233" s="1" t="s">
        <v>478</v>
      </c>
      <c r="C233" s="1" t="s">
        <v>477</v>
      </c>
      <c r="D233" t="s">
        <v>479</v>
      </c>
      <c r="F233" s="18">
        <f>abbreviation[[#This Row],[abbreviation_id]]</f>
        <v>230</v>
      </c>
      <c r="H233" s="18" t="str">
        <f ca="1">IF(abbreviation[[#This Row],[description_german]]&lt;&gt;"","INSERT INTO "&amp;RIGHT(CELL("dateiname",A231),LEN(CELL("dateiname",A231))-FIND("]",CELL("dateiname",A231)))&amp;"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(230,'Bewegungsmelder','motion detector','SEN.MOT','');</v>
      </c>
    </row>
    <row r="234" spans="1:8">
      <c r="A234" s="18">
        <f t="shared" si="3"/>
        <v>231</v>
      </c>
      <c r="B234" s="1" t="s">
        <v>480</v>
      </c>
      <c r="C234" s="1" t="s">
        <v>481</v>
      </c>
      <c r="D234" t="s">
        <v>482</v>
      </c>
      <c r="F234" s="18">
        <f>abbreviation[[#This Row],[abbreviation_id]]</f>
        <v>231</v>
      </c>
      <c r="H234" s="18" t="str">
        <f ca="1">IF(abbreviation[[#This Row],[description_german]]&lt;&gt;"","INSERT INTO "&amp;RIGHT(CELL("dateiname",A232),LEN(CELL("dateiname",A232))-FIND("]",CELL("dateiname",A232)))&amp;"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(231,'Steckdose','socket','SOCK','');</v>
      </c>
    </row>
    <row r="235" spans="1:8">
      <c r="A235" s="18">
        <f t="shared" si="3"/>
        <v>232</v>
      </c>
      <c r="B235" s="1" t="s">
        <v>485</v>
      </c>
      <c r="C235" s="1" t="s">
        <v>486</v>
      </c>
      <c r="D235" t="s">
        <v>488</v>
      </c>
      <c r="F235" s="18">
        <f>abbreviation[[#This Row],[abbreviation_id]]</f>
        <v>232</v>
      </c>
      <c r="H235" s="18" t="str">
        <f ca="1">IF(abbreviation[[#This Row],[description_german]]&lt;&gt;"","INSERT INTO "&amp;RIGHT(CELL("dateiname",A233),LEN(CELL("dateiname",A233))-FIND("]",CELL("dateiname",A233)))&amp;"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(232,'Elektrische Scheinleistung','apparent electrical power','POW.EL.AP','');</v>
      </c>
    </row>
    <row r="236" spans="1:8">
      <c r="A236" s="18">
        <f t="shared" si="3"/>
        <v>233</v>
      </c>
      <c r="B236" s="1" t="s">
        <v>489</v>
      </c>
      <c r="C236" s="1" t="s">
        <v>490</v>
      </c>
      <c r="D236" t="s">
        <v>498</v>
      </c>
      <c r="F236" s="18">
        <f>abbreviation[[#This Row],[abbreviation_id]]</f>
        <v>233</v>
      </c>
      <c r="H236" s="18" t="str">
        <f ca="1">IF(abbreviation[[#This Row],[description_german]]&lt;&gt;"","INSERT INTO "&amp;RIGHT(CELL("dateiname",A234),LEN(CELL("dateiname",A234))-FIND("]",CELL("dateiname",A234)))&amp;"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(233,'Windgeschwindigkeit','wind speed','WIND.VC','');</v>
      </c>
    </row>
    <row r="237" spans="1:8">
      <c r="A237" s="18">
        <f t="shared" si="3"/>
        <v>234</v>
      </c>
      <c r="B237" s="1" t="s">
        <v>492</v>
      </c>
      <c r="C237" s="1" t="s">
        <v>491</v>
      </c>
      <c r="D237" t="s">
        <v>500</v>
      </c>
      <c r="F237" s="18">
        <f>abbreviation[[#This Row],[abbreviation_id]]</f>
        <v>234</v>
      </c>
      <c r="H237" s="18" t="str">
        <f ca="1">IF(abbreviation[[#This Row],[description_german]]&lt;&gt;"","INSERT INTO "&amp;RIGHT(CELL("dateiname",A235),LEN(CELL("dateiname",A235))-FIND("]",CELL("dateiname",A235)))&amp;"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(234,'Windrichtung','wind direction','WIND.DI','');</v>
      </c>
    </row>
    <row r="238" spans="1:8">
      <c r="A238" s="18">
        <f t="shared" si="3"/>
        <v>235</v>
      </c>
      <c r="B238" s="1" t="s">
        <v>493</v>
      </c>
      <c r="C238" s="1" t="s">
        <v>494</v>
      </c>
      <c r="D238" t="s">
        <v>499</v>
      </c>
      <c r="F238" s="18">
        <f>abbreviation[[#This Row],[abbreviation_id]]</f>
        <v>235</v>
      </c>
      <c r="H238" s="18" t="str">
        <f ca="1">IF(abbreviation[[#This Row],[description_german]]&lt;&gt;"","INSERT INTO "&amp;RIGHT(CELL("dateiname",A236),LEN(CELL("dateiname",A236))-FIND("]",CELL("dateiname",A236)))&amp;"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(235,'Geschwindigkeit','velocity','VC','');</v>
      </c>
    </row>
    <row r="239" spans="1:8">
      <c r="A239" s="18">
        <f t="shared" si="3"/>
        <v>236</v>
      </c>
      <c r="B239" s="1" t="s">
        <v>495</v>
      </c>
      <c r="C239" s="1" t="s">
        <v>496</v>
      </c>
      <c r="D239" t="s">
        <v>497</v>
      </c>
      <c r="F239" s="18">
        <f>abbreviation[[#This Row],[abbreviation_id]]</f>
        <v>236</v>
      </c>
      <c r="H239" s="18" t="str">
        <f ca="1">IF(abbreviation[[#This Row],[description_german]]&lt;&gt;"","INSERT INTO "&amp;RIGHT(CELL("dateiname",A237),LEN(CELL("dateiname",A237))-FIND("]",CELL("dateiname",A237)))&amp;"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(236,'Elektrische Spannung','electric voltage','V','');</v>
      </c>
    </row>
    <row r="240" spans="1:8">
      <c r="A240" s="18">
        <f t="shared" si="3"/>
        <v>237</v>
      </c>
      <c r="B240" s="1" t="s">
        <v>505</v>
      </c>
      <c r="C240" s="1" t="s">
        <v>509</v>
      </c>
      <c r="D240" s="5" t="s">
        <v>447</v>
      </c>
      <c r="F240" s="18">
        <f>abbreviation[[#This Row],[abbreviation_id]]</f>
        <v>237</v>
      </c>
      <c r="H240" s="18" t="str">
        <f ca="1">IF(abbreviation[[#This Row],[description_german]]&lt;&gt;"","INSERT INTO "&amp;RIGHT(CELL("dateiname",A238),LEN(CELL("dateiname",A238))-FIND("]",CELL("dateiname",A238)))&amp;"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(237,'Simulativer Analoger Eingang','simulative analog input','SAI','');</v>
      </c>
    </row>
    <row r="241" spans="1:8">
      <c r="A241" s="18">
        <f t="shared" si="3"/>
        <v>238</v>
      </c>
      <c r="B241" s="1" t="s">
        <v>506</v>
      </c>
      <c r="C241" s="1" t="s">
        <v>510</v>
      </c>
      <c r="D241" s="5" t="s">
        <v>449</v>
      </c>
      <c r="F241" s="18">
        <f>abbreviation[[#This Row],[abbreviation_id]]</f>
        <v>238</v>
      </c>
      <c r="H241" s="18" t="str">
        <f ca="1">IF(abbreviation[[#This Row],[description_german]]&lt;&gt;"","INSERT INTO "&amp;RIGHT(CELL("dateiname",A239),LEN(CELL("dateiname",A239))-FIND("]",CELL("dateiname",A239)))&amp;"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(238,'Simulativer Analoger Ausgang','simulative analog output','SAO','');</v>
      </c>
    </row>
    <row r="242" spans="1:8">
      <c r="A242" s="18">
        <f t="shared" si="3"/>
        <v>239</v>
      </c>
      <c r="B242" s="1" t="s">
        <v>507</v>
      </c>
      <c r="C242" s="1" t="s">
        <v>511</v>
      </c>
      <c r="D242" s="5" t="s">
        <v>451</v>
      </c>
      <c r="F242" s="18">
        <f>abbreviation[[#This Row],[abbreviation_id]]</f>
        <v>239</v>
      </c>
      <c r="H242" s="18" t="str">
        <f ca="1">IF(abbreviation[[#This Row],[description_german]]&lt;&gt;"","INSERT INTO "&amp;RIGHT(CELL("dateiname",A240),LEN(CELL("dateiname",A240))-FIND("]",CELL("dateiname",A240)))&amp;"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(239,'Simulativer Digitaler Eingang','simulative digital input','SBI','');</v>
      </c>
    </row>
    <row r="243" spans="1:8">
      <c r="A243" s="18">
        <f t="shared" si="3"/>
        <v>240</v>
      </c>
      <c r="B243" s="1" t="s">
        <v>508</v>
      </c>
      <c r="C243" s="1" t="s">
        <v>512</v>
      </c>
      <c r="D243" s="5" t="s">
        <v>453</v>
      </c>
      <c r="F243" s="18">
        <f>abbreviation[[#This Row],[abbreviation_id]]</f>
        <v>240</v>
      </c>
      <c r="H243" s="18" t="str">
        <f ca="1">IF(abbreviation[[#This Row],[description_german]]&lt;&gt;"","INSERT INTO "&amp;RIGHT(CELL("dateiname",A241),LEN(CELL("dateiname",A241))-FIND("]",CELL("dateiname",A241)))&amp;"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(240,'Simulativer Digitaler Ausgang','simulative digital output','SBO','');</v>
      </c>
    </row>
    <row r="244" spans="1:8">
      <c r="A244" s="18">
        <f t="shared" si="3"/>
        <v>241</v>
      </c>
      <c r="B244" s="1" t="s">
        <v>513</v>
      </c>
      <c r="C244" s="1" t="s">
        <v>821</v>
      </c>
      <c r="D244" t="s">
        <v>514</v>
      </c>
      <c r="F244" s="18">
        <f>abbreviation[[#This Row],[abbreviation_id]]</f>
        <v>241</v>
      </c>
      <c r="H244" s="18" t="str">
        <f ca="1">IF(abbreviation[[#This Row],[description_german]]&lt;&gt;"","INSERT INTO "&amp;RIGHT(CELL("dateiname",A242),LEN(CELL("dateiname",A242))-FIND("]",CELL("dateiname",A242)))&amp;"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(241,'Elektrischer Kontakt','electrical contact','COTC.EL','');</v>
      </c>
    </row>
    <row r="245" spans="1:8">
      <c r="A245" s="18">
        <f t="shared" si="3"/>
        <v>242</v>
      </c>
      <c r="B245" s="1" t="s">
        <v>515</v>
      </c>
      <c r="C245" s="1" t="s">
        <v>518</v>
      </c>
      <c r="D245" t="s">
        <v>517</v>
      </c>
      <c r="F245" s="18">
        <f>abbreviation[[#This Row],[abbreviation_id]]</f>
        <v>242</v>
      </c>
      <c r="H245" s="18" t="str">
        <f ca="1">IF(abbreviation[[#This Row],[description_german]]&lt;&gt;"","INSERT INTO "&amp;RIGHT(CELL("dateiname",A243),LEN(CELL("dateiname",A243))-FIND("]",CELL("dateiname",A243)))&amp;"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(242,'Öffnungsgrad','degree of opening','STAT.OP','');</v>
      </c>
    </row>
    <row r="246" spans="1:8">
      <c r="A246" s="18">
        <f t="shared" si="3"/>
        <v>243</v>
      </c>
      <c r="B246" s="1" t="s">
        <v>516</v>
      </c>
      <c r="C246" s="1" t="s">
        <v>519</v>
      </c>
      <c r="D246" t="s">
        <v>520</v>
      </c>
      <c r="F246" s="18">
        <f>abbreviation[[#This Row],[abbreviation_id]]</f>
        <v>243</v>
      </c>
      <c r="H246" s="18" t="str">
        <f ca="1">IF(abbreviation[[#This Row],[description_german]]&lt;&gt;"","INSERT INTO "&amp;RIGHT(CELL("dateiname",A244),LEN(CELL("dateiname",A244))-FIND("]",CELL("dateiname",A244)))&amp;"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(243,'Schließgrad','degree of closure','STAT.CLOS','');</v>
      </c>
    </row>
    <row r="247" spans="1:8">
      <c r="A247" s="18">
        <f t="shared" si="3"/>
        <v>244</v>
      </c>
      <c r="B247" s="1" t="s">
        <v>521</v>
      </c>
      <c r="C247" s="1" t="s">
        <v>523</v>
      </c>
      <c r="D247" t="s">
        <v>522</v>
      </c>
      <c r="F247" s="18">
        <f>abbreviation[[#This Row],[abbreviation_id]]</f>
        <v>244</v>
      </c>
      <c r="H247" s="18" t="str">
        <f ca="1">IF(abbreviation[[#This Row],[description_german]]&lt;&gt;"","INSERT INTO "&amp;RIGHT(CELL("dateiname",A245),LEN(CELL("dateiname",A245))-FIND("]",CELL("dateiname",A245)))&amp;"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(244,'schließen/geschlossen','close/closed','CLOS','');</v>
      </c>
    </row>
    <row r="248" spans="1:8">
      <c r="A248" s="18">
        <f t="shared" si="3"/>
        <v>245</v>
      </c>
      <c r="B248" s="14" t="s">
        <v>745</v>
      </c>
      <c r="C248" s="14" t="s">
        <v>763</v>
      </c>
      <c r="D248" s="13" t="s">
        <v>746</v>
      </c>
      <c r="E248" s="13" t="s">
        <v>744</v>
      </c>
      <c r="F248" s="23">
        <f>abbreviation[[#This Row],[abbreviation_id]]</f>
        <v>245</v>
      </c>
      <c r="H248" s="18" t="str">
        <f ca="1">IF(abbreviation[[#This Row],[description_german]]&lt;&gt;"","INSERT INTO "&amp;RIGHT(CELL("dateiname",A246),LEN(CELL("dateiname",A246))-FIND("]",CELL("dateiname",A246)))&amp;"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(245,'selbstschließend','self closing','SC','DIN EN 806-1');</v>
      </c>
    </row>
    <row r="249" spans="1:8">
      <c r="A249" s="18">
        <f t="shared" si="3"/>
        <v>246</v>
      </c>
      <c r="B249" s="25" t="s">
        <v>762</v>
      </c>
      <c r="C249" s="25" t="s">
        <v>820</v>
      </c>
      <c r="D249" t="s">
        <v>764</v>
      </c>
      <c r="F249" s="23">
        <f>abbreviation[[#This Row],[abbreviation_id]]</f>
        <v>246</v>
      </c>
      <c r="H249" s="18" t="str">
        <f ca="1">IF(abbreviation[[#This Row],[description_german]]&lt;&gt;"","INSERT INTO "&amp;RIGHT(CELL("dateiname",A247),LEN(CELL("dateiname",A247))-FIND("]",CELL("dateiname",A247)))&amp;"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(246,'Umluftkühlgeräte','circulation air cooling','CAC','');</v>
      </c>
    </row>
    <row r="250" spans="1:8">
      <c r="A250" s="18">
        <f t="shared" si="3"/>
        <v>247</v>
      </c>
      <c r="B250" s="25" t="s">
        <v>765</v>
      </c>
      <c r="C250" s="25" t="s">
        <v>819</v>
      </c>
      <c r="D250" t="s">
        <v>766</v>
      </c>
      <c r="F250" s="23">
        <f>abbreviation[[#This Row],[abbreviation_id]]</f>
        <v>247</v>
      </c>
      <c r="H250" s="18" t="str">
        <f ca="1">IF(abbreviation[[#This Row],[description_german]]&lt;&gt;"","INSERT INTO "&amp;RIGHT(CELL("dateiname",A248),LEN(CELL("dateiname",A248))-FIND("]",CELL("dateiname",A248)))&amp;"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(247,'Sorption','sorption','SPT','');</v>
      </c>
    </row>
    <row r="251" spans="1:8">
      <c r="A251" s="18">
        <f t="shared" si="3"/>
        <v>248</v>
      </c>
      <c r="B251" s="25" t="s">
        <v>768</v>
      </c>
      <c r="C251" s="25" t="s">
        <v>818</v>
      </c>
      <c r="D251" t="s">
        <v>767</v>
      </c>
      <c r="F251" s="23">
        <f>abbreviation[[#This Row],[abbreviation_id]]</f>
        <v>248</v>
      </c>
      <c r="H251" s="18" t="str">
        <f ca="1">IF(abbreviation[[#This Row],[description_german]]&lt;&gt;"","INSERT INTO "&amp;RIGHT(CELL("dateiname",A249),LEN(CELL("dateiname",A249))-FIND("]",CELL("dateiname",A249)))&amp;"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(248,'Fassadenlüftungsgerät','facade ventilation unit','FVU','');</v>
      </c>
    </row>
    <row r="252" spans="1:8">
      <c r="A252" s="18">
        <f t="shared" si="3"/>
        <v>249</v>
      </c>
      <c r="B252" t="s">
        <v>769</v>
      </c>
      <c r="C252" s="26" t="s">
        <v>826</v>
      </c>
      <c r="D252" s="22" t="s">
        <v>770</v>
      </c>
      <c r="F252" s="23">
        <f>abbreviation[[#This Row],[abbreviation_id]]</f>
        <v>249</v>
      </c>
      <c r="H252" s="18" t="str">
        <f ca="1">IF(abbreviation[[#This Row],[description_german]]&lt;&gt;"","INSERT INTO "&amp;RIGHT(CELL("dateiname",A250),LEN(CELL("dateiname",A250))-FIND("]",CELL("dateiname",A250)))&amp;"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(249,'Heizkörper','radiator','RAD','');</v>
      </c>
    </row>
    <row r="253" spans="1:8">
      <c r="A253" s="18">
        <f t="shared" si="3"/>
        <v>250</v>
      </c>
      <c r="B253" s="25" t="s">
        <v>773</v>
      </c>
      <c r="C253" s="25" t="s">
        <v>822</v>
      </c>
      <c r="D253" t="s">
        <v>375</v>
      </c>
      <c r="F253" s="23">
        <f>abbreviation[[#This Row],[abbreviation_id]]</f>
        <v>250</v>
      </c>
      <c r="H253" s="18" t="str">
        <f ca="1">IF(abbreviation[[#This Row],[description_german]]&lt;&gt;"","INSERT INTO "&amp;RIGHT(CELL("dateiname",A251),LEN(CELL("dateiname",A251))-FIND("]",CELL("dateiname",A251)))&amp;"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(250,'Befehl','command','COM','');</v>
      </c>
    </row>
    <row r="254" spans="1:8">
      <c r="A254" s="18">
        <f t="shared" si="3"/>
        <v>251</v>
      </c>
      <c r="B254" s="22" t="s">
        <v>774</v>
      </c>
      <c r="C254" s="22" t="s">
        <v>775</v>
      </c>
      <c r="D254" s="22" t="s">
        <v>776</v>
      </c>
      <c r="F254" s="23">
        <f>abbreviation[[#This Row],[abbreviation_id]]</f>
        <v>251</v>
      </c>
      <c r="H254" s="18" t="str">
        <f ca="1">IF(abbreviation[[#This Row],[description_german]]&lt;&gt;"","INSERT INTO "&amp;RIGHT(CELL("dateiname",A252),LEN(CELL("dateiname",A252))-FIND("]",CELL("dateiname",A252)))&amp;"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(251,'Datenquelle','data source','DS','');</v>
      </c>
    </row>
    <row r="255" spans="1:8">
      <c r="A255" s="18">
        <f t="shared" si="3"/>
        <v>252</v>
      </c>
      <c r="B255" s="14" t="s">
        <v>781</v>
      </c>
      <c r="C255" s="25" t="s">
        <v>782</v>
      </c>
      <c r="D255" t="s">
        <v>783</v>
      </c>
      <c r="F255" s="23">
        <f>abbreviation[[#This Row],[abbreviation_id]]</f>
        <v>252</v>
      </c>
      <c r="H255" s="18" t="str">
        <f ca="1">IF(abbreviation[[#This Row],[description_german]]&lt;&gt;"","INSERT INTO "&amp;RIGHT(CELL("dateiname",A253),LEN(CELL("dateiname",A253))-FIND("]",CELL("dateiname",A253)))&amp;"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(252,'Aus','off','OFF','');</v>
      </c>
    </row>
    <row r="256" spans="1:8">
      <c r="A256" s="18">
        <f t="shared" si="3"/>
        <v>253</v>
      </c>
      <c r="B256" s="25" t="s">
        <v>784</v>
      </c>
      <c r="C256" s="25" t="s">
        <v>785</v>
      </c>
      <c r="D256" t="s">
        <v>454</v>
      </c>
      <c r="F256" s="23">
        <f>abbreviation[[#This Row],[abbreviation_id]]</f>
        <v>253</v>
      </c>
      <c r="H256" s="18" t="str">
        <f ca="1">IF(abbreviation[[#This Row],[description_german]]&lt;&gt;"","INSERT INTO "&amp;RIGHT(CELL("dateiname",A254),LEN(CELL("dateiname",A254))-FIND("]",CELL("dateiname",A254)))&amp;"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(253,'Intern','internal','INT','');</v>
      </c>
    </row>
    <row r="257" spans="1:8">
      <c r="A257" s="18">
        <f t="shared" si="3"/>
        <v>254</v>
      </c>
      <c r="B257" s="25" t="s">
        <v>786</v>
      </c>
      <c r="C257" s="25" t="s">
        <v>787</v>
      </c>
      <c r="D257" t="s">
        <v>788</v>
      </c>
      <c r="F257" s="23">
        <f>abbreviation[[#This Row],[abbreviation_id]]</f>
        <v>254</v>
      </c>
      <c r="H257" s="18" t="str">
        <f ca="1">IF(abbreviation[[#This Row],[description_german]]&lt;&gt;"","INSERT INTO "&amp;RIGHT(CELL("dateiname",A255),LEN(CELL("dateiname",A255))-FIND("]",CELL("dateiname",A255)))&amp;"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(254,'Stufenweise','stepwise','STEP','');</v>
      </c>
    </row>
    <row r="258" spans="1:8">
      <c r="A258" s="18">
        <f t="shared" si="3"/>
        <v>255</v>
      </c>
      <c r="B258" s="25" t="s">
        <v>789</v>
      </c>
      <c r="C258" s="25" t="s">
        <v>790</v>
      </c>
      <c r="D258" t="s">
        <v>791</v>
      </c>
      <c r="F258" s="23">
        <f>abbreviation[[#This Row],[abbreviation_id]]</f>
        <v>255</v>
      </c>
      <c r="H258" s="18" t="str">
        <f ca="1">IF(abbreviation[[#This Row],[description_german]]&lt;&gt;"","INSERT INTO "&amp;RIGHT(CELL("dateiname",A256),LEN(CELL("dateiname",A256))-FIND("]",CELL("dateiname",A256)))&amp;"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(255,'Abschaltverzögerung','switch-off delay','SWI.OFF.DEL','');</v>
      </c>
    </row>
    <row r="259" spans="1:8">
      <c r="A259" s="18">
        <f t="shared" ref="A259:A280" si="4">ROW()-3</f>
        <v>256</v>
      </c>
      <c r="B259" s="25" t="s">
        <v>792</v>
      </c>
      <c r="C259" s="25" t="s">
        <v>793</v>
      </c>
      <c r="D259" t="s">
        <v>794</v>
      </c>
      <c r="F259" s="23">
        <f>abbreviation[[#This Row],[abbreviation_id]]</f>
        <v>256</v>
      </c>
      <c r="H259" s="18" t="str">
        <f ca="1">IF(abbreviation[[#This Row],[description_german]]&lt;&gt;"","INSERT INTO "&amp;RIGHT(CELL("dateiname",A257),LEN(CELL("dateiname",A257))-FIND("]",CELL("dateiname",A257)))&amp;"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(256,'Verzögerung','delay','DEL','');</v>
      </c>
    </row>
    <row r="260" spans="1:8">
      <c r="A260" s="18">
        <f t="shared" si="4"/>
        <v>257</v>
      </c>
      <c r="B260" s="25" t="s">
        <v>795</v>
      </c>
      <c r="C260" s="25" t="s">
        <v>796</v>
      </c>
      <c r="D260" t="s">
        <v>799</v>
      </c>
      <c r="F260" s="23">
        <f>abbreviation[[#This Row],[abbreviation_id]]</f>
        <v>257</v>
      </c>
      <c r="H260" s="18" t="str">
        <f ca="1">IF(abbreviation[[#This Row],[description_german]]&lt;&gt;"","INSERT INTO "&amp;RIGHT(CELL("dateiname",A258),LEN(CELL("dateiname",A258))-FIND("]",CELL("dateiname",A258)))&amp;"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(257,'Gasmenge','gas volume','V.GAS','');</v>
      </c>
    </row>
    <row r="261" spans="1:8">
      <c r="A261" s="18">
        <f t="shared" si="4"/>
        <v>258</v>
      </c>
      <c r="B261" s="25" t="s">
        <v>797</v>
      </c>
      <c r="C261" s="25" t="s">
        <v>798</v>
      </c>
      <c r="D261" t="s">
        <v>497</v>
      </c>
      <c r="F261" s="23">
        <f>abbreviation[[#This Row],[abbreviation_id]]</f>
        <v>258</v>
      </c>
      <c r="H261" s="18" t="str">
        <f ca="1">IF(abbreviation[[#This Row],[description_german]]&lt;&gt;"","INSERT INTO "&amp;RIGHT(CELL("dateiname",A259),LEN(CELL("dateiname",A259))-FIND("]",CELL("dateiname",A259)))&amp;"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(258,'Volumen','volume','V','');</v>
      </c>
    </row>
    <row r="262" spans="1:8">
      <c r="A262" s="18">
        <f t="shared" si="4"/>
        <v>259</v>
      </c>
      <c r="B262" s="25" t="s">
        <v>800</v>
      </c>
      <c r="C262" s="25" t="s">
        <v>801</v>
      </c>
      <c r="D262" t="s">
        <v>802</v>
      </c>
      <c r="F262" s="23">
        <f>abbreviation[[#This Row],[abbreviation_id]]</f>
        <v>259</v>
      </c>
      <c r="H262" s="18" t="str">
        <f ca="1">IF(abbreviation[[#This Row],[description_german]]&lt;&gt;"","INSERT INTO "&amp;RIGHT(CELL("dateiname",A260),LEN(CELL("dateiname",A260))-FIND("]",CELL("dateiname",A260)))&amp;"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(259,'Anzeige','display','DISP','');</v>
      </c>
    </row>
    <row r="263" spans="1:8">
      <c r="A263" s="18">
        <f t="shared" si="4"/>
        <v>260</v>
      </c>
      <c r="B263" s="29" t="s">
        <v>808</v>
      </c>
      <c r="C263" s="30" t="s">
        <v>809</v>
      </c>
      <c r="D263" s="22" t="s">
        <v>213</v>
      </c>
      <c r="F263" s="23">
        <f>abbreviation[[#This Row],[abbreviation_id]]</f>
        <v>260</v>
      </c>
      <c r="H263" s="18" t="str">
        <f ca="1">IF(abbreviation[[#This Row],[description_german]]&lt;&gt;"","INSERT INTO "&amp;RIGHT(CELL("dateiname",A261),LEN(CELL("dateiname",A261))-FIND("]",CELL("dateiname",A261)))&amp;"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(260,'+Deckeninduktionsgerät','+active chilled beam','ACB','');</v>
      </c>
    </row>
    <row r="264" spans="1:8">
      <c r="A264" s="18">
        <f t="shared" si="4"/>
        <v>261</v>
      </c>
      <c r="B264" s="25" t="s">
        <v>803</v>
      </c>
      <c r="C264" s="25" t="s">
        <v>805</v>
      </c>
      <c r="D264" t="s">
        <v>806</v>
      </c>
      <c r="F264" s="23">
        <f>abbreviation[[#This Row],[abbreviation_id]]</f>
        <v>261</v>
      </c>
      <c r="H264" s="18" t="str">
        <f ca="1">IF(abbreviation[[#This Row],[description_german]]&lt;&gt;"","INSERT INTO "&amp;RIGHT(CELL("dateiname",A262),LEN(CELL("dateiname",A262))-FIND("]",CELL("dateiname",A262)))&amp;"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(261,'Wassermenge','water volume','V.W','');</v>
      </c>
    </row>
    <row r="265" spans="1:8">
      <c r="A265" s="18">
        <f t="shared" si="4"/>
        <v>262</v>
      </c>
      <c r="B265" s="25" t="s">
        <v>811</v>
      </c>
      <c r="C265" s="25" t="s">
        <v>813</v>
      </c>
      <c r="D265" t="s">
        <v>812</v>
      </c>
      <c r="E265" s="18" t="s">
        <v>814</v>
      </c>
      <c r="F265" s="23">
        <f>abbreviation[[#This Row],[abbreviation_id]]</f>
        <v>262</v>
      </c>
      <c r="H265" s="18" t="str">
        <f ca="1">IF(abbreviation[[#This Row],[description_german]]&lt;&gt;"","INSERT INTO "&amp;RIGHT(CELL("dateiname",A263),LEN(CELL("dateiname",A263))-FIND("]",CELL("dateiname",A263)))&amp;"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(262,'Impulse','impulses','IMP','e.g. Gasmeters');</v>
      </c>
    </row>
    <row r="266" spans="1:8">
      <c r="A266" s="18">
        <f t="shared" si="4"/>
        <v>263</v>
      </c>
      <c r="B266" s="25" t="s">
        <v>810</v>
      </c>
      <c r="C266" s="25" t="s">
        <v>827</v>
      </c>
      <c r="D266" t="s">
        <v>329</v>
      </c>
      <c r="E266" s="18" t="s">
        <v>816</v>
      </c>
      <c r="F266" s="23">
        <f>abbreviation[[#This Row],[abbreviation_id]]</f>
        <v>263</v>
      </c>
      <c r="H266" s="18" t="str">
        <f ca="1">IF(abbreviation[[#This Row],[description_german]]&lt;&gt;"","INSERT INTO "&amp;RIGHT(CELL("dateiname",A264),LEN(CELL("dateiname",A264))-FIND("]",CELL("dateiname",A264)))&amp;"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>INSERT INTO abbreviation VALUES (263,'Glykolkältemaschine','glycol cooler','GLYC','only used in combination with chiller (CH.GLYC)');</v>
      </c>
    </row>
    <row r="267" spans="1:8">
      <c r="A267" s="18">
        <f t="shared" si="4"/>
        <v>264</v>
      </c>
      <c r="B267" s="25"/>
      <c r="C267" s="25"/>
      <c r="F267" s="23">
        <f>abbreviation[[#This Row],[abbreviation_id]]</f>
        <v>264</v>
      </c>
      <c r="H267" s="18" t="str">
        <f ca="1">IF(abbreviation[[#This Row],[description_german]]&lt;&gt;"","INSERT INTO "&amp;RIGHT(CELL("dateiname",A265),LEN(CELL("dateiname",A265))-FIND("]",CELL("dateiname",A265)))&amp;"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68" spans="1:8">
      <c r="A268" s="18">
        <f t="shared" si="4"/>
        <v>265</v>
      </c>
      <c r="B268" s="25"/>
      <c r="C268" s="25"/>
      <c r="F268" s="23">
        <f>abbreviation[[#This Row],[abbreviation_id]]</f>
        <v>265</v>
      </c>
      <c r="H268" s="18" t="str">
        <f ca="1">IF(abbreviation[[#This Row],[description_german]]&lt;&gt;"","INSERT INTO "&amp;RIGHT(CELL("dateiname",A266),LEN(CELL("dateiname",A266))-FIND("]",CELL("dateiname",A266)))&amp;"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69" spans="1:8">
      <c r="A269" s="18">
        <f t="shared" si="4"/>
        <v>266</v>
      </c>
      <c r="B269" s="25"/>
      <c r="C269" s="25"/>
      <c r="F269" s="23">
        <f>abbreviation[[#This Row],[abbreviation_id]]</f>
        <v>266</v>
      </c>
      <c r="H269" s="18" t="str">
        <f ca="1">IF(abbreviation[[#This Row],[description_german]]&lt;&gt;"","INSERT INTO "&amp;RIGHT(CELL("dateiname",A267),LEN(CELL("dateiname",A267))-FIND("]",CELL("dateiname",A267)))&amp;"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0" spans="1:8">
      <c r="A270" s="18">
        <f t="shared" si="4"/>
        <v>267</v>
      </c>
      <c r="B270" s="25"/>
      <c r="C270" s="25"/>
      <c r="F270" s="23">
        <f>abbreviation[[#This Row],[abbreviation_id]]</f>
        <v>267</v>
      </c>
      <c r="H270" s="18" t="str">
        <f ca="1">IF(abbreviation[[#This Row],[description_german]]&lt;&gt;"","INSERT INTO "&amp;RIGHT(CELL("dateiname",A268),LEN(CELL("dateiname",A268))-FIND("]",CELL("dateiname",A268)))&amp;"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1" spans="1:8">
      <c r="A271" s="18">
        <f t="shared" si="4"/>
        <v>268</v>
      </c>
      <c r="B271" s="25"/>
      <c r="C271" s="25"/>
      <c r="F271" s="23">
        <f>abbreviation[[#This Row],[abbreviation_id]]</f>
        <v>268</v>
      </c>
      <c r="H271" s="18" t="str">
        <f ca="1">IF(abbreviation[[#This Row],[description_german]]&lt;&gt;"","INSERT INTO "&amp;RIGHT(CELL("dateiname",A269),LEN(CELL("dateiname",A269))-FIND("]",CELL("dateiname",A269)))&amp;"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2" spans="1:8">
      <c r="A272" s="18">
        <f t="shared" si="4"/>
        <v>269</v>
      </c>
      <c r="B272" s="25"/>
      <c r="C272" s="25"/>
      <c r="F272" s="23">
        <f>abbreviation[[#This Row],[abbreviation_id]]</f>
        <v>269</v>
      </c>
      <c r="H272" s="18" t="str">
        <f ca="1">IF(abbreviation[[#This Row],[description_german]]&lt;&gt;"","INSERT INTO "&amp;RIGHT(CELL("dateiname",A270),LEN(CELL("dateiname",A270))-FIND("]",CELL("dateiname",A270)))&amp;"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3" spans="1:8">
      <c r="A273" s="18">
        <f t="shared" si="4"/>
        <v>270</v>
      </c>
      <c r="B273" s="25"/>
      <c r="C273" s="25"/>
      <c r="F273" s="23">
        <f>abbreviation[[#This Row],[abbreviation_id]]</f>
        <v>270</v>
      </c>
      <c r="H273" s="18" t="str">
        <f ca="1">IF(abbreviation[[#This Row],[description_german]]&lt;&gt;"","INSERT INTO "&amp;RIGHT(CELL("dateiname",A271),LEN(CELL("dateiname",A271))-FIND("]",CELL("dateiname",A271)))&amp;"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4" spans="1:8">
      <c r="A274" s="18">
        <f t="shared" si="4"/>
        <v>271</v>
      </c>
      <c r="B274" s="25"/>
      <c r="C274" s="25"/>
      <c r="F274" s="23">
        <f>abbreviation[[#This Row],[abbreviation_id]]</f>
        <v>271</v>
      </c>
      <c r="H274" s="18" t="str">
        <f ca="1">IF(abbreviation[[#This Row],[description_german]]&lt;&gt;"","INSERT INTO "&amp;RIGHT(CELL("dateiname",A272),LEN(CELL("dateiname",A272))-FIND("]",CELL("dateiname",A272)))&amp;"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5" spans="1:8">
      <c r="A275" s="18">
        <f t="shared" si="4"/>
        <v>272</v>
      </c>
      <c r="B275" s="25"/>
      <c r="C275" s="25"/>
      <c r="F275" s="23">
        <f>abbreviation[[#This Row],[abbreviation_id]]</f>
        <v>272</v>
      </c>
      <c r="H275" s="18" t="str">
        <f ca="1">IF(abbreviation[[#This Row],[description_german]]&lt;&gt;"","INSERT INTO "&amp;RIGHT(CELL("dateiname",A273),LEN(CELL("dateiname",A273))-FIND("]",CELL("dateiname",A273)))&amp;"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6" spans="1:8">
      <c r="A276" s="18">
        <f t="shared" si="4"/>
        <v>273</v>
      </c>
      <c r="B276" s="25"/>
      <c r="C276" s="25"/>
      <c r="F276" s="23">
        <f>abbreviation[[#This Row],[abbreviation_id]]</f>
        <v>273</v>
      </c>
      <c r="H276" s="18" t="str">
        <f ca="1">IF(abbreviation[[#This Row],[description_german]]&lt;&gt;"","INSERT INTO "&amp;RIGHT(CELL("dateiname",A274),LEN(CELL("dateiname",A274))-FIND("]",CELL("dateiname",A274)))&amp;"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7" spans="1:8">
      <c r="A277" s="18">
        <f t="shared" si="4"/>
        <v>274</v>
      </c>
      <c r="B277" s="25"/>
      <c r="C277" s="25"/>
      <c r="F277" s="23">
        <f>abbreviation[[#This Row],[abbreviation_id]]</f>
        <v>274</v>
      </c>
      <c r="H277" s="18" t="str">
        <f ca="1">IF(abbreviation[[#This Row],[description_german]]&lt;&gt;"","INSERT INTO "&amp;RIGHT(CELL("dateiname",A275),LEN(CELL("dateiname",A275))-FIND("]",CELL("dateiname",A275)))&amp;"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8" spans="1:8">
      <c r="A278" s="18">
        <f t="shared" si="4"/>
        <v>275</v>
      </c>
      <c r="B278" s="25"/>
      <c r="C278" s="25"/>
      <c r="F278" s="23">
        <f>abbreviation[[#This Row],[abbreviation_id]]</f>
        <v>275</v>
      </c>
      <c r="H278" s="18" t="str">
        <f ca="1">IF(abbreviation[[#This Row],[description_german]]&lt;&gt;"","INSERT INTO "&amp;RIGHT(CELL("dateiname",A276),LEN(CELL("dateiname",A276))-FIND("]",CELL("dateiname",A276)))&amp;"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79" spans="1:8">
      <c r="A279" s="18">
        <f t="shared" si="4"/>
        <v>276</v>
      </c>
      <c r="B279" s="25"/>
      <c r="C279" s="25"/>
      <c r="F279" s="23">
        <f>abbreviation[[#This Row],[abbreviation_id]]</f>
        <v>276</v>
      </c>
      <c r="H279" s="18" t="str">
        <f ca="1">IF(abbreviation[[#This Row],[description_german]]&lt;&gt;"","INSERT INTO "&amp;RIGHT(CELL("dateiname",A277),LEN(CELL("dateiname",A277))-FIND("]",CELL("dateiname",A277)))&amp;"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0" spans="1:8">
      <c r="A280" s="18">
        <f t="shared" si="4"/>
        <v>277</v>
      </c>
      <c r="B280" s="25"/>
      <c r="C280" s="25"/>
      <c r="F280" s="23">
        <f>abbreviation[[#This Row],[abbreviation_id]]</f>
        <v>277</v>
      </c>
      <c r="H280" s="18" t="str">
        <f ca="1">IF(abbreviation[[#This Row],[description_german]]&lt;&gt;"","INSERT INTO "&amp;RIGHT(CELL("dateiname",A278),LEN(CELL("dateiname",A278))-FIND("]",CELL("dateiname",A278)))&amp;"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1" spans="1:8">
      <c r="B281" s="25"/>
      <c r="C281" s="25"/>
      <c r="F281" s="23">
        <f>abbreviation[[#This Row],[abbreviation_id]]</f>
        <v>0</v>
      </c>
      <c r="H281" s="18" t="str">
        <f ca="1">IF(abbreviation[[#This Row],[description_german]]&lt;&gt;"","INSERT INTO "&amp;RIGHT(CELL("dateiname",A279),LEN(CELL("dateiname",A279))-FIND("]",CELL("dateiname",A279)))&amp;"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2" spans="1:8">
      <c r="B282" s="25"/>
      <c r="C282" s="25"/>
      <c r="F282" s="23">
        <f>abbreviation[[#This Row],[abbreviation_id]]</f>
        <v>0</v>
      </c>
      <c r="H282" s="18" t="str">
        <f ca="1">IF(abbreviation[[#This Row],[description_german]]&lt;&gt;"","INSERT INTO "&amp;RIGHT(CELL("dateiname",A280),LEN(CELL("dateiname",A280))-FIND("]",CELL("dateiname",A280)))&amp;"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3" spans="1:8">
      <c r="B283" s="25"/>
      <c r="C283" s="25"/>
      <c r="F283" s="23">
        <f>abbreviation[[#This Row],[abbreviation_id]]</f>
        <v>0</v>
      </c>
      <c r="H283" s="18" t="str">
        <f ca="1">IF(abbreviation[[#This Row],[description_german]]&lt;&gt;"","INSERT INTO "&amp;RIGHT(CELL("dateiname",A281),LEN(CELL("dateiname",A281))-FIND("]",CELL("dateiname",A281)))&amp;"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4" spans="1:8">
      <c r="B284" s="25"/>
      <c r="C284" s="25"/>
      <c r="F284" s="23">
        <f>abbreviation[[#This Row],[abbreviation_id]]</f>
        <v>0</v>
      </c>
      <c r="H284" s="18" t="str">
        <f ca="1">IF(abbreviation[[#This Row],[description_german]]&lt;&gt;"","INSERT INTO "&amp;RIGHT(CELL("dateiname",A282),LEN(CELL("dateiname",A282))-FIND("]",CELL("dateiname",A282)))&amp;"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5" spans="1:8">
      <c r="B285" s="25"/>
      <c r="C285" s="25"/>
      <c r="F285" s="23">
        <f>abbreviation[[#This Row],[abbreviation_id]]</f>
        <v>0</v>
      </c>
      <c r="H285" s="18" t="str">
        <f ca="1">IF(abbreviation[[#This Row],[description_german]]&lt;&gt;"","INSERT INTO "&amp;RIGHT(CELL("dateiname",A283),LEN(CELL("dateiname",A283))-FIND("]",CELL("dateiname",A283)))&amp;"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6" spans="1:8">
      <c r="B286" s="25"/>
      <c r="C286" s="25"/>
      <c r="F286" s="23">
        <f>abbreviation[[#This Row],[abbreviation_id]]</f>
        <v>0</v>
      </c>
      <c r="H286" s="18" t="str">
        <f ca="1">IF(abbreviation[[#This Row],[description_german]]&lt;&gt;"","INSERT INTO "&amp;RIGHT(CELL("dateiname",A284),LEN(CELL("dateiname",A284))-FIND("]",CELL("dateiname",A284)))&amp;"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7" spans="1:8">
      <c r="B287" s="25"/>
      <c r="C287" s="25"/>
      <c r="F287" s="23">
        <f>abbreviation[[#This Row],[abbreviation_id]]</f>
        <v>0</v>
      </c>
      <c r="H287" s="18" t="str">
        <f ca="1">IF(abbreviation[[#This Row],[description_german]]&lt;&gt;"","INSERT INTO "&amp;RIGHT(CELL("dateiname",A285),LEN(CELL("dateiname",A285))-FIND("]",CELL("dateiname",A285)))&amp;"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8" spans="1:8">
      <c r="B288" s="25"/>
      <c r="C288" s="25"/>
      <c r="F288" s="23">
        <f>abbreviation[[#This Row],[abbreviation_id]]</f>
        <v>0</v>
      </c>
      <c r="H288" s="18" t="str">
        <f ca="1">IF(abbreviation[[#This Row],[description_german]]&lt;&gt;"","INSERT INTO "&amp;RIGHT(CELL("dateiname",A286),LEN(CELL("dateiname",A286))-FIND("]",CELL("dateiname",A286)))&amp;"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89" spans="2:8">
      <c r="B289" s="25"/>
      <c r="C289" s="25"/>
      <c r="F289" s="23">
        <f>abbreviation[[#This Row],[abbreviation_id]]</f>
        <v>0</v>
      </c>
      <c r="H289" s="18" t="str">
        <f ca="1">IF(abbreviation[[#This Row],[description_german]]&lt;&gt;"","INSERT INTO "&amp;RIGHT(CELL("dateiname",A287),LEN(CELL("dateiname",A287))-FIND("]",CELL("dateiname",A287)))&amp;"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0" spans="2:8">
      <c r="B290" s="25"/>
      <c r="C290" s="25"/>
      <c r="F290" s="23">
        <f>abbreviation[[#This Row],[abbreviation_id]]</f>
        <v>0</v>
      </c>
      <c r="H290" s="18" t="str">
        <f ca="1">IF(abbreviation[[#This Row],[description_german]]&lt;&gt;"","INSERT INTO "&amp;RIGHT(CELL("dateiname",A288),LEN(CELL("dateiname",A288))-FIND("]",CELL("dateiname",A288)))&amp;"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1" spans="2:8">
      <c r="B291" s="25"/>
      <c r="C291" s="25"/>
      <c r="F291" s="23">
        <f>abbreviation[[#This Row],[abbreviation_id]]</f>
        <v>0</v>
      </c>
      <c r="H291" s="18" t="str">
        <f ca="1">IF(abbreviation[[#This Row],[description_german]]&lt;&gt;"","INSERT INTO "&amp;RIGHT(CELL("dateiname",A289),LEN(CELL("dateiname",A289))-FIND("]",CELL("dateiname",A289)))&amp;"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2" spans="2:8">
      <c r="B292" s="25"/>
      <c r="C292" s="25"/>
      <c r="F292" s="23">
        <f>abbreviation[[#This Row],[abbreviation_id]]</f>
        <v>0</v>
      </c>
      <c r="H292" s="18" t="str">
        <f ca="1">IF(abbreviation[[#This Row],[description_german]]&lt;&gt;"","INSERT INTO "&amp;RIGHT(CELL("dateiname",A290),LEN(CELL("dateiname",A290))-FIND("]",CELL("dateiname",A290)))&amp;"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3" spans="2:8">
      <c r="B293" s="25"/>
      <c r="C293" s="25"/>
      <c r="F293" s="23">
        <f>abbreviation[[#This Row],[abbreviation_id]]</f>
        <v>0</v>
      </c>
      <c r="H293" s="18" t="str">
        <f ca="1">IF(abbreviation[[#This Row],[description_german]]&lt;&gt;"","INSERT INTO "&amp;RIGHT(CELL("dateiname",A291),LEN(CELL("dateiname",A291))-FIND("]",CELL("dateiname",A291)))&amp;"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4" spans="2:8">
      <c r="B294" s="25"/>
      <c r="C294" s="25"/>
      <c r="F294" s="23">
        <f>abbreviation[[#This Row],[abbreviation_id]]</f>
        <v>0</v>
      </c>
      <c r="H294" s="18" t="str">
        <f ca="1">IF(abbreviation[[#This Row],[description_german]]&lt;&gt;"","INSERT INTO "&amp;RIGHT(CELL("dateiname",A292),LEN(CELL("dateiname",A292))-FIND("]",CELL("dateiname",A292)))&amp;"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5" spans="2:8">
      <c r="B295" s="25"/>
      <c r="C295" s="25"/>
      <c r="F295" s="23">
        <f>abbreviation[[#This Row],[abbreviation_id]]</f>
        <v>0</v>
      </c>
      <c r="H295" s="18" t="str">
        <f ca="1">IF(abbreviation[[#This Row],[description_german]]&lt;&gt;"","INSERT INTO "&amp;RIGHT(CELL("dateiname",A293),LEN(CELL("dateiname",A293))-FIND("]",CELL("dateiname",A293)))&amp;"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6" spans="2:8">
      <c r="B296" s="25"/>
      <c r="C296" s="25"/>
      <c r="F296" s="23">
        <f>abbreviation[[#This Row],[abbreviation_id]]</f>
        <v>0</v>
      </c>
      <c r="H296" s="18" t="str">
        <f ca="1">IF(abbreviation[[#This Row],[description_german]]&lt;&gt;"","INSERT INTO "&amp;RIGHT(CELL("dateiname",A294),LEN(CELL("dateiname",A294))-FIND("]",CELL("dateiname",A294)))&amp;"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7" spans="2:8">
      <c r="B297" s="25"/>
      <c r="C297" s="25"/>
      <c r="F297" s="23">
        <f>abbreviation[[#This Row],[abbreviation_id]]</f>
        <v>0</v>
      </c>
      <c r="H297" s="18" t="str">
        <f ca="1">IF(abbreviation[[#This Row],[description_german]]&lt;&gt;"","INSERT INTO "&amp;RIGHT(CELL("dateiname",A295),LEN(CELL("dateiname",A295))-FIND("]",CELL("dateiname",A295)))&amp;"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8" spans="2:8">
      <c r="B298" s="25"/>
      <c r="C298" s="25"/>
      <c r="F298" s="23">
        <f>abbreviation[[#This Row],[abbreviation_id]]</f>
        <v>0</v>
      </c>
      <c r="H298" s="18" t="str">
        <f ca="1">IF(abbreviation[[#This Row],[description_german]]&lt;&gt;"","INSERT INTO "&amp;RIGHT(CELL("dateiname",A296),LEN(CELL("dateiname",A296))-FIND("]",CELL("dateiname",A296)))&amp;"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299" spans="2:8">
      <c r="B299" s="25"/>
      <c r="C299" s="25"/>
      <c r="F299" s="23">
        <f>abbreviation[[#This Row],[abbreviation_id]]</f>
        <v>0</v>
      </c>
      <c r="H299" s="18" t="str">
        <f ca="1">IF(abbreviation[[#This Row],[description_german]]&lt;&gt;"","INSERT INTO "&amp;RIGHT(CELL("dateiname",A297),LEN(CELL("dateiname",A297))-FIND("]",CELL("dateiname",A297)))&amp;"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0" spans="2:8">
      <c r="B300" s="25"/>
      <c r="C300" s="25"/>
      <c r="F300" s="23">
        <f>abbreviation[[#This Row],[abbreviation_id]]</f>
        <v>0</v>
      </c>
      <c r="H300" s="18" t="str">
        <f ca="1">IF(abbreviation[[#This Row],[description_german]]&lt;&gt;"","INSERT INTO "&amp;RIGHT(CELL("dateiname",A298),LEN(CELL("dateiname",A298))-FIND("]",CELL("dateiname",A298)))&amp;"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1" spans="2:8">
      <c r="B301" s="25"/>
      <c r="C301" s="25"/>
      <c r="F301" s="23">
        <f>abbreviation[[#This Row],[abbreviation_id]]</f>
        <v>0</v>
      </c>
      <c r="H301" s="18" t="str">
        <f ca="1">IF(abbreviation[[#This Row],[description_german]]&lt;&gt;"","INSERT INTO "&amp;RIGHT(CELL("dateiname",A299),LEN(CELL("dateiname",A299))-FIND("]",CELL("dateiname",A299)))&amp;"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2" spans="2:8">
      <c r="B302" s="25"/>
      <c r="C302" s="25"/>
      <c r="F302" s="23">
        <f>abbreviation[[#This Row],[abbreviation_id]]</f>
        <v>0</v>
      </c>
      <c r="H302" s="18" t="str">
        <f ca="1">IF(abbreviation[[#This Row],[description_german]]&lt;&gt;"","INSERT INTO "&amp;RIGHT(CELL("dateiname",A300),LEN(CELL("dateiname",A300))-FIND("]",CELL("dateiname",A300)))&amp;"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3" spans="2:8">
      <c r="B303" s="25"/>
      <c r="C303" s="25"/>
      <c r="F303" s="23">
        <f>abbreviation[[#This Row],[abbreviation_id]]</f>
        <v>0</v>
      </c>
      <c r="H303" s="18" t="str">
        <f ca="1">IF(abbreviation[[#This Row],[description_german]]&lt;&gt;"","INSERT INTO "&amp;RIGHT(CELL("dateiname",A301),LEN(CELL("dateiname",A301))-FIND("]",CELL("dateiname",A301)))&amp;"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4" spans="2:8">
      <c r="B304" s="25"/>
      <c r="C304" s="25"/>
      <c r="F304" s="23">
        <f>abbreviation[[#This Row],[abbreviation_id]]</f>
        <v>0</v>
      </c>
      <c r="H304" s="18" t="str">
        <f ca="1">IF(abbreviation[[#This Row],[description_german]]&lt;&gt;"","INSERT INTO "&amp;RIGHT(CELL("dateiname",A302),LEN(CELL("dateiname",A302))-FIND("]",CELL("dateiname",A302)))&amp;"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5" spans="2:8">
      <c r="B305" s="25"/>
      <c r="C305" s="25"/>
      <c r="F305" s="23">
        <f>abbreviation[[#This Row],[abbreviation_id]]</f>
        <v>0</v>
      </c>
      <c r="H305" s="18" t="str">
        <f ca="1">IF(abbreviation[[#This Row],[description_german]]&lt;&gt;"","INSERT INTO "&amp;RIGHT(CELL("dateiname",A303),LEN(CELL("dateiname",A303))-FIND("]",CELL("dateiname",A303)))&amp;"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6" spans="2:8">
      <c r="B306" s="25"/>
      <c r="C306" s="25"/>
      <c r="F306" s="23">
        <f>abbreviation[[#This Row],[abbreviation_id]]</f>
        <v>0</v>
      </c>
      <c r="H306" s="18" t="str">
        <f ca="1">IF(abbreviation[[#This Row],[description_german]]&lt;&gt;"","INSERT INTO "&amp;RIGHT(CELL("dateiname",A304),LEN(CELL("dateiname",A304))-FIND("]",CELL("dateiname",A304)))&amp;"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7" spans="2:8">
      <c r="B307" s="25"/>
      <c r="C307" s="25"/>
      <c r="F307" s="23">
        <f>abbreviation[[#This Row],[abbreviation_id]]</f>
        <v>0</v>
      </c>
      <c r="H307" s="18" t="str">
        <f ca="1">IF(abbreviation[[#This Row],[description_german]]&lt;&gt;"","INSERT INTO "&amp;RIGHT(CELL("dateiname",A305),LEN(CELL("dateiname",A305))-FIND("]",CELL("dateiname",A305)))&amp;"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8" spans="2:8">
      <c r="B308" s="25"/>
      <c r="C308" s="25"/>
      <c r="F308" s="23">
        <f>abbreviation[[#This Row],[abbreviation_id]]</f>
        <v>0</v>
      </c>
      <c r="H308" s="18" t="str">
        <f ca="1">IF(abbreviation[[#This Row],[description_german]]&lt;&gt;"","INSERT INTO "&amp;RIGHT(CELL("dateiname",A306),LEN(CELL("dateiname",A306))-FIND("]",CELL("dateiname",A306)))&amp;"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09" spans="2:8">
      <c r="B309" s="25"/>
      <c r="C309" s="25"/>
      <c r="F309" s="23">
        <f>abbreviation[[#This Row],[abbreviation_id]]</f>
        <v>0</v>
      </c>
      <c r="H309" s="18" t="str">
        <f ca="1">IF(abbreviation[[#This Row],[description_german]]&lt;&gt;"","INSERT INTO "&amp;RIGHT(CELL("dateiname",A307),LEN(CELL("dateiname",A307))-FIND("]",CELL("dateiname",A307)))&amp;"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0" spans="2:8">
      <c r="B310" s="25"/>
      <c r="C310" s="25"/>
      <c r="F310" s="23">
        <f>abbreviation[[#This Row],[abbreviation_id]]</f>
        <v>0</v>
      </c>
      <c r="H310" s="18" t="str">
        <f ca="1">IF(abbreviation[[#This Row],[description_german]]&lt;&gt;"","INSERT INTO "&amp;RIGHT(CELL("dateiname",A308),LEN(CELL("dateiname",A308))-FIND("]",CELL("dateiname",A308)))&amp;"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1" spans="2:8">
      <c r="B311" s="25"/>
      <c r="C311" s="25"/>
      <c r="F311" s="23">
        <f>abbreviation[[#This Row],[abbreviation_id]]</f>
        <v>0</v>
      </c>
      <c r="H311" s="18" t="str">
        <f ca="1">IF(abbreviation[[#This Row],[description_german]]&lt;&gt;"","INSERT INTO "&amp;RIGHT(CELL("dateiname",A309),LEN(CELL("dateiname",A309))-FIND("]",CELL("dateiname",A309)))&amp;"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2" spans="2:8">
      <c r="B312" s="25"/>
      <c r="C312" s="25"/>
      <c r="F312" s="23">
        <f>abbreviation[[#This Row],[abbreviation_id]]</f>
        <v>0</v>
      </c>
      <c r="H312" s="18" t="str">
        <f ca="1">IF(abbreviation[[#This Row],[description_german]]&lt;&gt;"","INSERT INTO "&amp;RIGHT(CELL("dateiname",A310),LEN(CELL("dateiname",A310))-FIND("]",CELL("dateiname",A310)))&amp;"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3" spans="2:8">
      <c r="B313" s="25"/>
      <c r="C313" s="25"/>
      <c r="F313" s="23">
        <f>abbreviation[[#This Row],[abbreviation_id]]</f>
        <v>0</v>
      </c>
      <c r="H313" s="18" t="str">
        <f ca="1">IF(abbreviation[[#This Row],[description_german]]&lt;&gt;"","INSERT INTO "&amp;RIGHT(CELL("dateiname",A311),LEN(CELL("dateiname",A311))-FIND("]",CELL("dateiname",A311)))&amp;"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4" spans="2:8">
      <c r="B314" s="25"/>
      <c r="C314" s="25"/>
      <c r="F314" s="23">
        <f>abbreviation[[#This Row],[abbreviation_id]]</f>
        <v>0</v>
      </c>
      <c r="H314" s="18" t="str">
        <f ca="1">IF(abbreviation[[#This Row],[description_german]]&lt;&gt;"","INSERT INTO "&amp;RIGHT(CELL("dateiname",A312),LEN(CELL("dateiname",A312))-FIND("]",CELL("dateiname",A312)))&amp;"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5" spans="2:8">
      <c r="B315" s="25"/>
      <c r="C315" s="25"/>
      <c r="F315" s="23">
        <f>abbreviation[[#This Row],[abbreviation_id]]</f>
        <v>0</v>
      </c>
      <c r="H315" s="18" t="str">
        <f ca="1">IF(abbreviation[[#This Row],[description_german]]&lt;&gt;"","INSERT INTO "&amp;RIGHT(CELL("dateiname",A313),LEN(CELL("dateiname",A313))-FIND("]",CELL("dateiname",A313)))&amp;"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6" spans="2:8">
      <c r="B316" s="25"/>
      <c r="C316" s="25"/>
      <c r="F316" s="23">
        <f>abbreviation[[#This Row],[abbreviation_id]]</f>
        <v>0</v>
      </c>
      <c r="H316" s="18" t="str">
        <f ca="1">IF(abbreviation[[#This Row],[description_german]]&lt;&gt;"","INSERT INTO "&amp;RIGHT(CELL("dateiname",A314),LEN(CELL("dateiname",A314))-FIND("]",CELL("dateiname",A314)))&amp;"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7" spans="2:8">
      <c r="B317" s="25"/>
      <c r="C317" s="25"/>
      <c r="F317" s="23">
        <f>abbreviation[[#This Row],[abbreviation_id]]</f>
        <v>0</v>
      </c>
      <c r="H317" s="18" t="str">
        <f ca="1">IF(abbreviation[[#This Row],[description_german]]&lt;&gt;"","INSERT INTO "&amp;RIGHT(CELL("dateiname",A315),LEN(CELL("dateiname",A315))-FIND("]",CELL("dateiname",A315)))&amp;"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8" spans="2:8">
      <c r="B318" s="25"/>
      <c r="C318" s="25"/>
      <c r="F318" s="23">
        <f>abbreviation[[#This Row],[abbreviation_id]]</f>
        <v>0</v>
      </c>
      <c r="H318" s="18" t="str">
        <f ca="1">IF(abbreviation[[#This Row],[description_german]]&lt;&gt;"","INSERT INTO "&amp;RIGHT(CELL("dateiname",A316),LEN(CELL("dateiname",A316))-FIND("]",CELL("dateiname",A316)))&amp;"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19" spans="2:8">
      <c r="B319" s="25"/>
      <c r="C319" s="25"/>
      <c r="F319" s="23">
        <f>abbreviation[[#This Row],[abbreviation_id]]</f>
        <v>0</v>
      </c>
      <c r="H319" s="18" t="str">
        <f ca="1">IF(abbreviation[[#This Row],[description_german]]&lt;&gt;"","INSERT INTO "&amp;RIGHT(CELL("dateiname",A317),LEN(CELL("dateiname",A317))-FIND("]",CELL("dateiname",A317)))&amp;"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0" spans="2:8">
      <c r="B320" s="25"/>
      <c r="C320" s="25"/>
      <c r="F320" s="23">
        <f>abbreviation[[#This Row],[abbreviation_id]]</f>
        <v>0</v>
      </c>
      <c r="H320" s="18" t="str">
        <f ca="1">IF(abbreviation[[#This Row],[description_german]]&lt;&gt;"","INSERT INTO "&amp;RIGHT(CELL("dateiname",A318),LEN(CELL("dateiname",A318))-FIND("]",CELL("dateiname",A318)))&amp;"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1" spans="2:8">
      <c r="B321" s="25"/>
      <c r="C321" s="25"/>
      <c r="F321" s="23">
        <f>abbreviation[[#This Row],[abbreviation_id]]</f>
        <v>0</v>
      </c>
      <c r="H321" s="18" t="str">
        <f ca="1">IF(abbreviation[[#This Row],[description_german]]&lt;&gt;"","INSERT INTO "&amp;RIGHT(CELL("dateiname",A319),LEN(CELL("dateiname",A319))-FIND("]",CELL("dateiname",A319)))&amp;"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2" spans="2:8">
      <c r="B322" s="25"/>
      <c r="C322" s="25"/>
      <c r="F322" s="23">
        <f>abbreviation[[#This Row],[abbreviation_id]]</f>
        <v>0</v>
      </c>
      <c r="H322" s="18" t="str">
        <f ca="1">IF(abbreviation[[#This Row],[description_german]]&lt;&gt;"","INSERT INTO "&amp;RIGHT(CELL("dateiname",A320),LEN(CELL("dateiname",A320))-FIND("]",CELL("dateiname",A320)))&amp;"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3" spans="2:8">
      <c r="B323" s="25"/>
      <c r="C323" s="25"/>
      <c r="F323" s="23">
        <f>abbreviation[[#This Row],[abbreviation_id]]</f>
        <v>0</v>
      </c>
      <c r="H323" s="18" t="str">
        <f ca="1">IF(abbreviation[[#This Row],[description_german]]&lt;&gt;"","INSERT INTO "&amp;RIGHT(CELL("dateiname",A321),LEN(CELL("dateiname",A321))-FIND("]",CELL("dateiname",A321)))&amp;"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4" spans="2:8">
      <c r="B324" s="25"/>
      <c r="C324" s="25"/>
      <c r="F324" s="23">
        <f>abbreviation[[#This Row],[abbreviation_id]]</f>
        <v>0</v>
      </c>
      <c r="H324" s="18" t="str">
        <f ca="1">IF(abbreviation[[#This Row],[description_german]]&lt;&gt;"","INSERT INTO "&amp;RIGHT(CELL("dateiname",A322),LEN(CELL("dateiname",A322))-FIND("]",CELL("dateiname",A322)))&amp;"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5" spans="2:8">
      <c r="B325" s="25"/>
      <c r="C325" s="25"/>
      <c r="F325" s="23">
        <f>abbreviation[[#This Row],[abbreviation_id]]</f>
        <v>0</v>
      </c>
      <c r="H325" s="18" t="str">
        <f ca="1">IF(abbreviation[[#This Row],[description_german]]&lt;&gt;"","INSERT INTO "&amp;RIGHT(CELL("dateiname",A323),LEN(CELL("dateiname",A323))-FIND("]",CELL("dateiname",A323)))&amp;"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6" spans="2:8">
      <c r="B326" s="25"/>
      <c r="C326" s="25"/>
      <c r="F326" s="23">
        <f>abbreviation[[#This Row],[abbreviation_id]]</f>
        <v>0</v>
      </c>
      <c r="H326" s="18" t="str">
        <f ca="1">IF(abbreviation[[#This Row],[description_german]]&lt;&gt;"","INSERT INTO "&amp;RIGHT(CELL("dateiname",A324),LEN(CELL("dateiname",A324))-FIND("]",CELL("dateiname",A324)))&amp;"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7" spans="2:8">
      <c r="B327" s="25"/>
      <c r="C327" s="25"/>
      <c r="F327" s="23">
        <f>abbreviation[[#This Row],[abbreviation_id]]</f>
        <v>0</v>
      </c>
      <c r="H327" s="18" t="str">
        <f ca="1">IF(abbreviation[[#This Row],[description_german]]&lt;&gt;"","INSERT INTO "&amp;RIGHT(CELL("dateiname",A325),LEN(CELL("dateiname",A325))-FIND("]",CELL("dateiname",A325)))&amp;"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8" spans="2:8">
      <c r="B328" s="25"/>
      <c r="C328" s="25"/>
      <c r="F328" s="23">
        <f>abbreviation[[#This Row],[abbreviation_id]]</f>
        <v>0</v>
      </c>
      <c r="H328" s="18" t="str">
        <f ca="1">IF(abbreviation[[#This Row],[description_german]]&lt;&gt;"","INSERT INTO "&amp;RIGHT(CELL("dateiname",A326),LEN(CELL("dateiname",A326))-FIND("]",CELL("dateiname",A326)))&amp;"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29" spans="2:8">
      <c r="B329" s="25"/>
      <c r="C329" s="25"/>
      <c r="F329" s="23">
        <f>abbreviation[[#This Row],[abbreviation_id]]</f>
        <v>0</v>
      </c>
      <c r="H329" s="18" t="str">
        <f ca="1">IF(abbreviation[[#This Row],[description_german]]&lt;&gt;"","INSERT INTO "&amp;RIGHT(CELL("dateiname",A327),LEN(CELL("dateiname",A327))-FIND("]",CELL("dateiname",A327)))&amp;"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0" spans="2:8">
      <c r="B330" s="25"/>
      <c r="C330" s="25"/>
      <c r="F330" s="23">
        <f>abbreviation[[#This Row],[abbreviation_id]]</f>
        <v>0</v>
      </c>
      <c r="H330" s="18" t="str">
        <f ca="1">IF(abbreviation[[#This Row],[description_german]]&lt;&gt;"","INSERT INTO "&amp;RIGHT(CELL("dateiname",A328),LEN(CELL("dateiname",A328))-FIND("]",CELL("dateiname",A328)))&amp;"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1" spans="2:8">
      <c r="B331" s="25"/>
      <c r="C331" s="25"/>
      <c r="F331" s="23">
        <f>abbreviation[[#This Row],[abbreviation_id]]</f>
        <v>0</v>
      </c>
      <c r="H331" s="18" t="str">
        <f ca="1">IF(abbreviation[[#This Row],[description_german]]&lt;&gt;"","INSERT INTO "&amp;RIGHT(CELL("dateiname",A329),LEN(CELL("dateiname",A329))-FIND("]",CELL("dateiname",A329)))&amp;"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2" spans="2:8">
      <c r="B332" s="25"/>
      <c r="C332" s="25"/>
      <c r="F332" s="23">
        <f>abbreviation[[#This Row],[abbreviation_id]]</f>
        <v>0</v>
      </c>
      <c r="H332" s="18" t="str">
        <f ca="1">IF(abbreviation[[#This Row],[description_german]]&lt;&gt;"","INSERT INTO "&amp;RIGHT(CELL("dateiname",A330),LEN(CELL("dateiname",A330))-FIND("]",CELL("dateiname",A330)))&amp;"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3" spans="2:8">
      <c r="B333" s="25"/>
      <c r="C333" s="25"/>
      <c r="F333" s="23">
        <f>abbreviation[[#This Row],[abbreviation_id]]</f>
        <v>0</v>
      </c>
      <c r="H333" s="18" t="str">
        <f ca="1">IF(abbreviation[[#This Row],[description_german]]&lt;&gt;"","INSERT INTO "&amp;RIGHT(CELL("dateiname",A331),LEN(CELL("dateiname",A331))-FIND("]",CELL("dateiname",A331)))&amp;"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4" spans="2:8">
      <c r="B334" s="25"/>
      <c r="C334" s="25"/>
      <c r="F334" s="23">
        <f>abbreviation[[#This Row],[abbreviation_id]]</f>
        <v>0</v>
      </c>
      <c r="H334" s="18" t="str">
        <f ca="1">IF(abbreviation[[#This Row],[description_german]]&lt;&gt;"","INSERT INTO "&amp;RIGHT(CELL("dateiname",A332),LEN(CELL("dateiname",A332))-FIND("]",CELL("dateiname",A332)))&amp;"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5" spans="2:8">
      <c r="B335" s="25"/>
      <c r="C335" s="25"/>
      <c r="F335" s="23">
        <f>abbreviation[[#This Row],[abbreviation_id]]</f>
        <v>0</v>
      </c>
      <c r="H335" s="18" t="str">
        <f ca="1">IF(abbreviation[[#This Row],[description_german]]&lt;&gt;"","INSERT INTO "&amp;RIGHT(CELL("dateiname",A333),LEN(CELL("dateiname",A333))-FIND("]",CELL("dateiname",A333)))&amp;"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6" spans="2:8">
      <c r="B336" s="25"/>
      <c r="C336" s="25"/>
      <c r="F336" s="23">
        <f>abbreviation[[#This Row],[abbreviation_id]]</f>
        <v>0</v>
      </c>
      <c r="H336" s="18" t="str">
        <f ca="1">IF(abbreviation[[#This Row],[description_german]]&lt;&gt;"","INSERT INTO "&amp;RIGHT(CELL("dateiname",A334),LEN(CELL("dateiname",A334))-FIND("]",CELL("dateiname",A334)))&amp;"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7" spans="2:8">
      <c r="B337" s="25"/>
      <c r="C337" s="25"/>
      <c r="F337" s="23">
        <f>abbreviation[[#This Row],[abbreviation_id]]</f>
        <v>0</v>
      </c>
      <c r="H337" s="18" t="str">
        <f ca="1">IF(abbreviation[[#This Row],[description_german]]&lt;&gt;"","INSERT INTO "&amp;RIGHT(CELL("dateiname",A335),LEN(CELL("dateiname",A335))-FIND("]",CELL("dateiname",A335)))&amp;"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8" spans="2:8">
      <c r="B338" s="25"/>
      <c r="C338" s="25"/>
      <c r="F338" s="23">
        <f>abbreviation[[#This Row],[abbreviation_id]]</f>
        <v>0</v>
      </c>
      <c r="H338" s="18" t="str">
        <f ca="1">IF(abbreviation[[#This Row],[description_german]]&lt;&gt;"","INSERT INTO "&amp;RIGHT(CELL("dateiname",A336),LEN(CELL("dateiname",A336))-FIND("]",CELL("dateiname",A336)))&amp;"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39" spans="2:8">
      <c r="B339" s="25"/>
      <c r="C339" s="25"/>
      <c r="F339" s="23">
        <f>abbreviation[[#This Row],[abbreviation_id]]</f>
        <v>0</v>
      </c>
      <c r="H339" s="18" t="str">
        <f ca="1">IF(abbreviation[[#This Row],[description_german]]&lt;&gt;"","INSERT INTO "&amp;RIGHT(CELL("dateiname",A337),LEN(CELL("dateiname",A337))-FIND("]",CELL("dateiname",A337)))&amp;"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0" spans="2:8">
      <c r="B340" s="25"/>
      <c r="C340" s="25"/>
      <c r="F340" s="23">
        <f>abbreviation[[#This Row],[abbreviation_id]]</f>
        <v>0</v>
      </c>
      <c r="H340" s="18" t="str">
        <f ca="1">IF(abbreviation[[#This Row],[description_german]]&lt;&gt;"","INSERT INTO "&amp;RIGHT(CELL("dateiname",A338),LEN(CELL("dateiname",A338))-FIND("]",CELL("dateiname",A338)))&amp;"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1" spans="2:8">
      <c r="B341" s="25"/>
      <c r="C341" s="25"/>
      <c r="F341" s="23">
        <f>abbreviation[[#This Row],[abbreviation_id]]</f>
        <v>0</v>
      </c>
      <c r="H341" s="18" t="str">
        <f ca="1">IF(abbreviation[[#This Row],[description_german]]&lt;&gt;"","INSERT INTO "&amp;RIGHT(CELL("dateiname",A339),LEN(CELL("dateiname",A339))-FIND("]",CELL("dateiname",A339)))&amp;"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2" spans="2:8">
      <c r="B342" s="25"/>
      <c r="C342" s="25"/>
      <c r="F342" s="23">
        <f>abbreviation[[#This Row],[abbreviation_id]]</f>
        <v>0</v>
      </c>
      <c r="H342" s="18" t="str">
        <f ca="1">IF(abbreviation[[#This Row],[description_german]]&lt;&gt;"","INSERT INTO "&amp;RIGHT(CELL("dateiname",A340),LEN(CELL("dateiname",A340))-FIND("]",CELL("dateiname",A340)))&amp;"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3" spans="2:8">
      <c r="B343" s="25"/>
      <c r="C343" s="25"/>
      <c r="F343" s="23">
        <f>abbreviation[[#This Row],[abbreviation_id]]</f>
        <v>0</v>
      </c>
      <c r="H343" s="18" t="str">
        <f ca="1">IF(abbreviation[[#This Row],[description_german]]&lt;&gt;"","INSERT INTO "&amp;RIGHT(CELL("dateiname",A341),LEN(CELL("dateiname",A341))-FIND("]",CELL("dateiname",A341)))&amp;"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4" spans="2:8">
      <c r="B344" s="25"/>
      <c r="C344" s="25"/>
      <c r="F344" s="23">
        <f>abbreviation[[#This Row],[abbreviation_id]]</f>
        <v>0</v>
      </c>
      <c r="H344" s="18" t="str">
        <f ca="1">IF(abbreviation[[#This Row],[description_german]]&lt;&gt;"","INSERT INTO "&amp;RIGHT(CELL("dateiname",A342),LEN(CELL("dateiname",A342))-FIND("]",CELL("dateiname",A342)))&amp;"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5" spans="2:8">
      <c r="B345" s="25"/>
      <c r="C345" s="25"/>
      <c r="F345" s="23">
        <f>abbreviation[[#This Row],[abbreviation_id]]</f>
        <v>0</v>
      </c>
      <c r="H345" s="18" t="str">
        <f ca="1">IF(abbreviation[[#This Row],[description_german]]&lt;&gt;"","INSERT INTO "&amp;RIGHT(CELL("dateiname",A343),LEN(CELL("dateiname",A343))-FIND("]",CELL("dateiname",A343)))&amp;"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6" spans="2:8">
      <c r="B346" s="25"/>
      <c r="C346" s="25"/>
      <c r="F346" s="23">
        <f>abbreviation[[#This Row],[abbreviation_id]]</f>
        <v>0</v>
      </c>
      <c r="H346" s="18" t="str">
        <f ca="1">IF(abbreviation[[#This Row],[description_german]]&lt;&gt;"","INSERT INTO "&amp;RIGHT(CELL("dateiname",A344),LEN(CELL("dateiname",A344))-FIND("]",CELL("dateiname",A344)))&amp;"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7" spans="2:8">
      <c r="B347" s="25"/>
      <c r="C347" s="25"/>
      <c r="F347" s="23">
        <f>abbreviation[[#This Row],[abbreviation_id]]</f>
        <v>0</v>
      </c>
      <c r="H347" s="18" t="str">
        <f ca="1">IF(abbreviation[[#This Row],[description_german]]&lt;&gt;"","INSERT INTO "&amp;RIGHT(CELL("dateiname",A345),LEN(CELL("dateiname",A345))-FIND("]",CELL("dateiname",A345)))&amp;"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8" spans="2:8">
      <c r="B348" s="25"/>
      <c r="C348" s="25"/>
      <c r="F348" s="23">
        <f>abbreviation[[#This Row],[abbreviation_id]]</f>
        <v>0</v>
      </c>
      <c r="H348" s="18" t="str">
        <f ca="1">IF(abbreviation[[#This Row],[description_german]]&lt;&gt;"","INSERT INTO "&amp;RIGHT(CELL("dateiname",A346),LEN(CELL("dateiname",A346))-FIND("]",CELL("dateiname",A346)))&amp;"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49" spans="2:8">
      <c r="B349" s="25"/>
      <c r="C349" s="25"/>
      <c r="F349" s="23">
        <f>abbreviation[[#This Row],[abbreviation_id]]</f>
        <v>0</v>
      </c>
      <c r="H349" s="18" t="str">
        <f ca="1">IF(abbreviation[[#This Row],[description_german]]&lt;&gt;"","INSERT INTO "&amp;RIGHT(CELL("dateiname",A347),LEN(CELL("dateiname",A347))-FIND("]",CELL("dateiname",A347)))&amp;"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0" spans="2:8">
      <c r="B350" s="25"/>
      <c r="C350" s="25"/>
      <c r="F350" s="23">
        <f>abbreviation[[#This Row],[abbreviation_id]]</f>
        <v>0</v>
      </c>
      <c r="H350" s="18" t="str">
        <f ca="1">IF(abbreviation[[#This Row],[description_german]]&lt;&gt;"","INSERT INTO "&amp;RIGHT(CELL("dateiname",A348),LEN(CELL("dateiname",A348))-FIND("]",CELL("dateiname",A348)))&amp;"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1" spans="2:8">
      <c r="B351" s="25"/>
      <c r="C351" s="25"/>
      <c r="F351" s="23">
        <f>abbreviation[[#This Row],[abbreviation_id]]</f>
        <v>0</v>
      </c>
      <c r="H351" s="18" t="str">
        <f ca="1">IF(abbreviation[[#This Row],[description_german]]&lt;&gt;"","INSERT INTO "&amp;RIGHT(CELL("dateiname",A349),LEN(CELL("dateiname",A349))-FIND("]",CELL("dateiname",A349)))&amp;"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2" spans="2:8">
      <c r="B352" s="25"/>
      <c r="C352" s="25"/>
      <c r="F352" s="23">
        <f>abbreviation[[#This Row],[abbreviation_id]]</f>
        <v>0</v>
      </c>
      <c r="H352" s="18" t="str">
        <f ca="1">IF(abbreviation[[#This Row],[description_german]]&lt;&gt;"","INSERT INTO "&amp;RIGHT(CELL("dateiname",A350),LEN(CELL("dateiname",A350))-FIND("]",CELL("dateiname",A350)))&amp;"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3" spans="2:8">
      <c r="B353" s="25"/>
      <c r="C353" s="25"/>
      <c r="F353" s="23">
        <f>abbreviation[[#This Row],[abbreviation_id]]</f>
        <v>0</v>
      </c>
      <c r="H353" s="18" t="str">
        <f ca="1">IF(abbreviation[[#This Row],[description_german]]&lt;&gt;"","INSERT INTO "&amp;RIGHT(CELL("dateiname",A351),LEN(CELL("dateiname",A351))-FIND("]",CELL("dateiname",A351)))&amp;"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4" spans="2:8">
      <c r="B354" s="25"/>
      <c r="C354" s="25"/>
      <c r="F354" s="23">
        <f>abbreviation[[#This Row],[abbreviation_id]]</f>
        <v>0</v>
      </c>
      <c r="H354" s="18" t="str">
        <f ca="1">IF(abbreviation[[#This Row],[description_german]]&lt;&gt;"","INSERT INTO "&amp;RIGHT(CELL("dateiname",A352),LEN(CELL("dateiname",A352))-FIND("]",CELL("dateiname",A352)))&amp;"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5" spans="2:8">
      <c r="B355" s="25"/>
      <c r="C355" s="25"/>
      <c r="F355" s="23">
        <f>abbreviation[[#This Row],[abbreviation_id]]</f>
        <v>0</v>
      </c>
      <c r="H355" s="18" t="str">
        <f ca="1">IF(abbreviation[[#This Row],[description_german]]&lt;&gt;"","INSERT INTO "&amp;RIGHT(CELL("dateiname",A353),LEN(CELL("dateiname",A353))-FIND("]",CELL("dateiname",A353)))&amp;"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6" spans="2:8">
      <c r="B356" s="25"/>
      <c r="C356" s="25"/>
      <c r="F356" s="23">
        <f>abbreviation[[#This Row],[abbreviation_id]]</f>
        <v>0</v>
      </c>
      <c r="H356" s="18" t="str">
        <f ca="1">IF(abbreviation[[#This Row],[description_german]]&lt;&gt;"","INSERT INTO "&amp;RIGHT(CELL("dateiname",A354),LEN(CELL("dateiname",A354))-FIND("]",CELL("dateiname",A354)))&amp;"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7" spans="2:8">
      <c r="B357" s="25"/>
      <c r="C357" s="25"/>
      <c r="F357" s="23">
        <f>abbreviation[[#This Row],[abbreviation_id]]</f>
        <v>0</v>
      </c>
      <c r="H357" s="18" t="str">
        <f ca="1">IF(abbreviation[[#This Row],[description_german]]&lt;&gt;"","INSERT INTO "&amp;RIGHT(CELL("dateiname",A355),LEN(CELL("dateiname",A355))-FIND("]",CELL("dateiname",A355)))&amp;"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8" spans="2:8">
      <c r="B358" s="25"/>
      <c r="C358" s="25"/>
      <c r="F358" s="23">
        <f>abbreviation[[#This Row],[abbreviation_id]]</f>
        <v>0</v>
      </c>
      <c r="H358" s="18" t="str">
        <f ca="1">IF(abbreviation[[#This Row],[description_german]]&lt;&gt;"","INSERT INTO "&amp;RIGHT(CELL("dateiname",A356),LEN(CELL("dateiname",A356))-FIND("]",CELL("dateiname",A356)))&amp;"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59" spans="2:8">
      <c r="B359" s="25"/>
      <c r="C359" s="25"/>
      <c r="F359" s="23">
        <f>abbreviation[[#This Row],[abbreviation_id]]</f>
        <v>0</v>
      </c>
      <c r="H359" s="18" t="str">
        <f ca="1">IF(abbreviation[[#This Row],[description_german]]&lt;&gt;"","INSERT INTO "&amp;RIGHT(CELL("dateiname",A357),LEN(CELL("dateiname",A357))-FIND("]",CELL("dateiname",A357)))&amp;"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0" spans="2:8">
      <c r="B360" s="25"/>
      <c r="C360" s="25"/>
      <c r="F360" s="23">
        <f>abbreviation[[#This Row],[abbreviation_id]]</f>
        <v>0</v>
      </c>
      <c r="H360" s="18" t="str">
        <f ca="1">IF(abbreviation[[#This Row],[description_german]]&lt;&gt;"","INSERT INTO "&amp;RIGHT(CELL("dateiname",A358),LEN(CELL("dateiname",A358))-FIND("]",CELL("dateiname",A358)))&amp;"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1" spans="2:8">
      <c r="B361" s="25"/>
      <c r="C361" s="25"/>
      <c r="F361" s="23">
        <f>abbreviation[[#This Row],[abbreviation_id]]</f>
        <v>0</v>
      </c>
      <c r="H361" s="18" t="str">
        <f ca="1">IF(abbreviation[[#This Row],[description_german]]&lt;&gt;"","INSERT INTO "&amp;RIGHT(CELL("dateiname",A359),LEN(CELL("dateiname",A359))-FIND("]",CELL("dateiname",A359)))&amp;"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2" spans="2:8">
      <c r="B362" s="25"/>
      <c r="C362" s="25"/>
      <c r="F362" s="23">
        <f>abbreviation[[#This Row],[abbreviation_id]]</f>
        <v>0</v>
      </c>
      <c r="H362" s="18" t="str">
        <f ca="1">IF(abbreviation[[#This Row],[description_german]]&lt;&gt;"","INSERT INTO "&amp;RIGHT(CELL("dateiname",A360),LEN(CELL("dateiname",A360))-FIND("]",CELL("dateiname",A360)))&amp;"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3" spans="2:8">
      <c r="B363" s="25"/>
      <c r="C363" s="25"/>
      <c r="F363" s="23">
        <f>abbreviation[[#This Row],[abbreviation_id]]</f>
        <v>0</v>
      </c>
      <c r="H363" s="18" t="str">
        <f ca="1">IF(abbreviation[[#This Row],[description_german]]&lt;&gt;"","INSERT INTO "&amp;RIGHT(CELL("dateiname",A361),LEN(CELL("dateiname",A361))-FIND("]",CELL("dateiname",A361)))&amp;"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4" spans="2:8">
      <c r="B364" s="25"/>
      <c r="C364" s="25"/>
      <c r="F364" s="23">
        <f>abbreviation[[#This Row],[abbreviation_id]]</f>
        <v>0</v>
      </c>
      <c r="H364" s="18" t="str">
        <f ca="1">IF(abbreviation[[#This Row],[description_german]]&lt;&gt;"","INSERT INTO "&amp;RIGHT(CELL("dateiname",A362),LEN(CELL("dateiname",A362))-FIND("]",CELL("dateiname",A362)))&amp;"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5" spans="2:8">
      <c r="B365" s="25"/>
      <c r="C365" s="25"/>
      <c r="F365" s="23">
        <f>abbreviation[[#This Row],[abbreviation_id]]</f>
        <v>0</v>
      </c>
      <c r="H365" s="18" t="str">
        <f ca="1">IF(abbreviation[[#This Row],[description_german]]&lt;&gt;"","INSERT INTO "&amp;RIGHT(CELL("dateiname",A363),LEN(CELL("dateiname",A363))-FIND("]",CELL("dateiname",A363)))&amp;"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6" spans="2:8">
      <c r="B366" s="25"/>
      <c r="C366" s="25"/>
      <c r="F366" s="23">
        <f>abbreviation[[#This Row],[abbreviation_id]]</f>
        <v>0</v>
      </c>
      <c r="H366" s="18" t="str">
        <f ca="1">IF(abbreviation[[#This Row],[description_german]]&lt;&gt;"","INSERT INTO "&amp;RIGHT(CELL("dateiname",A364),LEN(CELL("dateiname",A364))-FIND("]",CELL("dateiname",A364)))&amp;"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7" spans="2:8">
      <c r="B367" s="25"/>
      <c r="C367" s="25"/>
      <c r="F367" s="23">
        <f>abbreviation[[#This Row],[abbreviation_id]]</f>
        <v>0</v>
      </c>
      <c r="H367" s="18" t="str">
        <f ca="1">IF(abbreviation[[#This Row],[description_german]]&lt;&gt;"","INSERT INTO "&amp;RIGHT(CELL("dateiname",A365),LEN(CELL("dateiname",A365))-FIND("]",CELL("dateiname",A365)))&amp;"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8" spans="2:8">
      <c r="B368" s="25"/>
      <c r="C368" s="25"/>
      <c r="F368" s="23">
        <f>abbreviation[[#This Row],[abbreviation_id]]</f>
        <v>0</v>
      </c>
      <c r="H368" s="18" t="str">
        <f ca="1">IF(abbreviation[[#This Row],[description_german]]&lt;&gt;"","INSERT INTO "&amp;RIGHT(CELL("dateiname",A366),LEN(CELL("dateiname",A366))-FIND("]",CELL("dateiname",A366)))&amp;"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69" spans="2:8">
      <c r="B369" s="25"/>
      <c r="C369" s="25"/>
      <c r="F369" s="23">
        <f>abbreviation[[#This Row],[abbreviation_id]]</f>
        <v>0</v>
      </c>
      <c r="H369" s="18" t="str">
        <f ca="1">IF(abbreviation[[#This Row],[description_german]]&lt;&gt;"","INSERT INTO "&amp;RIGHT(CELL("dateiname",A367),LEN(CELL("dateiname",A367))-FIND("]",CELL("dateiname",A367)))&amp;"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0" spans="2:8">
      <c r="B370" s="25"/>
      <c r="C370" s="25"/>
      <c r="F370" s="23">
        <f>abbreviation[[#This Row],[abbreviation_id]]</f>
        <v>0</v>
      </c>
      <c r="H370" s="18" t="str">
        <f ca="1">IF(abbreviation[[#This Row],[description_german]]&lt;&gt;"","INSERT INTO "&amp;RIGHT(CELL("dateiname",A368),LEN(CELL("dateiname",A368))-FIND("]",CELL("dateiname",A368)))&amp;"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1" spans="2:8">
      <c r="B371" s="25"/>
      <c r="C371" s="25"/>
      <c r="F371" s="23">
        <f>abbreviation[[#This Row],[abbreviation_id]]</f>
        <v>0</v>
      </c>
      <c r="H371" s="18" t="str">
        <f ca="1">IF(abbreviation[[#This Row],[description_german]]&lt;&gt;"","INSERT INTO "&amp;RIGHT(CELL("dateiname",A369),LEN(CELL("dateiname",A369))-FIND("]",CELL("dateiname",A369)))&amp;"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2" spans="2:8">
      <c r="B372" s="25"/>
      <c r="C372" s="25"/>
      <c r="F372" s="23">
        <f>abbreviation[[#This Row],[abbreviation_id]]</f>
        <v>0</v>
      </c>
      <c r="H372" s="18" t="str">
        <f ca="1">IF(abbreviation[[#This Row],[description_german]]&lt;&gt;"","INSERT INTO "&amp;RIGHT(CELL("dateiname",A370),LEN(CELL("dateiname",A370))-FIND("]",CELL("dateiname",A370)))&amp;"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3" spans="2:8">
      <c r="B373" s="25"/>
      <c r="C373" s="25"/>
      <c r="F373" s="23">
        <f>abbreviation[[#This Row],[abbreviation_id]]</f>
        <v>0</v>
      </c>
      <c r="H373" s="18" t="str">
        <f ca="1">IF(abbreviation[[#This Row],[description_german]]&lt;&gt;"","INSERT INTO "&amp;RIGHT(CELL("dateiname",A371),LEN(CELL("dateiname",A371))-FIND("]",CELL("dateiname",A371)))&amp;"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4" spans="2:8">
      <c r="B374" s="25"/>
      <c r="C374" s="25"/>
      <c r="F374" s="23">
        <f>abbreviation[[#This Row],[abbreviation_id]]</f>
        <v>0</v>
      </c>
      <c r="H374" s="18" t="str">
        <f ca="1">IF(abbreviation[[#This Row],[description_german]]&lt;&gt;"","INSERT INTO "&amp;RIGHT(CELL("dateiname",A372),LEN(CELL("dateiname",A372))-FIND("]",CELL("dateiname",A372)))&amp;"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5" spans="2:8">
      <c r="B375" s="25"/>
      <c r="C375" s="25"/>
      <c r="F375" s="23">
        <f>abbreviation[[#This Row],[abbreviation_id]]</f>
        <v>0</v>
      </c>
      <c r="H375" s="18" t="str">
        <f ca="1">IF(abbreviation[[#This Row],[description_german]]&lt;&gt;"","INSERT INTO "&amp;RIGHT(CELL("dateiname",A373),LEN(CELL("dateiname",A373))-FIND("]",CELL("dateiname",A373)))&amp;"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6" spans="2:8">
      <c r="B376" s="25"/>
      <c r="C376" s="25"/>
      <c r="F376" s="23">
        <f>abbreviation[[#This Row],[abbreviation_id]]</f>
        <v>0</v>
      </c>
      <c r="H376" s="18" t="str">
        <f ca="1">IF(abbreviation[[#This Row],[description_german]]&lt;&gt;"","INSERT INTO "&amp;RIGHT(CELL("dateiname",A374),LEN(CELL("dateiname",A374))-FIND("]",CELL("dateiname",A374)))&amp;"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7" spans="2:8">
      <c r="B377" s="25"/>
      <c r="C377" s="25"/>
      <c r="F377" s="23">
        <f>abbreviation[[#This Row],[abbreviation_id]]</f>
        <v>0</v>
      </c>
      <c r="H377" s="18" t="str">
        <f ca="1">IF(abbreviation[[#This Row],[description_german]]&lt;&gt;"","INSERT INTO "&amp;RIGHT(CELL("dateiname",A375),LEN(CELL("dateiname",A375))-FIND("]",CELL("dateiname",A375)))&amp;"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8" spans="2:8">
      <c r="B378" s="25"/>
      <c r="C378" s="25"/>
      <c r="F378" s="23">
        <f>abbreviation[[#This Row],[abbreviation_id]]</f>
        <v>0</v>
      </c>
      <c r="H378" s="18" t="str">
        <f ca="1">IF(abbreviation[[#This Row],[description_german]]&lt;&gt;"","INSERT INTO "&amp;RIGHT(CELL("dateiname",A376),LEN(CELL("dateiname",A376))-FIND("]",CELL("dateiname",A376)))&amp;"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79" spans="2:8">
      <c r="B379" s="25"/>
      <c r="C379" s="25"/>
      <c r="F379" s="23">
        <f>abbreviation[[#This Row],[abbreviation_id]]</f>
        <v>0</v>
      </c>
      <c r="H379" s="18" t="str">
        <f ca="1">IF(abbreviation[[#This Row],[description_german]]&lt;&gt;"","INSERT INTO "&amp;RIGHT(CELL("dateiname",A377),LEN(CELL("dateiname",A377))-FIND("]",CELL("dateiname",A377)))&amp;"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0" spans="2:8">
      <c r="B380" s="25"/>
      <c r="C380" s="25"/>
      <c r="F380" s="23">
        <f>abbreviation[[#This Row],[abbreviation_id]]</f>
        <v>0</v>
      </c>
      <c r="H380" s="18" t="str">
        <f ca="1">IF(abbreviation[[#This Row],[description_german]]&lt;&gt;"","INSERT INTO "&amp;RIGHT(CELL("dateiname",A378),LEN(CELL("dateiname",A378))-FIND("]",CELL("dateiname",A378)))&amp;"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1" spans="2:8">
      <c r="B381" s="25"/>
      <c r="C381" s="25"/>
      <c r="F381" s="23">
        <f>abbreviation[[#This Row],[abbreviation_id]]</f>
        <v>0</v>
      </c>
      <c r="H381" s="18" t="str">
        <f ca="1">IF(abbreviation[[#This Row],[description_german]]&lt;&gt;"","INSERT INTO "&amp;RIGHT(CELL("dateiname",A379),LEN(CELL("dateiname",A379))-FIND("]",CELL("dateiname",A379)))&amp;"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2" spans="2:8">
      <c r="B382" s="25"/>
      <c r="C382" s="25"/>
      <c r="F382" s="23">
        <f>abbreviation[[#This Row],[abbreviation_id]]</f>
        <v>0</v>
      </c>
      <c r="H382" s="18" t="str">
        <f ca="1">IF(abbreviation[[#This Row],[description_german]]&lt;&gt;"","INSERT INTO "&amp;RIGHT(CELL("dateiname",A380),LEN(CELL("dateiname",A380))-FIND("]",CELL("dateiname",A380)))&amp;"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3" spans="2:8">
      <c r="B383" s="25"/>
      <c r="C383" s="25"/>
      <c r="F383" s="23">
        <f>abbreviation[[#This Row],[abbreviation_id]]</f>
        <v>0</v>
      </c>
      <c r="H383" s="18" t="str">
        <f ca="1">IF(abbreviation[[#This Row],[description_german]]&lt;&gt;"","INSERT INTO "&amp;RIGHT(CELL("dateiname",A381),LEN(CELL("dateiname",A381))-FIND("]",CELL("dateiname",A381)))&amp;"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4" spans="2:8">
      <c r="B384" s="25"/>
      <c r="C384" s="25"/>
      <c r="F384" s="23">
        <f>abbreviation[[#This Row],[abbreviation_id]]</f>
        <v>0</v>
      </c>
      <c r="H384" s="18" t="str">
        <f ca="1">IF(abbreviation[[#This Row],[description_german]]&lt;&gt;"","INSERT INTO "&amp;RIGHT(CELL("dateiname",A382),LEN(CELL("dateiname",A382))-FIND("]",CELL("dateiname",A382)))&amp;"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5" spans="2:8">
      <c r="B385" s="25"/>
      <c r="C385" s="25"/>
      <c r="F385" s="23">
        <f>abbreviation[[#This Row],[abbreviation_id]]</f>
        <v>0</v>
      </c>
      <c r="H385" s="18" t="str">
        <f ca="1">IF(abbreviation[[#This Row],[description_german]]&lt;&gt;"","INSERT INTO "&amp;RIGHT(CELL("dateiname",A383),LEN(CELL("dateiname",A383))-FIND("]",CELL("dateiname",A383)))&amp;"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6" spans="2:8">
      <c r="B386" s="25"/>
      <c r="C386" s="25"/>
      <c r="F386" s="23">
        <f>abbreviation[[#This Row],[abbreviation_id]]</f>
        <v>0</v>
      </c>
      <c r="H386" s="18" t="str">
        <f ca="1">IF(abbreviation[[#This Row],[description_german]]&lt;&gt;"","INSERT INTO "&amp;RIGHT(CELL("dateiname",A384),LEN(CELL("dateiname",A384))-FIND("]",CELL("dateiname",A384)))&amp;"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7" spans="2:8">
      <c r="B387" s="25"/>
      <c r="C387" s="25"/>
      <c r="F387" s="23">
        <f>abbreviation[[#This Row],[abbreviation_id]]</f>
        <v>0</v>
      </c>
      <c r="H387" s="18" t="str">
        <f ca="1">IF(abbreviation[[#This Row],[description_german]]&lt;&gt;"","INSERT INTO "&amp;RIGHT(CELL("dateiname",A385),LEN(CELL("dateiname",A385))-FIND("]",CELL("dateiname",A385)))&amp;"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8" spans="2:8">
      <c r="B388" s="25"/>
      <c r="C388" s="25"/>
      <c r="F388" s="23">
        <f>abbreviation[[#This Row],[abbreviation_id]]</f>
        <v>0</v>
      </c>
      <c r="H388" s="18" t="str">
        <f ca="1">IF(abbreviation[[#This Row],[description_german]]&lt;&gt;"","INSERT INTO "&amp;RIGHT(CELL("dateiname",A386),LEN(CELL("dateiname",A386))-FIND("]",CELL("dateiname",A386)))&amp;"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89" spans="2:8">
      <c r="B389" s="25"/>
      <c r="C389" s="25"/>
      <c r="F389" s="23">
        <f>abbreviation[[#This Row],[abbreviation_id]]</f>
        <v>0</v>
      </c>
      <c r="H389" s="18" t="str">
        <f ca="1">IF(abbreviation[[#This Row],[description_german]]&lt;&gt;"","INSERT INTO "&amp;RIGHT(CELL("dateiname",A387),LEN(CELL("dateiname",A387))-FIND("]",CELL("dateiname",A387)))&amp;"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0" spans="2:8">
      <c r="B390" s="25"/>
      <c r="C390" s="25"/>
      <c r="F390" s="23">
        <f>abbreviation[[#This Row],[abbreviation_id]]</f>
        <v>0</v>
      </c>
      <c r="H390" s="18" t="str">
        <f ca="1">IF(abbreviation[[#This Row],[description_german]]&lt;&gt;"","INSERT INTO "&amp;RIGHT(CELL("dateiname",A388),LEN(CELL("dateiname",A388))-FIND("]",CELL("dateiname",A388)))&amp;"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1" spans="2:8">
      <c r="B391" s="25"/>
      <c r="C391" s="25"/>
      <c r="F391" s="23">
        <f>abbreviation[[#This Row],[abbreviation_id]]</f>
        <v>0</v>
      </c>
      <c r="H391" s="18" t="str">
        <f ca="1">IF(abbreviation[[#This Row],[description_german]]&lt;&gt;"","INSERT INTO "&amp;RIGHT(CELL("dateiname",A389),LEN(CELL("dateiname",A389))-FIND("]",CELL("dateiname",A389)))&amp;"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2" spans="2:8">
      <c r="B392" s="25"/>
      <c r="C392" s="25"/>
      <c r="F392" s="23">
        <f>abbreviation[[#This Row],[abbreviation_id]]</f>
        <v>0</v>
      </c>
      <c r="H392" s="18" t="str">
        <f ca="1">IF(abbreviation[[#This Row],[description_german]]&lt;&gt;"","INSERT INTO "&amp;RIGHT(CELL("dateiname",A390),LEN(CELL("dateiname",A390))-FIND("]",CELL("dateiname",A390)))&amp;"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3" spans="2:8">
      <c r="B393" s="25"/>
      <c r="C393" s="25"/>
      <c r="F393" s="23">
        <f>abbreviation[[#This Row],[abbreviation_id]]</f>
        <v>0</v>
      </c>
      <c r="H393" s="18" t="str">
        <f ca="1">IF(abbreviation[[#This Row],[description_german]]&lt;&gt;"","INSERT INTO "&amp;RIGHT(CELL("dateiname",A391),LEN(CELL("dateiname",A391))-FIND("]",CELL("dateiname",A391)))&amp;"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4" spans="2:8">
      <c r="B394" s="25"/>
      <c r="C394" s="25"/>
      <c r="F394" s="23">
        <f>abbreviation[[#This Row],[abbreviation_id]]</f>
        <v>0</v>
      </c>
      <c r="H394" s="18" t="str">
        <f ca="1">IF(abbreviation[[#This Row],[description_german]]&lt;&gt;"","INSERT INTO "&amp;RIGHT(CELL("dateiname",A392),LEN(CELL("dateiname",A392))-FIND("]",CELL("dateiname",A392)))&amp;"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5" spans="2:8">
      <c r="B395" s="25"/>
      <c r="C395" s="25"/>
      <c r="F395" s="23">
        <f>abbreviation[[#This Row],[abbreviation_id]]</f>
        <v>0</v>
      </c>
      <c r="H395" s="18" t="str">
        <f ca="1">IF(abbreviation[[#This Row],[description_german]]&lt;&gt;"","INSERT INTO "&amp;RIGHT(CELL("dateiname",A393),LEN(CELL("dateiname",A393))-FIND("]",CELL("dateiname",A393)))&amp;"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6" spans="2:8">
      <c r="B396" s="25"/>
      <c r="C396" s="25"/>
      <c r="F396" s="23">
        <f>abbreviation[[#This Row],[abbreviation_id]]</f>
        <v>0</v>
      </c>
      <c r="H396" s="18" t="str">
        <f ca="1">IF(abbreviation[[#This Row],[description_german]]&lt;&gt;"","INSERT INTO "&amp;RIGHT(CELL("dateiname",A394),LEN(CELL("dateiname",A394))-FIND("]",CELL("dateiname",A394)))&amp;"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7" spans="2:8">
      <c r="B397" s="25"/>
      <c r="C397" s="25"/>
      <c r="F397" s="23">
        <f>abbreviation[[#This Row],[abbreviation_id]]</f>
        <v>0</v>
      </c>
      <c r="H397" s="18" t="str">
        <f ca="1">IF(abbreviation[[#This Row],[description_german]]&lt;&gt;"","INSERT INTO "&amp;RIGHT(CELL("dateiname",A395),LEN(CELL("dateiname",A395))-FIND("]",CELL("dateiname",A395)))&amp;"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8" spans="2:8">
      <c r="B398" s="25"/>
      <c r="C398" s="25"/>
      <c r="F398" s="23">
        <f>abbreviation[[#This Row],[abbreviation_id]]</f>
        <v>0</v>
      </c>
      <c r="H398" s="18" t="str">
        <f ca="1">IF(abbreviation[[#This Row],[description_german]]&lt;&gt;"","INSERT INTO "&amp;RIGHT(CELL("dateiname",A396),LEN(CELL("dateiname",A396))-FIND("]",CELL("dateiname",A396)))&amp;"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399" spans="2:8">
      <c r="B399" s="25"/>
      <c r="C399" s="25"/>
      <c r="F399" s="23">
        <f>abbreviation[[#This Row],[abbreviation_id]]</f>
        <v>0</v>
      </c>
      <c r="H399" s="18" t="str">
        <f ca="1">IF(abbreviation[[#This Row],[description_german]]&lt;&gt;"","INSERT INTO "&amp;RIGHT(CELL("dateiname",A397),LEN(CELL("dateiname",A397))-FIND("]",CELL("dateiname",A397)))&amp;"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0" spans="2:8">
      <c r="B400" s="25"/>
      <c r="C400" s="25"/>
      <c r="F400" s="23">
        <f>abbreviation[[#This Row],[abbreviation_id]]</f>
        <v>0</v>
      </c>
      <c r="H400" s="18" t="str">
        <f ca="1">IF(abbreviation[[#This Row],[description_german]]&lt;&gt;"","INSERT INTO "&amp;RIGHT(CELL("dateiname",A398),LEN(CELL("dateiname",A398))-FIND("]",CELL("dateiname",A398)))&amp;"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1" spans="2:8">
      <c r="B401" s="25"/>
      <c r="C401" s="25"/>
      <c r="F401" s="23">
        <f>abbreviation[[#This Row],[abbreviation_id]]</f>
        <v>0</v>
      </c>
      <c r="H401" s="18" t="str">
        <f ca="1">IF(abbreviation[[#This Row],[description_german]]&lt;&gt;"","INSERT INTO "&amp;RIGHT(CELL("dateiname",A399),LEN(CELL("dateiname",A399))-FIND("]",CELL("dateiname",A399)))&amp;"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2" spans="2:8">
      <c r="B402" s="25"/>
      <c r="C402" s="25"/>
      <c r="F402" s="23">
        <f>abbreviation[[#This Row],[abbreviation_id]]</f>
        <v>0</v>
      </c>
      <c r="H402" s="18" t="str">
        <f ca="1">IF(abbreviation[[#This Row],[description_german]]&lt;&gt;"","INSERT INTO "&amp;RIGHT(CELL("dateiname",A400),LEN(CELL("dateiname",A400))-FIND("]",CELL("dateiname",A400)))&amp;"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3" spans="2:8">
      <c r="B403" s="25"/>
      <c r="C403" s="25"/>
      <c r="F403" s="23">
        <f>abbreviation[[#This Row],[abbreviation_id]]</f>
        <v>0</v>
      </c>
      <c r="H403" s="18" t="str">
        <f ca="1">IF(abbreviation[[#This Row],[description_german]]&lt;&gt;"","INSERT INTO "&amp;RIGHT(CELL("dateiname",A401),LEN(CELL("dateiname",A401))-FIND("]",CELL("dateiname",A401)))&amp;"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4" spans="2:8">
      <c r="B404" s="25"/>
      <c r="C404" s="25"/>
      <c r="F404" s="23">
        <f>abbreviation[[#This Row],[abbreviation_id]]</f>
        <v>0</v>
      </c>
      <c r="H404" s="18" t="str">
        <f ca="1">IF(abbreviation[[#This Row],[description_german]]&lt;&gt;"","INSERT INTO "&amp;RIGHT(CELL("dateiname",A402),LEN(CELL("dateiname",A402))-FIND("]",CELL("dateiname",A402)))&amp;"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5" spans="2:8">
      <c r="B405" s="25"/>
      <c r="C405" s="25"/>
      <c r="F405" s="23">
        <f>abbreviation[[#This Row],[abbreviation_id]]</f>
        <v>0</v>
      </c>
      <c r="H405" s="18" t="str">
        <f ca="1">IF(abbreviation[[#This Row],[description_german]]&lt;&gt;"","INSERT INTO "&amp;RIGHT(CELL("dateiname",A403),LEN(CELL("dateiname",A403))-FIND("]",CELL("dateiname",A403)))&amp;"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6" spans="2:8">
      <c r="B406" s="25"/>
      <c r="C406" s="25"/>
      <c r="F406" s="23">
        <f>abbreviation[[#This Row],[abbreviation_id]]</f>
        <v>0</v>
      </c>
      <c r="H406" s="18" t="str">
        <f ca="1">IF(abbreviation[[#This Row],[description_german]]&lt;&gt;"","INSERT INTO "&amp;RIGHT(CELL("dateiname",A404),LEN(CELL("dateiname",A404))-FIND("]",CELL("dateiname",A404)))&amp;"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7" spans="2:8">
      <c r="B407" s="25"/>
      <c r="C407" s="25"/>
      <c r="F407" s="23">
        <f>abbreviation[[#This Row],[abbreviation_id]]</f>
        <v>0</v>
      </c>
      <c r="H407" s="18" t="str">
        <f ca="1">IF(abbreviation[[#This Row],[description_german]]&lt;&gt;"","INSERT INTO "&amp;RIGHT(CELL("dateiname",A405),LEN(CELL("dateiname",A405))-FIND("]",CELL("dateiname",A405)))&amp;"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8" spans="2:8">
      <c r="B408" s="25"/>
      <c r="C408" s="25"/>
      <c r="F408" s="23">
        <f>abbreviation[[#This Row],[abbreviation_id]]</f>
        <v>0</v>
      </c>
      <c r="H408" s="18" t="str">
        <f ca="1">IF(abbreviation[[#This Row],[description_german]]&lt;&gt;"","INSERT INTO "&amp;RIGHT(CELL("dateiname",A406),LEN(CELL("dateiname",A406))-FIND("]",CELL("dateiname",A406)))&amp;"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09" spans="2:8">
      <c r="B409" s="25"/>
      <c r="C409" s="25"/>
      <c r="F409" s="23">
        <f>abbreviation[[#This Row],[abbreviation_id]]</f>
        <v>0</v>
      </c>
      <c r="H409" s="18" t="str">
        <f ca="1">IF(abbreviation[[#This Row],[description_german]]&lt;&gt;"","INSERT INTO "&amp;RIGHT(CELL("dateiname",A407),LEN(CELL("dateiname",A407))-FIND("]",CELL("dateiname",A407)))&amp;"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0" spans="2:8">
      <c r="B410" s="25"/>
      <c r="C410" s="25"/>
      <c r="F410" s="23">
        <f>abbreviation[[#This Row],[abbreviation_id]]</f>
        <v>0</v>
      </c>
      <c r="H410" s="18" t="str">
        <f ca="1">IF(abbreviation[[#This Row],[description_german]]&lt;&gt;"","INSERT INTO "&amp;RIGHT(CELL("dateiname",A408),LEN(CELL("dateiname",A408))-FIND("]",CELL("dateiname",A408)))&amp;"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1" spans="2:8">
      <c r="B411" s="25"/>
      <c r="C411" s="25"/>
      <c r="F411" s="23">
        <f>abbreviation[[#This Row],[abbreviation_id]]</f>
        <v>0</v>
      </c>
      <c r="H411" s="18" t="str">
        <f ca="1">IF(abbreviation[[#This Row],[description_german]]&lt;&gt;"","INSERT INTO "&amp;RIGHT(CELL("dateiname",A409),LEN(CELL("dateiname",A409))-FIND("]",CELL("dateiname",A409)))&amp;"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2" spans="2:8">
      <c r="B412" s="25"/>
      <c r="C412" s="25"/>
      <c r="F412" s="23">
        <f>abbreviation[[#This Row],[abbreviation_id]]</f>
        <v>0</v>
      </c>
      <c r="H412" s="18" t="str">
        <f ca="1">IF(abbreviation[[#This Row],[description_german]]&lt;&gt;"","INSERT INTO "&amp;RIGHT(CELL("dateiname",A410),LEN(CELL("dateiname",A410))-FIND("]",CELL("dateiname",A410)))&amp;"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3" spans="2:8">
      <c r="B413" s="25"/>
      <c r="C413" s="25"/>
      <c r="F413" s="23">
        <f>abbreviation[[#This Row],[abbreviation_id]]</f>
        <v>0</v>
      </c>
      <c r="H413" s="18" t="str">
        <f ca="1">IF(abbreviation[[#This Row],[description_german]]&lt;&gt;"","INSERT INTO "&amp;RIGHT(CELL("dateiname",A411),LEN(CELL("dateiname",A411))-FIND("]",CELL("dateiname",A411)))&amp;"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4" spans="2:8">
      <c r="B414" s="25"/>
      <c r="C414" s="25"/>
      <c r="F414" s="23">
        <f>abbreviation[[#This Row],[abbreviation_id]]</f>
        <v>0</v>
      </c>
      <c r="H414" s="18" t="str">
        <f ca="1">IF(abbreviation[[#This Row],[description_german]]&lt;&gt;"","INSERT INTO "&amp;RIGHT(CELL("dateiname",A412),LEN(CELL("dateiname",A412))-FIND("]",CELL("dateiname",A412)))&amp;"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5" spans="2:8">
      <c r="B415" s="25"/>
      <c r="C415" s="25"/>
      <c r="F415" s="23">
        <f>abbreviation[[#This Row],[abbreviation_id]]</f>
        <v>0</v>
      </c>
      <c r="H415" s="18" t="str">
        <f ca="1">IF(abbreviation[[#This Row],[description_german]]&lt;&gt;"","INSERT INTO "&amp;RIGHT(CELL("dateiname",A413),LEN(CELL("dateiname",A413))-FIND("]",CELL("dateiname",A413)))&amp;"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6" spans="2:8">
      <c r="B416" s="25"/>
      <c r="C416" s="25"/>
      <c r="F416" s="23">
        <f>abbreviation[[#This Row],[abbreviation_id]]</f>
        <v>0</v>
      </c>
      <c r="H416" s="18" t="str">
        <f ca="1">IF(abbreviation[[#This Row],[description_german]]&lt;&gt;"","INSERT INTO "&amp;RIGHT(CELL("dateiname",A414),LEN(CELL("dateiname",A414))-FIND("]",CELL("dateiname",A414)))&amp;"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7" spans="2:8">
      <c r="B417" s="25"/>
      <c r="C417" s="25"/>
      <c r="F417" s="23">
        <f>abbreviation[[#This Row],[abbreviation_id]]</f>
        <v>0</v>
      </c>
      <c r="H417" s="18" t="str">
        <f ca="1">IF(abbreviation[[#This Row],[description_german]]&lt;&gt;"","INSERT INTO "&amp;RIGHT(CELL("dateiname",A415),LEN(CELL("dateiname",A415))-FIND("]",CELL("dateiname",A415)))&amp;"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8" spans="2:8">
      <c r="B418" s="25"/>
      <c r="C418" s="25"/>
      <c r="F418" s="23">
        <f>abbreviation[[#This Row],[abbreviation_id]]</f>
        <v>0</v>
      </c>
      <c r="H418" s="18" t="str">
        <f ca="1">IF(abbreviation[[#This Row],[description_german]]&lt;&gt;"","INSERT INTO "&amp;RIGHT(CELL("dateiname",A416),LEN(CELL("dateiname",A416))-FIND("]",CELL("dateiname",A416)))&amp;"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19" spans="2:8">
      <c r="B419" s="25"/>
      <c r="C419" s="25"/>
      <c r="F419" s="23">
        <f>abbreviation[[#This Row],[abbreviation_id]]</f>
        <v>0</v>
      </c>
      <c r="H419" s="18" t="str">
        <f ca="1">IF(abbreviation[[#This Row],[description_german]]&lt;&gt;"","INSERT INTO "&amp;RIGHT(CELL("dateiname",A417),LEN(CELL("dateiname",A417))-FIND("]",CELL("dateiname",A417)))&amp;"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0" spans="2:8">
      <c r="B420" s="25"/>
      <c r="C420" s="25"/>
      <c r="F420" s="23">
        <f>abbreviation[[#This Row],[abbreviation_id]]</f>
        <v>0</v>
      </c>
      <c r="H420" s="18" t="str">
        <f ca="1">IF(abbreviation[[#This Row],[description_german]]&lt;&gt;"","INSERT INTO "&amp;RIGHT(CELL("dateiname",A418),LEN(CELL("dateiname",A418))-FIND("]",CELL("dateiname",A418)))&amp;"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1" spans="2:8">
      <c r="B421" s="25"/>
      <c r="C421" s="25"/>
      <c r="F421" s="23">
        <f>abbreviation[[#This Row],[abbreviation_id]]</f>
        <v>0</v>
      </c>
      <c r="H421" s="18" t="str">
        <f ca="1">IF(abbreviation[[#This Row],[description_german]]&lt;&gt;"","INSERT INTO "&amp;RIGHT(CELL("dateiname",A419),LEN(CELL("dateiname",A419))-FIND("]",CELL("dateiname",A419)))&amp;"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2" spans="2:8">
      <c r="B422" s="25"/>
      <c r="C422" s="25"/>
      <c r="F422" s="23">
        <f>abbreviation[[#This Row],[abbreviation_id]]</f>
        <v>0</v>
      </c>
      <c r="H422" s="18" t="str">
        <f ca="1">IF(abbreviation[[#This Row],[description_german]]&lt;&gt;"","INSERT INTO "&amp;RIGHT(CELL("dateiname",A420),LEN(CELL("dateiname",A420))-FIND("]",CELL("dateiname",A420)))&amp;"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3" spans="2:8">
      <c r="B423" s="25"/>
      <c r="C423" s="25"/>
      <c r="F423" s="23">
        <f>abbreviation[[#This Row],[abbreviation_id]]</f>
        <v>0</v>
      </c>
      <c r="H423" s="18" t="str">
        <f ca="1">IF(abbreviation[[#This Row],[description_german]]&lt;&gt;"","INSERT INTO "&amp;RIGHT(CELL("dateiname",A421),LEN(CELL("dateiname",A421))-FIND("]",CELL("dateiname",A421)))&amp;"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4" spans="2:8">
      <c r="B424" s="25"/>
      <c r="C424" s="25"/>
      <c r="F424" s="23">
        <f>abbreviation[[#This Row],[abbreviation_id]]</f>
        <v>0</v>
      </c>
      <c r="H424" s="18" t="str">
        <f ca="1">IF(abbreviation[[#This Row],[description_german]]&lt;&gt;"","INSERT INTO "&amp;RIGHT(CELL("dateiname",A422),LEN(CELL("dateiname",A422))-FIND("]",CELL("dateiname",A422)))&amp;"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5" spans="2:8">
      <c r="B425" s="25"/>
      <c r="C425" s="25"/>
      <c r="F425" s="23">
        <f>abbreviation[[#This Row],[abbreviation_id]]</f>
        <v>0</v>
      </c>
      <c r="H425" s="18" t="str">
        <f ca="1">IF(abbreviation[[#This Row],[description_german]]&lt;&gt;"","INSERT INTO "&amp;RIGHT(CELL("dateiname",A423),LEN(CELL("dateiname",A423))-FIND("]",CELL("dateiname",A423)))&amp;"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6" spans="2:8">
      <c r="B426" s="25"/>
      <c r="C426" s="25"/>
      <c r="F426" s="23">
        <f>abbreviation[[#This Row],[abbreviation_id]]</f>
        <v>0</v>
      </c>
      <c r="H426" s="18" t="str">
        <f ca="1">IF(abbreviation[[#This Row],[description_german]]&lt;&gt;"","INSERT INTO "&amp;RIGHT(CELL("dateiname",A424),LEN(CELL("dateiname",A424))-FIND("]",CELL("dateiname",A424)))&amp;"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7" spans="2:8">
      <c r="B427" s="25"/>
      <c r="C427" s="25"/>
      <c r="F427" s="23">
        <f>abbreviation[[#This Row],[abbreviation_id]]</f>
        <v>0</v>
      </c>
      <c r="H427" s="18" t="str">
        <f ca="1">IF(abbreviation[[#This Row],[description_german]]&lt;&gt;"","INSERT INTO "&amp;RIGHT(CELL("dateiname",A425),LEN(CELL("dateiname",A425))-FIND("]",CELL("dateiname",A425)))&amp;"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8" spans="2:8">
      <c r="B428" s="25"/>
      <c r="C428" s="25"/>
      <c r="F428" s="23">
        <f>abbreviation[[#This Row],[abbreviation_id]]</f>
        <v>0</v>
      </c>
      <c r="H428" s="18" t="str">
        <f ca="1">IF(abbreviation[[#This Row],[description_german]]&lt;&gt;"","INSERT INTO "&amp;RIGHT(CELL("dateiname",A426),LEN(CELL("dateiname",A426))-FIND("]",CELL("dateiname",A426)))&amp;"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29" spans="2:8">
      <c r="B429" s="25"/>
      <c r="C429" s="25"/>
      <c r="F429" s="23">
        <f>abbreviation[[#This Row],[abbreviation_id]]</f>
        <v>0</v>
      </c>
      <c r="H429" s="18" t="str">
        <f ca="1">IF(abbreviation[[#This Row],[description_german]]&lt;&gt;"","INSERT INTO "&amp;RIGHT(CELL("dateiname",A427),LEN(CELL("dateiname",A427))-FIND("]",CELL("dateiname",A427)))&amp;"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0" spans="2:8">
      <c r="B430" s="25"/>
      <c r="C430" s="25"/>
      <c r="F430" s="23">
        <f>abbreviation[[#This Row],[abbreviation_id]]</f>
        <v>0</v>
      </c>
      <c r="H430" s="18" t="str">
        <f ca="1">IF(abbreviation[[#This Row],[description_german]]&lt;&gt;"","INSERT INTO "&amp;RIGHT(CELL("dateiname",A428),LEN(CELL("dateiname",A428))-FIND("]",CELL("dateiname",A428)))&amp;"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1" spans="2:8">
      <c r="B431" s="25"/>
      <c r="C431" s="25"/>
      <c r="F431" s="23">
        <f>abbreviation[[#This Row],[abbreviation_id]]</f>
        <v>0</v>
      </c>
      <c r="H431" s="18" t="str">
        <f ca="1">IF(abbreviation[[#This Row],[description_german]]&lt;&gt;"","INSERT INTO "&amp;RIGHT(CELL("dateiname",A429),LEN(CELL("dateiname",A429))-FIND("]",CELL("dateiname",A429)))&amp;"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2" spans="2:8">
      <c r="B432" s="25"/>
      <c r="C432" s="25"/>
      <c r="F432" s="23">
        <f>abbreviation[[#This Row],[abbreviation_id]]</f>
        <v>0</v>
      </c>
      <c r="H432" s="18" t="str">
        <f ca="1">IF(abbreviation[[#This Row],[description_german]]&lt;&gt;"","INSERT INTO "&amp;RIGHT(CELL("dateiname",A430),LEN(CELL("dateiname",A430))-FIND("]",CELL("dateiname",A430)))&amp;"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3" spans="2:8">
      <c r="B433" s="25"/>
      <c r="C433" s="25"/>
      <c r="F433" s="23">
        <f>abbreviation[[#This Row],[abbreviation_id]]</f>
        <v>0</v>
      </c>
      <c r="H433" s="18" t="str">
        <f ca="1">IF(abbreviation[[#This Row],[description_german]]&lt;&gt;"","INSERT INTO "&amp;RIGHT(CELL("dateiname",A431),LEN(CELL("dateiname",A431))-FIND("]",CELL("dateiname",A431)))&amp;"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4" spans="2:8">
      <c r="B434" s="25"/>
      <c r="C434" s="25"/>
      <c r="F434" s="23">
        <f>abbreviation[[#This Row],[abbreviation_id]]</f>
        <v>0</v>
      </c>
      <c r="H434" s="18" t="str">
        <f ca="1">IF(abbreviation[[#This Row],[description_german]]&lt;&gt;"","INSERT INTO "&amp;RIGHT(CELL("dateiname",A432),LEN(CELL("dateiname",A432))-FIND("]",CELL("dateiname",A432)))&amp;"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5" spans="2:8">
      <c r="B435" s="25"/>
      <c r="C435" s="25"/>
      <c r="F435" s="23">
        <f>abbreviation[[#This Row],[abbreviation_id]]</f>
        <v>0</v>
      </c>
      <c r="H435" s="18" t="str">
        <f ca="1">IF(abbreviation[[#This Row],[description_german]]&lt;&gt;"","INSERT INTO "&amp;RIGHT(CELL("dateiname",A433),LEN(CELL("dateiname",A433))-FIND("]",CELL("dateiname",A433)))&amp;"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6" spans="2:8">
      <c r="B436" s="25"/>
      <c r="C436" s="25"/>
      <c r="F436" s="23">
        <f>abbreviation[[#This Row],[abbreviation_id]]</f>
        <v>0</v>
      </c>
      <c r="H436" s="18" t="str">
        <f ca="1">IF(abbreviation[[#This Row],[description_german]]&lt;&gt;"","INSERT INTO "&amp;RIGHT(CELL("dateiname",A434),LEN(CELL("dateiname",A434))-FIND("]",CELL("dateiname",A434)))&amp;"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7" spans="2:8">
      <c r="B437" s="25"/>
      <c r="C437" s="25"/>
      <c r="F437" s="23">
        <f>abbreviation[[#This Row],[abbreviation_id]]</f>
        <v>0</v>
      </c>
      <c r="H437" s="18" t="str">
        <f ca="1">IF(abbreviation[[#This Row],[description_german]]&lt;&gt;"","INSERT INTO "&amp;RIGHT(CELL("dateiname",A435),LEN(CELL("dateiname",A435))-FIND("]",CELL("dateiname",A435)))&amp;"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8" spans="2:8">
      <c r="B438" s="25"/>
      <c r="C438" s="25"/>
      <c r="F438" s="23">
        <f>abbreviation[[#This Row],[abbreviation_id]]</f>
        <v>0</v>
      </c>
      <c r="H438" s="18" t="str">
        <f ca="1">IF(abbreviation[[#This Row],[description_german]]&lt;&gt;"","INSERT INTO "&amp;RIGHT(CELL("dateiname",A436),LEN(CELL("dateiname",A436))-FIND("]",CELL("dateiname",A436)))&amp;"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39" spans="2:8">
      <c r="B439" s="25"/>
      <c r="C439" s="25"/>
      <c r="F439" s="23">
        <f>abbreviation[[#This Row],[abbreviation_id]]</f>
        <v>0</v>
      </c>
      <c r="H439" s="18" t="str">
        <f ca="1">IF(abbreviation[[#This Row],[description_german]]&lt;&gt;"","INSERT INTO "&amp;RIGHT(CELL("dateiname",A437),LEN(CELL("dateiname",A437))-FIND("]",CELL("dateiname",A437)))&amp;"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0" spans="2:8">
      <c r="B440" s="25"/>
      <c r="C440" s="25"/>
      <c r="F440" s="23">
        <f>abbreviation[[#This Row],[abbreviation_id]]</f>
        <v>0</v>
      </c>
      <c r="H440" s="18" t="str">
        <f ca="1">IF(abbreviation[[#This Row],[description_german]]&lt;&gt;"","INSERT INTO "&amp;RIGHT(CELL("dateiname",A438),LEN(CELL("dateiname",A438))-FIND("]",CELL("dateiname",A438)))&amp;"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1" spans="2:8">
      <c r="B441" s="25"/>
      <c r="C441" s="25"/>
      <c r="F441" s="23">
        <f>abbreviation[[#This Row],[abbreviation_id]]</f>
        <v>0</v>
      </c>
      <c r="H441" s="18" t="str">
        <f ca="1">IF(abbreviation[[#This Row],[description_german]]&lt;&gt;"","INSERT INTO "&amp;RIGHT(CELL("dateiname",A439),LEN(CELL("dateiname",A439))-FIND("]",CELL("dateiname",A439)))&amp;"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2" spans="2:8">
      <c r="B442" s="25"/>
      <c r="C442" s="25"/>
      <c r="F442" s="23">
        <f>abbreviation[[#This Row],[abbreviation_id]]</f>
        <v>0</v>
      </c>
      <c r="H442" s="18" t="str">
        <f ca="1">IF(abbreviation[[#This Row],[description_german]]&lt;&gt;"","INSERT INTO "&amp;RIGHT(CELL("dateiname",A440),LEN(CELL("dateiname",A440))-FIND("]",CELL("dateiname",A440)))&amp;"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3" spans="2:8">
      <c r="B443" s="25"/>
      <c r="C443" s="25"/>
      <c r="F443" s="23">
        <f>abbreviation[[#This Row],[abbreviation_id]]</f>
        <v>0</v>
      </c>
      <c r="H443" s="18" t="str">
        <f ca="1">IF(abbreviation[[#This Row],[description_german]]&lt;&gt;"","INSERT INTO "&amp;RIGHT(CELL("dateiname",A441),LEN(CELL("dateiname",A441))-FIND("]",CELL("dateiname",A441)))&amp;"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4" spans="2:8">
      <c r="B444" s="25"/>
      <c r="C444" s="25"/>
      <c r="F444" s="23">
        <f>abbreviation[[#This Row],[abbreviation_id]]</f>
        <v>0</v>
      </c>
      <c r="H444" s="18" t="str">
        <f ca="1">IF(abbreviation[[#This Row],[description_german]]&lt;&gt;"","INSERT INTO "&amp;RIGHT(CELL("dateiname",A442),LEN(CELL("dateiname",A442))-FIND("]",CELL("dateiname",A442)))&amp;"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5" spans="2:8">
      <c r="B445" s="25"/>
      <c r="C445" s="25"/>
      <c r="F445" s="23">
        <f>abbreviation[[#This Row],[abbreviation_id]]</f>
        <v>0</v>
      </c>
      <c r="H445" s="18" t="str">
        <f ca="1">IF(abbreviation[[#This Row],[description_german]]&lt;&gt;"","INSERT INTO "&amp;RIGHT(CELL("dateiname",A443),LEN(CELL("dateiname",A443))-FIND("]",CELL("dateiname",A443)))&amp;"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6" spans="2:8">
      <c r="B446" s="25"/>
      <c r="C446" s="25"/>
      <c r="F446" s="23">
        <f>abbreviation[[#This Row],[abbreviation_id]]</f>
        <v>0</v>
      </c>
      <c r="H446" s="18" t="str">
        <f ca="1">IF(abbreviation[[#This Row],[description_german]]&lt;&gt;"","INSERT INTO "&amp;RIGHT(CELL("dateiname",A444),LEN(CELL("dateiname",A444))-FIND("]",CELL("dateiname",A444)))&amp;"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7" spans="2:8">
      <c r="B447" s="25"/>
      <c r="C447" s="25"/>
      <c r="F447" s="23">
        <f>abbreviation[[#This Row],[abbreviation_id]]</f>
        <v>0</v>
      </c>
      <c r="H447" s="18" t="str">
        <f ca="1">IF(abbreviation[[#This Row],[description_german]]&lt;&gt;"","INSERT INTO "&amp;RIGHT(CELL("dateiname",A445),LEN(CELL("dateiname",A445))-FIND("]",CELL("dateiname",A445)))&amp;"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8" spans="2:8">
      <c r="B448" s="25"/>
      <c r="C448" s="25"/>
      <c r="F448" s="23">
        <f>abbreviation[[#This Row],[abbreviation_id]]</f>
        <v>0</v>
      </c>
      <c r="H448" s="18" t="str">
        <f ca="1">IF(abbreviation[[#This Row],[description_german]]&lt;&gt;"","INSERT INTO "&amp;RIGHT(CELL("dateiname",A446),LEN(CELL("dateiname",A446))-FIND("]",CELL("dateiname",A446)))&amp;"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49" spans="2:8">
      <c r="B449" s="25"/>
      <c r="C449" s="25"/>
      <c r="F449" s="23">
        <f>abbreviation[[#This Row],[abbreviation_id]]</f>
        <v>0</v>
      </c>
      <c r="H449" s="18" t="str">
        <f ca="1">IF(abbreviation[[#This Row],[description_german]]&lt;&gt;"","INSERT INTO "&amp;RIGHT(CELL("dateiname",A447),LEN(CELL("dateiname",A447))-FIND("]",CELL("dateiname",A447)))&amp;"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0" spans="2:8">
      <c r="B450" s="25"/>
      <c r="C450" s="25"/>
      <c r="F450" s="23">
        <f>abbreviation[[#This Row],[abbreviation_id]]</f>
        <v>0</v>
      </c>
      <c r="H450" s="18" t="str">
        <f ca="1">IF(abbreviation[[#This Row],[description_german]]&lt;&gt;"","INSERT INTO "&amp;RIGHT(CELL("dateiname",A448),LEN(CELL("dateiname",A448))-FIND("]",CELL("dateiname",A448)))&amp;"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1" spans="2:8">
      <c r="B451" s="25"/>
      <c r="C451" s="25"/>
      <c r="F451" s="23">
        <f>abbreviation[[#This Row],[abbreviation_id]]</f>
        <v>0</v>
      </c>
      <c r="H451" s="18" t="str">
        <f ca="1">IF(abbreviation[[#This Row],[description_german]]&lt;&gt;"","INSERT INTO "&amp;RIGHT(CELL("dateiname",A449),LEN(CELL("dateiname",A449))-FIND("]",CELL("dateiname",A449)))&amp;"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2" spans="2:8">
      <c r="B452" s="25"/>
      <c r="C452" s="25"/>
      <c r="F452" s="23">
        <f>abbreviation[[#This Row],[abbreviation_id]]</f>
        <v>0</v>
      </c>
      <c r="H452" s="18" t="str">
        <f ca="1">IF(abbreviation[[#This Row],[description_german]]&lt;&gt;"","INSERT INTO "&amp;RIGHT(CELL("dateiname",A450),LEN(CELL("dateiname",A450))-FIND("]",CELL("dateiname",A450)))&amp;"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3" spans="2:8">
      <c r="B453" s="25"/>
      <c r="C453" s="25"/>
      <c r="F453" s="23">
        <f>abbreviation[[#This Row],[abbreviation_id]]</f>
        <v>0</v>
      </c>
      <c r="H453" s="18" t="str">
        <f ca="1">IF(abbreviation[[#This Row],[description_german]]&lt;&gt;"","INSERT INTO "&amp;RIGHT(CELL("dateiname",A451),LEN(CELL("dateiname",A451))-FIND("]",CELL("dateiname",A451)))&amp;"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4" spans="2:8">
      <c r="B454" s="25"/>
      <c r="C454" s="25"/>
      <c r="F454" s="23">
        <f>abbreviation[[#This Row],[abbreviation_id]]</f>
        <v>0</v>
      </c>
      <c r="H454" s="18" t="str">
        <f ca="1">IF(abbreviation[[#This Row],[description_german]]&lt;&gt;"","INSERT INTO "&amp;RIGHT(CELL("dateiname",A452),LEN(CELL("dateiname",A452))-FIND("]",CELL("dateiname",A452)))&amp;"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5" spans="2:8">
      <c r="B455" s="25"/>
      <c r="C455" s="25"/>
      <c r="F455" s="23">
        <f>abbreviation[[#This Row],[abbreviation_id]]</f>
        <v>0</v>
      </c>
      <c r="H455" s="18" t="str">
        <f ca="1">IF(abbreviation[[#This Row],[description_german]]&lt;&gt;"","INSERT INTO "&amp;RIGHT(CELL("dateiname",A453),LEN(CELL("dateiname",A453))-FIND("]",CELL("dateiname",A453)))&amp;"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6" spans="2:8">
      <c r="B456" s="25"/>
      <c r="C456" s="25"/>
      <c r="F456" s="23">
        <f>abbreviation[[#This Row],[abbreviation_id]]</f>
        <v>0</v>
      </c>
      <c r="H456" s="18" t="str">
        <f ca="1">IF(abbreviation[[#This Row],[description_german]]&lt;&gt;"","INSERT INTO "&amp;RIGHT(CELL("dateiname",A454),LEN(CELL("dateiname",A454))-FIND("]",CELL("dateiname",A454)))&amp;"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7" spans="2:8">
      <c r="B457" s="25"/>
      <c r="C457" s="25"/>
      <c r="F457" s="23">
        <f>abbreviation[[#This Row],[abbreviation_id]]</f>
        <v>0</v>
      </c>
      <c r="H457" s="18" t="str">
        <f ca="1">IF(abbreviation[[#This Row],[description_german]]&lt;&gt;"","INSERT INTO "&amp;RIGHT(CELL("dateiname",A455),LEN(CELL("dateiname",A455))-FIND("]",CELL("dateiname",A455)))&amp;"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8" spans="2:8">
      <c r="B458" s="25"/>
      <c r="C458" s="25"/>
      <c r="F458" s="23">
        <f>abbreviation[[#This Row],[abbreviation_id]]</f>
        <v>0</v>
      </c>
      <c r="H458" s="18" t="str">
        <f ca="1">IF(abbreviation[[#This Row],[description_german]]&lt;&gt;"","INSERT INTO "&amp;RIGHT(CELL("dateiname",A456),LEN(CELL("dateiname",A456))-FIND("]",CELL("dateiname",A456)))&amp;"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59" spans="2:8">
      <c r="B459" s="25"/>
      <c r="C459" s="25"/>
      <c r="F459" s="23">
        <f>abbreviation[[#This Row],[abbreviation_id]]</f>
        <v>0</v>
      </c>
      <c r="H459" s="18" t="str">
        <f ca="1">IF(abbreviation[[#This Row],[description_german]]&lt;&gt;"","INSERT INTO "&amp;RIGHT(CELL("dateiname",A457),LEN(CELL("dateiname",A457))-FIND("]",CELL("dateiname",A457)))&amp;"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0" spans="2:8">
      <c r="B460" s="25"/>
      <c r="C460" s="25"/>
      <c r="F460" s="23">
        <f>abbreviation[[#This Row],[abbreviation_id]]</f>
        <v>0</v>
      </c>
      <c r="H460" s="18" t="str">
        <f ca="1">IF(abbreviation[[#This Row],[description_german]]&lt;&gt;"","INSERT INTO "&amp;RIGHT(CELL("dateiname",A458),LEN(CELL("dateiname",A458))-FIND("]",CELL("dateiname",A458)))&amp;"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1" spans="2:8">
      <c r="B461" s="25"/>
      <c r="C461" s="25"/>
      <c r="F461" s="23">
        <f>abbreviation[[#This Row],[abbreviation_id]]</f>
        <v>0</v>
      </c>
      <c r="H461" s="18" t="str">
        <f ca="1">IF(abbreviation[[#This Row],[description_german]]&lt;&gt;"","INSERT INTO "&amp;RIGHT(CELL("dateiname",A459),LEN(CELL("dateiname",A459))-FIND("]",CELL("dateiname",A459)))&amp;"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2" spans="2:8">
      <c r="B462" s="25"/>
      <c r="C462" s="25"/>
      <c r="F462" s="23">
        <f>abbreviation[[#This Row],[abbreviation_id]]</f>
        <v>0</v>
      </c>
      <c r="H462" s="18" t="str">
        <f ca="1">IF(abbreviation[[#This Row],[description_german]]&lt;&gt;"","INSERT INTO "&amp;RIGHT(CELL("dateiname",A460),LEN(CELL("dateiname",A460))-FIND("]",CELL("dateiname",A460)))&amp;"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3" spans="2:8">
      <c r="B463" s="25"/>
      <c r="C463" s="25"/>
      <c r="F463" s="23">
        <f>abbreviation[[#This Row],[abbreviation_id]]</f>
        <v>0</v>
      </c>
      <c r="H463" s="18" t="str">
        <f ca="1">IF(abbreviation[[#This Row],[description_german]]&lt;&gt;"","INSERT INTO "&amp;RIGHT(CELL("dateiname",A461),LEN(CELL("dateiname",A461))-FIND("]",CELL("dateiname",A461)))&amp;"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4" spans="2:8">
      <c r="B464" s="25"/>
      <c r="C464" s="25"/>
      <c r="F464" s="23">
        <f>abbreviation[[#This Row],[abbreviation_id]]</f>
        <v>0</v>
      </c>
      <c r="H464" s="18" t="str">
        <f ca="1">IF(abbreviation[[#This Row],[description_german]]&lt;&gt;"","INSERT INTO "&amp;RIGHT(CELL("dateiname",A462),LEN(CELL("dateiname",A462))-FIND("]",CELL("dateiname",A462)))&amp;"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5" spans="2:8">
      <c r="B465" s="25"/>
      <c r="C465" s="25"/>
      <c r="F465" s="23">
        <f>abbreviation[[#This Row],[abbreviation_id]]</f>
        <v>0</v>
      </c>
      <c r="H465" s="18" t="str">
        <f ca="1">IF(abbreviation[[#This Row],[description_german]]&lt;&gt;"","INSERT INTO "&amp;RIGHT(CELL("dateiname",A463),LEN(CELL("dateiname",A463))-FIND("]",CELL("dateiname",A463)))&amp;"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6" spans="2:8">
      <c r="B466" s="25"/>
      <c r="C466" s="25"/>
      <c r="F466" s="23">
        <f>abbreviation[[#This Row],[abbreviation_id]]</f>
        <v>0</v>
      </c>
      <c r="H466" s="18" t="str">
        <f ca="1">IF(abbreviation[[#This Row],[description_german]]&lt;&gt;"","INSERT INTO "&amp;RIGHT(CELL("dateiname",A464),LEN(CELL("dateiname",A464))-FIND("]",CELL("dateiname",A464)))&amp;"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7" spans="2:8">
      <c r="B467" s="25"/>
      <c r="C467" s="25"/>
      <c r="F467" s="23">
        <f>abbreviation[[#This Row],[abbreviation_id]]</f>
        <v>0</v>
      </c>
      <c r="H467" s="18" t="str">
        <f ca="1">IF(abbreviation[[#This Row],[description_german]]&lt;&gt;"","INSERT INTO "&amp;RIGHT(CELL("dateiname",A465),LEN(CELL("dateiname",A465))-FIND("]",CELL("dateiname",A465)))&amp;"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8" spans="2:8">
      <c r="B468" s="25"/>
      <c r="C468" s="25"/>
      <c r="F468" s="23">
        <f>abbreviation[[#This Row],[abbreviation_id]]</f>
        <v>0</v>
      </c>
      <c r="H468" s="18" t="str">
        <f ca="1">IF(abbreviation[[#This Row],[description_german]]&lt;&gt;"","INSERT INTO "&amp;RIGHT(CELL("dateiname",A466),LEN(CELL("dateiname",A466))-FIND("]",CELL("dateiname",A466)))&amp;"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69" spans="2:8">
      <c r="B469" s="25"/>
      <c r="C469" s="25"/>
      <c r="F469" s="23">
        <f>abbreviation[[#This Row],[abbreviation_id]]</f>
        <v>0</v>
      </c>
      <c r="H469" s="18" t="str">
        <f ca="1">IF(abbreviation[[#This Row],[description_german]]&lt;&gt;"","INSERT INTO "&amp;RIGHT(CELL("dateiname",A467),LEN(CELL("dateiname",A467))-FIND("]",CELL("dateiname",A467)))&amp;"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0" spans="2:8">
      <c r="B470" s="25"/>
      <c r="C470" s="25"/>
      <c r="F470" s="23">
        <f>abbreviation[[#This Row],[abbreviation_id]]</f>
        <v>0</v>
      </c>
      <c r="H470" s="18" t="str">
        <f ca="1">IF(abbreviation[[#This Row],[description_german]]&lt;&gt;"","INSERT INTO "&amp;RIGHT(CELL("dateiname",A468),LEN(CELL("dateiname",A468))-FIND("]",CELL("dateiname",A468)))&amp;"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1" spans="2:8">
      <c r="B471" s="25"/>
      <c r="C471" s="25"/>
      <c r="F471" s="23">
        <f>abbreviation[[#This Row],[abbreviation_id]]</f>
        <v>0</v>
      </c>
      <c r="H471" s="18" t="str">
        <f ca="1">IF(abbreviation[[#This Row],[description_german]]&lt;&gt;"","INSERT INTO "&amp;RIGHT(CELL("dateiname",A469),LEN(CELL("dateiname",A469))-FIND("]",CELL("dateiname",A469)))&amp;"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2" spans="2:8">
      <c r="B472" s="25"/>
      <c r="C472" s="25"/>
      <c r="F472" s="23">
        <f>abbreviation[[#This Row],[abbreviation_id]]</f>
        <v>0</v>
      </c>
      <c r="H472" s="18" t="str">
        <f ca="1">IF(abbreviation[[#This Row],[description_german]]&lt;&gt;"","INSERT INTO "&amp;RIGHT(CELL("dateiname",A470),LEN(CELL("dateiname",A470))-FIND("]",CELL("dateiname",A470)))&amp;"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3" spans="2:8">
      <c r="B473" s="25"/>
      <c r="C473" s="25"/>
      <c r="F473" s="23">
        <f>abbreviation[[#This Row],[abbreviation_id]]</f>
        <v>0</v>
      </c>
      <c r="H473" s="18" t="str">
        <f ca="1">IF(abbreviation[[#This Row],[description_german]]&lt;&gt;"","INSERT INTO "&amp;RIGHT(CELL("dateiname",A471),LEN(CELL("dateiname",A471))-FIND("]",CELL("dateiname",A471)))&amp;"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4" spans="2:8">
      <c r="B474" s="25"/>
      <c r="C474" s="25"/>
      <c r="F474" s="23">
        <f>abbreviation[[#This Row],[abbreviation_id]]</f>
        <v>0</v>
      </c>
      <c r="H474" s="18" t="str">
        <f ca="1">IF(abbreviation[[#This Row],[description_german]]&lt;&gt;"","INSERT INTO "&amp;RIGHT(CELL("dateiname",A472),LEN(CELL("dateiname",A472))-FIND("]",CELL("dateiname",A472)))&amp;"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5" spans="2:8">
      <c r="B475" s="25"/>
      <c r="C475" s="25"/>
      <c r="F475" s="23">
        <f>abbreviation[[#This Row],[abbreviation_id]]</f>
        <v>0</v>
      </c>
      <c r="H475" s="18" t="str">
        <f ca="1">IF(abbreviation[[#This Row],[description_german]]&lt;&gt;"","INSERT INTO "&amp;RIGHT(CELL("dateiname",A473),LEN(CELL("dateiname",A473))-FIND("]",CELL("dateiname",A473)))&amp;"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6" spans="2:8">
      <c r="B476" s="25"/>
      <c r="C476" s="25"/>
      <c r="F476" s="23">
        <f>abbreviation[[#This Row],[abbreviation_id]]</f>
        <v>0</v>
      </c>
      <c r="H476" s="18" t="str">
        <f ca="1">IF(abbreviation[[#This Row],[description_german]]&lt;&gt;"","INSERT INTO "&amp;RIGHT(CELL("dateiname",A474),LEN(CELL("dateiname",A474))-FIND("]",CELL("dateiname",A474)))&amp;"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7" spans="2:8">
      <c r="B477" s="25"/>
      <c r="C477" s="25"/>
      <c r="F477" s="23">
        <f>abbreviation[[#This Row],[abbreviation_id]]</f>
        <v>0</v>
      </c>
      <c r="H477" s="18" t="str">
        <f ca="1">IF(abbreviation[[#This Row],[description_german]]&lt;&gt;"","INSERT INTO "&amp;RIGHT(CELL("dateiname",A475),LEN(CELL("dateiname",A475))-FIND("]",CELL("dateiname",A475)))&amp;"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8" spans="2:8">
      <c r="B478" s="25"/>
      <c r="C478" s="25"/>
      <c r="F478" s="23">
        <f>abbreviation[[#This Row],[abbreviation_id]]</f>
        <v>0</v>
      </c>
      <c r="H478" s="18" t="str">
        <f ca="1">IF(abbreviation[[#This Row],[description_german]]&lt;&gt;"","INSERT INTO "&amp;RIGHT(CELL("dateiname",A476),LEN(CELL("dateiname",A476))-FIND("]",CELL("dateiname",A476)))&amp;"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79" spans="2:8">
      <c r="B479" s="25"/>
      <c r="C479" s="25"/>
      <c r="F479" s="23">
        <f>abbreviation[[#This Row],[abbreviation_id]]</f>
        <v>0</v>
      </c>
      <c r="H479" s="18" t="str">
        <f ca="1">IF(abbreviation[[#This Row],[description_german]]&lt;&gt;"","INSERT INTO "&amp;RIGHT(CELL("dateiname",A477),LEN(CELL("dateiname",A477))-FIND("]",CELL("dateiname",A477)))&amp;"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0" spans="2:8">
      <c r="B480" s="25"/>
      <c r="C480" s="25"/>
      <c r="F480" s="23">
        <f>abbreviation[[#This Row],[abbreviation_id]]</f>
        <v>0</v>
      </c>
      <c r="H480" s="18" t="str">
        <f ca="1">IF(abbreviation[[#This Row],[description_german]]&lt;&gt;"","INSERT INTO "&amp;RIGHT(CELL("dateiname",A478),LEN(CELL("dateiname",A478))-FIND("]",CELL("dateiname",A478)))&amp;"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1" spans="2:8">
      <c r="B481" s="25"/>
      <c r="C481" s="25"/>
      <c r="F481" s="23">
        <f>abbreviation[[#This Row],[abbreviation_id]]</f>
        <v>0</v>
      </c>
      <c r="H481" s="18" t="str">
        <f ca="1">IF(abbreviation[[#This Row],[description_german]]&lt;&gt;"","INSERT INTO "&amp;RIGHT(CELL("dateiname",A479),LEN(CELL("dateiname",A479))-FIND("]",CELL("dateiname",A479)))&amp;"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2" spans="2:8">
      <c r="B482" s="25"/>
      <c r="C482" s="25"/>
      <c r="F482" s="23">
        <f>abbreviation[[#This Row],[abbreviation_id]]</f>
        <v>0</v>
      </c>
      <c r="H482" s="18" t="str">
        <f ca="1">IF(abbreviation[[#This Row],[description_german]]&lt;&gt;"","INSERT INTO "&amp;RIGHT(CELL("dateiname",A480),LEN(CELL("dateiname",A480))-FIND("]",CELL("dateiname",A480)))&amp;"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3" spans="2:8">
      <c r="B483" s="25"/>
      <c r="C483" s="25"/>
      <c r="F483" s="23">
        <f>abbreviation[[#This Row],[abbreviation_id]]</f>
        <v>0</v>
      </c>
      <c r="H483" s="18" t="str">
        <f ca="1">IF(abbreviation[[#This Row],[description_german]]&lt;&gt;"","INSERT INTO "&amp;RIGHT(CELL("dateiname",A481),LEN(CELL("dateiname",A481))-FIND("]",CELL("dateiname",A481)))&amp;"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4" spans="2:8">
      <c r="B484" s="25"/>
      <c r="C484" s="25"/>
      <c r="F484" s="23">
        <f>abbreviation[[#This Row],[abbreviation_id]]</f>
        <v>0</v>
      </c>
      <c r="H484" s="18" t="str">
        <f ca="1">IF(abbreviation[[#This Row],[description_german]]&lt;&gt;"","INSERT INTO "&amp;RIGHT(CELL("dateiname",A482),LEN(CELL("dateiname",A482))-FIND("]",CELL("dateiname",A482)))&amp;"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5" spans="2:8">
      <c r="B485" s="25"/>
      <c r="C485" s="25"/>
      <c r="F485" s="23">
        <f>abbreviation[[#This Row],[abbreviation_id]]</f>
        <v>0</v>
      </c>
      <c r="H485" s="18" t="str">
        <f ca="1">IF(abbreviation[[#This Row],[description_german]]&lt;&gt;"","INSERT INTO "&amp;RIGHT(CELL("dateiname",A483),LEN(CELL("dateiname",A483))-FIND("]",CELL("dateiname",A483)))&amp;"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6" spans="2:8">
      <c r="B486" s="25"/>
      <c r="C486" s="25"/>
      <c r="F486" s="23">
        <f>abbreviation[[#This Row],[abbreviation_id]]</f>
        <v>0</v>
      </c>
      <c r="H486" s="18" t="str">
        <f ca="1">IF(abbreviation[[#This Row],[description_german]]&lt;&gt;"","INSERT INTO "&amp;RIGHT(CELL("dateiname",A484),LEN(CELL("dateiname",A484))-FIND("]",CELL("dateiname",A484)))&amp;"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7" spans="2:8">
      <c r="B487" s="25"/>
      <c r="C487" s="25"/>
      <c r="F487" s="23">
        <f>abbreviation[[#This Row],[abbreviation_id]]</f>
        <v>0</v>
      </c>
      <c r="H487" s="18" t="str">
        <f ca="1">IF(abbreviation[[#This Row],[description_german]]&lt;&gt;"","INSERT INTO "&amp;RIGHT(CELL("dateiname",A485),LEN(CELL("dateiname",A485))-FIND("]",CELL("dateiname",A485)))&amp;"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8" spans="2:8">
      <c r="B488" s="25"/>
      <c r="C488" s="25"/>
      <c r="F488" s="23">
        <f>abbreviation[[#This Row],[abbreviation_id]]</f>
        <v>0</v>
      </c>
      <c r="H488" s="18" t="str">
        <f ca="1">IF(abbreviation[[#This Row],[description_german]]&lt;&gt;"","INSERT INTO "&amp;RIGHT(CELL("dateiname",A486),LEN(CELL("dateiname",A486))-FIND("]",CELL("dateiname",A486)))&amp;"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89" spans="2:8">
      <c r="B489" s="25"/>
      <c r="C489" s="25"/>
      <c r="F489" s="23">
        <f>abbreviation[[#This Row],[abbreviation_id]]</f>
        <v>0</v>
      </c>
      <c r="H489" s="18" t="str">
        <f ca="1">IF(abbreviation[[#This Row],[description_german]]&lt;&gt;"","INSERT INTO "&amp;RIGHT(CELL("dateiname",A487),LEN(CELL("dateiname",A487))-FIND("]",CELL("dateiname",A487)))&amp;"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0" spans="2:8">
      <c r="B490" s="25"/>
      <c r="C490" s="25"/>
      <c r="F490" s="23">
        <f>abbreviation[[#This Row],[abbreviation_id]]</f>
        <v>0</v>
      </c>
      <c r="H490" s="18" t="str">
        <f ca="1">IF(abbreviation[[#This Row],[description_german]]&lt;&gt;"","INSERT INTO "&amp;RIGHT(CELL("dateiname",A488),LEN(CELL("dateiname",A488))-FIND("]",CELL("dateiname",A488)))&amp;"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1" spans="2:8">
      <c r="B491" s="25"/>
      <c r="C491" s="25"/>
      <c r="F491" s="23">
        <f>abbreviation[[#This Row],[abbreviation_id]]</f>
        <v>0</v>
      </c>
      <c r="H491" s="18" t="str">
        <f ca="1">IF(abbreviation[[#This Row],[description_german]]&lt;&gt;"","INSERT INTO "&amp;RIGHT(CELL("dateiname",A489),LEN(CELL("dateiname",A489))-FIND("]",CELL("dateiname",A489)))&amp;"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2" spans="2:8">
      <c r="B492" s="25"/>
      <c r="C492" s="25"/>
      <c r="F492" s="23">
        <f>abbreviation[[#This Row],[abbreviation_id]]</f>
        <v>0</v>
      </c>
      <c r="H492" s="18" t="str">
        <f ca="1">IF(abbreviation[[#This Row],[description_german]]&lt;&gt;"","INSERT INTO "&amp;RIGHT(CELL("dateiname",A490),LEN(CELL("dateiname",A490))-FIND("]",CELL("dateiname",A490)))&amp;"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3" spans="2:8">
      <c r="B493" s="25"/>
      <c r="C493" s="25"/>
      <c r="F493" s="23">
        <f>abbreviation[[#This Row],[abbreviation_id]]</f>
        <v>0</v>
      </c>
      <c r="H493" s="18" t="str">
        <f ca="1">IF(abbreviation[[#This Row],[description_german]]&lt;&gt;"","INSERT INTO "&amp;RIGHT(CELL("dateiname",A491),LEN(CELL("dateiname",A491))-FIND("]",CELL("dateiname",A491)))&amp;"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4" spans="2:8">
      <c r="B494" s="25"/>
      <c r="C494" s="25"/>
      <c r="F494" s="23">
        <f>abbreviation[[#This Row],[abbreviation_id]]</f>
        <v>0</v>
      </c>
      <c r="H494" s="18" t="str">
        <f ca="1">IF(abbreviation[[#This Row],[description_german]]&lt;&gt;"","INSERT INTO "&amp;RIGHT(CELL("dateiname",A492),LEN(CELL("dateiname",A492))-FIND("]",CELL("dateiname",A492)))&amp;"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5" spans="2:8">
      <c r="B495" s="25"/>
      <c r="C495" s="25"/>
      <c r="F495" s="23">
        <f>abbreviation[[#This Row],[abbreviation_id]]</f>
        <v>0</v>
      </c>
      <c r="H495" s="18" t="str">
        <f ca="1">IF(abbreviation[[#This Row],[description_german]]&lt;&gt;"","INSERT INTO "&amp;RIGHT(CELL("dateiname",A493),LEN(CELL("dateiname",A493))-FIND("]",CELL("dateiname",A493)))&amp;"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6" spans="2:8">
      <c r="B496" s="25"/>
      <c r="C496" s="25"/>
      <c r="F496" s="23">
        <f>abbreviation[[#This Row],[abbreviation_id]]</f>
        <v>0</v>
      </c>
      <c r="H496" s="18" t="str">
        <f ca="1">IF(abbreviation[[#This Row],[description_german]]&lt;&gt;"","INSERT INTO "&amp;RIGHT(CELL("dateiname",A494),LEN(CELL("dateiname",A494))-FIND("]",CELL("dateiname",A494)))&amp;"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7" spans="2:8">
      <c r="B497" s="25"/>
      <c r="C497" s="25"/>
      <c r="F497" s="23">
        <f>abbreviation[[#This Row],[abbreviation_id]]</f>
        <v>0</v>
      </c>
      <c r="H497" s="18" t="str">
        <f ca="1">IF(abbreviation[[#This Row],[description_german]]&lt;&gt;"","INSERT INTO "&amp;RIGHT(CELL("dateiname",A495),LEN(CELL("dateiname",A495))-FIND("]",CELL("dateiname",A495)))&amp;"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8" spans="2:8">
      <c r="B498" s="25"/>
      <c r="C498" s="25"/>
      <c r="F498" s="23">
        <f>abbreviation[[#This Row],[abbreviation_id]]</f>
        <v>0</v>
      </c>
      <c r="H498" s="18" t="str">
        <f ca="1">IF(abbreviation[[#This Row],[description_german]]&lt;&gt;"","INSERT INTO "&amp;RIGHT(CELL("dateiname",A496),LEN(CELL("dateiname",A496))-FIND("]",CELL("dateiname",A496)))&amp;"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499" spans="2:8">
      <c r="B499" s="25"/>
      <c r="C499" s="25"/>
      <c r="F499" s="23">
        <f>abbreviation[[#This Row],[abbreviation_id]]</f>
        <v>0</v>
      </c>
      <c r="H499" s="18" t="str">
        <f ca="1">IF(abbreviation[[#This Row],[description_german]]&lt;&gt;"","INSERT INTO "&amp;RIGHT(CELL("dateiname",A497),LEN(CELL("dateiname",A497))-FIND("]",CELL("dateiname",A497)))&amp;"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  <row r="500" spans="2:8">
      <c r="B500" s="25"/>
      <c r="C500" s="25"/>
      <c r="F500" s="23">
        <f>abbreviation[[#This Row],[abbreviation_id]]</f>
        <v>0</v>
      </c>
      <c r="H500" s="18" t="str">
        <f ca="1">IF(abbreviation[[#This Row],[description_german]]&lt;&gt;"","INSERT INTO "&amp;RIGHT(CELL("dateiname",A498),LEN(CELL("dateiname",A498))-FIND("]",CELL("dateiname",A498)))&amp;"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Row],[comment]]&amp;"');","")</f>
        <v/>
      </c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I53"/>
  <sheetViews>
    <sheetView tabSelected="1" workbookViewId="0">
      <selection activeCell="D16" sqref="D16"/>
    </sheetView>
  </sheetViews>
  <sheetFormatPr baseColWidth="10" defaultRowHeight="15"/>
  <cols>
    <col min="1" max="1" width="13.42578125" customWidth="1"/>
    <col min="2" max="2" width="31.140625" bestFit="1" customWidth="1"/>
    <col min="3" max="3" width="24.5703125" bestFit="1" customWidth="1"/>
    <col min="4" max="4" width="29.140625" bestFit="1" customWidth="1"/>
    <col min="5" max="5" width="22.42578125" customWidth="1"/>
    <col min="6" max="6" width="0.28515625" customWidth="1"/>
    <col min="8" max="8" width="117.85546875" customWidth="1"/>
  </cols>
  <sheetData>
    <row r="1" spans="1:9" s="5" customFormat="1">
      <c r="A1" s="5" t="s">
        <v>196</v>
      </c>
      <c r="B1" s="5" t="s">
        <v>199</v>
      </c>
      <c r="C1" s="5" t="s">
        <v>199</v>
      </c>
      <c r="D1" s="5" t="s">
        <v>198</v>
      </c>
      <c r="E1" s="5" t="s">
        <v>197</v>
      </c>
    </row>
    <row r="2" spans="1:9">
      <c r="A2" s="6" t="s">
        <v>70</v>
      </c>
      <c r="B2" s="6" t="s">
        <v>165</v>
      </c>
      <c r="C2" s="6" t="s">
        <v>168</v>
      </c>
      <c r="D2" s="6" t="s">
        <v>200</v>
      </c>
      <c r="E2" s="6" t="s">
        <v>175</v>
      </c>
      <c r="F2" s="6" t="s">
        <v>189</v>
      </c>
      <c r="H2" t="str">
        <f ca="1">SUBSTITUTE(SUBSTITUTE(SUBSTITUTE(I2,"[","("),"]",")"),"INTEGER[10]","INT")&amp;";"</f>
        <v>CREATE TABLE category(category_id INTEGER(10),category_name_german VARCHAR(200),category_name_english VARCHAR(200),abbreviation_category_budo VARCHAR(30),comment VARCHAR(1000), PRIMARY KEY(category_id));</v>
      </c>
      <c r="I2" t="str">
        <f ca="1">"CREATE TABLE "&amp;RIGHT(CELL("dateiname",A1),LEN(CELL("dateiname",A1))-FIND("]",CELL("dateiname",A1)))&amp;"("&amp;category[[#Headers],[category_id]]&amp;" "&amp;A1&amp;","&amp;category[[#Headers],[category_name_german]]&amp;" "&amp;B1&amp;","&amp;category[[#Headers],[category_name_english]]&amp;" "&amp;C1&amp;","&amp;category[[#Headers],[abbreviation_category_budo]]&amp;" "&amp;D1&amp;","&amp;category[[#Headers],[comment]]&amp;" "&amp;E1&amp;", PRIMARY KEY("&amp;category[[#Headers],[category_id]]&amp;"))"</f>
        <v>CREATE TABLE category(category_id INTEGER[10],category_name_german VARCHAR[200],category_name_english VARCHAR[200],abbreviation_category_budo VARCHAR[30],comment VARCHAR[1000], PRIMARY KEY(category_id))</v>
      </c>
    </row>
    <row r="3" spans="1:9" s="5" customFormat="1">
      <c r="A3" s="6">
        <f>ROW()-3</f>
        <v>0</v>
      </c>
      <c r="B3" s="6"/>
      <c r="C3" s="6"/>
      <c r="D3" s="6"/>
      <c r="E3" s="6"/>
      <c r="F3" s="6">
        <f>category[[#This Row],[category_id]]</f>
        <v>0</v>
      </c>
      <c r="H3" s="5" t="str">
        <f ca="1">"INSERT INTO "&amp;RIGHT(CELL("dateiname",A1),LEN(CELL("dateiname",A1))-FIND("]",CELL("dateiname",A1)))&amp;"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(0,'','','','');</v>
      </c>
    </row>
    <row r="4" spans="1:9">
      <c r="A4" s="22">
        <f t="shared" ref="A4:A44" si="0">ROW()-3</f>
        <v>1</v>
      </c>
      <c r="B4" s="6" t="s">
        <v>166</v>
      </c>
      <c r="C4" s="6" t="s">
        <v>166</v>
      </c>
      <c r="D4" s="6" t="s">
        <v>172</v>
      </c>
      <c r="E4" s="6" t="s">
        <v>529</v>
      </c>
      <c r="F4" s="6">
        <f>category[[#This Row],[category_id]]</f>
        <v>1</v>
      </c>
      <c r="H4" s="5" t="str">
        <f ca="1">"INSERT INTO "&amp;RIGHT(CELL("dateiname",A2),LEN(CELL("dateiname",A2))-FIND("]",CELL("dateiname",A2)))&amp;"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(1,'System','System','SYS','not used as abbreviation');</v>
      </c>
    </row>
    <row r="5" spans="1:9">
      <c r="A5" s="22">
        <f t="shared" si="0"/>
        <v>2</v>
      </c>
      <c r="B5" s="6" t="s">
        <v>167</v>
      </c>
      <c r="C5" s="6" t="s">
        <v>167</v>
      </c>
      <c r="D5" s="6" t="s">
        <v>173</v>
      </c>
      <c r="E5" s="6" t="s">
        <v>529</v>
      </c>
      <c r="F5" s="6">
        <f>category[[#This Row],[category_id]]</f>
        <v>2</v>
      </c>
      <c r="H5" s="5" t="str">
        <f ca="1">"INSERT INTO "&amp;RIGHT(CELL("dateiname",A3),LEN(CELL("dateiname",A3))-FIND("]",CELL("dateiname",A3)))&amp;"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(2,'Subsystem','Subsystem','SSYS','not used as abbreviation');</v>
      </c>
    </row>
    <row r="6" spans="1:9">
      <c r="A6" s="22">
        <f t="shared" si="0"/>
        <v>3</v>
      </c>
      <c r="B6" s="6" t="s">
        <v>169</v>
      </c>
      <c r="C6" s="6" t="s">
        <v>169</v>
      </c>
      <c r="D6" s="6" t="s">
        <v>174</v>
      </c>
      <c r="E6" s="6" t="s">
        <v>529</v>
      </c>
      <c r="F6" s="6">
        <f>category[[#This Row],[category_id]]</f>
        <v>3</v>
      </c>
      <c r="H6" s="5" t="str">
        <f ca="1">"INSERT INTO "&amp;RIGHT(CELL("dateiname",A4),LEN(CELL("dateiname",A4))-FIND("]",CELL("dateiname",A4)))&amp;"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(3,'Medium','Medium','MED','not used as abbreviation');</v>
      </c>
    </row>
    <row r="7" spans="1:9">
      <c r="A7" s="22">
        <f t="shared" si="0"/>
        <v>4</v>
      </c>
      <c r="B7" s="13" t="s">
        <v>525</v>
      </c>
      <c r="C7" s="13" t="s">
        <v>527</v>
      </c>
      <c r="D7" s="13" t="s">
        <v>528</v>
      </c>
      <c r="E7" s="13" t="s">
        <v>529</v>
      </c>
      <c r="F7" s="17">
        <f>category[[#This Row],[category_id]]</f>
        <v>4</v>
      </c>
      <c r="H7" s="5" t="str">
        <f ca="1">"INSERT INTO "&amp;RIGHT(CELL("dateiname",A5),LEN(CELL("dateiname",A5))-FIND("]",CELL("dateiname",A5)))&amp;"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(4,'Medium 2. Spezifizierung','Medium 2nd specification','MED2','not used as abbreviation');</v>
      </c>
    </row>
    <row r="8" spans="1:9">
      <c r="A8" s="22">
        <f t="shared" si="0"/>
        <v>5</v>
      </c>
      <c r="B8" s="13" t="s">
        <v>526</v>
      </c>
      <c r="C8" s="13" t="s">
        <v>531</v>
      </c>
      <c r="D8" s="13" t="s">
        <v>530</v>
      </c>
      <c r="E8" s="13" t="s">
        <v>529</v>
      </c>
      <c r="F8" s="17">
        <f>category[[#This Row],[category_id]]</f>
        <v>5</v>
      </c>
      <c r="H8" s="5" t="str">
        <f ca="1">"INSERT INTO "&amp;RIGHT(CELL("dateiname",A6),LEN(CELL("dateiname",A6))-FIND("]",CELL("dateiname",A6)))&amp;"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(5,'Medium 3. Spezifizierung','Medium 3rd specification','MED3','not used as abbreviation');</v>
      </c>
    </row>
    <row r="9" spans="1:9">
      <c r="A9" s="22">
        <f t="shared" si="0"/>
        <v>6</v>
      </c>
      <c r="B9" s="6" t="s">
        <v>832</v>
      </c>
      <c r="C9" s="6" t="s">
        <v>834</v>
      </c>
      <c r="D9" s="6" t="s">
        <v>178</v>
      </c>
      <c r="E9" s="6" t="s">
        <v>529</v>
      </c>
      <c r="F9" s="16">
        <f>category[[#This Row],[category_id]]</f>
        <v>6</v>
      </c>
      <c r="H9" s="5" t="str">
        <f ca="1">"INSERT INTO "&amp;RIGHT(CELL("dateiname",A7),LEN(CELL("dateiname",A7))-FIND("]",CELL("dateiname",A7)))&amp;"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(6,'Signaltyp','Signal type','DP','not used as abbreviation');</v>
      </c>
    </row>
    <row r="10" spans="1:9">
      <c r="A10" s="22">
        <f t="shared" si="0"/>
        <v>7</v>
      </c>
      <c r="B10" s="13" t="s">
        <v>833</v>
      </c>
      <c r="C10" s="13" t="s">
        <v>835</v>
      </c>
      <c r="D10" s="13" t="s">
        <v>533</v>
      </c>
      <c r="E10" s="13" t="s">
        <v>529</v>
      </c>
      <c r="F10" s="17">
        <f>category[[#This Row],[category_id]]</f>
        <v>7</v>
      </c>
      <c r="H10" s="5" t="str">
        <f ca="1">"INSERT INTO "&amp;RIGHT(CELL("dateiname",A8),LEN(CELL("dateiname",A8))-FIND("]",CELL("dateiname",A8)))&amp;"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(7,'Signaltyp 2. Spezifizierung','Signal type 2nd specification','DP2','not used as abbreviation');</v>
      </c>
    </row>
    <row r="11" spans="1:9">
      <c r="A11" s="22">
        <f t="shared" si="0"/>
        <v>8</v>
      </c>
      <c r="B11" s="6" t="s">
        <v>171</v>
      </c>
      <c r="C11" s="6" t="s">
        <v>176</v>
      </c>
      <c r="D11" s="6" t="s">
        <v>177</v>
      </c>
      <c r="E11" s="6" t="s">
        <v>529</v>
      </c>
      <c r="F11" s="16">
        <f>category[[#This Row],[category_id]]</f>
        <v>8</v>
      </c>
      <c r="H11" s="5" t="str">
        <f ca="1">"INSERT INTO "&amp;RIGHT(CELL("dateiname",A9),LEN(CELL("dateiname",A9))-FIND("]",CELL("dateiname",A9)))&amp;"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(8,'Funktionsart','Function type','FT','not used as abbreviation');</v>
      </c>
    </row>
    <row r="12" spans="1:9">
      <c r="A12" s="22">
        <f t="shared" si="0"/>
        <v>9</v>
      </c>
      <c r="B12" s="6" t="s">
        <v>71</v>
      </c>
      <c r="C12" s="6" t="s">
        <v>72</v>
      </c>
      <c r="D12" s="6" t="s">
        <v>777</v>
      </c>
      <c r="E12" s="6"/>
      <c r="F12" s="16">
        <f>category[[#This Row],[category_id]]</f>
        <v>9</v>
      </c>
      <c r="H12" s="5" t="str">
        <f ca="1">"INSERT INTO "&amp;RIGHT(CELL("dateiname",A10),LEN(CELL("dateiname",A10))-FIND("]",CELL("dateiname",A10)))&amp;"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(9,'Gebäude','building','B','');</v>
      </c>
    </row>
    <row r="13" spans="1:9">
      <c r="A13" s="22">
        <f t="shared" si="0"/>
        <v>10</v>
      </c>
      <c r="B13" s="6" t="s">
        <v>73</v>
      </c>
      <c r="C13" s="6" t="s">
        <v>74</v>
      </c>
      <c r="D13" s="6" t="s">
        <v>75</v>
      </c>
      <c r="E13" s="6"/>
      <c r="F13" s="16">
        <f>category[[#This Row],[category_id]]</f>
        <v>10</v>
      </c>
      <c r="H13" s="5" t="str">
        <f ca="1">"INSERT INTO "&amp;RIGHT(CELL("dateiname",A11),LEN(CELL("dateiname",A11))-FIND("]",CELL("dateiname",A11)))&amp;"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(10,'Liegenschaft/Standort/Werk','location','L','');</v>
      </c>
    </row>
    <row r="14" spans="1:9">
      <c r="A14" s="22">
        <f t="shared" si="0"/>
        <v>11</v>
      </c>
      <c r="B14" s="6" t="s">
        <v>76</v>
      </c>
      <c r="C14" s="6" t="s">
        <v>77</v>
      </c>
      <c r="D14" s="6" t="s">
        <v>78</v>
      </c>
      <c r="E14" s="6"/>
      <c r="F14" s="16">
        <f>category[[#This Row],[category_id]]</f>
        <v>11</v>
      </c>
      <c r="H14" s="5" t="str">
        <f ca="1">"INSERT INTO "&amp;RIGHT(CELL("dateiname",A12),LEN(CELL("dateiname",A12))-FIND("]",CELL("dateiname",A12)))&amp;"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(11,'Gewerk','craft','CR','');</v>
      </c>
    </row>
    <row r="15" spans="1:9">
      <c r="A15" s="22">
        <f t="shared" si="0"/>
        <v>12</v>
      </c>
      <c r="B15" s="6" t="s">
        <v>79</v>
      </c>
      <c r="C15" s="6" t="s">
        <v>80</v>
      </c>
      <c r="D15" s="6" t="s">
        <v>81</v>
      </c>
      <c r="E15" s="6"/>
      <c r="F15" s="16">
        <f>category[[#This Row],[category_id]]</f>
        <v>12</v>
      </c>
      <c r="H15" s="5" t="str">
        <f ca="1">"INSERT INTO "&amp;RIGHT(CELL("dateiname",A13),LEN(CELL("dateiname",A13))-FIND("]",CELL("dateiname",A13)))&amp;"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(12,'Raum Gerät','room device','R.D','');</v>
      </c>
    </row>
    <row r="16" spans="1:9">
      <c r="A16" s="22">
        <f t="shared" si="0"/>
        <v>13</v>
      </c>
      <c r="B16" s="6" t="s">
        <v>82</v>
      </c>
      <c r="C16" s="6" t="s">
        <v>83</v>
      </c>
      <c r="D16" s="6" t="s">
        <v>84</v>
      </c>
      <c r="E16" s="6"/>
      <c r="F16" s="16">
        <f>category[[#This Row],[category_id]]</f>
        <v>13</v>
      </c>
      <c r="H16" s="5" t="str">
        <f ca="1">"INSERT INTO "&amp;RIGHT(CELL("dateiname",A14),LEN(CELL("dateiname",A14))-FIND("]",CELL("dateiname",A14)))&amp;"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(13,'Geschoss Gerät','floor device','FL.D','');</v>
      </c>
    </row>
    <row r="17" spans="1:8">
      <c r="A17" s="22">
        <f t="shared" si="0"/>
        <v>14</v>
      </c>
      <c r="B17" s="6" t="s">
        <v>85</v>
      </c>
      <c r="C17" s="6" t="s">
        <v>86</v>
      </c>
      <c r="D17" s="6" t="s">
        <v>87</v>
      </c>
      <c r="E17" s="6"/>
      <c r="F17" s="16">
        <f>category[[#This Row],[category_id]]</f>
        <v>14</v>
      </c>
      <c r="H17" s="5" t="str">
        <f ca="1">"INSERT INTO "&amp;RIGHT(CELL("dateiname",A15),LEN(CELL("dateiname",A15))-FIND("]",CELL("dateiname",A15)))&amp;"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(14,'Gebäudeteil Gerät','section device','SC.D','');</v>
      </c>
    </row>
    <row r="18" spans="1:8">
      <c r="A18" s="22">
        <f t="shared" si="0"/>
        <v>15</v>
      </c>
      <c r="B18" s="6" t="s">
        <v>88</v>
      </c>
      <c r="C18" s="6" t="s">
        <v>89</v>
      </c>
      <c r="D18" s="6" t="s">
        <v>90</v>
      </c>
      <c r="E18" s="6"/>
      <c r="F18" s="16">
        <f>category[[#This Row],[category_id]]</f>
        <v>15</v>
      </c>
      <c r="H18" s="5" t="str">
        <f ca="1">"INSERT INTO "&amp;RIGHT(CELL("dateiname",A16),LEN(CELL("dateiname",A16))-FIND("]",CELL("dateiname",A16)))&amp;"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(15,'Zone','zone','Z','');</v>
      </c>
    </row>
    <row r="19" spans="1:8">
      <c r="A19" s="22">
        <f t="shared" si="0"/>
        <v>16</v>
      </c>
      <c r="B19" s="6" t="s">
        <v>91</v>
      </c>
      <c r="C19" s="6" t="s">
        <v>92</v>
      </c>
      <c r="D19" s="6" t="s">
        <v>93</v>
      </c>
      <c r="E19" s="6"/>
      <c r="F19" s="16">
        <f>category[[#This Row],[category_id]]</f>
        <v>16</v>
      </c>
      <c r="H19" s="5" t="str">
        <f ca="1">"INSERT INTO "&amp;RIGHT(CELL("dateiname",A17),LEN(CELL("dateiname",A17))-FIND("]",CELL("dateiname",A17)))&amp;"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(16,'Fertigungsinsel/Fertigungslinie','production line','PL','');</v>
      </c>
    </row>
    <row r="20" spans="1:8">
      <c r="A20" s="22">
        <f t="shared" si="0"/>
        <v>17</v>
      </c>
      <c r="B20" s="6" t="s">
        <v>94</v>
      </c>
      <c r="C20" s="6" t="s">
        <v>95</v>
      </c>
      <c r="D20" s="6" t="s">
        <v>96</v>
      </c>
      <c r="E20" s="6"/>
      <c r="F20" s="16">
        <f>category[[#This Row],[category_id]]</f>
        <v>17</v>
      </c>
      <c r="H20" s="5" t="str">
        <f ca="1">"INSERT INTO "&amp;RIGHT(CELL("dateiname",A18),LEN(CELL("dateiname",A18))-FIND("]",CELL("dateiname",A18)))&amp;"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(17,'Informationsschwerpunkt','information focus','ISP','');</v>
      </c>
    </row>
    <row r="21" spans="1:8">
      <c r="A21" s="22">
        <f t="shared" si="0"/>
        <v>18</v>
      </c>
      <c r="B21" s="6" t="s">
        <v>97</v>
      </c>
      <c r="C21" s="6" t="s">
        <v>98</v>
      </c>
      <c r="D21" s="6" t="s">
        <v>99</v>
      </c>
      <c r="E21" s="6"/>
      <c r="F21" s="16">
        <f>category[[#This Row],[category_id]]</f>
        <v>18</v>
      </c>
      <c r="H21" s="5" t="str">
        <f ca="1">"INSERT INTO "&amp;RIGHT(CELL("dateiname",A19),LEN(CELL("dateiname",A19))-FIND("]",CELL("dateiname",A19)))&amp;"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(18,'Wirtschaftseinheit/Kostengruppe','accounting entity','AE','');</v>
      </c>
    </row>
    <row r="22" spans="1:8">
      <c r="A22" s="22">
        <f t="shared" si="0"/>
        <v>19</v>
      </c>
      <c r="B22" s="6" t="s">
        <v>100</v>
      </c>
      <c r="C22" s="6" t="s">
        <v>101</v>
      </c>
      <c r="D22" s="6" t="s">
        <v>102</v>
      </c>
      <c r="E22" s="6"/>
      <c r="F22" s="15">
        <f>category[[#This Row],[category_id]]</f>
        <v>19</v>
      </c>
      <c r="H22" s="5" t="str">
        <f ca="1">"INSERT INTO "&amp;RIGHT(CELL("dateiname",A20),LEN(CELL("dateiname",A20))-FIND("]",CELL("dateiname",A20)))&amp;"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(19,'Land','country','CTRY','');</v>
      </c>
    </row>
    <row r="23" spans="1:8">
      <c r="A23" s="22">
        <f t="shared" si="0"/>
        <v>20</v>
      </c>
      <c r="B23" s="6" t="s">
        <v>103</v>
      </c>
      <c r="C23" s="6" t="s">
        <v>104</v>
      </c>
      <c r="D23" s="6" t="s">
        <v>105</v>
      </c>
      <c r="E23" s="6"/>
      <c r="F23" s="15">
        <f>category[[#This Row],[category_id]]</f>
        <v>20</v>
      </c>
      <c r="H23" s="5" t="str">
        <f ca="1">"INSERT INTO "&amp;RIGHT(CELL("dateiname",A21),LEN(CELL("dateiname",A21))-FIND("]",CELL("dateiname",A21)))&amp;"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(20,'Typ der Netzwerkanbindung','network protocol','NP','');</v>
      </c>
    </row>
    <row r="24" spans="1:8">
      <c r="A24" s="22">
        <f t="shared" si="0"/>
        <v>21</v>
      </c>
      <c r="B24" s="6" t="s">
        <v>106</v>
      </c>
      <c r="C24" s="6" t="s">
        <v>107</v>
      </c>
      <c r="D24" s="6" t="s">
        <v>108</v>
      </c>
      <c r="E24" s="6"/>
      <c r="F24" s="15">
        <f>category[[#This Row],[category_id]]</f>
        <v>21</v>
      </c>
      <c r="H24" s="5" t="str">
        <f ca="1">"INSERT INTO "&amp;RIGHT(CELL("dateiname",A22),LEN(CELL("dateiname",A22))-FIND("]",CELL("dateiname",A22)))&amp;"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(21,'Netzwerknummer','network number','NET.N','');</v>
      </c>
    </row>
    <row r="25" spans="1:8">
      <c r="A25" s="22">
        <f t="shared" si="0"/>
        <v>22</v>
      </c>
      <c r="B25" s="6" t="s">
        <v>109</v>
      </c>
      <c r="C25" s="6" t="s">
        <v>110</v>
      </c>
      <c r="D25" s="6" t="s">
        <v>111</v>
      </c>
      <c r="E25" s="6"/>
      <c r="F25" s="15">
        <f>category[[#This Row],[category_id]]</f>
        <v>22</v>
      </c>
      <c r="H25" s="5" t="str">
        <f ca="1">"INSERT INTO "&amp;RIGHT(CELL("dateiname",A23),LEN(CELL("dateiname",A23))-FIND("]",CELL("dateiname",A23)))&amp;"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(22,'Raum Schaltschrank','room control cabinet','R.CC','');</v>
      </c>
    </row>
    <row r="26" spans="1:8">
      <c r="A26" s="22">
        <f t="shared" si="0"/>
        <v>23</v>
      </c>
      <c r="B26" s="6" t="s">
        <v>112</v>
      </c>
      <c r="C26" s="6" t="s">
        <v>113</v>
      </c>
      <c r="D26" s="6" t="s">
        <v>114</v>
      </c>
      <c r="E26" s="6"/>
      <c r="F26" s="15">
        <f>category[[#This Row],[category_id]]</f>
        <v>23</v>
      </c>
      <c r="H26" s="5" t="str">
        <f ca="1">"INSERT INTO "&amp;RIGHT(CELL("dateiname",A24),LEN(CELL("dateiname",A24))-FIND("]",CELL("dateiname",A24)))&amp;"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(23,'Geschoss Schaltschrank','floor control cabinet','FL.CC','');</v>
      </c>
    </row>
    <row r="27" spans="1:8">
      <c r="A27" s="22">
        <f t="shared" si="0"/>
        <v>24</v>
      </c>
      <c r="B27" s="6" t="s">
        <v>115</v>
      </c>
      <c r="C27" s="6" t="s">
        <v>116</v>
      </c>
      <c r="D27" s="6" t="s">
        <v>117</v>
      </c>
      <c r="E27" s="6"/>
      <c r="F27" s="15">
        <f>category[[#This Row],[category_id]]</f>
        <v>24</v>
      </c>
      <c r="H27" s="5" t="str">
        <f ca="1">"INSERT INTO "&amp;RIGHT(CELL("dateiname",A25),LEN(CELL("dateiname",A25))-FIND("]",CELL("dateiname",A25)))&amp;"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(24,'Gebäudeteil Schaltschrank','section control cabinet','SC.CC','');</v>
      </c>
    </row>
    <row r="28" spans="1:8">
      <c r="A28" s="22">
        <f t="shared" si="0"/>
        <v>25</v>
      </c>
      <c r="B28" s="6" t="s">
        <v>118</v>
      </c>
      <c r="C28" s="6" t="s">
        <v>119</v>
      </c>
      <c r="D28" s="6" t="s">
        <v>120</v>
      </c>
      <c r="E28" s="6"/>
      <c r="F28" s="15">
        <f>category[[#This Row],[category_id]]</f>
        <v>25</v>
      </c>
      <c r="H28" s="5" t="str">
        <f ca="1">"INSERT INTO "&amp;RIGHT(CELL("dateiname",A26),LEN(CELL("dateiname",A26))-FIND("]",CELL("dateiname",A26)))&amp;"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(25,'Dokumentenart/Planart','document type','DT','');</v>
      </c>
    </row>
    <row r="29" spans="1:8">
      <c r="A29" s="22">
        <f t="shared" si="0"/>
        <v>26</v>
      </c>
      <c r="B29" s="6" t="s">
        <v>121</v>
      </c>
      <c r="C29" s="6" t="s">
        <v>122</v>
      </c>
      <c r="D29" s="6" t="s">
        <v>123</v>
      </c>
      <c r="E29" s="6"/>
      <c r="F29" s="15">
        <f>category[[#This Row],[category_id]]</f>
        <v>26</v>
      </c>
      <c r="H29" s="5" t="str">
        <f ca="1">"INSERT INTO "&amp;RIGHT(CELL("dateiname",A27),LEN(CELL("dateiname",A27))-FIND("]",CELL("dateiname",A27)))&amp;"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(26,'Unternehmen','company','CMPY','');</v>
      </c>
    </row>
    <row r="30" spans="1:8">
      <c r="A30" s="22">
        <f t="shared" si="0"/>
        <v>27</v>
      </c>
      <c r="B30" s="6" t="s">
        <v>124</v>
      </c>
      <c r="C30" s="6" t="s">
        <v>125</v>
      </c>
      <c r="D30" s="6" t="s">
        <v>126</v>
      </c>
      <c r="E30" s="6"/>
      <c r="F30" s="15">
        <f>category[[#This Row],[category_id]]</f>
        <v>27</v>
      </c>
      <c r="H30" s="5" t="str">
        <f ca="1">"INSERT INTO "&amp;RIGHT(CELL("dateiname",A28),LEN(CELL("dateiname",A28))-FIND("]",CELL("dateiname",A28)))&amp;"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(27,'Fabrikat/Hersteller','manufacturer','MAN','');</v>
      </c>
    </row>
    <row r="31" spans="1:8">
      <c r="A31" s="22">
        <f t="shared" si="0"/>
        <v>28</v>
      </c>
      <c r="B31" s="6" t="s">
        <v>127</v>
      </c>
      <c r="C31" s="6" t="s">
        <v>128</v>
      </c>
      <c r="D31" s="6" t="s">
        <v>129</v>
      </c>
      <c r="E31" s="6"/>
      <c r="F31" s="15">
        <f>category[[#This Row],[category_id]]</f>
        <v>28</v>
      </c>
      <c r="H31" s="5" t="str">
        <f ca="1">"INSERT INTO "&amp;RIGHT(CELL("dateiname",A29),LEN(CELL("dateiname",A29))-FIND("]",CELL("dateiname",A29)))&amp;"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(28,'Servername','server name','SN','');</v>
      </c>
    </row>
    <row r="32" spans="1:8">
      <c r="A32" s="22">
        <f t="shared" si="0"/>
        <v>29</v>
      </c>
      <c r="B32" s="6" t="s">
        <v>130</v>
      </c>
      <c r="C32" s="6" t="s">
        <v>131</v>
      </c>
      <c r="D32" s="6" t="s">
        <v>132</v>
      </c>
      <c r="E32" s="6"/>
      <c r="F32" s="15">
        <f>category[[#This Row],[category_id]]</f>
        <v>29</v>
      </c>
      <c r="H32" s="5" t="str">
        <f ca="1">"INSERT INTO "&amp;RIGHT(CELL("dateiname",A30),LEN(CELL("dateiname",A30))-FIND("]",CELL("dateiname",A30)))&amp;"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(29,'Steuerungsgruppe','control group','CG','');</v>
      </c>
    </row>
    <row r="33" spans="1:8">
      <c r="A33" s="22">
        <f t="shared" si="0"/>
        <v>30</v>
      </c>
      <c r="B33" s="6" t="s">
        <v>133</v>
      </c>
      <c r="C33" s="6" t="s">
        <v>134</v>
      </c>
      <c r="D33" s="6" t="s">
        <v>135</v>
      </c>
      <c r="E33" s="6"/>
      <c r="F33" s="15">
        <f>category[[#This Row],[category_id]]</f>
        <v>30</v>
      </c>
      <c r="H33" s="5" t="str">
        <f ca="1">"INSERT INTO "&amp;RIGHT(CELL("dateiname",A31),LEN(CELL("dateiname",A31))-FIND("]",CELL("dateiname",A31)))&amp;"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(30,'Größe','size','SZ','');</v>
      </c>
    </row>
    <row r="34" spans="1:8">
      <c r="A34" s="22">
        <f t="shared" si="0"/>
        <v>31</v>
      </c>
      <c r="B34" s="6" t="s">
        <v>136</v>
      </c>
      <c r="C34" s="6" t="s">
        <v>137</v>
      </c>
      <c r="D34" s="6" t="s">
        <v>138</v>
      </c>
      <c r="E34" s="6"/>
      <c r="F34" s="15">
        <f>category[[#This Row],[category_id]]</f>
        <v>31</v>
      </c>
      <c r="H34" s="5" t="str">
        <f ca="1">"INSERT INTO "&amp;RIGHT(CELL("dateiname",A32),LEN(CELL("dateiname",A32))-FIND("]",CELL("dateiname",A32)))&amp;"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(31,'Zählernummer','counter number','CN.N','');</v>
      </c>
    </row>
    <row r="35" spans="1:8">
      <c r="A35" s="22">
        <f t="shared" si="0"/>
        <v>32</v>
      </c>
      <c r="B35" s="6" t="s">
        <v>139</v>
      </c>
      <c r="C35" s="6" t="s">
        <v>140</v>
      </c>
      <c r="D35" s="6" t="s">
        <v>141</v>
      </c>
      <c r="E35" s="6"/>
      <c r="F35" s="15">
        <f>category[[#This Row],[category_id]]</f>
        <v>32</v>
      </c>
      <c r="H35" s="5" t="str">
        <f ca="1">"INSERT INTO "&amp;RIGHT(CELL("dateiname",A33),LEN(CELL("dateiname",A33))-FIND("]",CELL("dateiname",A33)))&amp;"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(32,'Achse','axis','AX','');</v>
      </c>
    </row>
    <row r="36" spans="1:8">
      <c r="A36" s="22">
        <f t="shared" si="0"/>
        <v>33</v>
      </c>
      <c r="B36" s="6" t="s">
        <v>142</v>
      </c>
      <c r="C36" s="6" t="s">
        <v>143</v>
      </c>
      <c r="D36" s="6" t="s">
        <v>144</v>
      </c>
      <c r="E36" s="6"/>
      <c r="F36" s="15">
        <f>category[[#This Row],[category_id]]</f>
        <v>33</v>
      </c>
      <c r="H36" s="5" t="str">
        <f ca="1">"INSERT INTO "&amp;RIGHT(CELL("dateiname",A34),LEN(CELL("dateiname",A34))-FIND("]",CELL("dateiname",A34)))&amp;"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(33,'Straße','street','STR','');</v>
      </c>
    </row>
    <row r="37" spans="1:8">
      <c r="A37" s="22">
        <f t="shared" si="0"/>
        <v>34</v>
      </c>
      <c r="B37" s="6" t="s">
        <v>145</v>
      </c>
      <c r="C37" s="6" t="s">
        <v>146</v>
      </c>
      <c r="D37" s="6" t="s">
        <v>147</v>
      </c>
      <c r="E37" s="6"/>
      <c r="F37" s="15">
        <f>category[[#This Row],[category_id]]</f>
        <v>34</v>
      </c>
      <c r="H37" s="5" t="str">
        <f ca="1">"INSERT INTO "&amp;RIGHT(CELL("dateiname",A35),LEN(CELL("dateiname",A35))-FIND("]",CELL("dateiname",A35)))&amp;"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(34,'Hausnummer','street number','STR.N','');</v>
      </c>
    </row>
    <row r="38" spans="1:8">
      <c r="A38" s="22">
        <f t="shared" si="0"/>
        <v>35</v>
      </c>
      <c r="B38" s="6" t="s">
        <v>148</v>
      </c>
      <c r="C38" s="6" t="s">
        <v>149</v>
      </c>
      <c r="D38" s="6" t="s">
        <v>150</v>
      </c>
      <c r="E38" s="6"/>
      <c r="F38" s="15">
        <f>category[[#This Row],[category_id]]</f>
        <v>35</v>
      </c>
      <c r="H38" s="5" t="str">
        <f ca="1">"INSERT INTO "&amp;RIGHT(CELL("dateiname",A36),LEN(CELL("dateiname",A36))-FIND("]",CELL("dateiname",A36)))&amp;"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(35,'Einheit','unit','U','');</v>
      </c>
    </row>
    <row r="39" spans="1:8">
      <c r="A39" s="22">
        <f t="shared" si="0"/>
        <v>36</v>
      </c>
      <c r="B39" s="6" t="s">
        <v>151</v>
      </c>
      <c r="C39" s="6" t="s">
        <v>152</v>
      </c>
      <c r="D39" s="6" t="s">
        <v>153</v>
      </c>
      <c r="E39" s="6"/>
      <c r="F39" s="15">
        <f>category[[#This Row],[category_id]]</f>
        <v>36</v>
      </c>
      <c r="H39" s="5" t="str">
        <f ca="1">"INSERT INTO "&amp;RIGHT(CELL("dateiname",A37),LEN(CELL("dateiname",A37))-FIND("]",CELL("dateiname",A37)))&amp;"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(36,'Versorgter Raum','supplied room','R.SUP','');</v>
      </c>
    </row>
    <row r="40" spans="1:8">
      <c r="A40" s="22">
        <f t="shared" si="0"/>
        <v>37</v>
      </c>
      <c r="B40" s="6" t="s">
        <v>154</v>
      </c>
      <c r="C40" s="6" t="s">
        <v>155</v>
      </c>
      <c r="D40" s="6" t="s">
        <v>156</v>
      </c>
      <c r="E40" s="6"/>
      <c r="F40" s="15">
        <f>category[[#This Row],[category_id]]</f>
        <v>37</v>
      </c>
      <c r="H40" s="5" t="str">
        <f ca="1">"INSERT INTO "&amp;RIGHT(CELL("dateiname",A38),LEN(CELL("dateiname",A38))-FIND("]",CELL("dateiname",A38)))&amp;"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(37,'Versorgtes Geschoss','supplied floor','FL.SUP','');</v>
      </c>
    </row>
    <row r="41" spans="1:8">
      <c r="A41" s="22">
        <f t="shared" si="0"/>
        <v>38</v>
      </c>
      <c r="B41" s="6" t="s">
        <v>157</v>
      </c>
      <c r="C41" s="6" t="s">
        <v>158</v>
      </c>
      <c r="D41" s="6" t="s">
        <v>159</v>
      </c>
      <c r="E41" s="6"/>
      <c r="F41" s="15">
        <f>category[[#This Row],[category_id]]</f>
        <v>38</v>
      </c>
      <c r="H41" s="5" t="str">
        <f ca="1">"INSERT INTO "&amp;RIGHT(CELL("dateiname",A39),LEN(CELL("dateiname",A39))-FIND("]",CELL("dateiname",A39)))&amp;"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(38,'Versorgte Zone','supplied zone','Z.SUP','');</v>
      </c>
    </row>
    <row r="42" spans="1:8">
      <c r="A42" s="22">
        <f t="shared" si="0"/>
        <v>39</v>
      </c>
      <c r="B42" s="6" t="s">
        <v>160</v>
      </c>
      <c r="C42" s="6" t="s">
        <v>161</v>
      </c>
      <c r="D42" s="6" t="s">
        <v>162</v>
      </c>
      <c r="E42" s="6"/>
      <c r="F42" s="15">
        <f>category[[#This Row],[category_id]]</f>
        <v>39</v>
      </c>
      <c r="H42" s="4" t="str">
        <f ca="1">"INSERT INTO "&amp;RIGHT(CELL("dateiname",A40),LEN(CELL("dateiname",A40))-FIND("]",CELL("dateiname",A40)))&amp;"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(39,'Versorgter Gebäudeteil','supplied section','SC.SUP','');</v>
      </c>
    </row>
    <row r="43" spans="1:8">
      <c r="A43" s="22">
        <f t="shared" si="0"/>
        <v>40</v>
      </c>
      <c r="B43" s="6" t="s">
        <v>163</v>
      </c>
      <c r="C43" s="6" t="s">
        <v>164</v>
      </c>
      <c r="D43" s="6" t="s">
        <v>778</v>
      </c>
      <c r="E43" s="6"/>
      <c r="F43" s="15">
        <f>category[[#This Row],[category_id]]</f>
        <v>40</v>
      </c>
      <c r="H43" s="4" t="str">
        <f ca="1">"INSERT INTO "&amp;RIGHT(CELL("dateiname",A41),LEN(CELL("dateiname",A41))-FIND("]",CELL("dateiname",A41)))&amp;"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(40,'Versorgtes Gebäude','supplied building','B.SUP','');</v>
      </c>
    </row>
    <row r="44" spans="1:8">
      <c r="A44" s="22">
        <f t="shared" si="0"/>
        <v>41</v>
      </c>
      <c r="B44" s="22" t="s">
        <v>774</v>
      </c>
      <c r="C44" s="22" t="s">
        <v>775</v>
      </c>
      <c r="D44" s="22" t="s">
        <v>776</v>
      </c>
      <c r="E44" s="22" t="s">
        <v>807</v>
      </c>
      <c r="F44" s="16">
        <f>category[[#This Row],[category_id]]</f>
        <v>41</v>
      </c>
      <c r="H44" s="21" t="str">
        <f ca="1">"INSERT INTO "&amp;RIGHT(CELL("dateiname",A42),LEN(CELL("dateiname",A42))-FIND("]",CELL("dateiname",A42)))&amp;"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(41,'Datenquelle','data source','DS','e.g. Building Automation/Monitoring');</v>
      </c>
    </row>
    <row r="45" spans="1:8">
      <c r="A45" s="6"/>
      <c r="B45" s="6"/>
      <c r="C45" s="6"/>
      <c r="D45" s="6"/>
      <c r="E45" s="6"/>
      <c r="F45" s="15"/>
      <c r="H45" s="4"/>
    </row>
    <row r="46" spans="1:8">
      <c r="C46" s="6"/>
      <c r="E46" s="6"/>
      <c r="F46" s="7"/>
    </row>
    <row r="47" spans="1:8">
      <c r="C47" s="6"/>
      <c r="E47" s="6"/>
      <c r="F47" s="7"/>
    </row>
    <row r="48" spans="1:8">
      <c r="C48" s="6"/>
      <c r="E48" s="6"/>
      <c r="F48" s="7"/>
    </row>
    <row r="49" spans="3:6">
      <c r="C49" s="6"/>
      <c r="E49" s="6"/>
      <c r="F49" s="7"/>
    </row>
    <row r="50" spans="3:6">
      <c r="C50" s="6"/>
      <c r="E50" s="6"/>
      <c r="F50" s="7"/>
    </row>
    <row r="51" spans="3:6">
      <c r="C51" s="6"/>
      <c r="E51" s="6"/>
      <c r="F51" s="7"/>
    </row>
    <row r="52" spans="3:6">
      <c r="C52" s="6"/>
      <c r="E52" s="6"/>
      <c r="F52" s="7"/>
    </row>
    <row r="53" spans="3:6">
      <c r="C53" s="6"/>
      <c r="E53" s="6"/>
      <c r="F5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155"/>
  <sheetViews>
    <sheetView workbookViewId="0">
      <selection activeCell="C13" sqref="C13"/>
    </sheetView>
  </sheetViews>
  <sheetFormatPr baseColWidth="10" defaultRowHeight="15"/>
  <cols>
    <col min="1" max="1" width="24.5703125" customWidth="1"/>
    <col min="2" max="2" width="26.85546875" bestFit="1" customWidth="1"/>
    <col min="3" max="3" width="36.28515625" bestFit="1" customWidth="1"/>
    <col min="5" max="5" width="25" bestFit="1" customWidth="1"/>
    <col min="6" max="6" width="13.5703125" bestFit="1" customWidth="1"/>
    <col min="7" max="7" width="17.28515625" bestFit="1" customWidth="1"/>
    <col min="8" max="8" width="24.5703125" customWidth="1"/>
    <col min="9" max="9" width="27.42578125" bestFit="1" customWidth="1"/>
    <col min="10" max="10" width="17.140625" customWidth="1"/>
  </cols>
  <sheetData>
    <row r="1" spans="1:10" s="5" customFormat="1">
      <c r="E1" s="5" t="s">
        <v>196</v>
      </c>
      <c r="F1" s="5" t="s">
        <v>196</v>
      </c>
      <c r="G1" s="5" t="s">
        <v>196</v>
      </c>
      <c r="I1" s="5" t="str">
        <f ca="1">SUBSTITUTE(SUBSTITUTE(SUBSTITUTE(J1,"[","("),"]",")"),"INTEGER[10]","INT")&amp;";"</f>
        <v>CREATE TABLE category_assignment(category_assignment_id INTEGER(10),category_id INTEGER(10),abbreviation_id INTEGER(10), PRIMARY KEY(category_assignment_id));</v>
      </c>
      <c r="J1" s="5" t="str">
        <f ca="1">"CREATE TABLE "&amp;RIGHT(CELL("dateiname",A1),LEN(CELL("dateiname",A1))-FIND("]",CELL("dateiname",A1)))&amp;"("&amp;Tabelle8[[#Headers],[category_assignment_id]]&amp;" "&amp;E1&amp;","&amp;Tabelle8[[#Headers],[category_id]]&amp;" "&amp;F1&amp;","&amp;Tabelle8[[#Headers],[abbreviation_id]]&amp;" "&amp;G1&amp;", PRIMARY KEY("&amp;Tabelle8[[#Headers],[category_assignment_id]]&amp;"))"</f>
        <v>CREATE TABLE category_assignment(category_assignment_id INTEGER[10],category_id INTEGER[10],abbreviation_id INTEGER[10], PRIMARY KEY(category_assignment_id))</v>
      </c>
    </row>
    <row r="2" spans="1:10">
      <c r="A2" s="5" t="s">
        <v>179</v>
      </c>
      <c r="B2" t="s">
        <v>181</v>
      </c>
      <c r="C2" t="s">
        <v>182</v>
      </c>
      <c r="E2" t="s">
        <v>179</v>
      </c>
      <c r="F2" t="s">
        <v>70</v>
      </c>
      <c r="G2" t="s">
        <v>180</v>
      </c>
    </row>
    <row r="3" spans="1:10" hidden="1">
      <c r="A3">
        <v>0</v>
      </c>
      <c r="E3">
        <f>category_assignment[[#This Row],[category_assignment_id]]</f>
        <v>0</v>
      </c>
      <c r="F3" t="e">
        <f>VLOOKUP(category_assignment[[#This Row],[category]],category[[category_name_german]:[category_id(for SVERWEIS)]],5,FALSE)</f>
        <v>#N/A</v>
      </c>
      <c r="G3" t="e">
        <f>VLOOKUP(category_assignment[[#This Row],[description_german]],abbreviation[[description_german]:[abbreviation_id(for SVERWEIS)]],5,FALSE)</f>
        <v>#N/A</v>
      </c>
      <c r="I3" t="e">
        <f ca="1">"INSERT INTO "&amp;RIGHT(CELL("dateiname",A1),LEN(CELL("dateiname",A1))-FIND("]",CELL("dateiname",A1)))&amp;" VALUES"&amp;" ("&amp;Tabelle8[[#This Row],[category_assignment_id]]&amp;","&amp;Tabelle8[[#This Row],[category_id]]&amp;","&amp;Tabelle8[[#This Row],[abbreviation_id]]&amp;");"</f>
        <v>#N/A</v>
      </c>
    </row>
    <row r="4" spans="1:10">
      <c r="A4" s="5">
        <f>ROW()-3</f>
        <v>1</v>
      </c>
      <c r="B4" s="5" t="s">
        <v>166</v>
      </c>
      <c r="C4" s="5" t="s">
        <v>202</v>
      </c>
      <c r="E4" s="5">
        <f>category_assignment[[#This Row],[category_assignment_id]]</f>
        <v>1</v>
      </c>
      <c r="F4">
        <f>VLOOKUP(category_assignment[[#This Row],[category]],category[[category_name_german]:[category_id(for SVERWEIS)]],5,FALSE)</f>
        <v>1</v>
      </c>
      <c r="G4">
        <f>VLOOKUP(category_assignment[[#This Row],[description_german]],abbreviation[[description_german]:[abbreviation_id(for SVERWEIS)]],5,FALSE)</f>
        <v>1</v>
      </c>
      <c r="I4" s="5" t="str">
        <f ca="1">"INSERT INTO "&amp;RIGHT(CELL("dateiname",A2),LEN(CELL("dateiname",A2))-FIND("]",CELL("dateiname",A2)))&amp;" VALUES"&amp;" ("&amp;Tabelle8[[#This Row],[category_assignment_id]]&amp;","&amp;Tabelle8[[#This Row],[category_id]]&amp;","&amp;Tabelle8[[#This Row],[abbreviation_id]]&amp;");"</f>
        <v>INSERT INTO category_assignment VALUES (1,1,1);</v>
      </c>
    </row>
    <row r="5" spans="1:10">
      <c r="A5" s="18">
        <f t="shared" ref="A5:A68" si="0">ROW()-3</f>
        <v>2</v>
      </c>
      <c r="B5" s="5" t="s">
        <v>166</v>
      </c>
      <c r="C5" s="1" t="s">
        <v>0</v>
      </c>
      <c r="E5" s="5">
        <f>category_assignment[[#This Row],[category_assignment_id]]</f>
        <v>2</v>
      </c>
      <c r="F5">
        <f>VLOOKUP(category_assignment[[#This Row],[category]],category[[category_name_german]:[category_id(for SVERWEIS)]],5,FALSE)</f>
        <v>1</v>
      </c>
      <c r="G5">
        <f>VLOOKUP(category_assignment[[#This Row],[description_german]],abbreviation[[description_german]:[abbreviation_id(for SVERWEIS)]],5,FALSE)</f>
        <v>2</v>
      </c>
      <c r="I5" s="5" t="str">
        <f ca="1">"INSERT INTO "&amp;RIGHT(CELL("dateiname",A3),LEN(CELL("dateiname",A3))-FIND("]",CELL("dateiname",A3)))&amp;" VALUES"&amp;" ("&amp;Tabelle8[[#This Row],[category_assignment_id]]&amp;","&amp;Tabelle8[[#This Row],[category_id]]&amp;","&amp;Tabelle8[[#This Row],[abbreviation_id]]&amp;");"</f>
        <v>INSERT INTO category_assignment VALUES (2,1,2);</v>
      </c>
    </row>
    <row r="6" spans="1:10">
      <c r="A6" s="18">
        <f t="shared" si="0"/>
        <v>3</v>
      </c>
      <c r="B6" s="5" t="s">
        <v>166</v>
      </c>
      <c r="C6" s="1" t="s">
        <v>2</v>
      </c>
      <c r="E6" s="5">
        <f>category_assignment[[#This Row],[category_assignment_id]]</f>
        <v>3</v>
      </c>
      <c r="F6">
        <f>VLOOKUP(category_assignment[[#This Row],[category]],category[[category_name_german]:[category_id(for SVERWEIS)]],5,FALSE)</f>
        <v>1</v>
      </c>
      <c r="G6">
        <f>VLOOKUP(category_assignment[[#This Row],[description_german]],abbreviation[[description_german]:[abbreviation_id(for SVERWEIS)]],5,FALSE)</f>
        <v>3</v>
      </c>
      <c r="I6" s="5" t="str">
        <f ca="1">"INSERT INTO "&amp;RIGHT(CELL("dateiname",A4),LEN(CELL("dateiname",A4))-FIND("]",CELL("dateiname",A4)))&amp;" VALUES"&amp;" ("&amp;Tabelle8[[#This Row],[category_assignment_id]]&amp;","&amp;Tabelle8[[#This Row],[category_id]]&amp;","&amp;Tabelle8[[#This Row],[abbreviation_id]]&amp;");"</f>
        <v>INSERT INTO category_assignment VALUES (3,1,3);</v>
      </c>
    </row>
    <row r="7" spans="1:10">
      <c r="A7" s="18">
        <f t="shared" si="0"/>
        <v>4</v>
      </c>
      <c r="B7" s="5" t="s">
        <v>166</v>
      </c>
      <c r="C7" s="1" t="s">
        <v>4</v>
      </c>
      <c r="E7" s="5">
        <f>category_assignment[[#This Row],[category_assignment_id]]</f>
        <v>4</v>
      </c>
      <c r="F7">
        <f>VLOOKUP(category_assignment[[#This Row],[category]],category[[category_name_german]:[category_id(for SVERWEIS)]],5,FALSE)</f>
        <v>1</v>
      </c>
      <c r="G7">
        <f>VLOOKUP(category_assignment[[#This Row],[description_german]],abbreviation[[description_german]:[abbreviation_id(for SVERWEIS)]],5,FALSE)</f>
        <v>4</v>
      </c>
      <c r="I7" s="5" t="str">
        <f ca="1">"INSERT INTO "&amp;RIGHT(CELL("dateiname",A5),LEN(CELL("dateiname",A5))-FIND("]",CELL("dateiname",A5)))&amp;" VALUES"&amp;" ("&amp;Tabelle8[[#This Row],[category_assignment_id]]&amp;","&amp;Tabelle8[[#This Row],[category_id]]&amp;","&amp;Tabelle8[[#This Row],[abbreviation_id]]&amp;");"</f>
        <v>INSERT INTO category_assignment VALUES (4,1,4);</v>
      </c>
    </row>
    <row r="8" spans="1:10">
      <c r="A8" s="18">
        <f t="shared" si="0"/>
        <v>5</v>
      </c>
      <c r="B8" s="5" t="s">
        <v>166</v>
      </c>
      <c r="C8" s="1" t="s">
        <v>6</v>
      </c>
      <c r="E8" s="5">
        <f>category_assignment[[#This Row],[category_assignment_id]]</f>
        <v>5</v>
      </c>
      <c r="F8">
        <f>VLOOKUP(category_assignment[[#This Row],[category]],category[[category_name_german]:[category_id(for SVERWEIS)]],5,FALSE)</f>
        <v>1</v>
      </c>
      <c r="G8">
        <f>VLOOKUP(category_assignment[[#This Row],[description_german]],abbreviation[[description_german]:[abbreviation_id(for SVERWEIS)]],5,FALSE)</f>
        <v>5</v>
      </c>
      <c r="I8" s="5" t="str">
        <f ca="1">"INSERT INTO "&amp;RIGHT(CELL("dateiname",A6),LEN(CELL("dateiname",A6))-FIND("]",CELL("dateiname",A6)))&amp;" VALUES"&amp;" ("&amp;Tabelle8[[#This Row],[category_assignment_id]]&amp;","&amp;Tabelle8[[#This Row],[category_id]]&amp;","&amp;Tabelle8[[#This Row],[abbreviation_id]]&amp;");"</f>
        <v>INSERT INTO category_assignment VALUES (5,1,5);</v>
      </c>
    </row>
    <row r="9" spans="1:10">
      <c r="A9" s="18">
        <f t="shared" si="0"/>
        <v>6</v>
      </c>
      <c r="B9" s="5" t="s">
        <v>166</v>
      </c>
      <c r="C9" s="1" t="s">
        <v>8</v>
      </c>
      <c r="E9" s="5">
        <f>category_assignment[[#This Row],[category_assignment_id]]</f>
        <v>6</v>
      </c>
      <c r="F9">
        <f>VLOOKUP(category_assignment[[#This Row],[category]],category[[category_name_german]:[category_id(for SVERWEIS)]],5,FALSE)</f>
        <v>1</v>
      </c>
      <c r="G9">
        <f>VLOOKUP(category_assignment[[#This Row],[description_german]],abbreviation[[description_german]:[abbreviation_id(for SVERWEIS)]],5,FALSE)</f>
        <v>6</v>
      </c>
      <c r="I9" s="5" t="str">
        <f ca="1">"INSERT INTO "&amp;RIGHT(CELL("dateiname",A7),LEN(CELL("dateiname",A7))-FIND("]",CELL("dateiname",A7)))&amp;" VALUES"&amp;" ("&amp;Tabelle8[[#This Row],[category_assignment_id]]&amp;","&amp;Tabelle8[[#This Row],[category_id]]&amp;","&amp;Tabelle8[[#This Row],[abbreviation_id]]&amp;");"</f>
        <v>INSERT INTO category_assignment VALUES (6,1,6);</v>
      </c>
    </row>
    <row r="10" spans="1:10">
      <c r="A10" s="18">
        <f t="shared" si="0"/>
        <v>7</v>
      </c>
      <c r="B10" s="5" t="s">
        <v>166</v>
      </c>
      <c r="C10" s="1" t="s">
        <v>203</v>
      </c>
      <c r="E10" s="5">
        <f>category_assignment[[#This Row],[category_assignment_id]]</f>
        <v>7</v>
      </c>
      <c r="F10">
        <f>VLOOKUP(category_assignment[[#This Row],[category]],category[[category_name_german]:[category_id(for SVERWEIS)]],5,FALSE)</f>
        <v>1</v>
      </c>
      <c r="G10">
        <f>VLOOKUP(category_assignment[[#This Row],[description_german]],abbreviation[[description_german]:[abbreviation_id(for SVERWEIS)]],5,FALSE)</f>
        <v>7</v>
      </c>
      <c r="I10" s="5" t="str">
        <f ca="1">"INSERT INTO "&amp;RIGHT(CELL("dateiname",A8),LEN(CELL("dateiname",A8))-FIND("]",CELL("dateiname",A8)))&amp;" VALUES"&amp;" ("&amp;Tabelle8[[#This Row],[category_assignment_id]]&amp;","&amp;Tabelle8[[#This Row],[category_id]]&amp;","&amp;Tabelle8[[#This Row],[abbreviation_id]]&amp;");"</f>
        <v>INSERT INTO category_assignment VALUES (7,1,7);</v>
      </c>
    </row>
    <row r="11" spans="1:10">
      <c r="A11" s="18">
        <f t="shared" si="0"/>
        <v>8</v>
      </c>
      <c r="B11" s="5" t="s">
        <v>166</v>
      </c>
      <c r="C11" s="1" t="s">
        <v>10</v>
      </c>
      <c r="E11" s="5">
        <f>category_assignment[[#This Row],[category_assignment_id]]</f>
        <v>8</v>
      </c>
      <c r="F11">
        <f>VLOOKUP(category_assignment[[#This Row],[category]],category[[category_name_german]:[category_id(for SVERWEIS)]],5,FALSE)</f>
        <v>1</v>
      </c>
      <c r="G11">
        <f>VLOOKUP(category_assignment[[#This Row],[description_german]],abbreviation[[description_german]:[abbreviation_id(for SVERWEIS)]],5,FALSE)</f>
        <v>8</v>
      </c>
      <c r="I11" s="5" t="str">
        <f ca="1">"INSERT INTO "&amp;RIGHT(CELL("dateiname",A9),LEN(CELL("dateiname",A9))-FIND("]",CELL("dateiname",A9)))&amp;" VALUES"&amp;" ("&amp;Tabelle8[[#This Row],[category_assignment_id]]&amp;","&amp;Tabelle8[[#This Row],[category_id]]&amp;","&amp;Tabelle8[[#This Row],[abbreviation_id]]&amp;");"</f>
        <v>INSERT INTO category_assignment VALUES (8,1,8);</v>
      </c>
    </row>
    <row r="12" spans="1:10">
      <c r="A12" s="18">
        <f t="shared" si="0"/>
        <v>9</v>
      </c>
      <c r="B12" s="5" t="s">
        <v>166</v>
      </c>
      <c r="C12" s="1" t="s">
        <v>12</v>
      </c>
      <c r="E12" s="5">
        <f>category_assignment[[#This Row],[category_assignment_id]]</f>
        <v>9</v>
      </c>
      <c r="F12">
        <f>VLOOKUP(category_assignment[[#This Row],[category]],category[[category_name_german]:[category_id(for SVERWEIS)]],5,FALSE)</f>
        <v>1</v>
      </c>
      <c r="G12">
        <f>VLOOKUP(category_assignment[[#This Row],[description_german]],abbreviation[[description_german]:[abbreviation_id(for SVERWEIS)]],5,FALSE)</f>
        <v>9</v>
      </c>
      <c r="I12" s="5" t="str">
        <f ca="1">"INSERT INTO "&amp;RIGHT(CELL("dateiname",A10),LEN(CELL("dateiname",A10))-FIND("]",CELL("dateiname",A10)))&amp;" VALUES"&amp;" ("&amp;Tabelle8[[#This Row],[category_assignment_id]]&amp;","&amp;Tabelle8[[#This Row],[category_id]]&amp;","&amp;Tabelle8[[#This Row],[abbreviation_id]]&amp;");"</f>
        <v>INSERT INTO category_assignment VALUES (9,1,9);</v>
      </c>
    </row>
    <row r="13" spans="1:10">
      <c r="A13" s="18">
        <f t="shared" si="0"/>
        <v>10</v>
      </c>
      <c r="B13" s="5" t="s">
        <v>166</v>
      </c>
      <c r="C13" s="1" t="s">
        <v>14</v>
      </c>
      <c r="E13" s="5">
        <f>category_assignment[[#This Row],[category_assignment_id]]</f>
        <v>10</v>
      </c>
      <c r="F13">
        <f>VLOOKUP(category_assignment[[#This Row],[category]],category[[category_name_german]:[category_id(for SVERWEIS)]],5,FALSE)</f>
        <v>1</v>
      </c>
      <c r="G13" t="e">
        <f>VLOOKUP(category_assignment[[#This Row],[description_german]],abbreviation[[description_german]:[abbreviation_id(for SVERWEIS)]],5,FALSE)</f>
        <v>#N/A</v>
      </c>
      <c r="I13" s="5" t="e">
        <f ca="1">"INSERT INTO "&amp;RIGHT(CELL("dateiname",A11),LEN(CELL("dateiname",A11))-FIND("]",CELL("dateiname",A11)))&amp;" VALUES"&amp;" ("&amp;Tabelle8[[#This Row],[category_assignment_id]]&amp;","&amp;Tabelle8[[#This Row],[category_id]]&amp;","&amp;Tabelle8[[#This Row],[abbreviation_id]]&amp;");"</f>
        <v>#N/A</v>
      </c>
    </row>
    <row r="14" spans="1:10">
      <c r="A14" s="18">
        <f t="shared" si="0"/>
        <v>11</v>
      </c>
      <c r="B14" s="5" t="s">
        <v>166</v>
      </c>
      <c r="C14" s="1" t="s">
        <v>16</v>
      </c>
      <c r="E14" s="5">
        <f>category_assignment[[#This Row],[category_assignment_id]]</f>
        <v>11</v>
      </c>
      <c r="F14">
        <f>VLOOKUP(category_assignment[[#This Row],[category]],category[[category_name_german]:[category_id(for SVERWEIS)]],5,FALSE)</f>
        <v>1</v>
      </c>
      <c r="G14">
        <f>VLOOKUP(category_assignment[[#This Row],[description_german]],abbreviation[[description_german]:[abbreviation_id(for SVERWEIS)]],5,FALSE)</f>
        <v>11</v>
      </c>
      <c r="I14" s="5" t="str">
        <f ca="1">"INSERT INTO "&amp;RIGHT(CELL("dateiname",A12),LEN(CELL("dateiname",A12))-FIND("]",CELL("dateiname",A12)))&amp;" VALUES"&amp;" ("&amp;Tabelle8[[#This Row],[category_assignment_id]]&amp;","&amp;Tabelle8[[#This Row],[category_id]]&amp;","&amp;Tabelle8[[#This Row],[abbreviation_id]]&amp;");"</f>
        <v>INSERT INTO category_assignment VALUES (11,1,11);</v>
      </c>
    </row>
    <row r="15" spans="1:10">
      <c r="A15" s="18">
        <f t="shared" si="0"/>
        <v>12</v>
      </c>
      <c r="B15" s="5" t="s">
        <v>166</v>
      </c>
      <c r="C15" s="1" t="s">
        <v>18</v>
      </c>
      <c r="E15" s="5">
        <f>category_assignment[[#This Row],[category_assignment_id]]</f>
        <v>12</v>
      </c>
      <c r="F15">
        <f>VLOOKUP(category_assignment[[#This Row],[category]],category[[category_name_german]:[category_id(for SVERWEIS)]],5,FALSE)</f>
        <v>1</v>
      </c>
      <c r="G15">
        <f>VLOOKUP(category_assignment[[#This Row],[description_german]],abbreviation[[description_german]:[abbreviation_id(for SVERWEIS)]],5,FALSE)</f>
        <v>12</v>
      </c>
      <c r="I15" s="5" t="str">
        <f ca="1">"INSERT INTO "&amp;RIGHT(CELL("dateiname",A13),LEN(CELL("dateiname",A13))-FIND("]",CELL("dateiname",A13)))&amp;" VALUES"&amp;" ("&amp;Tabelle8[[#This Row],[category_assignment_id]]&amp;","&amp;Tabelle8[[#This Row],[category_id]]&amp;","&amp;Tabelle8[[#This Row],[abbreviation_id]]&amp;");"</f>
        <v>INSERT INTO category_assignment VALUES (12,1,12);</v>
      </c>
    </row>
    <row r="16" spans="1:10">
      <c r="A16" s="18">
        <f t="shared" si="0"/>
        <v>13</v>
      </c>
      <c r="B16" s="5" t="s">
        <v>166</v>
      </c>
      <c r="C16" s="1" t="s">
        <v>20</v>
      </c>
      <c r="E16" s="5">
        <f>category_assignment[[#This Row],[category_assignment_id]]</f>
        <v>13</v>
      </c>
      <c r="F16">
        <f>VLOOKUP(category_assignment[[#This Row],[category]],category[[category_name_german]:[category_id(for SVERWEIS)]],5,FALSE)</f>
        <v>1</v>
      </c>
      <c r="G16">
        <f>VLOOKUP(category_assignment[[#This Row],[description_german]],abbreviation[[description_german]:[abbreviation_id(for SVERWEIS)]],5,FALSE)</f>
        <v>13</v>
      </c>
      <c r="I16" s="5" t="str">
        <f ca="1">"INSERT INTO "&amp;RIGHT(CELL("dateiname",A14),LEN(CELL("dateiname",A14))-FIND("]",CELL("dateiname",A14)))&amp;" VALUES"&amp;" ("&amp;Tabelle8[[#This Row],[category_assignment_id]]&amp;","&amp;Tabelle8[[#This Row],[category_id]]&amp;","&amp;Tabelle8[[#This Row],[abbreviation_id]]&amp;");"</f>
        <v>INSERT INTO category_assignment VALUES (13,1,13);</v>
      </c>
    </row>
    <row r="17" spans="1:9">
      <c r="A17" s="18">
        <f t="shared" si="0"/>
        <v>14</v>
      </c>
      <c r="B17" s="5" t="s">
        <v>166</v>
      </c>
      <c r="C17" s="1" t="s">
        <v>22</v>
      </c>
      <c r="E17" s="5">
        <f>category_assignment[[#This Row],[category_assignment_id]]</f>
        <v>14</v>
      </c>
      <c r="F17">
        <f>VLOOKUP(category_assignment[[#This Row],[category]],category[[category_name_german]:[category_id(for SVERWEIS)]],5,FALSE)</f>
        <v>1</v>
      </c>
      <c r="G17">
        <f>VLOOKUP(category_assignment[[#This Row],[description_german]],abbreviation[[description_german]:[abbreviation_id(for SVERWEIS)]],5,FALSE)</f>
        <v>14</v>
      </c>
      <c r="I17" s="5" t="str">
        <f ca="1">"INSERT INTO "&amp;RIGHT(CELL("dateiname",A15),LEN(CELL("dateiname",A15))-FIND("]",CELL("dateiname",A15)))&amp;" VALUES"&amp;" ("&amp;Tabelle8[[#This Row],[category_assignment_id]]&amp;","&amp;Tabelle8[[#This Row],[category_id]]&amp;","&amp;Tabelle8[[#This Row],[abbreviation_id]]&amp;");"</f>
        <v>INSERT INTO category_assignment VALUES (14,1,14);</v>
      </c>
    </row>
    <row r="18" spans="1:9">
      <c r="A18" s="18">
        <f t="shared" si="0"/>
        <v>15</v>
      </c>
      <c r="B18" s="5" t="s">
        <v>166</v>
      </c>
      <c r="C18" s="1" t="s">
        <v>24</v>
      </c>
      <c r="E18" s="5">
        <f>category_assignment[[#This Row],[category_assignment_id]]</f>
        <v>15</v>
      </c>
      <c r="F18">
        <f>VLOOKUP(category_assignment[[#This Row],[category]],category[[category_name_german]:[category_id(for SVERWEIS)]],5,FALSE)</f>
        <v>1</v>
      </c>
      <c r="G18">
        <f>VLOOKUP(category_assignment[[#This Row],[description_german]],abbreviation[[description_german]:[abbreviation_id(for SVERWEIS)]],5,FALSE)</f>
        <v>15</v>
      </c>
      <c r="I18" s="5" t="str">
        <f ca="1">"INSERT INTO "&amp;RIGHT(CELL("dateiname",A16),LEN(CELL("dateiname",A16))-FIND("]",CELL("dateiname",A16)))&amp;" VALUES"&amp;" ("&amp;Tabelle8[[#This Row],[category_assignment_id]]&amp;","&amp;Tabelle8[[#This Row],[category_id]]&amp;","&amp;Tabelle8[[#This Row],[abbreviation_id]]&amp;");"</f>
        <v>INSERT INTO category_assignment VALUES (15,1,15);</v>
      </c>
    </row>
    <row r="19" spans="1:9">
      <c r="A19" s="18">
        <f t="shared" si="0"/>
        <v>16</v>
      </c>
      <c r="B19" s="5" t="s">
        <v>166</v>
      </c>
      <c r="C19" s="1" t="s">
        <v>205</v>
      </c>
      <c r="E19" s="5">
        <f>category_assignment[[#This Row],[category_assignment_id]]</f>
        <v>16</v>
      </c>
      <c r="F19">
        <f>VLOOKUP(category_assignment[[#This Row],[category]],category[[category_name_german]:[category_id(for SVERWEIS)]],5,FALSE)</f>
        <v>1</v>
      </c>
      <c r="G19">
        <f>VLOOKUP(category_assignment[[#This Row],[description_german]],abbreviation[[description_german]:[abbreviation_id(for SVERWEIS)]],5,FALSE)</f>
        <v>16</v>
      </c>
      <c r="I19" s="5" t="str">
        <f ca="1">"INSERT INTO "&amp;RIGHT(CELL("dateiname",A17),LEN(CELL("dateiname",A17))-FIND("]",CELL("dateiname",A17)))&amp;" VALUES"&amp;" ("&amp;Tabelle8[[#This Row],[category_assignment_id]]&amp;","&amp;Tabelle8[[#This Row],[category_id]]&amp;","&amp;Tabelle8[[#This Row],[abbreviation_id]]&amp;");"</f>
        <v>INSERT INTO category_assignment VALUES (16,1,16);</v>
      </c>
    </row>
    <row r="20" spans="1:9">
      <c r="A20" s="18">
        <f t="shared" si="0"/>
        <v>17</v>
      </c>
      <c r="B20" s="5" t="s">
        <v>166</v>
      </c>
      <c r="C20" s="1" t="s">
        <v>207</v>
      </c>
      <c r="E20" s="5">
        <f>category_assignment[[#This Row],[category_assignment_id]]</f>
        <v>17</v>
      </c>
      <c r="F20">
        <f>VLOOKUP(category_assignment[[#This Row],[category]],category[[category_name_german]:[category_id(for SVERWEIS)]],5,FALSE)</f>
        <v>1</v>
      </c>
      <c r="G20">
        <f>VLOOKUP(category_assignment[[#This Row],[description_german]],abbreviation[[description_german]:[abbreviation_id(for SVERWEIS)]],5,FALSE)</f>
        <v>17</v>
      </c>
      <c r="I20" s="5" t="str">
        <f ca="1">"INSERT INTO "&amp;RIGHT(CELL("dateiname",A18),LEN(CELL("dateiname",A18))-FIND("]",CELL("dateiname",A18)))&amp;" VALUES"&amp;" ("&amp;Tabelle8[[#This Row],[category_assignment_id]]&amp;","&amp;Tabelle8[[#This Row],[category_id]]&amp;","&amp;Tabelle8[[#This Row],[abbreviation_id]]&amp;");"</f>
        <v>INSERT INTO category_assignment VALUES (17,1,17);</v>
      </c>
    </row>
    <row r="21" spans="1:9">
      <c r="A21" s="18">
        <f t="shared" si="0"/>
        <v>18</v>
      </c>
      <c r="B21" s="5" t="s">
        <v>166</v>
      </c>
      <c r="C21" s="1" t="s">
        <v>26</v>
      </c>
      <c r="E21" s="5">
        <f>category_assignment[[#This Row],[category_assignment_id]]</f>
        <v>18</v>
      </c>
      <c r="F21">
        <f>VLOOKUP(category_assignment[[#This Row],[category]],category[[category_name_german]:[category_id(for SVERWEIS)]],5,FALSE)</f>
        <v>1</v>
      </c>
      <c r="G21">
        <f>VLOOKUP(category_assignment[[#This Row],[description_german]],abbreviation[[description_german]:[abbreviation_id(for SVERWEIS)]],5,FALSE)</f>
        <v>18</v>
      </c>
      <c r="I21" s="5" t="str">
        <f ca="1">"INSERT INTO "&amp;RIGHT(CELL("dateiname",A19),LEN(CELL("dateiname",A19))-FIND("]",CELL("dateiname",A19)))&amp;" VALUES"&amp;" ("&amp;Tabelle8[[#This Row],[category_assignment_id]]&amp;","&amp;Tabelle8[[#This Row],[category_id]]&amp;","&amp;Tabelle8[[#This Row],[abbreviation_id]]&amp;");"</f>
        <v>INSERT INTO category_assignment VALUES (18,1,18);</v>
      </c>
    </row>
    <row r="22" spans="1:9">
      <c r="A22" s="18">
        <f t="shared" si="0"/>
        <v>19</v>
      </c>
      <c r="B22" s="5" t="s">
        <v>166</v>
      </c>
      <c r="C22" s="1" t="s">
        <v>28</v>
      </c>
      <c r="E22" s="5">
        <f>category_assignment[[#This Row],[category_assignment_id]]</f>
        <v>19</v>
      </c>
      <c r="F22">
        <f>VLOOKUP(category_assignment[[#This Row],[category]],category[[category_name_german]:[category_id(for SVERWEIS)]],5,FALSE)</f>
        <v>1</v>
      </c>
      <c r="G22">
        <f>VLOOKUP(category_assignment[[#This Row],[description_german]],abbreviation[[description_german]:[abbreviation_id(for SVERWEIS)]],5,FALSE)</f>
        <v>19</v>
      </c>
      <c r="I22" s="5" t="str">
        <f ca="1">"INSERT INTO "&amp;RIGHT(CELL("dateiname",A20),LEN(CELL("dateiname",A20))-FIND("]",CELL("dateiname",A20)))&amp;" VALUES"&amp;" ("&amp;Tabelle8[[#This Row],[category_assignment_id]]&amp;","&amp;Tabelle8[[#This Row],[category_id]]&amp;","&amp;Tabelle8[[#This Row],[abbreviation_id]]&amp;");"</f>
        <v>INSERT INTO category_assignment VALUES (19,1,19);</v>
      </c>
    </row>
    <row r="23" spans="1:9">
      <c r="A23" s="18">
        <f t="shared" si="0"/>
        <v>20</v>
      </c>
      <c r="B23" s="5" t="s">
        <v>166</v>
      </c>
      <c r="C23" s="1" t="s">
        <v>30</v>
      </c>
      <c r="E23" s="5">
        <f>category_assignment[[#This Row],[category_assignment_id]]</f>
        <v>20</v>
      </c>
      <c r="F23">
        <f>VLOOKUP(category_assignment[[#This Row],[category]],category[[category_name_german]:[category_id(for SVERWEIS)]],5,FALSE)</f>
        <v>1</v>
      </c>
      <c r="G23">
        <f>VLOOKUP(category_assignment[[#This Row],[description_german]],abbreviation[[description_german]:[abbreviation_id(for SVERWEIS)]],5,FALSE)</f>
        <v>20</v>
      </c>
      <c r="I23" s="5" t="str">
        <f ca="1">"INSERT INTO "&amp;RIGHT(CELL("dateiname",A21),LEN(CELL("dateiname",A21))-FIND("]",CELL("dateiname",A21)))&amp;" VALUES"&amp;" ("&amp;Tabelle8[[#This Row],[category_assignment_id]]&amp;","&amp;Tabelle8[[#This Row],[category_id]]&amp;","&amp;Tabelle8[[#This Row],[abbreviation_id]]&amp;");"</f>
        <v>INSERT INTO category_assignment VALUES (20,1,20);</v>
      </c>
    </row>
    <row r="24" spans="1:9">
      <c r="A24" s="18">
        <f t="shared" si="0"/>
        <v>21</v>
      </c>
      <c r="B24" s="5" t="s">
        <v>166</v>
      </c>
      <c r="C24" s="1" t="s">
        <v>32</v>
      </c>
      <c r="E24" s="5">
        <f>category_assignment[[#This Row],[category_assignment_id]]</f>
        <v>21</v>
      </c>
      <c r="F24">
        <f>VLOOKUP(category_assignment[[#This Row],[category]],category[[category_name_german]:[category_id(for SVERWEIS)]],5,FALSE)</f>
        <v>1</v>
      </c>
      <c r="G24">
        <f>VLOOKUP(category_assignment[[#This Row],[description_german]],abbreviation[[description_german]:[abbreviation_id(for SVERWEIS)]],5,FALSE)</f>
        <v>21</v>
      </c>
      <c r="I24" s="5" t="str">
        <f ca="1">"INSERT INTO "&amp;RIGHT(CELL("dateiname",A22),LEN(CELL("dateiname",A22))-FIND("]",CELL("dateiname",A22)))&amp;" VALUES"&amp;" ("&amp;Tabelle8[[#This Row],[category_assignment_id]]&amp;","&amp;Tabelle8[[#This Row],[category_id]]&amp;","&amp;Tabelle8[[#This Row],[abbreviation_id]]&amp;");"</f>
        <v>INSERT INTO category_assignment VALUES (21,1,21);</v>
      </c>
    </row>
    <row r="25" spans="1:9">
      <c r="A25" s="18">
        <f t="shared" si="0"/>
        <v>22</v>
      </c>
      <c r="B25" s="5" t="s">
        <v>166</v>
      </c>
      <c r="C25" s="1" t="s">
        <v>34</v>
      </c>
      <c r="E25" s="5">
        <f>category_assignment[[#This Row],[category_assignment_id]]</f>
        <v>22</v>
      </c>
      <c r="F25">
        <f>VLOOKUP(category_assignment[[#This Row],[category]],category[[category_name_german]:[category_id(for SVERWEIS)]],5,FALSE)</f>
        <v>1</v>
      </c>
      <c r="G25">
        <f>VLOOKUP(category_assignment[[#This Row],[description_german]],abbreviation[[description_german]:[abbreviation_id(for SVERWEIS)]],5,FALSE)</f>
        <v>22</v>
      </c>
      <c r="I25" s="5" t="str">
        <f ca="1">"INSERT INTO "&amp;RIGHT(CELL("dateiname",A23),LEN(CELL("dateiname",A23))-FIND("]",CELL("dateiname",A23)))&amp;" VALUES"&amp;" ("&amp;Tabelle8[[#This Row],[category_assignment_id]]&amp;","&amp;Tabelle8[[#This Row],[category_id]]&amp;","&amp;Tabelle8[[#This Row],[abbreviation_id]]&amp;");"</f>
        <v>INSERT INTO category_assignment VALUES (22,1,22);</v>
      </c>
    </row>
    <row r="26" spans="1:9">
      <c r="A26" s="18">
        <f t="shared" si="0"/>
        <v>23</v>
      </c>
      <c r="B26" s="5" t="s">
        <v>166</v>
      </c>
      <c r="C26" s="1" t="s">
        <v>36</v>
      </c>
      <c r="E26" s="5">
        <f>category_assignment[[#This Row],[category_assignment_id]]</f>
        <v>23</v>
      </c>
      <c r="F26">
        <f>VLOOKUP(category_assignment[[#This Row],[category]],category[[category_name_german]:[category_id(for SVERWEIS)]],5,FALSE)</f>
        <v>1</v>
      </c>
      <c r="G26">
        <f>VLOOKUP(category_assignment[[#This Row],[description_german]],abbreviation[[description_german]:[abbreviation_id(for SVERWEIS)]],5,FALSE)</f>
        <v>23</v>
      </c>
      <c r="I26" s="5" t="str">
        <f ca="1">"INSERT INTO "&amp;RIGHT(CELL("dateiname",A24),LEN(CELL("dateiname",A24))-FIND("]",CELL("dateiname",A24)))&amp;" VALUES"&amp;" ("&amp;Tabelle8[[#This Row],[category_assignment_id]]&amp;","&amp;Tabelle8[[#This Row],[category_id]]&amp;","&amp;Tabelle8[[#This Row],[abbreviation_id]]&amp;");"</f>
        <v>INSERT INTO category_assignment VALUES (23,1,23);</v>
      </c>
    </row>
    <row r="27" spans="1:9">
      <c r="A27" s="18">
        <f t="shared" si="0"/>
        <v>24</v>
      </c>
      <c r="B27" s="5" t="s">
        <v>166</v>
      </c>
      <c r="C27" s="1" t="s">
        <v>38</v>
      </c>
      <c r="E27">
        <f>category_assignment[[#This Row],[category_assignment_id]]</f>
        <v>24</v>
      </c>
      <c r="F27" s="10">
        <f>VLOOKUP(category_assignment[[#This Row],[category]],category[[category_name_german]:[category_id(for SVERWEIS)]],5,FALSE)</f>
        <v>1</v>
      </c>
      <c r="G27" s="10">
        <f>VLOOKUP(category_assignment[[#This Row],[description_german]],abbreviation[[description_german]:[abbreviation_id(for SVERWEIS)]],5,FALSE)</f>
        <v>24</v>
      </c>
      <c r="I27" s="5" t="str">
        <f ca="1">"INSERT INTO "&amp;RIGHT(CELL("dateiname",A25),LEN(CELL("dateiname",A25))-FIND("]",CELL("dateiname",A25)))&amp;" VALUES"&amp;" ("&amp;Tabelle8[[#This Row],[category_assignment_id]]&amp;","&amp;Tabelle8[[#This Row],[category_id]]&amp;","&amp;Tabelle8[[#This Row],[abbreviation_id]]&amp;");"</f>
        <v>INSERT INTO category_assignment VALUES (24,1,24);</v>
      </c>
    </row>
    <row r="28" spans="1:9">
      <c r="A28" s="18">
        <f t="shared" si="0"/>
        <v>25</v>
      </c>
      <c r="B28" s="5" t="s">
        <v>166</v>
      </c>
      <c r="C28" s="5" t="s">
        <v>40</v>
      </c>
      <c r="E28">
        <f>category_assignment[[#This Row],[category_assignment_id]]</f>
        <v>25</v>
      </c>
      <c r="F28" s="10">
        <f>VLOOKUP(category_assignment[[#This Row],[category]],category[[category_name_german]:[category_id(for SVERWEIS)]],5,FALSE)</f>
        <v>1</v>
      </c>
      <c r="G28" s="10">
        <f>VLOOKUP(category_assignment[[#This Row],[description_german]],abbreviation[[description_german]:[abbreviation_id(for SVERWEIS)]],5,FALSE)</f>
        <v>25</v>
      </c>
      <c r="I28" s="5" t="str">
        <f ca="1">"INSERT INTO "&amp;RIGHT(CELL("dateiname",A26),LEN(CELL("dateiname",A26))-FIND("]",CELL("dateiname",A26)))&amp;" VALUES"&amp;" ("&amp;Tabelle8[[#This Row],[category_assignment_id]]&amp;","&amp;Tabelle8[[#This Row],[category_id]]&amp;","&amp;Tabelle8[[#This Row],[abbreviation_id]]&amp;");"</f>
        <v>INSERT INTO category_assignment VALUES (25,1,25);</v>
      </c>
    </row>
    <row r="29" spans="1:9">
      <c r="A29" s="18">
        <f t="shared" si="0"/>
        <v>26</v>
      </c>
      <c r="B29" s="5" t="s">
        <v>166</v>
      </c>
      <c r="C29" s="5" t="s">
        <v>42</v>
      </c>
      <c r="E29">
        <f>category_assignment[[#This Row],[category_assignment_id]]</f>
        <v>26</v>
      </c>
      <c r="F29" s="10">
        <f>VLOOKUP(category_assignment[[#This Row],[category]],category[[category_name_german]:[category_id(for SVERWEIS)]],5,FALSE)</f>
        <v>1</v>
      </c>
      <c r="G29" s="10">
        <f>VLOOKUP(category_assignment[[#This Row],[description_german]],abbreviation[[description_german]:[abbreviation_id(for SVERWEIS)]],5,FALSE)</f>
        <v>26</v>
      </c>
      <c r="I29" s="5" t="str">
        <f ca="1">"INSERT INTO "&amp;RIGHT(CELL("dateiname",A27),LEN(CELL("dateiname",A27))-FIND("]",CELL("dateiname",A27)))&amp;" VALUES"&amp;" ("&amp;Tabelle8[[#This Row],[category_assignment_id]]&amp;","&amp;Tabelle8[[#This Row],[category_id]]&amp;","&amp;Tabelle8[[#This Row],[abbreviation_id]]&amp;");"</f>
        <v>INSERT INTO category_assignment VALUES (26,1,26);</v>
      </c>
    </row>
    <row r="30" spans="1:9">
      <c r="A30" s="18">
        <f t="shared" si="0"/>
        <v>27</v>
      </c>
      <c r="B30" s="5" t="s">
        <v>166</v>
      </c>
      <c r="C30" s="5" t="s">
        <v>43</v>
      </c>
      <c r="E30">
        <f>category_assignment[[#This Row],[category_assignment_id]]</f>
        <v>27</v>
      </c>
      <c r="F30" s="10">
        <f>VLOOKUP(category_assignment[[#This Row],[category]],category[[category_name_german]:[category_id(for SVERWEIS)]],5,FALSE)</f>
        <v>1</v>
      </c>
      <c r="G30" s="10">
        <f>VLOOKUP(category_assignment[[#This Row],[description_german]],abbreviation[[description_german]:[abbreviation_id(for SVERWEIS)]],5,FALSE)</f>
        <v>27</v>
      </c>
      <c r="I30" s="5" t="str">
        <f ca="1">"INSERT INTO "&amp;RIGHT(CELL("dateiname",A28),LEN(CELL("dateiname",A28))-FIND("]",CELL("dateiname",A28)))&amp;" VALUES"&amp;" ("&amp;Tabelle8[[#This Row],[category_assignment_id]]&amp;","&amp;Tabelle8[[#This Row],[category_id]]&amp;","&amp;Tabelle8[[#This Row],[abbreviation_id]]&amp;");"</f>
        <v>INSERT INTO category_assignment VALUES (27,1,27);</v>
      </c>
    </row>
    <row r="31" spans="1:9">
      <c r="A31" s="18">
        <f t="shared" si="0"/>
        <v>28</v>
      </c>
      <c r="B31" s="5" t="s">
        <v>166</v>
      </c>
      <c r="C31" s="5" t="s">
        <v>44</v>
      </c>
      <c r="E31">
        <f>category_assignment[[#This Row],[category_assignment_id]]</f>
        <v>28</v>
      </c>
      <c r="F31" s="10">
        <f>VLOOKUP(category_assignment[[#This Row],[category]],category[[category_name_german]:[category_id(for SVERWEIS)]],5,FALSE)</f>
        <v>1</v>
      </c>
      <c r="G31" s="10">
        <f>VLOOKUP(category_assignment[[#This Row],[description_german]],abbreviation[[description_german]:[abbreviation_id(for SVERWEIS)]],5,FALSE)</f>
        <v>28</v>
      </c>
      <c r="I31" s="5" t="str">
        <f ca="1">"INSERT INTO "&amp;RIGHT(CELL("dateiname",A29),LEN(CELL("dateiname",A29))-FIND("]",CELL("dateiname",A29)))&amp;" VALUES"&amp;" ("&amp;Tabelle8[[#This Row],[category_assignment_id]]&amp;","&amp;Tabelle8[[#This Row],[category_id]]&amp;","&amp;Tabelle8[[#This Row],[abbreviation_id]]&amp;");"</f>
        <v>INSERT INTO category_assignment VALUES (28,1,28);</v>
      </c>
    </row>
    <row r="32" spans="1:9">
      <c r="A32" s="18">
        <f t="shared" si="0"/>
        <v>29</v>
      </c>
      <c r="B32" s="5" t="s">
        <v>166</v>
      </c>
      <c r="C32" s="5" t="s">
        <v>210</v>
      </c>
      <c r="E32">
        <f>category_assignment[[#This Row],[category_assignment_id]]</f>
        <v>29</v>
      </c>
      <c r="F32" s="10">
        <f>VLOOKUP(category_assignment[[#This Row],[category]],category[[category_name_german]:[category_id(for SVERWEIS)]],5,FALSE)</f>
        <v>1</v>
      </c>
      <c r="G32" s="10">
        <f>VLOOKUP(category_assignment[[#This Row],[description_german]],abbreviation[[description_german]:[abbreviation_id(for SVERWEIS)]],5,FALSE)</f>
        <v>29</v>
      </c>
      <c r="I32" s="5" t="str">
        <f ca="1">"INSERT INTO "&amp;RIGHT(CELL("dateiname",A30),LEN(CELL("dateiname",A30))-FIND("]",CELL("dateiname",A30)))&amp;" VALUES"&amp;" ("&amp;Tabelle8[[#This Row],[category_assignment_id]]&amp;","&amp;Tabelle8[[#This Row],[category_id]]&amp;","&amp;Tabelle8[[#This Row],[abbreviation_id]]&amp;");"</f>
        <v>INSERT INTO category_assignment VALUES (29,1,29);</v>
      </c>
    </row>
    <row r="33" spans="1:9">
      <c r="A33" s="18">
        <f t="shared" si="0"/>
        <v>30</v>
      </c>
      <c r="B33" s="5" t="s">
        <v>166</v>
      </c>
      <c r="C33" s="5" t="s">
        <v>212</v>
      </c>
      <c r="E33">
        <f>category_assignment[[#This Row],[category_assignment_id]]</f>
        <v>30</v>
      </c>
      <c r="F33" s="10">
        <f>VLOOKUP(category_assignment[[#This Row],[category]],category[[category_name_german]:[category_id(for SVERWEIS)]],5,FALSE)</f>
        <v>1</v>
      </c>
      <c r="G33" s="10">
        <f>VLOOKUP(category_assignment[[#This Row],[description_german]],abbreviation[[description_german]:[abbreviation_id(for SVERWEIS)]],5,FALSE)</f>
        <v>30</v>
      </c>
      <c r="I33" s="5" t="str">
        <f ca="1">"INSERT INTO "&amp;RIGHT(CELL("dateiname",A31),LEN(CELL("dateiname",A31))-FIND("]",CELL("dateiname",A31)))&amp;" VALUES"&amp;" ("&amp;Tabelle8[[#This Row],[category_assignment_id]]&amp;","&amp;Tabelle8[[#This Row],[category_id]]&amp;","&amp;Tabelle8[[#This Row],[abbreviation_id]]&amp;");"</f>
        <v>INSERT INTO category_assignment VALUES (30,1,30);</v>
      </c>
    </row>
    <row r="34" spans="1:9">
      <c r="A34" s="18">
        <f t="shared" si="0"/>
        <v>31</v>
      </c>
      <c r="B34" s="5" t="s">
        <v>167</v>
      </c>
      <c r="C34" s="5" t="s">
        <v>216</v>
      </c>
      <c r="E34">
        <f>category_assignment[[#This Row],[category_assignment_id]]</f>
        <v>31</v>
      </c>
      <c r="F34" s="10">
        <f>VLOOKUP(category_assignment[[#This Row],[category]],category[[category_name_german]:[category_id(for SVERWEIS)]],5,FALSE)</f>
        <v>2</v>
      </c>
      <c r="G34" s="10">
        <f>VLOOKUP(category_assignment[[#This Row],[description_german]],abbreviation[[description_german]:[abbreviation_id(for SVERWEIS)]],5,FALSE)</f>
        <v>48</v>
      </c>
      <c r="I34" s="5" t="str">
        <f ca="1">"INSERT INTO "&amp;RIGHT(CELL("dateiname",A32),LEN(CELL("dateiname",A32))-FIND("]",CELL("dateiname",A32)))&amp;" VALUES"&amp;" ("&amp;Tabelle8[[#This Row],[category_assignment_id]]&amp;","&amp;Tabelle8[[#This Row],[category_id]]&amp;","&amp;Tabelle8[[#This Row],[abbreviation_id]]&amp;");"</f>
        <v>INSERT INTO category_assignment VALUES (31,2,48);</v>
      </c>
    </row>
    <row r="35" spans="1:9">
      <c r="A35" s="18">
        <f t="shared" si="0"/>
        <v>32</v>
      </c>
      <c r="B35" s="5" t="s">
        <v>167</v>
      </c>
      <c r="C35" s="5" t="s">
        <v>218</v>
      </c>
      <c r="E35">
        <f>category_assignment[[#This Row],[category_assignment_id]]</f>
        <v>32</v>
      </c>
      <c r="F35" s="10">
        <f>VLOOKUP(category_assignment[[#This Row],[category]],category[[category_name_german]:[category_id(for SVERWEIS)]],5,FALSE)</f>
        <v>2</v>
      </c>
      <c r="G35" s="10">
        <f>VLOOKUP(category_assignment[[#This Row],[description_german]],abbreviation[[description_german]:[abbreviation_id(for SVERWEIS)]],5,FALSE)</f>
        <v>49</v>
      </c>
      <c r="I35" s="5" t="str">
        <f ca="1">"INSERT INTO "&amp;RIGHT(CELL("dateiname",A33),LEN(CELL("dateiname",A33))-FIND("]",CELL("dateiname",A33)))&amp;" VALUES"&amp;" ("&amp;Tabelle8[[#This Row],[category_assignment_id]]&amp;","&amp;Tabelle8[[#This Row],[category_id]]&amp;","&amp;Tabelle8[[#This Row],[abbreviation_id]]&amp;");"</f>
        <v>INSERT INTO category_assignment VALUES (32,2,49);</v>
      </c>
    </row>
    <row r="36" spans="1:9">
      <c r="A36" s="18">
        <f t="shared" si="0"/>
        <v>33</v>
      </c>
      <c r="B36" s="5" t="s">
        <v>167</v>
      </c>
      <c r="C36" s="5" t="s">
        <v>0</v>
      </c>
      <c r="E36">
        <f>category_assignment[[#This Row],[category_assignment_id]]</f>
        <v>33</v>
      </c>
      <c r="F36" s="10">
        <f>VLOOKUP(category_assignment[[#This Row],[category]],category[[category_name_german]:[category_id(for SVERWEIS)]],5,FALSE)</f>
        <v>2</v>
      </c>
      <c r="G36" s="10">
        <f>VLOOKUP(category_assignment[[#This Row],[description_german]],abbreviation[[description_german]:[abbreviation_id(for SVERWEIS)]],5,FALSE)</f>
        <v>2</v>
      </c>
      <c r="I36" s="5" t="str">
        <f ca="1">"INSERT INTO "&amp;RIGHT(CELL("dateiname",A34),LEN(CELL("dateiname",A34))-FIND("]",CELL("dateiname",A34)))&amp;" VALUES"&amp;" ("&amp;Tabelle8[[#This Row],[category_assignment_id]]&amp;","&amp;Tabelle8[[#This Row],[category_id]]&amp;","&amp;Tabelle8[[#This Row],[abbreviation_id]]&amp;");"</f>
        <v>INSERT INTO category_assignment VALUES (33,2,2);</v>
      </c>
    </row>
    <row r="37" spans="1:9">
      <c r="A37" s="18">
        <f t="shared" si="0"/>
        <v>34</v>
      </c>
      <c r="B37" s="5" t="s">
        <v>167</v>
      </c>
      <c r="C37" s="5" t="s">
        <v>220</v>
      </c>
      <c r="E37">
        <f>category_assignment[[#This Row],[category_assignment_id]]</f>
        <v>34</v>
      </c>
      <c r="F37" s="10">
        <f>VLOOKUP(category_assignment[[#This Row],[category]],category[[category_name_german]:[category_id(for SVERWEIS)]],5,FALSE)</f>
        <v>2</v>
      </c>
      <c r="G37" s="10">
        <f>VLOOKUP(category_assignment[[#This Row],[description_german]],abbreviation[[description_german]:[abbreviation_id(for SVERWEIS)]],5,FALSE)</f>
        <v>50</v>
      </c>
      <c r="I37" s="5" t="str">
        <f ca="1">"INSERT INTO "&amp;RIGHT(CELL("dateiname",A35),LEN(CELL("dateiname",A35))-FIND("]",CELL("dateiname",A35)))&amp;" VALUES"&amp;" ("&amp;Tabelle8[[#This Row],[category_assignment_id]]&amp;","&amp;Tabelle8[[#This Row],[category_id]]&amp;","&amp;Tabelle8[[#This Row],[abbreviation_id]]&amp;");"</f>
        <v>INSERT INTO category_assignment VALUES (34,2,50);</v>
      </c>
    </row>
    <row r="38" spans="1:9">
      <c r="A38" s="18">
        <f t="shared" si="0"/>
        <v>35</v>
      </c>
      <c r="B38" s="5" t="s">
        <v>167</v>
      </c>
      <c r="C38" s="5" t="s">
        <v>222</v>
      </c>
      <c r="E38">
        <f>category_assignment[[#This Row],[category_assignment_id]]</f>
        <v>35</v>
      </c>
      <c r="F38" s="10">
        <f>VLOOKUP(category_assignment[[#This Row],[category]],category[[category_name_german]:[category_id(for SVERWEIS)]],5,FALSE)</f>
        <v>2</v>
      </c>
      <c r="G38" s="10">
        <f>VLOOKUP(category_assignment[[#This Row],[description_german]],abbreviation[[description_german]:[abbreviation_id(for SVERWEIS)]],5,FALSE)</f>
        <v>51</v>
      </c>
      <c r="I38" s="5" t="str">
        <f ca="1">"INSERT INTO "&amp;RIGHT(CELL("dateiname",A36),LEN(CELL("dateiname",A36))-FIND("]",CELL("dateiname",A36)))&amp;" VALUES"&amp;" ("&amp;Tabelle8[[#This Row],[category_assignment_id]]&amp;","&amp;Tabelle8[[#This Row],[category_id]]&amp;","&amp;Tabelle8[[#This Row],[abbreviation_id]]&amp;");"</f>
        <v>INSERT INTO category_assignment VALUES (35,2,51);</v>
      </c>
    </row>
    <row r="39" spans="1:9">
      <c r="A39" s="18">
        <f t="shared" si="0"/>
        <v>36</v>
      </c>
      <c r="B39" s="5" t="s">
        <v>167</v>
      </c>
      <c r="C39" s="5" t="s">
        <v>224</v>
      </c>
      <c r="E39">
        <f>category_assignment[[#This Row],[category_assignment_id]]</f>
        <v>36</v>
      </c>
      <c r="F39" s="10">
        <f>VLOOKUP(category_assignment[[#This Row],[category]],category[[category_name_german]:[category_id(for SVERWEIS)]],5,FALSE)</f>
        <v>2</v>
      </c>
      <c r="G39" s="10">
        <f>VLOOKUP(category_assignment[[#This Row],[description_german]],abbreviation[[description_german]:[abbreviation_id(for SVERWEIS)]],5,FALSE)</f>
        <v>52</v>
      </c>
      <c r="I39" s="5" t="str">
        <f ca="1">"INSERT INTO "&amp;RIGHT(CELL("dateiname",A37),LEN(CELL("dateiname",A37))-FIND("]",CELL("dateiname",A37)))&amp;" VALUES"&amp;" ("&amp;Tabelle8[[#This Row],[category_assignment_id]]&amp;","&amp;Tabelle8[[#This Row],[category_id]]&amp;","&amp;Tabelle8[[#This Row],[abbreviation_id]]&amp;");"</f>
        <v>INSERT INTO category_assignment VALUES (36,2,52);</v>
      </c>
    </row>
    <row r="40" spans="1:9">
      <c r="A40" s="18">
        <f t="shared" si="0"/>
        <v>37</v>
      </c>
      <c r="B40" s="5" t="s">
        <v>167</v>
      </c>
      <c r="C40" s="5" t="s">
        <v>226</v>
      </c>
      <c r="E40">
        <f>category_assignment[[#This Row],[category_assignment_id]]</f>
        <v>37</v>
      </c>
      <c r="F40" s="10">
        <f>VLOOKUP(category_assignment[[#This Row],[category]],category[[category_name_german]:[category_id(for SVERWEIS)]],5,FALSE)</f>
        <v>2</v>
      </c>
      <c r="G40" s="10">
        <f>VLOOKUP(category_assignment[[#This Row],[description_german]],abbreviation[[description_german]:[abbreviation_id(for SVERWEIS)]],5,FALSE)</f>
        <v>53</v>
      </c>
      <c r="I40" s="5" t="str">
        <f ca="1">"INSERT INTO "&amp;RIGHT(CELL("dateiname",A38),LEN(CELL("dateiname",A38))-FIND("]",CELL("dateiname",A38)))&amp;" VALUES"&amp;" ("&amp;Tabelle8[[#This Row],[category_assignment_id]]&amp;","&amp;Tabelle8[[#This Row],[category_id]]&amp;","&amp;Tabelle8[[#This Row],[abbreviation_id]]&amp;");"</f>
        <v>INSERT INTO category_assignment VALUES (37,2,53);</v>
      </c>
    </row>
    <row r="41" spans="1:9">
      <c r="A41" s="18">
        <f t="shared" si="0"/>
        <v>38</v>
      </c>
      <c r="B41" s="5" t="s">
        <v>167</v>
      </c>
      <c r="C41" s="5" t="s">
        <v>228</v>
      </c>
      <c r="E41">
        <f>category_assignment[[#This Row],[category_assignment_id]]</f>
        <v>38</v>
      </c>
      <c r="F41" s="10">
        <f>VLOOKUP(category_assignment[[#This Row],[category]],category[[category_name_german]:[category_id(for SVERWEIS)]],5,FALSE)</f>
        <v>2</v>
      </c>
      <c r="G41" s="10">
        <f>VLOOKUP(category_assignment[[#This Row],[description_german]],abbreviation[[description_german]:[abbreviation_id(for SVERWEIS)]],5,FALSE)</f>
        <v>54</v>
      </c>
      <c r="I41" s="5" t="str">
        <f ca="1">"INSERT INTO "&amp;RIGHT(CELL("dateiname",A39),LEN(CELL("dateiname",A39))-FIND("]",CELL("dateiname",A39)))&amp;" VALUES"&amp;" ("&amp;Tabelle8[[#This Row],[category_assignment_id]]&amp;","&amp;Tabelle8[[#This Row],[category_id]]&amp;","&amp;Tabelle8[[#This Row],[abbreviation_id]]&amp;");"</f>
        <v>INSERT INTO category_assignment VALUES (38,2,54);</v>
      </c>
    </row>
    <row r="42" spans="1:9">
      <c r="A42" s="18">
        <f t="shared" si="0"/>
        <v>39</v>
      </c>
      <c r="B42" s="5" t="s">
        <v>167</v>
      </c>
      <c r="C42" s="5" t="s">
        <v>10</v>
      </c>
      <c r="E42">
        <f>category_assignment[[#This Row],[category_assignment_id]]</f>
        <v>39</v>
      </c>
      <c r="F42" s="10">
        <f>VLOOKUP(category_assignment[[#This Row],[category]],category[[category_name_german]:[category_id(for SVERWEIS)]],5,FALSE)</f>
        <v>2</v>
      </c>
      <c r="G42" s="10">
        <f>VLOOKUP(category_assignment[[#This Row],[description_german]],abbreviation[[description_german]:[abbreviation_id(for SVERWEIS)]],5,FALSE)</f>
        <v>8</v>
      </c>
      <c r="I42" s="5" t="str">
        <f ca="1">"INSERT INTO "&amp;RIGHT(CELL("dateiname",A40),LEN(CELL("dateiname",A40))-FIND("]",CELL("dateiname",A40)))&amp;" VALUES"&amp;" ("&amp;Tabelle8[[#This Row],[category_assignment_id]]&amp;","&amp;Tabelle8[[#This Row],[category_id]]&amp;","&amp;Tabelle8[[#This Row],[abbreviation_id]]&amp;");"</f>
        <v>INSERT INTO category_assignment VALUES (39,2,8);</v>
      </c>
    </row>
    <row r="43" spans="1:9">
      <c r="A43" s="18">
        <f t="shared" si="0"/>
        <v>40</v>
      </c>
      <c r="B43" s="5" t="s">
        <v>167</v>
      </c>
      <c r="C43" s="5" t="s">
        <v>230</v>
      </c>
      <c r="E43">
        <f>category_assignment[[#This Row],[category_assignment_id]]</f>
        <v>40</v>
      </c>
      <c r="F43" s="10">
        <f>VLOOKUP(category_assignment[[#This Row],[category]],category[[category_name_german]:[category_id(for SVERWEIS)]],5,FALSE)</f>
        <v>2</v>
      </c>
      <c r="G43" s="10">
        <f>VLOOKUP(category_assignment[[#This Row],[description_german]],abbreviation[[description_german]:[abbreviation_id(for SVERWEIS)]],5,FALSE)</f>
        <v>55</v>
      </c>
      <c r="I43" s="5" t="str">
        <f ca="1">"INSERT INTO "&amp;RIGHT(CELL("dateiname",A41),LEN(CELL("dateiname",A41))-FIND("]",CELL("dateiname",A41)))&amp;" VALUES"&amp;" ("&amp;Tabelle8[[#This Row],[category_assignment_id]]&amp;","&amp;Tabelle8[[#This Row],[category_id]]&amp;","&amp;Tabelle8[[#This Row],[abbreviation_id]]&amp;");"</f>
        <v>INSERT INTO category_assignment VALUES (40,2,55);</v>
      </c>
    </row>
    <row r="44" spans="1:9">
      <c r="A44" s="18">
        <f t="shared" si="0"/>
        <v>41</v>
      </c>
      <c r="B44" s="5" t="s">
        <v>167</v>
      </c>
      <c r="C44" s="5" t="s">
        <v>232</v>
      </c>
      <c r="E44">
        <f>category_assignment[[#This Row],[category_assignment_id]]</f>
        <v>41</v>
      </c>
      <c r="F44" s="10">
        <f>VLOOKUP(category_assignment[[#This Row],[category]],category[[category_name_german]:[category_id(for SVERWEIS)]],5,FALSE)</f>
        <v>2</v>
      </c>
      <c r="G44" s="10">
        <f>VLOOKUP(category_assignment[[#This Row],[description_german]],abbreviation[[description_german]:[abbreviation_id(for SVERWEIS)]],5,FALSE)</f>
        <v>56</v>
      </c>
      <c r="I44" s="5" t="str">
        <f ca="1">"INSERT INTO "&amp;RIGHT(CELL("dateiname",A42),LEN(CELL("dateiname",A42))-FIND("]",CELL("dateiname",A42)))&amp;" VALUES"&amp;" ("&amp;Tabelle8[[#This Row],[category_assignment_id]]&amp;","&amp;Tabelle8[[#This Row],[category_id]]&amp;","&amp;Tabelle8[[#This Row],[abbreviation_id]]&amp;");"</f>
        <v>INSERT INTO category_assignment VALUES (41,2,56);</v>
      </c>
    </row>
    <row r="45" spans="1:9">
      <c r="A45" s="18">
        <f t="shared" si="0"/>
        <v>42</v>
      </c>
      <c r="B45" s="5" t="s">
        <v>167</v>
      </c>
      <c r="C45" s="5" t="s">
        <v>234</v>
      </c>
      <c r="E45">
        <f>category_assignment[[#This Row],[category_assignment_id]]</f>
        <v>42</v>
      </c>
      <c r="F45" s="10">
        <f>VLOOKUP(category_assignment[[#This Row],[category]],category[[category_name_german]:[category_id(for SVERWEIS)]],5,FALSE)</f>
        <v>2</v>
      </c>
      <c r="G45" s="10">
        <f>VLOOKUP(category_assignment[[#This Row],[description_german]],abbreviation[[description_german]:[abbreviation_id(for SVERWEIS)]],5,FALSE)</f>
        <v>57</v>
      </c>
      <c r="I45" s="5" t="str">
        <f ca="1">"INSERT INTO "&amp;RIGHT(CELL("dateiname",A43),LEN(CELL("dateiname",A43))-FIND("]",CELL("dateiname",A43)))&amp;" VALUES"&amp;" ("&amp;Tabelle8[[#This Row],[category_assignment_id]]&amp;","&amp;Tabelle8[[#This Row],[category_id]]&amp;","&amp;Tabelle8[[#This Row],[abbreviation_id]]&amp;");"</f>
        <v>INSERT INTO category_assignment VALUES (42,2,57);</v>
      </c>
    </row>
    <row r="46" spans="1:9">
      <c r="A46" s="18">
        <f t="shared" si="0"/>
        <v>43</v>
      </c>
      <c r="B46" s="5" t="s">
        <v>167</v>
      </c>
      <c r="C46" s="5" t="s">
        <v>236</v>
      </c>
      <c r="E46">
        <f>category_assignment[[#This Row],[category_assignment_id]]</f>
        <v>43</v>
      </c>
      <c r="F46" s="10">
        <f>VLOOKUP(category_assignment[[#This Row],[category]],category[[category_name_german]:[category_id(for SVERWEIS)]],5,FALSE)</f>
        <v>2</v>
      </c>
      <c r="G46" s="10">
        <f>VLOOKUP(category_assignment[[#This Row],[description_german]],abbreviation[[description_german]:[abbreviation_id(for SVERWEIS)]],5,FALSE)</f>
        <v>58</v>
      </c>
      <c r="I46" s="5" t="str">
        <f ca="1">"INSERT INTO "&amp;RIGHT(CELL("dateiname",A44),LEN(CELL("dateiname",A44))-FIND("]",CELL("dateiname",A44)))&amp;" VALUES"&amp;" ("&amp;Tabelle8[[#This Row],[category_assignment_id]]&amp;","&amp;Tabelle8[[#This Row],[category_id]]&amp;","&amp;Tabelle8[[#This Row],[abbreviation_id]]&amp;");"</f>
        <v>INSERT INTO category_assignment VALUES (43,2,58);</v>
      </c>
    </row>
    <row r="47" spans="1:9">
      <c r="A47" s="18">
        <f t="shared" si="0"/>
        <v>44</v>
      </c>
      <c r="B47" s="5" t="s">
        <v>167</v>
      </c>
      <c r="C47" s="5" t="s">
        <v>237</v>
      </c>
      <c r="E47">
        <f>category_assignment[[#This Row],[category_assignment_id]]</f>
        <v>44</v>
      </c>
      <c r="F47" s="10">
        <f>VLOOKUP(category_assignment[[#This Row],[category]],category[[category_name_german]:[category_id(for SVERWEIS)]],5,FALSE)</f>
        <v>2</v>
      </c>
      <c r="G47" s="10">
        <f>VLOOKUP(category_assignment[[#This Row],[description_german]],abbreviation[[description_german]:[abbreviation_id(for SVERWEIS)]],5,FALSE)</f>
        <v>59</v>
      </c>
      <c r="I47" s="5" t="str">
        <f ca="1">"INSERT INTO "&amp;RIGHT(CELL("dateiname",A45),LEN(CELL("dateiname",A45))-FIND("]",CELL("dateiname",A45)))&amp;" VALUES"&amp;" ("&amp;Tabelle8[[#This Row],[category_assignment_id]]&amp;","&amp;Tabelle8[[#This Row],[category_id]]&amp;","&amp;Tabelle8[[#This Row],[abbreviation_id]]&amp;");"</f>
        <v>INSERT INTO category_assignment VALUES (44,2,59);</v>
      </c>
    </row>
    <row r="48" spans="1:9">
      <c r="A48" s="18">
        <f t="shared" si="0"/>
        <v>45</v>
      </c>
      <c r="B48" s="5" t="s">
        <v>167</v>
      </c>
      <c r="C48" s="5" t="s">
        <v>239</v>
      </c>
      <c r="E48">
        <f>category_assignment[[#This Row],[category_assignment_id]]</f>
        <v>45</v>
      </c>
      <c r="F48" s="10">
        <f>VLOOKUP(category_assignment[[#This Row],[category]],category[[category_name_german]:[category_id(for SVERWEIS)]],5,FALSE)</f>
        <v>2</v>
      </c>
      <c r="G48" s="10">
        <f>VLOOKUP(category_assignment[[#This Row],[description_german]],abbreviation[[description_german]:[abbreviation_id(for SVERWEIS)]],5,FALSE)</f>
        <v>60</v>
      </c>
      <c r="I48" s="5" t="str">
        <f ca="1">"INSERT INTO "&amp;RIGHT(CELL("dateiname",A46),LEN(CELL("dateiname",A46))-FIND("]",CELL("dateiname",A46)))&amp;" VALUES"&amp;" ("&amp;Tabelle8[[#This Row],[category_assignment_id]]&amp;","&amp;Tabelle8[[#This Row],[category_id]]&amp;","&amp;Tabelle8[[#This Row],[abbreviation_id]]&amp;");"</f>
        <v>INSERT INTO category_assignment VALUES (45,2,60);</v>
      </c>
    </row>
    <row r="49" spans="1:9">
      <c r="A49" s="18">
        <f t="shared" si="0"/>
        <v>46</v>
      </c>
      <c r="B49" s="5" t="s">
        <v>167</v>
      </c>
      <c r="C49" s="5" t="s">
        <v>241</v>
      </c>
      <c r="E49">
        <f>category_assignment[[#This Row],[category_assignment_id]]</f>
        <v>46</v>
      </c>
      <c r="F49" s="10">
        <f>VLOOKUP(category_assignment[[#This Row],[category]],category[[category_name_german]:[category_id(for SVERWEIS)]],5,FALSE)</f>
        <v>2</v>
      </c>
      <c r="G49" s="10">
        <f>VLOOKUP(category_assignment[[#This Row],[description_german]],abbreviation[[description_german]:[abbreviation_id(for SVERWEIS)]],5,FALSE)</f>
        <v>61</v>
      </c>
      <c r="I49" s="5" t="str">
        <f ca="1">"INSERT INTO "&amp;RIGHT(CELL("dateiname",A47),LEN(CELL("dateiname",A47))-FIND("]",CELL("dateiname",A47)))&amp;" VALUES"&amp;" ("&amp;Tabelle8[[#This Row],[category_assignment_id]]&amp;","&amp;Tabelle8[[#This Row],[category_id]]&amp;","&amp;Tabelle8[[#This Row],[abbreviation_id]]&amp;");"</f>
        <v>INSERT INTO category_assignment VALUES (46,2,61);</v>
      </c>
    </row>
    <row r="50" spans="1:9">
      <c r="A50" s="18">
        <f t="shared" si="0"/>
        <v>47</v>
      </c>
      <c r="B50" s="5" t="s">
        <v>167</v>
      </c>
      <c r="C50" s="5" t="s">
        <v>243</v>
      </c>
      <c r="E50">
        <f>category_assignment[[#This Row],[category_assignment_id]]</f>
        <v>47</v>
      </c>
      <c r="F50" s="10">
        <f>VLOOKUP(category_assignment[[#This Row],[category]],category[[category_name_german]:[category_id(for SVERWEIS)]],5,FALSE)</f>
        <v>2</v>
      </c>
      <c r="G50" s="10">
        <f>VLOOKUP(category_assignment[[#This Row],[description_german]],abbreviation[[description_german]:[abbreviation_id(for SVERWEIS)]],5,FALSE)</f>
        <v>62</v>
      </c>
      <c r="I50" s="5" t="str">
        <f ca="1">"INSERT INTO "&amp;RIGHT(CELL("dateiname",A48),LEN(CELL("dateiname",A48))-FIND("]",CELL("dateiname",A48)))&amp;" VALUES"&amp;" ("&amp;Tabelle8[[#This Row],[category_assignment_id]]&amp;","&amp;Tabelle8[[#This Row],[category_id]]&amp;","&amp;Tabelle8[[#This Row],[abbreviation_id]]&amp;");"</f>
        <v>INSERT INTO category_assignment VALUES (47,2,62);</v>
      </c>
    </row>
    <row r="51" spans="1:9">
      <c r="A51" s="18">
        <f t="shared" si="0"/>
        <v>48</v>
      </c>
      <c r="B51" s="5" t="s">
        <v>167</v>
      </c>
      <c r="C51" s="5" t="s">
        <v>20</v>
      </c>
      <c r="E51">
        <f>category_assignment[[#This Row],[category_assignment_id]]</f>
        <v>48</v>
      </c>
      <c r="F51" s="10">
        <f>VLOOKUP(category_assignment[[#This Row],[category]],category[[category_name_german]:[category_id(for SVERWEIS)]],5,FALSE)</f>
        <v>2</v>
      </c>
      <c r="G51" s="10">
        <f>VLOOKUP(category_assignment[[#This Row],[description_german]],abbreviation[[description_german]:[abbreviation_id(for SVERWEIS)]],5,FALSE)</f>
        <v>13</v>
      </c>
      <c r="I51" s="5" t="str">
        <f ca="1">"INSERT INTO "&amp;RIGHT(CELL("dateiname",A49),LEN(CELL("dateiname",A49))-FIND("]",CELL("dateiname",A49)))&amp;" VALUES"&amp;" ("&amp;Tabelle8[[#This Row],[category_assignment_id]]&amp;","&amp;Tabelle8[[#This Row],[category_id]]&amp;","&amp;Tabelle8[[#This Row],[abbreviation_id]]&amp;");"</f>
        <v>INSERT INTO category_assignment VALUES (48,2,13);</v>
      </c>
    </row>
    <row r="52" spans="1:9">
      <c r="A52" s="18">
        <f t="shared" si="0"/>
        <v>49</v>
      </c>
      <c r="B52" s="5" t="s">
        <v>167</v>
      </c>
      <c r="C52" s="5" t="s">
        <v>245</v>
      </c>
      <c r="E52">
        <f>category_assignment[[#This Row],[category_assignment_id]]</f>
        <v>49</v>
      </c>
      <c r="F52" s="10">
        <f>VLOOKUP(category_assignment[[#This Row],[category]],category[[category_name_german]:[category_id(for SVERWEIS)]],5,FALSE)</f>
        <v>2</v>
      </c>
      <c r="G52" s="10">
        <f>VLOOKUP(category_assignment[[#This Row],[description_german]],abbreviation[[description_german]:[abbreviation_id(for SVERWEIS)]],5,FALSE)</f>
        <v>63</v>
      </c>
      <c r="I52" s="5" t="str">
        <f ca="1">"INSERT INTO "&amp;RIGHT(CELL("dateiname",A50),LEN(CELL("dateiname",A50))-FIND("]",CELL("dateiname",A50)))&amp;" VALUES"&amp;" ("&amp;Tabelle8[[#This Row],[category_assignment_id]]&amp;","&amp;Tabelle8[[#This Row],[category_id]]&amp;","&amp;Tabelle8[[#This Row],[abbreviation_id]]&amp;");"</f>
        <v>INSERT INTO category_assignment VALUES (49,2,63);</v>
      </c>
    </row>
    <row r="53" spans="1:9">
      <c r="A53" s="18">
        <f t="shared" si="0"/>
        <v>50</v>
      </c>
      <c r="B53" s="5" t="s">
        <v>167</v>
      </c>
      <c r="C53" s="5" t="s">
        <v>247</v>
      </c>
      <c r="E53">
        <f>category_assignment[[#This Row],[category_assignment_id]]</f>
        <v>50</v>
      </c>
      <c r="F53" s="10">
        <f>VLOOKUP(category_assignment[[#This Row],[category]],category[[category_name_german]:[category_id(for SVERWEIS)]],5,FALSE)</f>
        <v>2</v>
      </c>
      <c r="G53" s="10">
        <f>VLOOKUP(category_assignment[[#This Row],[description_german]],abbreviation[[description_german]:[abbreviation_id(for SVERWEIS)]],5,FALSE)</f>
        <v>64</v>
      </c>
      <c r="I53" s="5" t="str">
        <f ca="1">"INSERT INTO "&amp;RIGHT(CELL("dateiname",A51),LEN(CELL("dateiname",A51))-FIND("]",CELL("dateiname",A51)))&amp;" VALUES"&amp;" ("&amp;Tabelle8[[#This Row],[category_assignment_id]]&amp;","&amp;Tabelle8[[#This Row],[category_id]]&amp;","&amp;Tabelle8[[#This Row],[abbreviation_id]]&amp;");"</f>
        <v>INSERT INTO category_assignment VALUES (50,2,64);</v>
      </c>
    </row>
    <row r="54" spans="1:9">
      <c r="A54" s="18">
        <f t="shared" si="0"/>
        <v>51</v>
      </c>
      <c r="B54" s="5" t="s">
        <v>167</v>
      </c>
      <c r="C54" s="5" t="s">
        <v>249</v>
      </c>
      <c r="E54">
        <f>category_assignment[[#This Row],[category_assignment_id]]</f>
        <v>51</v>
      </c>
      <c r="F54" s="10">
        <f>VLOOKUP(category_assignment[[#This Row],[category]],category[[category_name_german]:[category_id(for SVERWEIS)]],5,FALSE)</f>
        <v>2</v>
      </c>
      <c r="G54" s="10">
        <f>VLOOKUP(category_assignment[[#This Row],[description_german]],abbreviation[[description_german]:[abbreviation_id(for SVERWEIS)]],5,FALSE)</f>
        <v>65</v>
      </c>
      <c r="I54" s="5" t="str">
        <f ca="1">"INSERT INTO "&amp;RIGHT(CELL("dateiname",A52),LEN(CELL("dateiname",A52))-FIND("]",CELL("dateiname",A52)))&amp;" VALUES"&amp;" ("&amp;Tabelle8[[#This Row],[category_assignment_id]]&amp;","&amp;Tabelle8[[#This Row],[category_id]]&amp;","&amp;Tabelle8[[#This Row],[abbreviation_id]]&amp;");"</f>
        <v>INSERT INTO category_assignment VALUES (51,2,65);</v>
      </c>
    </row>
    <row r="55" spans="1:9">
      <c r="A55" s="18">
        <f t="shared" si="0"/>
        <v>52</v>
      </c>
      <c r="B55" s="5" t="s">
        <v>167</v>
      </c>
      <c r="C55" s="5" t="s">
        <v>251</v>
      </c>
      <c r="E55">
        <f>category_assignment[[#This Row],[category_assignment_id]]</f>
        <v>52</v>
      </c>
      <c r="F55" s="10">
        <f>VLOOKUP(category_assignment[[#This Row],[category]],category[[category_name_german]:[category_id(for SVERWEIS)]],5,FALSE)</f>
        <v>2</v>
      </c>
      <c r="G55" s="10">
        <f>VLOOKUP(category_assignment[[#This Row],[description_german]],abbreviation[[description_german]:[abbreviation_id(for SVERWEIS)]],5,FALSE)</f>
        <v>66</v>
      </c>
      <c r="I55" s="5" t="str">
        <f ca="1">"INSERT INTO "&amp;RIGHT(CELL("dateiname",A53),LEN(CELL("dateiname",A53))-FIND("]",CELL("dateiname",A53)))&amp;" VALUES"&amp;" ("&amp;Tabelle8[[#This Row],[category_assignment_id]]&amp;","&amp;Tabelle8[[#This Row],[category_id]]&amp;","&amp;Tabelle8[[#This Row],[abbreviation_id]]&amp;");"</f>
        <v>INSERT INTO category_assignment VALUES (52,2,66);</v>
      </c>
    </row>
    <row r="56" spans="1:9">
      <c r="A56" s="18">
        <f t="shared" si="0"/>
        <v>53</v>
      </c>
      <c r="B56" s="5" t="s">
        <v>167</v>
      </c>
      <c r="C56" s="5" t="s">
        <v>30</v>
      </c>
      <c r="E56">
        <f>category_assignment[[#This Row],[category_assignment_id]]</f>
        <v>53</v>
      </c>
      <c r="F56" s="10">
        <f>VLOOKUP(category_assignment[[#This Row],[category]],category[[category_name_german]:[category_id(for SVERWEIS)]],5,FALSE)</f>
        <v>2</v>
      </c>
      <c r="G56" s="10">
        <f>VLOOKUP(category_assignment[[#This Row],[description_german]],abbreviation[[description_german]:[abbreviation_id(for SVERWEIS)]],5,FALSE)</f>
        <v>20</v>
      </c>
      <c r="I56" s="5" t="str">
        <f ca="1">"INSERT INTO "&amp;RIGHT(CELL("dateiname",A54),LEN(CELL("dateiname",A54))-FIND("]",CELL("dateiname",A54)))&amp;" VALUES"&amp;" ("&amp;Tabelle8[[#This Row],[category_assignment_id]]&amp;","&amp;Tabelle8[[#This Row],[category_id]]&amp;","&amp;Tabelle8[[#This Row],[abbreviation_id]]&amp;");"</f>
        <v>INSERT INTO category_assignment VALUES (53,2,20);</v>
      </c>
    </row>
    <row r="57" spans="1:9">
      <c r="A57" s="18">
        <f t="shared" si="0"/>
        <v>54</v>
      </c>
      <c r="B57" s="5" t="s">
        <v>167</v>
      </c>
      <c r="C57" s="5" t="s">
        <v>253</v>
      </c>
      <c r="E57">
        <f>category_assignment[[#This Row],[category_assignment_id]]</f>
        <v>54</v>
      </c>
      <c r="F57" s="10">
        <f>VLOOKUP(category_assignment[[#This Row],[category]],category[[category_name_german]:[category_id(for SVERWEIS)]],5,FALSE)</f>
        <v>2</v>
      </c>
      <c r="G57" s="10">
        <f>VLOOKUP(category_assignment[[#This Row],[description_german]],abbreviation[[description_german]:[abbreviation_id(for SVERWEIS)]],5,FALSE)</f>
        <v>67</v>
      </c>
      <c r="I57" s="5" t="str">
        <f ca="1">"INSERT INTO "&amp;RIGHT(CELL("dateiname",A55),LEN(CELL("dateiname",A55))-FIND("]",CELL("dateiname",A55)))&amp;" VALUES"&amp;" ("&amp;Tabelle8[[#This Row],[category_assignment_id]]&amp;","&amp;Tabelle8[[#This Row],[category_id]]&amp;","&amp;Tabelle8[[#This Row],[abbreviation_id]]&amp;");"</f>
        <v>INSERT INTO category_assignment VALUES (54,2,67);</v>
      </c>
    </row>
    <row r="58" spans="1:9">
      <c r="A58" s="18">
        <f t="shared" si="0"/>
        <v>55</v>
      </c>
      <c r="B58" s="5" t="s">
        <v>167</v>
      </c>
      <c r="C58" s="5" t="s">
        <v>255</v>
      </c>
      <c r="E58">
        <f>category_assignment[[#This Row],[category_assignment_id]]</f>
        <v>55</v>
      </c>
      <c r="F58" s="10">
        <f>VLOOKUP(category_assignment[[#This Row],[category]],category[[category_name_german]:[category_id(for SVERWEIS)]],5,FALSE)</f>
        <v>2</v>
      </c>
      <c r="G58" s="10">
        <f>VLOOKUP(category_assignment[[#This Row],[description_german]],abbreviation[[description_german]:[abbreviation_id(for SVERWEIS)]],5,FALSE)</f>
        <v>68</v>
      </c>
      <c r="I58" s="5" t="str">
        <f ca="1">"INSERT INTO "&amp;RIGHT(CELL("dateiname",A56),LEN(CELL("dateiname",A56))-FIND("]",CELL("dateiname",A56)))&amp;" VALUES"&amp;" ("&amp;Tabelle8[[#This Row],[category_assignment_id]]&amp;","&amp;Tabelle8[[#This Row],[category_id]]&amp;","&amp;Tabelle8[[#This Row],[abbreviation_id]]&amp;");"</f>
        <v>INSERT INTO category_assignment VALUES (55,2,68);</v>
      </c>
    </row>
    <row r="59" spans="1:9">
      <c r="A59" s="18">
        <f t="shared" si="0"/>
        <v>56</v>
      </c>
      <c r="B59" s="5" t="s">
        <v>167</v>
      </c>
      <c r="C59" s="5" t="s">
        <v>34</v>
      </c>
      <c r="E59">
        <f>category_assignment[[#This Row],[category_assignment_id]]</f>
        <v>56</v>
      </c>
      <c r="F59" s="10">
        <f>VLOOKUP(category_assignment[[#This Row],[category]],category[[category_name_german]:[category_id(for SVERWEIS)]],5,FALSE)</f>
        <v>2</v>
      </c>
      <c r="G59" s="10">
        <f>VLOOKUP(category_assignment[[#This Row],[description_german]],abbreviation[[description_german]:[abbreviation_id(for SVERWEIS)]],5,FALSE)</f>
        <v>22</v>
      </c>
      <c r="I59" s="5" t="str">
        <f ca="1">"INSERT INTO "&amp;RIGHT(CELL("dateiname",A57),LEN(CELL("dateiname",A57))-FIND("]",CELL("dateiname",A57)))&amp;" VALUES"&amp;" ("&amp;Tabelle8[[#This Row],[category_assignment_id]]&amp;","&amp;Tabelle8[[#This Row],[category_id]]&amp;","&amp;Tabelle8[[#This Row],[abbreviation_id]]&amp;");"</f>
        <v>INSERT INTO category_assignment VALUES (56,2,22);</v>
      </c>
    </row>
    <row r="60" spans="1:9">
      <c r="A60" s="18">
        <f t="shared" si="0"/>
        <v>57</v>
      </c>
      <c r="B60" s="5" t="s">
        <v>167</v>
      </c>
      <c r="C60" s="5" t="s">
        <v>257</v>
      </c>
      <c r="E60">
        <f>category_assignment[[#This Row],[category_assignment_id]]</f>
        <v>57</v>
      </c>
      <c r="F60" s="10">
        <f>VLOOKUP(category_assignment[[#This Row],[category]],category[[category_name_german]:[category_id(for SVERWEIS)]],5,FALSE)</f>
        <v>2</v>
      </c>
      <c r="G60" s="10">
        <f>VLOOKUP(category_assignment[[#This Row],[description_german]],abbreviation[[description_german]:[abbreviation_id(for SVERWEIS)]],5,FALSE)</f>
        <v>69</v>
      </c>
      <c r="I60" s="5" t="str">
        <f ca="1">"INSERT INTO "&amp;RIGHT(CELL("dateiname",A58),LEN(CELL("dateiname",A58))-FIND("]",CELL("dateiname",A58)))&amp;" VALUES"&amp;" ("&amp;Tabelle8[[#This Row],[category_assignment_id]]&amp;","&amp;Tabelle8[[#This Row],[category_id]]&amp;","&amp;Tabelle8[[#This Row],[abbreviation_id]]&amp;");"</f>
        <v>INSERT INTO category_assignment VALUES (57,2,69);</v>
      </c>
    </row>
    <row r="61" spans="1:9">
      <c r="A61" s="18">
        <f t="shared" si="0"/>
        <v>58</v>
      </c>
      <c r="B61" s="5" t="s">
        <v>167</v>
      </c>
      <c r="C61" s="5" t="s">
        <v>259</v>
      </c>
      <c r="E61">
        <f>category_assignment[[#This Row],[category_assignment_id]]</f>
        <v>58</v>
      </c>
      <c r="F61" s="10">
        <f>VLOOKUP(category_assignment[[#This Row],[category]],category[[category_name_german]:[category_id(for SVERWEIS)]],5,FALSE)</f>
        <v>2</v>
      </c>
      <c r="G61" s="10">
        <f>VLOOKUP(category_assignment[[#This Row],[description_german]],abbreviation[[description_german]:[abbreviation_id(for SVERWEIS)]],5,FALSE)</f>
        <v>70</v>
      </c>
      <c r="I61" s="5" t="str">
        <f ca="1">"INSERT INTO "&amp;RIGHT(CELL("dateiname",A59),LEN(CELL("dateiname",A59))-FIND("]",CELL("dateiname",A59)))&amp;" VALUES"&amp;" ("&amp;Tabelle8[[#This Row],[category_assignment_id]]&amp;","&amp;Tabelle8[[#This Row],[category_id]]&amp;","&amp;Tabelle8[[#This Row],[abbreviation_id]]&amp;");"</f>
        <v>INSERT INTO category_assignment VALUES (58,2,70);</v>
      </c>
    </row>
    <row r="62" spans="1:9">
      <c r="A62" s="18">
        <f t="shared" si="0"/>
        <v>59</v>
      </c>
      <c r="B62" s="5" t="s">
        <v>167</v>
      </c>
      <c r="C62" s="5" t="s">
        <v>261</v>
      </c>
      <c r="E62">
        <f>category_assignment[[#This Row],[category_assignment_id]]</f>
        <v>59</v>
      </c>
      <c r="F62" s="10">
        <f>VLOOKUP(category_assignment[[#This Row],[category]],category[[category_name_german]:[category_id(for SVERWEIS)]],5,FALSE)</f>
        <v>2</v>
      </c>
      <c r="G62" s="10">
        <f>VLOOKUP(category_assignment[[#This Row],[description_german]],abbreviation[[description_german]:[abbreviation_id(for SVERWEIS)]],5,FALSE)</f>
        <v>71</v>
      </c>
      <c r="I62" s="5" t="str">
        <f ca="1">"INSERT INTO "&amp;RIGHT(CELL("dateiname",A60),LEN(CELL("dateiname",A60))-FIND("]",CELL("dateiname",A60)))&amp;" VALUES"&amp;" ("&amp;Tabelle8[[#This Row],[category_assignment_id]]&amp;","&amp;Tabelle8[[#This Row],[category_id]]&amp;","&amp;Tabelle8[[#This Row],[abbreviation_id]]&amp;");"</f>
        <v>INSERT INTO category_assignment VALUES (59,2,71);</v>
      </c>
    </row>
    <row r="63" spans="1:9">
      <c r="A63" s="18">
        <f t="shared" si="0"/>
        <v>60</v>
      </c>
      <c r="B63" s="5" t="s">
        <v>167</v>
      </c>
      <c r="C63" s="5" t="s">
        <v>263</v>
      </c>
      <c r="E63">
        <f>category_assignment[[#This Row],[category_assignment_id]]</f>
        <v>60</v>
      </c>
      <c r="F63" s="10">
        <f>VLOOKUP(category_assignment[[#This Row],[category]],category[[category_name_german]:[category_id(for SVERWEIS)]],5,FALSE)</f>
        <v>2</v>
      </c>
      <c r="G63" s="10">
        <f>VLOOKUP(category_assignment[[#This Row],[description_german]],abbreviation[[description_german]:[abbreviation_id(for SVERWEIS)]],5,FALSE)</f>
        <v>72</v>
      </c>
      <c r="I63" s="5" t="str">
        <f ca="1">"INSERT INTO "&amp;RIGHT(CELL("dateiname",A61),LEN(CELL("dateiname",A61))-FIND("]",CELL("dateiname",A61)))&amp;" VALUES"&amp;" ("&amp;Tabelle8[[#This Row],[category_assignment_id]]&amp;","&amp;Tabelle8[[#This Row],[category_id]]&amp;","&amp;Tabelle8[[#This Row],[abbreviation_id]]&amp;");"</f>
        <v>INSERT INTO category_assignment VALUES (60,2,72);</v>
      </c>
    </row>
    <row r="64" spans="1:9">
      <c r="A64" s="18">
        <f t="shared" si="0"/>
        <v>61</v>
      </c>
      <c r="B64" s="5" t="s">
        <v>167</v>
      </c>
      <c r="C64" s="5" t="s">
        <v>264</v>
      </c>
      <c r="E64">
        <f>category_assignment[[#This Row],[category_assignment_id]]</f>
        <v>61</v>
      </c>
      <c r="F64" s="10">
        <f>VLOOKUP(category_assignment[[#This Row],[category]],category[[category_name_german]:[category_id(for SVERWEIS)]],5,FALSE)</f>
        <v>2</v>
      </c>
      <c r="G64" s="10">
        <f>VLOOKUP(category_assignment[[#This Row],[description_german]],abbreviation[[description_german]:[abbreviation_id(for SVERWEIS)]],5,FALSE)</f>
        <v>73</v>
      </c>
      <c r="I64" s="5" t="str">
        <f ca="1">"INSERT INTO "&amp;RIGHT(CELL("dateiname",A62),LEN(CELL("dateiname",A62))-FIND("]",CELL("dateiname",A62)))&amp;" VALUES"&amp;" ("&amp;Tabelle8[[#This Row],[category_assignment_id]]&amp;","&amp;Tabelle8[[#This Row],[category_id]]&amp;","&amp;Tabelle8[[#This Row],[abbreviation_id]]&amp;");"</f>
        <v>INSERT INTO category_assignment VALUES (61,2,73);</v>
      </c>
    </row>
    <row r="65" spans="1:9">
      <c r="A65" s="18">
        <f t="shared" si="0"/>
        <v>62</v>
      </c>
      <c r="B65" s="5" t="s">
        <v>167</v>
      </c>
      <c r="C65" s="5" t="s">
        <v>40</v>
      </c>
      <c r="E65">
        <f>category_assignment[[#This Row],[category_assignment_id]]</f>
        <v>62</v>
      </c>
      <c r="F65" s="10">
        <f>VLOOKUP(category_assignment[[#This Row],[category]],category[[category_name_german]:[category_id(for SVERWEIS)]],5,FALSE)</f>
        <v>2</v>
      </c>
      <c r="G65" s="10">
        <f>VLOOKUP(category_assignment[[#This Row],[description_german]],abbreviation[[description_german]:[abbreviation_id(for SVERWEIS)]],5,FALSE)</f>
        <v>25</v>
      </c>
      <c r="I65" s="5" t="str">
        <f ca="1">"INSERT INTO "&amp;RIGHT(CELL("dateiname",A63),LEN(CELL("dateiname",A63))-FIND("]",CELL("dateiname",A63)))&amp;" VALUES"&amp;" ("&amp;Tabelle8[[#This Row],[category_assignment_id]]&amp;","&amp;Tabelle8[[#This Row],[category_id]]&amp;","&amp;Tabelle8[[#This Row],[abbreviation_id]]&amp;");"</f>
        <v>INSERT INTO category_assignment VALUES (62,2,25);</v>
      </c>
    </row>
    <row r="66" spans="1:9">
      <c r="A66" s="18">
        <f t="shared" si="0"/>
        <v>63</v>
      </c>
      <c r="B66" s="5" t="s">
        <v>167</v>
      </c>
      <c r="C66" s="5" t="s">
        <v>266</v>
      </c>
      <c r="E66">
        <f>category_assignment[[#This Row],[category_assignment_id]]</f>
        <v>63</v>
      </c>
      <c r="F66" s="10">
        <f>VLOOKUP(category_assignment[[#This Row],[category]],category[[category_name_german]:[category_id(for SVERWEIS)]],5,FALSE)</f>
        <v>2</v>
      </c>
      <c r="G66" s="10">
        <f>VLOOKUP(category_assignment[[#This Row],[description_german]],abbreviation[[description_german]:[abbreviation_id(for SVERWEIS)]],5,FALSE)</f>
        <v>74</v>
      </c>
      <c r="I66" s="5" t="str">
        <f ca="1">"INSERT INTO "&amp;RIGHT(CELL("dateiname",A64),LEN(CELL("dateiname",A64))-FIND("]",CELL("dateiname",A64)))&amp;" VALUES"&amp;" ("&amp;Tabelle8[[#This Row],[category_assignment_id]]&amp;","&amp;Tabelle8[[#This Row],[category_id]]&amp;","&amp;Tabelle8[[#This Row],[abbreviation_id]]&amp;");"</f>
        <v>INSERT INTO category_assignment VALUES (63,2,74);</v>
      </c>
    </row>
    <row r="67" spans="1:9">
      <c r="A67" s="18">
        <f t="shared" si="0"/>
        <v>64</v>
      </c>
      <c r="B67" s="5" t="s">
        <v>169</v>
      </c>
      <c r="C67" s="5" t="s">
        <v>324</v>
      </c>
      <c r="E67">
        <f>category_assignment[[#This Row],[category_assignment_id]]</f>
        <v>64</v>
      </c>
      <c r="F67" s="10">
        <f>VLOOKUP(category_assignment[[#This Row],[category]],category[[category_name_german]:[category_id(for SVERWEIS)]],5,FALSE)</f>
        <v>3</v>
      </c>
      <c r="G67" s="10">
        <f>VLOOKUP(category_assignment[[#This Row],[description_german]],abbreviation[[description_german]:[abbreviation_id(for SVERWEIS)]],5,FALSE)</f>
        <v>104</v>
      </c>
      <c r="I67" s="5" t="str">
        <f ca="1">"INSERT INTO "&amp;RIGHT(CELL("dateiname",A65),LEN(CELL("dateiname",A65))-FIND("]",CELL("dateiname",A65)))&amp;" VALUES"&amp;" ("&amp;Tabelle8[[#This Row],[category_assignment_id]]&amp;","&amp;Tabelle8[[#This Row],[category_id]]&amp;","&amp;Tabelle8[[#This Row],[abbreviation_id]]&amp;");"</f>
        <v>INSERT INTO category_assignment VALUES (64,3,104);</v>
      </c>
    </row>
    <row r="68" spans="1:9">
      <c r="A68" s="18">
        <f t="shared" si="0"/>
        <v>65</v>
      </c>
      <c r="B68" s="5" t="s">
        <v>169</v>
      </c>
      <c r="C68" s="5" t="s">
        <v>326</v>
      </c>
      <c r="E68">
        <f>category_assignment[[#This Row],[category_assignment_id]]</f>
        <v>65</v>
      </c>
      <c r="F68" s="10">
        <f>VLOOKUP(category_assignment[[#This Row],[category]],category[[category_name_german]:[category_id(for SVERWEIS)]],5,FALSE)</f>
        <v>3</v>
      </c>
      <c r="G68" s="10">
        <f>VLOOKUP(category_assignment[[#This Row],[description_german]],abbreviation[[description_german]:[abbreviation_id(for SVERWEIS)]],5,FALSE)</f>
        <v>105</v>
      </c>
      <c r="I68" s="5" t="str">
        <f ca="1">"INSERT INTO "&amp;RIGHT(CELL("dateiname",A66),LEN(CELL("dateiname",A66))-FIND("]",CELL("dateiname",A66)))&amp;" VALUES"&amp;" ("&amp;Tabelle8[[#This Row],[category_assignment_id]]&amp;","&amp;Tabelle8[[#This Row],[category_id]]&amp;","&amp;Tabelle8[[#This Row],[abbreviation_id]]&amp;");"</f>
        <v>INSERT INTO category_assignment VALUES (65,3,105);</v>
      </c>
    </row>
    <row r="69" spans="1:9">
      <c r="A69" s="18">
        <f t="shared" ref="A69:A115" si="1">ROW()-3</f>
        <v>66</v>
      </c>
      <c r="B69" s="5" t="s">
        <v>169</v>
      </c>
      <c r="C69" s="5" t="s">
        <v>203</v>
      </c>
      <c r="E69">
        <f>category_assignment[[#This Row],[category_assignment_id]]</f>
        <v>66</v>
      </c>
      <c r="F69" s="10">
        <f>VLOOKUP(category_assignment[[#This Row],[category]],category[[category_name_german]:[category_id(for SVERWEIS)]],5,FALSE)</f>
        <v>3</v>
      </c>
      <c r="G69" s="10">
        <f>VLOOKUP(category_assignment[[#This Row],[description_german]],abbreviation[[description_german]:[abbreviation_id(for SVERWEIS)]],5,FALSE)</f>
        <v>7</v>
      </c>
      <c r="I69" s="5" t="str">
        <f ca="1">"INSERT INTO "&amp;RIGHT(CELL("dateiname",A67),LEN(CELL("dateiname",A67))-FIND("]",CELL("dateiname",A67)))&amp;" VALUES"&amp;" ("&amp;Tabelle8[[#This Row],[category_assignment_id]]&amp;","&amp;Tabelle8[[#This Row],[category_id]]&amp;","&amp;Tabelle8[[#This Row],[abbreviation_id]]&amp;");"</f>
        <v>INSERT INTO category_assignment VALUES (66,3,7);</v>
      </c>
    </row>
    <row r="70" spans="1:9">
      <c r="A70" s="18">
        <f t="shared" si="1"/>
        <v>67</v>
      </c>
      <c r="B70" s="5" t="s">
        <v>169</v>
      </c>
      <c r="C70" s="5" t="s">
        <v>328</v>
      </c>
      <c r="E70">
        <f>category_assignment[[#This Row],[category_assignment_id]]</f>
        <v>67</v>
      </c>
      <c r="F70" s="10">
        <f>VLOOKUP(category_assignment[[#This Row],[category]],category[[category_name_german]:[category_id(for SVERWEIS)]],5,FALSE)</f>
        <v>3</v>
      </c>
      <c r="G70" s="10">
        <f>VLOOKUP(category_assignment[[#This Row],[description_german]],abbreviation[[description_german]:[abbreviation_id(for SVERWEIS)]],5,FALSE)</f>
        <v>106</v>
      </c>
      <c r="I70" s="5" t="str">
        <f ca="1">"INSERT INTO "&amp;RIGHT(CELL("dateiname",A68),LEN(CELL("dateiname",A68))-FIND("]",CELL("dateiname",A68)))&amp;" VALUES"&amp;" ("&amp;Tabelle8[[#This Row],[category_assignment_id]]&amp;","&amp;Tabelle8[[#This Row],[category_id]]&amp;","&amp;Tabelle8[[#This Row],[abbreviation_id]]&amp;");"</f>
        <v>INSERT INTO category_assignment VALUES (67,3,106);</v>
      </c>
    </row>
    <row r="71" spans="1:9">
      <c r="A71" s="18">
        <f t="shared" si="1"/>
        <v>68</v>
      </c>
      <c r="B71" s="5" t="s">
        <v>169</v>
      </c>
      <c r="C71" s="5" t="s">
        <v>330</v>
      </c>
      <c r="E71">
        <f>category_assignment[[#This Row],[category_assignment_id]]</f>
        <v>68</v>
      </c>
      <c r="F71" s="10">
        <f>VLOOKUP(category_assignment[[#This Row],[category]],category[[category_name_german]:[category_id(for SVERWEIS)]],5,FALSE)</f>
        <v>3</v>
      </c>
      <c r="G71" s="10">
        <f>VLOOKUP(category_assignment[[#This Row],[description_german]],abbreviation[[description_german]:[abbreviation_id(for SVERWEIS)]],5,FALSE)</f>
        <v>107</v>
      </c>
      <c r="I71" s="5" t="str">
        <f ca="1">"INSERT INTO "&amp;RIGHT(CELL("dateiname",A69),LEN(CELL("dateiname",A69))-FIND("]",CELL("dateiname",A69)))&amp;" VALUES"&amp;" ("&amp;Tabelle8[[#This Row],[category_assignment_id]]&amp;","&amp;Tabelle8[[#This Row],[category_id]]&amp;","&amp;Tabelle8[[#This Row],[abbreviation_id]]&amp;");"</f>
        <v>INSERT INTO category_assignment VALUES (68,3,107);</v>
      </c>
    </row>
    <row r="72" spans="1:9">
      <c r="A72" s="18">
        <f t="shared" si="1"/>
        <v>69</v>
      </c>
      <c r="B72" s="5" t="s">
        <v>169</v>
      </c>
      <c r="C72" s="5" t="s">
        <v>22</v>
      </c>
      <c r="E72">
        <f>category_assignment[[#This Row],[category_assignment_id]]</f>
        <v>69</v>
      </c>
      <c r="F72" s="10">
        <f>VLOOKUP(category_assignment[[#This Row],[category]],category[[category_name_german]:[category_id(for SVERWEIS)]],5,FALSE)</f>
        <v>3</v>
      </c>
      <c r="G72" s="10">
        <f>VLOOKUP(category_assignment[[#This Row],[description_german]],abbreviation[[description_german]:[abbreviation_id(for SVERWEIS)]],5,FALSE)</f>
        <v>14</v>
      </c>
      <c r="I72" s="5" t="str">
        <f ca="1">"INSERT INTO "&amp;RIGHT(CELL("dateiname",A70),LEN(CELL("dateiname",A70))-FIND("]",CELL("dateiname",A70)))&amp;" VALUES"&amp;" ("&amp;Tabelle8[[#This Row],[category_assignment_id]]&amp;","&amp;Tabelle8[[#This Row],[category_id]]&amp;","&amp;Tabelle8[[#This Row],[abbreviation_id]]&amp;");"</f>
        <v>INSERT INTO category_assignment VALUES (69,3,14);</v>
      </c>
    </row>
    <row r="73" spans="1:9">
      <c r="A73" s="18">
        <f t="shared" si="1"/>
        <v>70</v>
      </c>
      <c r="B73" s="5" t="s">
        <v>169</v>
      </c>
      <c r="C73" s="5" t="s">
        <v>332</v>
      </c>
      <c r="E73">
        <f>category_assignment[[#This Row],[category_assignment_id]]</f>
        <v>70</v>
      </c>
      <c r="F73" s="10">
        <f>VLOOKUP(category_assignment[[#This Row],[category]],category[[category_name_german]:[category_id(for SVERWEIS)]],5,FALSE)</f>
        <v>3</v>
      </c>
      <c r="G73" s="10">
        <f>VLOOKUP(category_assignment[[#This Row],[description_german]],abbreviation[[description_german]:[abbreviation_id(for SVERWEIS)]],5,FALSE)</f>
        <v>108</v>
      </c>
      <c r="I73" s="5" t="str">
        <f ca="1">"INSERT INTO "&amp;RIGHT(CELL("dateiname",A71),LEN(CELL("dateiname",A71))-FIND("]",CELL("dateiname",A71)))&amp;" VALUES"&amp;" ("&amp;Tabelle8[[#This Row],[category_assignment_id]]&amp;","&amp;Tabelle8[[#This Row],[category_id]]&amp;","&amp;Tabelle8[[#This Row],[abbreviation_id]]&amp;");"</f>
        <v>INSERT INTO category_assignment VALUES (70,3,108);</v>
      </c>
    </row>
    <row r="74" spans="1:9">
      <c r="A74" s="18">
        <f t="shared" si="1"/>
        <v>71</v>
      </c>
      <c r="B74" s="5" t="s">
        <v>169</v>
      </c>
      <c r="C74" s="5" t="s">
        <v>28</v>
      </c>
      <c r="E74">
        <f>category_assignment[[#This Row],[category_assignment_id]]</f>
        <v>71</v>
      </c>
      <c r="F74" s="10">
        <f>VLOOKUP(category_assignment[[#This Row],[category]],category[[category_name_german]:[category_id(for SVERWEIS)]],5,FALSE)</f>
        <v>3</v>
      </c>
      <c r="G74" s="10">
        <f>VLOOKUP(category_assignment[[#This Row],[description_german]],abbreviation[[description_german]:[abbreviation_id(for SVERWEIS)]],5,FALSE)</f>
        <v>19</v>
      </c>
      <c r="I74" s="5" t="str">
        <f ca="1">"INSERT INTO "&amp;RIGHT(CELL("dateiname",A72),LEN(CELL("dateiname",A72))-FIND("]",CELL("dateiname",A72)))&amp;" VALUES"&amp;" ("&amp;Tabelle8[[#This Row],[category_assignment_id]]&amp;","&amp;Tabelle8[[#This Row],[category_id]]&amp;","&amp;Tabelle8[[#This Row],[abbreviation_id]]&amp;");"</f>
        <v>INSERT INTO category_assignment VALUES (71,3,19);</v>
      </c>
    </row>
    <row r="75" spans="1:9">
      <c r="A75" s="18">
        <f t="shared" si="1"/>
        <v>72</v>
      </c>
      <c r="B75" s="5" t="s">
        <v>169</v>
      </c>
      <c r="C75" s="5" t="s">
        <v>255</v>
      </c>
      <c r="E75">
        <f>category_assignment[[#This Row],[category_assignment_id]]</f>
        <v>72</v>
      </c>
      <c r="F75" s="10">
        <f>VLOOKUP(category_assignment[[#This Row],[category]],category[[category_name_german]:[category_id(for SVERWEIS)]],5,FALSE)</f>
        <v>3</v>
      </c>
      <c r="G75" s="10">
        <f>VLOOKUP(category_assignment[[#This Row],[description_german]],abbreviation[[description_german]:[abbreviation_id(for SVERWEIS)]],5,FALSE)</f>
        <v>68</v>
      </c>
      <c r="I75" s="5" t="str">
        <f ca="1">"INSERT INTO "&amp;RIGHT(CELL("dateiname",A73),LEN(CELL("dateiname",A73))-FIND("]",CELL("dateiname",A73)))&amp;" VALUES"&amp;" ("&amp;Tabelle8[[#This Row],[category_assignment_id]]&amp;","&amp;Tabelle8[[#This Row],[category_id]]&amp;","&amp;Tabelle8[[#This Row],[abbreviation_id]]&amp;");"</f>
        <v>INSERT INTO category_assignment VALUES (72,3,68);</v>
      </c>
    </row>
    <row r="76" spans="1:9">
      <c r="A76" s="18">
        <f t="shared" si="1"/>
        <v>73</v>
      </c>
      <c r="B76" s="5" t="s">
        <v>169</v>
      </c>
      <c r="C76" s="5" t="s">
        <v>42</v>
      </c>
      <c r="E76">
        <f>category_assignment[[#This Row],[category_assignment_id]]</f>
        <v>73</v>
      </c>
      <c r="F76" s="10">
        <f>VLOOKUP(category_assignment[[#This Row],[category]],category[[category_name_german]:[category_id(for SVERWEIS)]],5,FALSE)</f>
        <v>3</v>
      </c>
      <c r="G76" s="10">
        <f>VLOOKUP(category_assignment[[#This Row],[description_german]],abbreviation[[description_german]:[abbreviation_id(for SVERWEIS)]],5,FALSE)</f>
        <v>26</v>
      </c>
      <c r="I76" s="5" t="str">
        <f ca="1">"INSERT INTO "&amp;RIGHT(CELL("dateiname",A74),LEN(CELL("dateiname",A74))-FIND("]",CELL("dateiname",A74)))&amp;" VALUES"&amp;" ("&amp;Tabelle8[[#This Row],[category_assignment_id]]&amp;","&amp;Tabelle8[[#This Row],[category_id]]&amp;","&amp;Tabelle8[[#This Row],[abbreviation_id]]&amp;");"</f>
        <v>INSERT INTO category_assignment VALUES (73,3,26);</v>
      </c>
    </row>
    <row r="77" spans="1:9">
      <c r="A77" s="18">
        <f t="shared" si="1"/>
        <v>74</v>
      </c>
      <c r="B77" s="13" t="s">
        <v>525</v>
      </c>
      <c r="C77" s="13" t="s">
        <v>324</v>
      </c>
      <c r="E77">
        <f>category_assignment[[#This Row],[category_assignment_id]]</f>
        <v>74</v>
      </c>
      <c r="F77" s="10">
        <f>VLOOKUP(category_assignment[[#This Row],[category]],category[[category_name_german]:[category_id(for SVERWEIS)]],5,FALSE)</f>
        <v>4</v>
      </c>
      <c r="G77" s="10">
        <f>VLOOKUP(category_assignment[[#This Row],[description_german]],abbreviation[[description_german]:[abbreviation_id(for SVERWEIS)]],5,FALSE)</f>
        <v>104</v>
      </c>
      <c r="I77" s="5" t="str">
        <f ca="1">"INSERT INTO "&amp;RIGHT(CELL("dateiname",A75),LEN(CELL("dateiname",A75))-FIND("]",CELL("dateiname",A75)))&amp;" VALUES"&amp;" ("&amp;Tabelle8[[#This Row],[category_assignment_id]]&amp;","&amp;Tabelle8[[#This Row],[category_id]]&amp;","&amp;Tabelle8[[#This Row],[abbreviation_id]]&amp;");"</f>
        <v>INSERT INTO category_assignment VALUES (74,4,104);</v>
      </c>
    </row>
    <row r="78" spans="1:9">
      <c r="A78" s="18">
        <f t="shared" si="1"/>
        <v>75</v>
      </c>
      <c r="B78" s="13" t="s">
        <v>525</v>
      </c>
      <c r="C78" s="13" t="s">
        <v>355</v>
      </c>
      <c r="E78">
        <f>category_assignment[[#This Row],[category_assignment_id]]</f>
        <v>75</v>
      </c>
      <c r="F78" s="10">
        <f>VLOOKUP(category_assignment[[#This Row],[category]],category[[category_name_german]:[category_id(for SVERWEIS)]],5,FALSE)</f>
        <v>4</v>
      </c>
      <c r="G78" s="10">
        <f>VLOOKUP(category_assignment[[#This Row],[description_german]],abbreviation[[description_german]:[abbreviation_id(for SVERWEIS)]],5,FALSE)</f>
        <v>136</v>
      </c>
      <c r="I78" s="5" t="str">
        <f ca="1">"INSERT INTO "&amp;RIGHT(CELL("dateiname",A76),LEN(CELL("dateiname",A76))-FIND("]",CELL("dateiname",A76)))&amp;" VALUES"&amp;" ("&amp;Tabelle8[[#This Row],[category_assignment_id]]&amp;","&amp;Tabelle8[[#This Row],[category_id]]&amp;","&amp;Tabelle8[[#This Row],[abbreviation_id]]&amp;");"</f>
        <v>INSERT INTO category_assignment VALUES (75,4,136);</v>
      </c>
    </row>
    <row r="79" spans="1:9">
      <c r="A79" s="18">
        <f t="shared" si="1"/>
        <v>76</v>
      </c>
      <c r="B79" s="13" t="s">
        <v>525</v>
      </c>
      <c r="C79" s="13" t="s">
        <v>357</v>
      </c>
      <c r="E79">
        <f>category_assignment[[#This Row],[category_assignment_id]]</f>
        <v>76</v>
      </c>
      <c r="F79" s="10">
        <f>VLOOKUP(category_assignment[[#This Row],[category]],category[[category_name_german]:[category_id(for SVERWEIS)]],5,FALSE)</f>
        <v>4</v>
      </c>
      <c r="G79" s="10">
        <f>VLOOKUP(category_assignment[[#This Row],[description_german]],abbreviation[[description_german]:[abbreviation_id(for SVERWEIS)]],5,FALSE)</f>
        <v>137</v>
      </c>
      <c r="I79" s="5" t="str">
        <f ca="1">"INSERT INTO "&amp;RIGHT(CELL("dateiname",A77),LEN(CELL("dateiname",A77))-FIND("]",CELL("dateiname",A77)))&amp;" VALUES"&amp;" ("&amp;Tabelle8[[#This Row],[category_assignment_id]]&amp;","&amp;Tabelle8[[#This Row],[category_id]]&amp;","&amp;Tabelle8[[#This Row],[abbreviation_id]]&amp;");"</f>
        <v>INSERT INTO category_assignment VALUES (76,4,137);</v>
      </c>
    </row>
    <row r="80" spans="1:9">
      <c r="A80" s="18">
        <f t="shared" si="1"/>
        <v>77</v>
      </c>
      <c r="B80" s="13" t="s">
        <v>525</v>
      </c>
      <c r="C80" s="13" t="s">
        <v>359</v>
      </c>
      <c r="E80">
        <f>category_assignment[[#This Row],[category_assignment_id]]</f>
        <v>77</v>
      </c>
      <c r="F80" s="10">
        <f>VLOOKUP(category_assignment[[#This Row],[category]],category[[category_name_german]:[category_id(for SVERWEIS)]],5,FALSE)</f>
        <v>4</v>
      </c>
      <c r="G80" s="10">
        <f>VLOOKUP(category_assignment[[#This Row],[description_german]],abbreviation[[description_german]:[abbreviation_id(for SVERWEIS)]],5,FALSE)</f>
        <v>138</v>
      </c>
      <c r="I80" s="5" t="str">
        <f ca="1">"INSERT INTO "&amp;RIGHT(CELL("dateiname",A78),LEN(CELL("dateiname",A78))-FIND("]",CELL("dateiname",A78)))&amp;" VALUES"&amp;" ("&amp;Tabelle8[[#This Row],[category_assignment_id]]&amp;","&amp;Tabelle8[[#This Row],[category_id]]&amp;","&amp;Tabelle8[[#This Row],[abbreviation_id]]&amp;");"</f>
        <v>INSERT INTO category_assignment VALUES (77,4,138);</v>
      </c>
    </row>
    <row r="81" spans="1:9">
      <c r="A81" s="18">
        <f t="shared" si="1"/>
        <v>78</v>
      </c>
      <c r="B81" s="13" t="s">
        <v>525</v>
      </c>
      <c r="C81" s="13" t="s">
        <v>361</v>
      </c>
      <c r="E81">
        <f>category_assignment[[#This Row],[category_assignment_id]]</f>
        <v>78</v>
      </c>
      <c r="F81" s="10">
        <f>VLOOKUP(category_assignment[[#This Row],[category]],category[[category_name_german]:[category_id(for SVERWEIS)]],5,FALSE)</f>
        <v>4</v>
      </c>
      <c r="G81" s="10">
        <f>VLOOKUP(category_assignment[[#This Row],[description_german]],abbreviation[[description_german]:[abbreviation_id(for SVERWEIS)]],5,FALSE)</f>
        <v>139</v>
      </c>
      <c r="I81" s="5" t="str">
        <f ca="1">"INSERT INTO "&amp;RIGHT(CELL("dateiname",A79),LEN(CELL("dateiname",A79))-FIND("]",CELL("dateiname",A79)))&amp;" VALUES"&amp;" ("&amp;Tabelle8[[#This Row],[category_assignment_id]]&amp;","&amp;Tabelle8[[#This Row],[category_id]]&amp;","&amp;Tabelle8[[#This Row],[abbreviation_id]]&amp;");"</f>
        <v>INSERT INTO category_assignment VALUES (78,4,139);</v>
      </c>
    </row>
    <row r="82" spans="1:9">
      <c r="A82" s="18">
        <f t="shared" si="1"/>
        <v>79</v>
      </c>
      <c r="B82" s="13" t="s">
        <v>525</v>
      </c>
      <c r="C82" s="13" t="s">
        <v>363</v>
      </c>
      <c r="E82">
        <f>category_assignment[[#This Row],[category_assignment_id]]</f>
        <v>79</v>
      </c>
      <c r="F82" s="10">
        <f>VLOOKUP(category_assignment[[#This Row],[category]],category[[category_name_german]:[category_id(for SVERWEIS)]],5,FALSE)</f>
        <v>4</v>
      </c>
      <c r="G82" s="10">
        <f>VLOOKUP(category_assignment[[#This Row],[description_german]],abbreviation[[description_german]:[abbreviation_id(for SVERWEIS)]],5,FALSE)</f>
        <v>140</v>
      </c>
      <c r="I82" s="5" t="str">
        <f ca="1">"INSERT INTO "&amp;RIGHT(CELL("dateiname",A80),LEN(CELL("dateiname",A80))-FIND("]",CELL("dateiname",A80)))&amp;" VALUES"&amp;" ("&amp;Tabelle8[[#This Row],[category_assignment_id]]&amp;","&amp;Tabelle8[[#This Row],[category_id]]&amp;","&amp;Tabelle8[[#This Row],[abbreviation_id]]&amp;");"</f>
        <v>INSERT INTO category_assignment VALUES (79,4,140);</v>
      </c>
    </row>
    <row r="83" spans="1:9">
      <c r="A83" s="18">
        <f t="shared" si="1"/>
        <v>80</v>
      </c>
      <c r="B83" s="13" t="s">
        <v>525</v>
      </c>
      <c r="C83" s="13" t="s">
        <v>365</v>
      </c>
      <c r="E83">
        <f>category_assignment[[#This Row],[category_assignment_id]]</f>
        <v>80</v>
      </c>
      <c r="F83" s="10">
        <f>VLOOKUP(category_assignment[[#This Row],[category]],category[[category_name_german]:[category_id(for SVERWEIS)]],5,FALSE)</f>
        <v>4</v>
      </c>
      <c r="G83" s="10">
        <f>VLOOKUP(category_assignment[[#This Row],[description_german]],abbreviation[[description_german]:[abbreviation_id(for SVERWEIS)]],5,FALSE)</f>
        <v>141</v>
      </c>
      <c r="I83" s="5" t="str">
        <f ca="1">"INSERT INTO "&amp;RIGHT(CELL("dateiname",A81),LEN(CELL("dateiname",A81))-FIND("]",CELL("dateiname",A81)))&amp;" VALUES"&amp;" ("&amp;Tabelle8[[#This Row],[category_assignment_id]]&amp;","&amp;Tabelle8[[#This Row],[category_id]]&amp;","&amp;Tabelle8[[#This Row],[abbreviation_id]]&amp;");"</f>
        <v>INSERT INTO category_assignment VALUES (80,4,141);</v>
      </c>
    </row>
    <row r="84" spans="1:9">
      <c r="A84" s="18">
        <f t="shared" si="1"/>
        <v>81</v>
      </c>
      <c r="B84" s="13" t="s">
        <v>525</v>
      </c>
      <c r="C84" s="13" t="s">
        <v>367</v>
      </c>
      <c r="E84">
        <f>category_assignment[[#This Row],[category_assignment_id]]</f>
        <v>81</v>
      </c>
      <c r="F84" s="10">
        <f>VLOOKUP(category_assignment[[#This Row],[category]],category[[category_name_german]:[category_id(for SVERWEIS)]],5,FALSE)</f>
        <v>4</v>
      </c>
      <c r="G84" s="10">
        <f>VLOOKUP(category_assignment[[#This Row],[description_german]],abbreviation[[description_german]:[abbreviation_id(for SVERWEIS)]],5,FALSE)</f>
        <v>142</v>
      </c>
      <c r="I84" s="5" t="str">
        <f ca="1">"INSERT INTO "&amp;RIGHT(CELL("dateiname",A82),LEN(CELL("dateiname",A82))-FIND("]",CELL("dateiname",A82)))&amp;" VALUES"&amp;" ("&amp;Tabelle8[[#This Row],[category_assignment_id]]&amp;","&amp;Tabelle8[[#This Row],[category_id]]&amp;","&amp;Tabelle8[[#This Row],[abbreviation_id]]&amp;");"</f>
        <v>INSERT INTO category_assignment VALUES (81,4,142);</v>
      </c>
    </row>
    <row r="85" spans="1:9">
      <c r="A85" s="18">
        <f t="shared" si="1"/>
        <v>82</v>
      </c>
      <c r="B85" s="13" t="s">
        <v>526</v>
      </c>
      <c r="C85" s="13" t="s">
        <v>351</v>
      </c>
      <c r="E85">
        <f>category_assignment[[#This Row],[category_assignment_id]]</f>
        <v>82</v>
      </c>
      <c r="F85" s="10">
        <f>VLOOKUP(category_assignment[[#This Row],[category]],category[[category_name_german]:[category_id(for SVERWEIS)]],5,FALSE)</f>
        <v>5</v>
      </c>
      <c r="G85" s="10">
        <f>VLOOKUP(category_assignment[[#This Row],[description_german]],abbreviation[[description_german]:[abbreviation_id(for SVERWEIS)]],5,FALSE)</f>
        <v>134</v>
      </c>
      <c r="I85" s="5" t="str">
        <f ca="1">"INSERT INTO "&amp;RIGHT(CELL("dateiname",A83),LEN(CELL("dateiname",A83))-FIND("]",CELL("dateiname",A83)))&amp;" VALUES"&amp;" ("&amp;Tabelle8[[#This Row],[category_assignment_id]]&amp;","&amp;Tabelle8[[#This Row],[category_id]]&amp;","&amp;Tabelle8[[#This Row],[abbreviation_id]]&amp;");"</f>
        <v>INSERT INTO category_assignment VALUES (82,5,134);</v>
      </c>
    </row>
    <row r="86" spans="1:9">
      <c r="A86" s="18">
        <f t="shared" si="1"/>
        <v>83</v>
      </c>
      <c r="B86" s="13" t="s">
        <v>526</v>
      </c>
      <c r="C86" s="13" t="s">
        <v>353</v>
      </c>
      <c r="E86">
        <f>category_assignment[[#This Row],[category_assignment_id]]</f>
        <v>83</v>
      </c>
      <c r="F86" s="10">
        <f>VLOOKUP(category_assignment[[#This Row],[category]],category[[category_name_german]:[category_id(for SVERWEIS)]],5,FALSE)</f>
        <v>5</v>
      </c>
      <c r="G86" s="10">
        <f>VLOOKUP(category_assignment[[#This Row],[description_german]],abbreviation[[description_german]:[abbreviation_id(for SVERWEIS)]],5,FALSE)</f>
        <v>135</v>
      </c>
      <c r="I86" s="5" t="str">
        <f ca="1">"INSERT INTO "&amp;RIGHT(CELL("dateiname",A84),LEN(CELL("dateiname",A84))-FIND("]",CELL("dateiname",A84)))&amp;" VALUES"&amp;" ("&amp;Tabelle8[[#This Row],[category_assignment_id]]&amp;","&amp;Tabelle8[[#This Row],[category_id]]&amp;","&amp;Tabelle8[[#This Row],[abbreviation_id]]&amp;");"</f>
        <v>INSERT INTO category_assignment VALUES (83,5,135);</v>
      </c>
    </row>
    <row r="87" spans="1:9">
      <c r="A87" s="18">
        <f t="shared" si="1"/>
        <v>84</v>
      </c>
      <c r="B87" s="13" t="s">
        <v>526</v>
      </c>
      <c r="C87" s="13" t="s">
        <v>337</v>
      </c>
      <c r="E87">
        <f>category_assignment[[#This Row],[category_assignment_id]]</f>
        <v>84</v>
      </c>
      <c r="F87" s="10">
        <f>VLOOKUP(category_assignment[[#This Row],[category]],category[[category_name_german]:[category_id(for SVERWEIS)]],5,FALSE)</f>
        <v>5</v>
      </c>
      <c r="G87" s="10">
        <f>VLOOKUP(category_assignment[[#This Row],[description_german]],abbreviation[[description_german]:[abbreviation_id(for SVERWEIS)]],5,FALSE)</f>
        <v>112</v>
      </c>
      <c r="I87" s="5" t="str">
        <f ca="1">"INSERT INTO "&amp;RIGHT(CELL("dateiname",A85),LEN(CELL("dateiname",A85))-FIND("]",CELL("dateiname",A85)))&amp;" VALUES"&amp;" ("&amp;Tabelle8[[#This Row],[category_assignment_id]]&amp;","&amp;Tabelle8[[#This Row],[category_id]]&amp;","&amp;Tabelle8[[#This Row],[abbreviation_id]]&amp;");"</f>
        <v>INSERT INTO category_assignment VALUES (84,5,112);</v>
      </c>
    </row>
    <row r="88" spans="1:9">
      <c r="A88" s="18">
        <f t="shared" si="1"/>
        <v>85</v>
      </c>
      <c r="B88" s="13" t="s">
        <v>526</v>
      </c>
      <c r="C88" s="13" t="s">
        <v>339</v>
      </c>
      <c r="E88">
        <f>category_assignment[[#This Row],[category_assignment_id]]</f>
        <v>85</v>
      </c>
      <c r="F88" s="10">
        <f>VLOOKUP(category_assignment[[#This Row],[category]],category[[category_name_german]:[category_id(for SVERWEIS)]],5,FALSE)</f>
        <v>5</v>
      </c>
      <c r="G88" s="10">
        <f>VLOOKUP(category_assignment[[#This Row],[description_german]],abbreviation[[description_german]:[abbreviation_id(for SVERWEIS)]],5,FALSE)</f>
        <v>113</v>
      </c>
      <c r="I88" s="5" t="str">
        <f ca="1">"INSERT INTO "&amp;RIGHT(CELL("dateiname",A86),LEN(CELL("dateiname",A86))-FIND("]",CELL("dateiname",A86)))&amp;" VALUES"&amp;" ("&amp;Tabelle8[[#This Row],[category_assignment_id]]&amp;","&amp;Tabelle8[[#This Row],[category_id]]&amp;","&amp;Tabelle8[[#This Row],[abbreviation_id]]&amp;");"</f>
        <v>INSERT INTO category_assignment VALUES (85,5,113);</v>
      </c>
    </row>
    <row r="89" spans="1:9">
      <c r="A89" s="18">
        <f t="shared" si="1"/>
        <v>86</v>
      </c>
      <c r="B89" s="5" t="s">
        <v>170</v>
      </c>
      <c r="C89" s="5" t="s">
        <v>368</v>
      </c>
      <c r="E89">
        <f>category_assignment[[#This Row],[category_assignment_id]]</f>
        <v>86</v>
      </c>
      <c r="F89" s="10" t="e">
        <f>VLOOKUP(category_assignment[[#This Row],[category]],category[[category_name_german]:[category_id(for SVERWEIS)]],5,FALSE)</f>
        <v>#N/A</v>
      </c>
      <c r="G89" s="10">
        <f>VLOOKUP(category_assignment[[#This Row],[description_german]],abbreviation[[description_german]:[abbreviation_id(for SVERWEIS)]],5,FALSE)</f>
        <v>143</v>
      </c>
      <c r="I89" s="5" t="e">
        <f ca="1">"INSERT INTO "&amp;RIGHT(CELL("dateiname",A87),LEN(CELL("dateiname",A87))-FIND("]",CELL("dateiname",A87)))&amp;" VALUES"&amp;" ("&amp;Tabelle8[[#This Row],[category_assignment_id]]&amp;","&amp;Tabelle8[[#This Row],[category_id]]&amp;","&amp;Tabelle8[[#This Row],[abbreviation_id]]&amp;");"</f>
        <v>#N/A</v>
      </c>
    </row>
    <row r="90" spans="1:9">
      <c r="A90" s="18">
        <f t="shared" si="1"/>
        <v>87</v>
      </c>
      <c r="B90" s="5" t="s">
        <v>170</v>
      </c>
      <c r="C90" s="5" t="s">
        <v>370</v>
      </c>
      <c r="E90">
        <f>category_assignment[[#This Row],[category_assignment_id]]</f>
        <v>87</v>
      </c>
      <c r="F90" s="10" t="e">
        <f>VLOOKUP(category_assignment[[#This Row],[category]],category[[category_name_german]:[category_id(for SVERWEIS)]],5,FALSE)</f>
        <v>#N/A</v>
      </c>
      <c r="G90" s="10">
        <f>VLOOKUP(category_assignment[[#This Row],[description_german]],abbreviation[[description_german]:[abbreviation_id(for SVERWEIS)]],5,FALSE)</f>
        <v>144</v>
      </c>
      <c r="I90" s="5" t="e">
        <f ca="1">"INSERT INTO "&amp;RIGHT(CELL("dateiname",A88),LEN(CELL("dateiname",A88))-FIND("]",CELL("dateiname",A88)))&amp;" VALUES"&amp;" ("&amp;Tabelle8[[#This Row],[category_assignment_id]]&amp;","&amp;Tabelle8[[#This Row],[category_id]]&amp;","&amp;Tabelle8[[#This Row],[abbreviation_id]]&amp;");"</f>
        <v>#N/A</v>
      </c>
    </row>
    <row r="91" spans="1:9">
      <c r="A91" s="18">
        <f t="shared" si="1"/>
        <v>88</v>
      </c>
      <c r="B91" s="5" t="s">
        <v>170</v>
      </c>
      <c r="C91" s="5" t="s">
        <v>372</v>
      </c>
      <c r="E91">
        <f>category_assignment[[#This Row],[category_assignment_id]]</f>
        <v>88</v>
      </c>
      <c r="F91" s="10" t="e">
        <f>VLOOKUP(category_assignment[[#This Row],[category]],category[[category_name_german]:[category_id(for SVERWEIS)]],5,FALSE)</f>
        <v>#N/A</v>
      </c>
      <c r="G91" s="10">
        <f>VLOOKUP(category_assignment[[#This Row],[description_german]],abbreviation[[description_german]:[abbreviation_id(for SVERWEIS)]],5,FALSE)</f>
        <v>145</v>
      </c>
      <c r="I91" s="5" t="e">
        <f ca="1">"INSERT INTO "&amp;RIGHT(CELL("dateiname",A89),LEN(CELL("dateiname",A89))-FIND("]",CELL("dateiname",A89)))&amp;" VALUES"&amp;" ("&amp;Tabelle8[[#This Row],[category_assignment_id]]&amp;","&amp;Tabelle8[[#This Row],[category_id]]&amp;","&amp;Tabelle8[[#This Row],[abbreviation_id]]&amp;");"</f>
        <v>#N/A</v>
      </c>
    </row>
    <row r="92" spans="1:9">
      <c r="A92" s="18">
        <f t="shared" si="1"/>
        <v>89</v>
      </c>
      <c r="B92" s="5" t="s">
        <v>170</v>
      </c>
      <c r="C92" s="5" t="s">
        <v>374</v>
      </c>
      <c r="E92">
        <f>category_assignment[[#This Row],[category_assignment_id]]</f>
        <v>89</v>
      </c>
      <c r="F92" s="10" t="e">
        <f>VLOOKUP(category_assignment[[#This Row],[category]],category[[category_name_german]:[category_id(for SVERWEIS)]],5,FALSE)</f>
        <v>#N/A</v>
      </c>
      <c r="G92" s="10">
        <f>VLOOKUP(category_assignment[[#This Row],[description_german]],abbreviation[[description_german]:[abbreviation_id(for SVERWEIS)]],5,FALSE)</f>
        <v>146</v>
      </c>
      <c r="I92" s="5" t="e">
        <f ca="1">"INSERT INTO "&amp;RIGHT(CELL("dateiname",A90),LEN(CELL("dateiname",A90))-FIND("]",CELL("dateiname",A90)))&amp;" VALUES"&amp;" ("&amp;Tabelle8[[#This Row],[category_assignment_id]]&amp;","&amp;Tabelle8[[#This Row],[category_id]]&amp;","&amp;Tabelle8[[#This Row],[abbreviation_id]]&amp;");"</f>
        <v>#N/A</v>
      </c>
    </row>
    <row r="93" spans="1:9">
      <c r="A93" s="18">
        <f t="shared" si="1"/>
        <v>90</v>
      </c>
      <c r="B93" s="5" t="s">
        <v>170</v>
      </c>
      <c r="C93" s="5" t="s">
        <v>376</v>
      </c>
      <c r="E93">
        <f>category_assignment[[#This Row],[category_assignment_id]]</f>
        <v>90</v>
      </c>
      <c r="F93" s="10" t="e">
        <f>VLOOKUP(category_assignment[[#This Row],[category]],category[[category_name_german]:[category_id(for SVERWEIS)]],5,FALSE)</f>
        <v>#N/A</v>
      </c>
      <c r="G93" s="10">
        <f>VLOOKUP(category_assignment[[#This Row],[description_german]],abbreviation[[description_german]:[abbreviation_id(for SVERWEIS)]],5,FALSE)</f>
        <v>147</v>
      </c>
      <c r="I93" s="5" t="e">
        <f ca="1">"INSERT INTO "&amp;RIGHT(CELL("dateiname",A91),LEN(CELL("dateiname",A91))-FIND("]",CELL("dateiname",A91)))&amp;" VALUES"&amp;" ("&amp;Tabelle8[[#This Row],[category_assignment_id]]&amp;","&amp;Tabelle8[[#This Row],[category_id]]&amp;","&amp;Tabelle8[[#This Row],[abbreviation_id]]&amp;");"</f>
        <v>#N/A</v>
      </c>
    </row>
    <row r="94" spans="1:9">
      <c r="A94" s="18">
        <f t="shared" si="1"/>
        <v>91</v>
      </c>
      <c r="B94" s="5" t="s">
        <v>170</v>
      </c>
      <c r="C94" s="5" t="s">
        <v>377</v>
      </c>
      <c r="E94">
        <f>category_assignment[[#This Row],[category_assignment_id]]</f>
        <v>91</v>
      </c>
      <c r="F94" s="10" t="e">
        <f>VLOOKUP(category_assignment[[#This Row],[category]],category[[category_name_german]:[category_id(for SVERWEIS)]],5,FALSE)</f>
        <v>#N/A</v>
      </c>
      <c r="G94" s="10">
        <f>VLOOKUP(category_assignment[[#This Row],[description_german]],abbreviation[[description_german]:[abbreviation_id(for SVERWEIS)]],5,FALSE)</f>
        <v>148</v>
      </c>
      <c r="I94" s="5" t="e">
        <f ca="1">"INSERT INTO "&amp;RIGHT(CELL("dateiname",A92),LEN(CELL("dateiname",A92))-FIND("]",CELL("dateiname",A92)))&amp;" VALUES"&amp;" ("&amp;Tabelle8[[#This Row],[category_assignment_id]]&amp;","&amp;Tabelle8[[#This Row],[category_id]]&amp;","&amp;Tabelle8[[#This Row],[abbreviation_id]]&amp;");"</f>
        <v>#N/A</v>
      </c>
    </row>
    <row r="95" spans="1:9">
      <c r="A95" s="18">
        <f t="shared" si="1"/>
        <v>92</v>
      </c>
      <c r="B95" s="13" t="s">
        <v>532</v>
      </c>
      <c r="C95" s="13" t="s">
        <v>412</v>
      </c>
      <c r="E95">
        <f>category_assignment[[#This Row],[category_assignment_id]]</f>
        <v>92</v>
      </c>
      <c r="F95" s="10" t="e">
        <f>VLOOKUP(category_assignment[[#This Row],[category]],category[[category_name_german]:[category_id(for SVERWEIS)]],5,FALSE)</f>
        <v>#N/A</v>
      </c>
      <c r="G95" s="10">
        <f>VLOOKUP(category_assignment[[#This Row],[description_german]],abbreviation[[description_german]:[abbreviation_id(for SVERWEIS)]],5,FALSE)</f>
        <v>166</v>
      </c>
      <c r="I95" s="5" t="e">
        <f ca="1">"INSERT INTO "&amp;RIGHT(CELL("dateiname",A93),LEN(CELL("dateiname",A93))-FIND("]",CELL("dateiname",A93)))&amp;" VALUES"&amp;" ("&amp;Tabelle8[[#This Row],[category_assignment_id]]&amp;","&amp;Tabelle8[[#This Row],[category_id]]&amp;","&amp;Tabelle8[[#This Row],[abbreviation_id]]&amp;");"</f>
        <v>#N/A</v>
      </c>
    </row>
    <row r="96" spans="1:9">
      <c r="A96" s="18">
        <f t="shared" si="1"/>
        <v>93</v>
      </c>
      <c r="B96" s="13" t="s">
        <v>532</v>
      </c>
      <c r="C96" s="13" t="s">
        <v>414</v>
      </c>
      <c r="E96">
        <f>category_assignment[[#This Row],[category_assignment_id]]</f>
        <v>93</v>
      </c>
      <c r="F96" s="10" t="e">
        <f>VLOOKUP(category_assignment[[#This Row],[category]],category[[category_name_german]:[category_id(for SVERWEIS)]],5,FALSE)</f>
        <v>#N/A</v>
      </c>
      <c r="G96" s="10">
        <f>VLOOKUP(category_assignment[[#This Row],[description_german]],abbreviation[[description_german]:[abbreviation_id(for SVERWEIS)]],5,FALSE)</f>
        <v>167</v>
      </c>
      <c r="I96" s="5" t="e">
        <f ca="1">"INSERT INTO "&amp;RIGHT(CELL("dateiname",A94),LEN(CELL("dateiname",A94))-FIND("]",CELL("dateiname",A94)))&amp;" VALUES"&amp;" ("&amp;Tabelle8[[#This Row],[category_assignment_id]]&amp;","&amp;Tabelle8[[#This Row],[category_id]]&amp;","&amp;Tabelle8[[#This Row],[abbreviation_id]]&amp;");"</f>
        <v>#N/A</v>
      </c>
    </row>
    <row r="97" spans="1:9">
      <c r="A97" s="18">
        <f t="shared" si="1"/>
        <v>94</v>
      </c>
      <c r="B97" s="13" t="s">
        <v>532</v>
      </c>
      <c r="C97" s="13" t="s">
        <v>416</v>
      </c>
      <c r="E97">
        <f>category_assignment[[#This Row],[category_assignment_id]]</f>
        <v>94</v>
      </c>
      <c r="F97" s="10" t="e">
        <f>VLOOKUP(category_assignment[[#This Row],[category]],category[[category_name_german]:[category_id(for SVERWEIS)]],5,FALSE)</f>
        <v>#N/A</v>
      </c>
      <c r="G97" s="10">
        <f>VLOOKUP(category_assignment[[#This Row],[description_german]],abbreviation[[description_german]:[abbreviation_id(for SVERWEIS)]],5,FALSE)</f>
        <v>168</v>
      </c>
      <c r="I97" s="5" t="e">
        <f ca="1">"INSERT INTO "&amp;RIGHT(CELL("dateiname",A95),LEN(CELL("dateiname",A95))-FIND("]",CELL("dateiname",A95)))&amp;" VALUES"&amp;" ("&amp;Tabelle8[[#This Row],[category_assignment_id]]&amp;","&amp;Tabelle8[[#This Row],[category_id]]&amp;","&amp;Tabelle8[[#This Row],[abbreviation_id]]&amp;");"</f>
        <v>#N/A</v>
      </c>
    </row>
    <row r="98" spans="1:9">
      <c r="A98" s="18">
        <f t="shared" si="1"/>
        <v>95</v>
      </c>
      <c r="B98" s="13" t="s">
        <v>532</v>
      </c>
      <c r="C98" s="13" t="s">
        <v>418</v>
      </c>
      <c r="E98">
        <f>category_assignment[[#This Row],[category_assignment_id]]</f>
        <v>95</v>
      </c>
      <c r="F98" s="10" t="e">
        <f>VLOOKUP(category_assignment[[#This Row],[category]],category[[category_name_german]:[category_id(for SVERWEIS)]],5,FALSE)</f>
        <v>#N/A</v>
      </c>
      <c r="G98" s="10">
        <f>VLOOKUP(category_assignment[[#This Row],[description_german]],abbreviation[[description_german]:[abbreviation_id(for SVERWEIS)]],5,FALSE)</f>
        <v>169</v>
      </c>
      <c r="I98" s="5" t="e">
        <f ca="1">"INSERT INTO "&amp;RIGHT(CELL("dateiname",A96),LEN(CELL("dateiname",A96))-FIND("]",CELL("dateiname",A96)))&amp;" VALUES"&amp;" ("&amp;Tabelle8[[#This Row],[category_assignment_id]]&amp;","&amp;Tabelle8[[#This Row],[category_id]]&amp;","&amp;Tabelle8[[#This Row],[abbreviation_id]]&amp;");"</f>
        <v>#N/A</v>
      </c>
    </row>
    <row r="99" spans="1:9">
      <c r="A99" s="18">
        <f t="shared" si="1"/>
        <v>96</v>
      </c>
      <c r="B99" s="13" t="s">
        <v>532</v>
      </c>
      <c r="C99" s="13" t="s">
        <v>420</v>
      </c>
      <c r="E99">
        <f>category_assignment[[#This Row],[category_assignment_id]]</f>
        <v>96</v>
      </c>
      <c r="F99" s="10" t="e">
        <f>VLOOKUP(category_assignment[[#This Row],[category]],category[[category_name_german]:[category_id(for SVERWEIS)]],5,FALSE)</f>
        <v>#N/A</v>
      </c>
      <c r="G99" s="10">
        <f>VLOOKUP(category_assignment[[#This Row],[description_german]],abbreviation[[description_german]:[abbreviation_id(for SVERWEIS)]],5,FALSE)</f>
        <v>170</v>
      </c>
      <c r="I99" s="5" t="e">
        <f ca="1">"INSERT INTO "&amp;RIGHT(CELL("dateiname",A97),LEN(CELL("dateiname",A97))-FIND("]",CELL("dateiname",A97)))&amp;" VALUES"&amp;" ("&amp;Tabelle8[[#This Row],[category_assignment_id]]&amp;","&amp;Tabelle8[[#This Row],[category_id]]&amp;","&amp;Tabelle8[[#This Row],[abbreviation_id]]&amp;");"</f>
        <v>#N/A</v>
      </c>
    </row>
    <row r="100" spans="1:9">
      <c r="A100" s="18">
        <f t="shared" si="1"/>
        <v>97</v>
      </c>
      <c r="B100" s="13" t="s">
        <v>532</v>
      </c>
      <c r="C100" s="13" t="s">
        <v>422</v>
      </c>
      <c r="E100">
        <f>category_assignment[[#This Row],[category_assignment_id]]</f>
        <v>97</v>
      </c>
      <c r="F100" s="10" t="e">
        <f>VLOOKUP(category_assignment[[#This Row],[category]],category[[category_name_german]:[category_id(for SVERWEIS)]],5,FALSE)</f>
        <v>#N/A</v>
      </c>
      <c r="G100" s="10">
        <f>VLOOKUP(category_assignment[[#This Row],[description_german]],abbreviation[[description_german]:[abbreviation_id(for SVERWEIS)]],5,FALSE)</f>
        <v>171</v>
      </c>
      <c r="I100" s="5" t="e">
        <f ca="1">"INSERT INTO "&amp;RIGHT(CELL("dateiname",A98),LEN(CELL("dateiname",A98))-FIND("]",CELL("dateiname",A98)))&amp;" VALUES"&amp;" ("&amp;Tabelle8[[#This Row],[category_assignment_id]]&amp;","&amp;Tabelle8[[#This Row],[category_id]]&amp;","&amp;Tabelle8[[#This Row],[abbreviation_id]]&amp;");"</f>
        <v>#N/A</v>
      </c>
    </row>
    <row r="101" spans="1:9">
      <c r="A101" s="18">
        <f t="shared" si="1"/>
        <v>98</v>
      </c>
      <c r="B101" s="13" t="s">
        <v>532</v>
      </c>
      <c r="C101" s="13" t="s">
        <v>424</v>
      </c>
      <c r="E101">
        <f>category_assignment[[#This Row],[category_assignment_id]]</f>
        <v>98</v>
      </c>
      <c r="F101" s="10" t="e">
        <f>VLOOKUP(category_assignment[[#This Row],[category]],category[[category_name_german]:[category_id(for SVERWEIS)]],5,FALSE)</f>
        <v>#N/A</v>
      </c>
      <c r="G101" s="10">
        <f>VLOOKUP(category_assignment[[#This Row],[description_german]],abbreviation[[description_german]:[abbreviation_id(for SVERWEIS)]],5,FALSE)</f>
        <v>172</v>
      </c>
      <c r="I101" s="5" t="e">
        <f ca="1">"INSERT INTO "&amp;RIGHT(CELL("dateiname",A99),LEN(CELL("dateiname",A99))-FIND("]",CELL("dateiname",A99)))&amp;" VALUES"&amp;" ("&amp;Tabelle8[[#This Row],[category_assignment_id]]&amp;","&amp;Tabelle8[[#This Row],[category_id]]&amp;","&amp;Tabelle8[[#This Row],[abbreviation_id]]&amp;");"</f>
        <v>#N/A</v>
      </c>
    </row>
    <row r="102" spans="1:9">
      <c r="A102" s="18">
        <f t="shared" si="1"/>
        <v>99</v>
      </c>
      <c r="B102" s="13" t="s">
        <v>532</v>
      </c>
      <c r="C102" s="13" t="s">
        <v>426</v>
      </c>
      <c r="E102">
        <f>category_assignment[[#This Row],[category_assignment_id]]</f>
        <v>99</v>
      </c>
      <c r="F102" s="10" t="e">
        <f>VLOOKUP(category_assignment[[#This Row],[category]],category[[category_name_german]:[category_id(for SVERWEIS)]],5,FALSE)</f>
        <v>#N/A</v>
      </c>
      <c r="G102" s="10">
        <f>VLOOKUP(category_assignment[[#This Row],[description_german]],abbreviation[[description_german]:[abbreviation_id(for SVERWEIS)]],5,FALSE)</f>
        <v>173</v>
      </c>
      <c r="I102" s="5" t="e">
        <f ca="1">"INSERT INTO "&amp;RIGHT(CELL("dateiname",A100),LEN(CELL("dateiname",A100))-FIND("]",CELL("dateiname",A100)))&amp;" VALUES"&amp;" ("&amp;Tabelle8[[#This Row],[category_assignment_id]]&amp;","&amp;Tabelle8[[#This Row],[category_id]]&amp;","&amp;Tabelle8[[#This Row],[abbreviation_id]]&amp;");"</f>
        <v>#N/A</v>
      </c>
    </row>
    <row r="103" spans="1:9">
      <c r="A103" s="18">
        <f t="shared" si="1"/>
        <v>100</v>
      </c>
      <c r="B103" s="13" t="s">
        <v>532</v>
      </c>
      <c r="C103" s="13" t="s">
        <v>428</v>
      </c>
      <c r="E103">
        <f>category_assignment[[#This Row],[category_assignment_id]]</f>
        <v>100</v>
      </c>
      <c r="F103" s="10" t="e">
        <f>VLOOKUP(category_assignment[[#This Row],[category]],category[[category_name_german]:[category_id(for SVERWEIS)]],5,FALSE)</f>
        <v>#N/A</v>
      </c>
      <c r="G103" s="10">
        <f>VLOOKUP(category_assignment[[#This Row],[description_german]],abbreviation[[description_german]:[abbreviation_id(for SVERWEIS)]],5,FALSE)</f>
        <v>174</v>
      </c>
      <c r="I103" s="5" t="e">
        <f ca="1">"INSERT INTO "&amp;RIGHT(CELL("dateiname",A101),LEN(CELL("dateiname",A101))-FIND("]",CELL("dateiname",A101)))&amp;" VALUES"&amp;" ("&amp;Tabelle8[[#This Row],[category_assignment_id]]&amp;","&amp;Tabelle8[[#This Row],[category_id]]&amp;","&amp;Tabelle8[[#This Row],[abbreviation_id]]&amp;");"</f>
        <v>#N/A</v>
      </c>
    </row>
    <row r="104" spans="1:9">
      <c r="A104" s="18">
        <f t="shared" si="1"/>
        <v>101</v>
      </c>
      <c r="B104" s="13" t="s">
        <v>532</v>
      </c>
      <c r="C104" s="13" t="s">
        <v>430</v>
      </c>
      <c r="E104">
        <f>category_assignment[[#This Row],[category_assignment_id]]</f>
        <v>101</v>
      </c>
      <c r="F104" s="10" t="e">
        <f>VLOOKUP(category_assignment[[#This Row],[category]],category[[category_name_german]:[category_id(for SVERWEIS)]],5,FALSE)</f>
        <v>#N/A</v>
      </c>
      <c r="G104" s="10">
        <f>VLOOKUP(category_assignment[[#This Row],[description_german]],abbreviation[[description_german]:[abbreviation_id(for SVERWEIS)]],5,FALSE)</f>
        <v>175</v>
      </c>
      <c r="I104" s="5" t="e">
        <f ca="1">"INSERT INTO "&amp;RIGHT(CELL("dateiname",A102),LEN(CELL("dateiname",A102))-FIND("]",CELL("dateiname",A102)))&amp;" VALUES"&amp;" ("&amp;Tabelle8[[#This Row],[category_assignment_id]]&amp;","&amp;Tabelle8[[#This Row],[category_id]]&amp;","&amp;Tabelle8[[#This Row],[abbreviation_id]]&amp;");"</f>
        <v>#N/A</v>
      </c>
    </row>
    <row r="105" spans="1:9">
      <c r="A105" s="18">
        <f t="shared" si="1"/>
        <v>102</v>
      </c>
      <c r="B105" s="13" t="s">
        <v>532</v>
      </c>
      <c r="C105" s="13" t="s">
        <v>432</v>
      </c>
      <c r="E105">
        <f>category_assignment[[#This Row],[category_assignment_id]]</f>
        <v>102</v>
      </c>
      <c r="F105" s="10" t="e">
        <f>VLOOKUP(category_assignment[[#This Row],[category]],category[[category_name_german]:[category_id(for SVERWEIS)]],5,FALSE)</f>
        <v>#N/A</v>
      </c>
      <c r="G105" s="10">
        <f>VLOOKUP(category_assignment[[#This Row],[description_german]],abbreviation[[description_german]:[abbreviation_id(for SVERWEIS)]],5,FALSE)</f>
        <v>176</v>
      </c>
      <c r="I105" s="5" t="e">
        <f ca="1">"INSERT INTO "&amp;RIGHT(CELL("dateiname",A103),LEN(CELL("dateiname",A103))-FIND("]",CELL("dateiname",A103)))&amp;" VALUES"&amp;" ("&amp;Tabelle8[[#This Row],[category_assignment_id]]&amp;","&amp;Tabelle8[[#This Row],[category_id]]&amp;","&amp;Tabelle8[[#This Row],[abbreviation_id]]&amp;");"</f>
        <v>#N/A</v>
      </c>
    </row>
    <row r="106" spans="1:9">
      <c r="A106" s="18">
        <f t="shared" si="1"/>
        <v>103</v>
      </c>
      <c r="B106" s="13" t="s">
        <v>532</v>
      </c>
      <c r="C106" s="13" t="s">
        <v>434</v>
      </c>
      <c r="E106">
        <f>category_assignment[[#This Row],[category_assignment_id]]</f>
        <v>103</v>
      </c>
      <c r="F106" s="10" t="e">
        <f>VLOOKUP(category_assignment[[#This Row],[category]],category[[category_name_german]:[category_id(for SVERWEIS)]],5,FALSE)</f>
        <v>#N/A</v>
      </c>
      <c r="G106" s="10">
        <f>VLOOKUP(category_assignment[[#This Row],[description_german]],abbreviation[[description_german]:[abbreviation_id(for SVERWEIS)]],5,FALSE)</f>
        <v>177</v>
      </c>
      <c r="I106" s="5" t="e">
        <f ca="1">"INSERT INTO "&amp;RIGHT(CELL("dateiname",A104),LEN(CELL("dateiname",A104))-FIND("]",CELL("dateiname",A104)))&amp;" VALUES"&amp;" ("&amp;Tabelle8[[#This Row],[category_assignment_id]]&amp;","&amp;Tabelle8[[#This Row],[category_id]]&amp;","&amp;Tabelle8[[#This Row],[abbreviation_id]]&amp;");"</f>
        <v>#N/A</v>
      </c>
    </row>
    <row r="107" spans="1:9">
      <c r="A107" s="18">
        <f t="shared" si="1"/>
        <v>104</v>
      </c>
      <c r="B107" s="13" t="s">
        <v>532</v>
      </c>
      <c r="C107" s="13" t="s">
        <v>436</v>
      </c>
      <c r="E107">
        <f>category_assignment[[#This Row],[category_assignment_id]]</f>
        <v>104</v>
      </c>
      <c r="F107" s="10" t="e">
        <f>VLOOKUP(category_assignment[[#This Row],[category]],category[[category_name_german]:[category_id(for SVERWEIS)]],5,FALSE)</f>
        <v>#N/A</v>
      </c>
      <c r="G107" s="10">
        <f>VLOOKUP(category_assignment[[#This Row],[description_german]],abbreviation[[description_german]:[abbreviation_id(for SVERWEIS)]],5,FALSE)</f>
        <v>178</v>
      </c>
      <c r="I107" s="5" t="e">
        <f ca="1">"INSERT INTO "&amp;RIGHT(CELL("dateiname",A105),LEN(CELL("dateiname",A105))-FIND("]",CELL("dateiname",A105)))&amp;" VALUES"&amp;" ("&amp;Tabelle8[[#This Row],[category_assignment_id]]&amp;","&amp;Tabelle8[[#This Row],[category_id]]&amp;","&amp;Tabelle8[[#This Row],[abbreviation_id]]&amp;");"</f>
        <v>#N/A</v>
      </c>
    </row>
    <row r="108" spans="1:9">
      <c r="A108" s="18">
        <f t="shared" si="1"/>
        <v>105</v>
      </c>
      <c r="B108" s="5" t="s">
        <v>171</v>
      </c>
      <c r="C108" s="5" t="s">
        <v>438</v>
      </c>
      <c r="E108">
        <f>category_assignment[[#This Row],[category_assignment_id]]</f>
        <v>105</v>
      </c>
      <c r="F108" s="10">
        <f>VLOOKUP(category_assignment[[#This Row],[category]],category[[category_name_german]:[category_id(for SVERWEIS)]],5,FALSE)</f>
        <v>8</v>
      </c>
      <c r="G108" s="10">
        <f>VLOOKUP(category_assignment[[#This Row],[description_german]],abbreviation[[description_german]:[abbreviation_id(for SVERWEIS)]],5,FALSE)</f>
        <v>179</v>
      </c>
      <c r="I108" s="5" t="str">
        <f ca="1">"INSERT INTO "&amp;RIGHT(CELL("dateiname",A106),LEN(CELL("dateiname",A106))-FIND("]",CELL("dateiname",A106)))&amp;" VALUES"&amp;" ("&amp;Tabelle8[[#This Row],[category_assignment_id]]&amp;","&amp;Tabelle8[[#This Row],[category_id]]&amp;","&amp;Tabelle8[[#This Row],[abbreviation_id]]&amp;");"</f>
        <v>INSERT INTO category_assignment VALUES (105,8,179);</v>
      </c>
    </row>
    <row r="109" spans="1:9">
      <c r="A109" s="18">
        <f t="shared" si="1"/>
        <v>106</v>
      </c>
      <c r="B109" s="5" t="s">
        <v>171</v>
      </c>
      <c r="C109" s="5" t="s">
        <v>440</v>
      </c>
      <c r="E109">
        <f>category_assignment[[#This Row],[category_assignment_id]]</f>
        <v>106</v>
      </c>
      <c r="F109" s="10">
        <f>VLOOKUP(category_assignment[[#This Row],[category]],category[[category_name_german]:[category_id(for SVERWEIS)]],5,FALSE)</f>
        <v>8</v>
      </c>
      <c r="G109" s="10">
        <f>VLOOKUP(category_assignment[[#This Row],[description_german]],abbreviation[[description_german]:[abbreviation_id(for SVERWEIS)]],5,FALSE)</f>
        <v>180</v>
      </c>
      <c r="I109" s="5" t="str">
        <f ca="1">"INSERT INTO "&amp;RIGHT(CELL("dateiname",A107),LEN(CELL("dateiname",A107))-FIND("]",CELL("dateiname",A107)))&amp;" VALUES"&amp;" ("&amp;Tabelle8[[#This Row],[category_assignment_id]]&amp;","&amp;Tabelle8[[#This Row],[category_id]]&amp;","&amp;Tabelle8[[#This Row],[abbreviation_id]]&amp;");"</f>
        <v>INSERT INTO category_assignment VALUES (106,8,180);</v>
      </c>
    </row>
    <row r="110" spans="1:9">
      <c r="A110" s="18">
        <f t="shared" si="1"/>
        <v>107</v>
      </c>
      <c r="B110" s="5" t="s">
        <v>171</v>
      </c>
      <c r="C110" s="5" t="s">
        <v>442</v>
      </c>
      <c r="E110">
        <f>category_assignment[[#This Row],[category_assignment_id]]</f>
        <v>107</v>
      </c>
      <c r="F110" s="10">
        <f>VLOOKUP(category_assignment[[#This Row],[category]],category[[category_name_german]:[category_id(for SVERWEIS)]],5,FALSE)</f>
        <v>8</v>
      </c>
      <c r="G110" s="10">
        <f>VLOOKUP(category_assignment[[#This Row],[description_german]],abbreviation[[description_german]:[abbreviation_id(for SVERWEIS)]],5,FALSE)</f>
        <v>181</v>
      </c>
      <c r="I110" s="5" t="str">
        <f ca="1">"INSERT INTO "&amp;RIGHT(CELL("dateiname",A108),LEN(CELL("dateiname",A108))-FIND("]",CELL("dateiname",A108)))&amp;" VALUES"&amp;" ("&amp;Tabelle8[[#This Row],[category_assignment_id]]&amp;","&amp;Tabelle8[[#This Row],[category_id]]&amp;","&amp;Tabelle8[[#This Row],[abbreviation_id]]&amp;");"</f>
        <v>INSERT INTO category_assignment VALUES (107,8,181);</v>
      </c>
    </row>
    <row r="111" spans="1:9">
      <c r="A111" s="18">
        <f t="shared" si="1"/>
        <v>108</v>
      </c>
      <c r="B111" s="5" t="s">
        <v>171</v>
      </c>
      <c r="C111" s="5" t="s">
        <v>444</v>
      </c>
      <c r="E111">
        <f>category_assignment[[#This Row],[category_assignment_id]]</f>
        <v>108</v>
      </c>
      <c r="F111" s="10">
        <f>VLOOKUP(category_assignment[[#This Row],[category]],category[[category_name_german]:[category_id(for SVERWEIS)]],5,FALSE)</f>
        <v>8</v>
      </c>
      <c r="G111" s="10">
        <f>VLOOKUP(category_assignment[[#This Row],[description_german]],abbreviation[[description_german]:[abbreviation_id(for SVERWEIS)]],5,FALSE)</f>
        <v>182</v>
      </c>
      <c r="I111" s="5" t="str">
        <f ca="1">"INSERT INTO "&amp;RIGHT(CELL("dateiname",A109),LEN(CELL("dateiname",A109))-FIND("]",CELL("dateiname",A109)))&amp;" VALUES"&amp;" ("&amp;Tabelle8[[#This Row],[category_assignment_id]]&amp;","&amp;Tabelle8[[#This Row],[category_id]]&amp;","&amp;Tabelle8[[#This Row],[abbreviation_id]]&amp;");"</f>
        <v>INSERT INTO category_assignment VALUES (108,8,182);</v>
      </c>
    </row>
    <row r="112" spans="1:9">
      <c r="A112" s="18">
        <f t="shared" si="1"/>
        <v>109</v>
      </c>
      <c r="B112" s="5" t="s">
        <v>171</v>
      </c>
      <c r="C112" s="5" t="s">
        <v>446</v>
      </c>
      <c r="E112">
        <f>category_assignment[[#This Row],[category_assignment_id]]</f>
        <v>109</v>
      </c>
      <c r="F112" s="10">
        <f>VLOOKUP(category_assignment[[#This Row],[category]],category[[category_name_german]:[category_id(for SVERWEIS)]],5,FALSE)</f>
        <v>8</v>
      </c>
      <c r="G112" s="10">
        <f>VLOOKUP(category_assignment[[#This Row],[description_german]],abbreviation[[description_german]:[abbreviation_id(for SVERWEIS)]],5,FALSE)</f>
        <v>183</v>
      </c>
      <c r="I112" s="5" t="str">
        <f ca="1">"INSERT INTO "&amp;RIGHT(CELL("dateiname",A110),LEN(CELL("dateiname",A110))-FIND("]",CELL("dateiname",A110)))&amp;" VALUES"&amp;" ("&amp;Tabelle8[[#This Row],[category_assignment_id]]&amp;","&amp;Tabelle8[[#This Row],[category_id]]&amp;","&amp;Tabelle8[[#This Row],[abbreviation_id]]&amp;");"</f>
        <v>INSERT INTO category_assignment VALUES (109,8,183);</v>
      </c>
    </row>
    <row r="113" spans="1:9">
      <c r="A113" s="18">
        <f t="shared" si="1"/>
        <v>110</v>
      </c>
      <c r="B113" s="5" t="s">
        <v>171</v>
      </c>
      <c r="C113" s="5" t="s">
        <v>448</v>
      </c>
      <c r="E113">
        <f>category_assignment[[#This Row],[category_assignment_id]]</f>
        <v>110</v>
      </c>
      <c r="F113" s="10">
        <f>VLOOKUP(category_assignment[[#This Row],[category]],category[[category_name_german]:[category_id(for SVERWEIS)]],5,FALSE)</f>
        <v>8</v>
      </c>
      <c r="G113" s="10">
        <f>VLOOKUP(category_assignment[[#This Row],[description_german]],abbreviation[[description_german]:[abbreviation_id(for SVERWEIS)]],5,FALSE)</f>
        <v>184</v>
      </c>
      <c r="I113" s="5" t="str">
        <f ca="1">"INSERT INTO "&amp;RIGHT(CELL("dateiname",A111),LEN(CELL("dateiname",A111))-FIND("]",CELL("dateiname",A111)))&amp;" VALUES"&amp;" ("&amp;Tabelle8[[#This Row],[category_assignment_id]]&amp;","&amp;Tabelle8[[#This Row],[category_id]]&amp;","&amp;Tabelle8[[#This Row],[abbreviation_id]]&amp;");"</f>
        <v>INSERT INTO category_assignment VALUES (110,8,184);</v>
      </c>
    </row>
    <row r="114" spans="1:9">
      <c r="A114" s="18">
        <f t="shared" si="1"/>
        <v>111</v>
      </c>
      <c r="B114" s="5" t="s">
        <v>171</v>
      </c>
      <c r="C114" s="5" t="s">
        <v>450</v>
      </c>
      <c r="E114">
        <f>category_assignment[[#This Row],[category_assignment_id]]</f>
        <v>111</v>
      </c>
      <c r="F114" s="10">
        <f>VLOOKUP(category_assignment[[#This Row],[category]],category[[category_name_german]:[category_id(for SVERWEIS)]],5,FALSE)</f>
        <v>8</v>
      </c>
      <c r="G114" s="10">
        <f>VLOOKUP(category_assignment[[#This Row],[description_german]],abbreviation[[description_german]:[abbreviation_id(for SVERWEIS)]],5,FALSE)</f>
        <v>185</v>
      </c>
      <c r="I114" s="5" t="str">
        <f ca="1">"INSERT INTO "&amp;RIGHT(CELL("dateiname",A112),LEN(CELL("dateiname",A112))-FIND("]",CELL("dateiname",A112)))&amp;" VALUES"&amp;" ("&amp;Tabelle8[[#This Row],[category_assignment_id]]&amp;","&amp;Tabelle8[[#This Row],[category_id]]&amp;","&amp;Tabelle8[[#This Row],[abbreviation_id]]&amp;");"</f>
        <v>INSERT INTO category_assignment VALUES (111,8,185);</v>
      </c>
    </row>
    <row r="115" spans="1:9">
      <c r="A115" s="18">
        <f t="shared" si="1"/>
        <v>112</v>
      </c>
      <c r="B115" s="5" t="s">
        <v>171</v>
      </c>
      <c r="C115" s="5" t="s">
        <v>452</v>
      </c>
      <c r="E115">
        <f>category_assignment[[#This Row],[category_assignment_id]]</f>
        <v>112</v>
      </c>
      <c r="F115" s="10">
        <f>VLOOKUP(category_assignment[[#This Row],[category]],category[[category_name_german]:[category_id(for SVERWEIS)]],5,FALSE)</f>
        <v>8</v>
      </c>
      <c r="G115" s="10">
        <f>VLOOKUP(category_assignment[[#This Row],[description_german]],abbreviation[[description_german]:[abbreviation_id(for SVERWEIS)]],5,FALSE)</f>
        <v>186</v>
      </c>
      <c r="I115" s="5" t="str">
        <f ca="1">"INSERT INTO "&amp;RIGHT(CELL("dateiname",A113),LEN(CELL("dateiname",A113))-FIND("]",CELL("dateiname",A113)))&amp;" VALUES"&amp;" ("&amp;Tabelle8[[#This Row],[category_assignment_id]]&amp;","&amp;Tabelle8[[#This Row],[category_id]]&amp;","&amp;Tabelle8[[#This Row],[abbreviation_id]]&amp;");"</f>
        <v>INSERT INTO category_assignment VALUES (112,8,186);</v>
      </c>
    </row>
    <row r="116" spans="1:9">
      <c r="A116" s="18">
        <f>ROW()-3</f>
        <v>113</v>
      </c>
      <c r="B116" s="18" t="s">
        <v>171</v>
      </c>
      <c r="C116" s="18" t="s">
        <v>505</v>
      </c>
      <c r="E116" s="18">
        <f>category_assignment[[#This Row],[category_assignment_id]]</f>
        <v>113</v>
      </c>
      <c r="F116" s="23">
        <f>VLOOKUP(category_assignment[[#This Row],[category]],category[[category_name_german]:[category_id(for SVERWEIS)]],5,FALSE)</f>
        <v>8</v>
      </c>
      <c r="G116" s="23">
        <f>VLOOKUP(category_assignment[[#This Row],[description_german]],abbreviation[[description_german]:[abbreviation_id(for SVERWEIS)]],5,FALSE)</f>
        <v>237</v>
      </c>
      <c r="I116" s="18" t="str">
        <f ca="1">"INSERT INTO "&amp;RIGHT(CELL("dateiname",A114),LEN(CELL("dateiname",A114))-FIND("]",CELL("dateiname",A114)))&amp;" VALUES"&amp;" ("&amp;Tabelle8[[#This Row],[category_assignment_id]]&amp;","&amp;Tabelle8[[#This Row],[category_id]]&amp;","&amp;Tabelle8[[#This Row],[abbreviation_id]]&amp;");"</f>
        <v>INSERT INTO category_assignment VALUES (113,8,237);</v>
      </c>
    </row>
    <row r="117" spans="1:9">
      <c r="A117" s="18">
        <f t="shared" ref="A117:A118" si="2">ROW()-3</f>
        <v>114</v>
      </c>
      <c r="B117" s="18" t="s">
        <v>171</v>
      </c>
      <c r="C117" s="18" t="s">
        <v>506</v>
      </c>
      <c r="E117" s="18">
        <f>category_assignment[[#This Row],[category_assignment_id]]</f>
        <v>114</v>
      </c>
      <c r="F117" s="23">
        <f>VLOOKUP(category_assignment[[#This Row],[category]],category[[category_name_german]:[category_id(for SVERWEIS)]],5,FALSE)</f>
        <v>8</v>
      </c>
      <c r="G117" s="23">
        <f>VLOOKUP(category_assignment[[#This Row],[description_german]],abbreviation[[description_german]:[abbreviation_id(for SVERWEIS)]],5,FALSE)</f>
        <v>238</v>
      </c>
      <c r="I117" s="18" t="str">
        <f ca="1">"INSERT INTO "&amp;RIGHT(CELL("dateiname",A115),LEN(CELL("dateiname",A115))-FIND("]",CELL("dateiname",A115)))&amp;" VALUES"&amp;" ("&amp;Tabelle8[[#This Row],[category_assignment_id]]&amp;","&amp;Tabelle8[[#This Row],[category_id]]&amp;","&amp;Tabelle8[[#This Row],[abbreviation_id]]&amp;");"</f>
        <v>INSERT INTO category_assignment VALUES (114,8,238);</v>
      </c>
    </row>
    <row r="118" spans="1:9">
      <c r="A118" s="18">
        <f t="shared" si="2"/>
        <v>115</v>
      </c>
      <c r="B118" s="18" t="s">
        <v>171</v>
      </c>
      <c r="C118" s="18" t="s">
        <v>507</v>
      </c>
      <c r="E118" s="18">
        <f>category_assignment[[#This Row],[category_assignment_id]]</f>
        <v>115</v>
      </c>
      <c r="F118" s="23">
        <f>VLOOKUP(category_assignment[[#This Row],[category]],category[[category_name_german]:[category_id(for SVERWEIS)]],5,FALSE)</f>
        <v>8</v>
      </c>
      <c r="G118" s="23">
        <f>VLOOKUP(category_assignment[[#This Row],[description_german]],abbreviation[[description_german]:[abbreviation_id(for SVERWEIS)]],5,FALSE)</f>
        <v>239</v>
      </c>
      <c r="I118" s="18" t="str">
        <f ca="1">"INSERT INTO "&amp;RIGHT(CELL("dateiname",A116),LEN(CELL("dateiname",A116))-FIND("]",CELL("dateiname",A116)))&amp;" VALUES"&amp;" ("&amp;Tabelle8[[#This Row],[category_assignment_id]]&amp;","&amp;Tabelle8[[#This Row],[category_id]]&amp;","&amp;Tabelle8[[#This Row],[abbreviation_id]]&amp;");"</f>
        <v>INSERT INTO category_assignment VALUES (115,8,239);</v>
      </c>
    </row>
    <row r="119" spans="1:9">
      <c r="A119" s="18">
        <f>ROW()-3</f>
        <v>116</v>
      </c>
      <c r="B119" s="18" t="s">
        <v>171</v>
      </c>
      <c r="C119" s="18" t="s">
        <v>508</v>
      </c>
      <c r="E119" s="18">
        <f>category_assignment[[#This Row],[category_assignment_id]]</f>
        <v>116</v>
      </c>
      <c r="F119" s="23">
        <f>VLOOKUP(category_assignment[[#This Row],[category]],category[[category_name_german]:[category_id(for SVERWEIS)]],5,FALSE)</f>
        <v>8</v>
      </c>
      <c r="G119" s="23">
        <f>VLOOKUP(category_assignment[[#This Row],[description_german]],abbreviation[[description_german]:[abbreviation_id(for SVERWEIS)]],5,FALSE)</f>
        <v>240</v>
      </c>
      <c r="I119" s="18" t="str">
        <f ca="1">"INSERT INTO "&amp;RIGHT(CELL("dateiname",A117),LEN(CELL("dateiname",A117))-FIND("]",CELL("dateiname",A117)))&amp;" VALUES"&amp;" ("&amp;Tabelle8[[#This Row],[category_assignment_id]]&amp;","&amp;Tabelle8[[#This Row],[category_id]]&amp;","&amp;Tabelle8[[#This Row],[abbreviation_id]]&amp;");"</f>
        <v>INSERT INTO category_assignment VALUES (116,8,240);</v>
      </c>
    </row>
    <row r="120" spans="1:9">
      <c r="A120" s="18">
        <f t="shared" ref="A120:A155" si="3">ROW()-3</f>
        <v>117</v>
      </c>
      <c r="B120" s="18" t="s">
        <v>166</v>
      </c>
      <c r="C120" s="18" t="s">
        <v>768</v>
      </c>
      <c r="E120">
        <f>category_assignment[[#This Row],[category_assignment_id]]</f>
        <v>117</v>
      </c>
      <c r="F120" s="23">
        <f>VLOOKUP(category_assignment[[#This Row],[category]],category[[category_name_german]:[category_id(for SVERWEIS)]],5,FALSE)</f>
        <v>1</v>
      </c>
      <c r="G120" s="23">
        <f>VLOOKUP(category_assignment[[#This Row],[description_german]],abbreviation[[description_german]:[abbreviation_id(for SVERWEIS)]],5,FALSE)</f>
        <v>248</v>
      </c>
      <c r="I120" s="18" t="str">
        <f ca="1">"INSERT INTO "&amp;RIGHT(CELL("dateiname",A118),LEN(CELL("dateiname",A118))-FIND("]",CELL("dateiname",A118)))&amp;" VALUES"&amp;" ("&amp;Tabelle8[[#This Row],[category_assignment_id]]&amp;","&amp;Tabelle8[[#This Row],[category_id]]&amp;","&amp;Tabelle8[[#This Row],[abbreviation_id]]&amp;");"</f>
        <v>INSERT INTO category_assignment VALUES (117,1,248);</v>
      </c>
    </row>
    <row r="121" spans="1:9">
      <c r="A121" s="18">
        <f t="shared" si="3"/>
        <v>118</v>
      </c>
      <c r="B121" s="18" t="s">
        <v>167</v>
      </c>
      <c r="C121" s="18" t="s">
        <v>768</v>
      </c>
      <c r="E121">
        <f>category_assignment[[#This Row],[category_assignment_id]]</f>
        <v>118</v>
      </c>
      <c r="F121" s="23">
        <f>VLOOKUP(category_assignment[[#This Row],[category]],category[[category_name_german]:[category_id(for SVERWEIS)]],5,FALSE)</f>
        <v>2</v>
      </c>
      <c r="G121" s="23">
        <f>VLOOKUP(category_assignment[[#This Row],[description_german]],abbreviation[[description_german]:[abbreviation_id(for SVERWEIS)]],5,FALSE)</f>
        <v>248</v>
      </c>
      <c r="I121" s="18" t="str">
        <f ca="1">"INSERT INTO "&amp;RIGHT(CELL("dateiname",A119),LEN(CELL("dateiname",A119))-FIND("]",CELL("dateiname",A119)))&amp;" VALUES"&amp;" ("&amp;Tabelle8[[#This Row],[category_assignment_id]]&amp;","&amp;Tabelle8[[#This Row],[category_id]]&amp;","&amp;Tabelle8[[#This Row],[abbreviation_id]]&amp;");"</f>
        <v>INSERT INTO category_assignment VALUES (118,2,248);</v>
      </c>
    </row>
    <row r="122" spans="1:9">
      <c r="A122" s="18">
        <f t="shared" si="3"/>
        <v>119</v>
      </c>
      <c r="B122" s="18" t="s">
        <v>166</v>
      </c>
      <c r="C122" s="18" t="s">
        <v>769</v>
      </c>
      <c r="E122">
        <f>category_assignment[[#This Row],[category_assignment_id]]</f>
        <v>119</v>
      </c>
      <c r="F122" s="23">
        <f>VLOOKUP(category_assignment[[#This Row],[category]],category[[category_name_german]:[category_id(for SVERWEIS)]],5,FALSE)</f>
        <v>1</v>
      </c>
      <c r="G122" s="23">
        <f>VLOOKUP(category_assignment[[#This Row],[description_german]],abbreviation[[description_german]:[abbreviation_id(for SVERWEIS)]],5,FALSE)</f>
        <v>249</v>
      </c>
      <c r="I122" s="18" t="str">
        <f ca="1">"INSERT INTO "&amp;RIGHT(CELL("dateiname",A120),LEN(CELL("dateiname",A120))-FIND("]",CELL("dateiname",A120)))&amp;" VALUES"&amp;" ("&amp;Tabelle8[[#This Row],[category_assignment_id]]&amp;","&amp;Tabelle8[[#This Row],[category_id]]&amp;","&amp;Tabelle8[[#This Row],[abbreviation_id]]&amp;");"</f>
        <v>INSERT INTO category_assignment VALUES (119,1,249);</v>
      </c>
    </row>
    <row r="123" spans="1:9">
      <c r="A123" s="18">
        <f t="shared" si="3"/>
        <v>120</v>
      </c>
      <c r="B123" s="18" t="s">
        <v>167</v>
      </c>
      <c r="C123" s="18" t="s">
        <v>769</v>
      </c>
      <c r="E123">
        <f>category_assignment[[#This Row],[category_assignment_id]]</f>
        <v>120</v>
      </c>
      <c r="F123" s="23">
        <f>VLOOKUP(category_assignment[[#This Row],[category]],category[[category_name_german]:[category_id(for SVERWEIS)]],5,FALSE)</f>
        <v>2</v>
      </c>
      <c r="G123" s="23">
        <f>VLOOKUP(category_assignment[[#This Row],[description_german]],abbreviation[[description_german]:[abbreviation_id(for SVERWEIS)]],5,FALSE)</f>
        <v>249</v>
      </c>
      <c r="I123" s="18" t="str">
        <f ca="1">"INSERT INTO "&amp;RIGHT(CELL("dateiname",A121),LEN(CELL("dateiname",A121))-FIND("]",CELL("dateiname",A121)))&amp;" VALUES"&amp;" ("&amp;Tabelle8[[#This Row],[category_assignment_id]]&amp;","&amp;Tabelle8[[#This Row],[category_id]]&amp;","&amp;Tabelle8[[#This Row],[abbreviation_id]]&amp;");"</f>
        <v>INSERT INTO category_assignment VALUES (120,2,249);</v>
      </c>
    </row>
    <row r="124" spans="1:9">
      <c r="A124" s="18">
        <f t="shared" si="3"/>
        <v>121</v>
      </c>
      <c r="B124" s="18" t="s">
        <v>167</v>
      </c>
      <c r="C124" s="18" t="s">
        <v>210</v>
      </c>
      <c r="E124">
        <f>category_assignment[[#This Row],[category_assignment_id]]</f>
        <v>121</v>
      </c>
      <c r="F124" s="23">
        <f>VLOOKUP(category_assignment[[#This Row],[category]],category[[category_name_german]:[category_id(for SVERWEIS)]],5,FALSE)</f>
        <v>2</v>
      </c>
      <c r="G124" s="23">
        <f>VLOOKUP(category_assignment[[#This Row],[description_german]],abbreviation[[description_german]:[abbreviation_id(for SVERWEIS)]],5,FALSE)</f>
        <v>29</v>
      </c>
      <c r="I124" s="18" t="str">
        <f ca="1">"INSERT INTO "&amp;RIGHT(CELL("dateiname",A122),LEN(CELL("dateiname",A122))-FIND("]",CELL("dateiname",A122)))&amp;" VALUES"&amp;" ("&amp;Tabelle8[[#This Row],[category_assignment_id]]&amp;","&amp;Tabelle8[[#This Row],[category_id]]&amp;","&amp;Tabelle8[[#This Row],[abbreviation_id]]&amp;");"</f>
        <v>INSERT INTO category_assignment VALUES (121,2,29);</v>
      </c>
    </row>
    <row r="125" spans="1:9">
      <c r="A125" s="18">
        <f t="shared" si="3"/>
        <v>122</v>
      </c>
      <c r="B125" s="18"/>
      <c r="C125" s="18"/>
      <c r="E125">
        <f>category_assignment[[#This Row],[category_assignment_id]]</f>
        <v>122</v>
      </c>
      <c r="F125" s="23" t="e">
        <f>VLOOKUP(category_assignment[[#This Row],[category]],category[[category_name_german]:[category_id(for SVERWEIS)]],5,FALSE)</f>
        <v>#N/A</v>
      </c>
      <c r="G125" s="23" t="e">
        <f>VLOOKUP(category_assignment[[#This Row],[description_german]],abbreviation[[description_german]:[abbreviation_id(for SVERWEIS)]],5,FALSE)</f>
        <v>#N/A</v>
      </c>
      <c r="I125" s="18" t="e">
        <f ca="1">"INSERT INTO "&amp;RIGHT(CELL("dateiname",A123),LEN(CELL("dateiname",A123))-FIND("]",CELL("dateiname",A123)))&amp;" VALUES"&amp;" ("&amp;Tabelle8[[#This Row],[category_assignment_id]]&amp;","&amp;Tabelle8[[#This Row],[category_id]]&amp;","&amp;Tabelle8[[#This Row],[abbreviation_id]]&amp;");"</f>
        <v>#N/A</v>
      </c>
    </row>
    <row r="126" spans="1:9">
      <c r="A126" s="18">
        <f t="shared" si="3"/>
        <v>123</v>
      </c>
      <c r="B126" s="18"/>
      <c r="C126" s="18"/>
      <c r="E126">
        <f>category_assignment[[#This Row],[category_assignment_id]]</f>
        <v>123</v>
      </c>
      <c r="F126" s="23" t="e">
        <f>VLOOKUP(category_assignment[[#This Row],[category]],category[[category_name_german]:[category_id(for SVERWEIS)]],5,FALSE)</f>
        <v>#N/A</v>
      </c>
      <c r="G126" s="23" t="e">
        <f>VLOOKUP(category_assignment[[#This Row],[description_german]],abbreviation[[description_german]:[abbreviation_id(for SVERWEIS)]],5,FALSE)</f>
        <v>#N/A</v>
      </c>
      <c r="I126" s="18" t="e">
        <f ca="1">"INSERT INTO "&amp;RIGHT(CELL("dateiname",A124),LEN(CELL("dateiname",A124))-FIND("]",CELL("dateiname",A124)))&amp;" VALUES"&amp;" ("&amp;Tabelle8[[#This Row],[category_assignment_id]]&amp;","&amp;Tabelle8[[#This Row],[category_id]]&amp;","&amp;Tabelle8[[#This Row],[abbreviation_id]]&amp;");"</f>
        <v>#N/A</v>
      </c>
    </row>
    <row r="127" spans="1:9">
      <c r="A127" s="18">
        <f t="shared" si="3"/>
        <v>124</v>
      </c>
      <c r="B127" s="18"/>
      <c r="C127" s="18"/>
      <c r="E127">
        <f>category_assignment[[#This Row],[category_assignment_id]]</f>
        <v>124</v>
      </c>
      <c r="F127" s="23" t="e">
        <f>VLOOKUP(category_assignment[[#This Row],[category]],category[[category_name_german]:[category_id(for SVERWEIS)]],5,FALSE)</f>
        <v>#N/A</v>
      </c>
      <c r="G127" s="23" t="e">
        <f>VLOOKUP(category_assignment[[#This Row],[description_german]],abbreviation[[description_german]:[abbreviation_id(for SVERWEIS)]],5,FALSE)</f>
        <v>#N/A</v>
      </c>
      <c r="I127" s="18" t="e">
        <f ca="1">"INSERT INTO "&amp;RIGHT(CELL("dateiname",A125),LEN(CELL("dateiname",A125))-FIND("]",CELL("dateiname",A125)))&amp;" VALUES"&amp;" ("&amp;Tabelle8[[#This Row],[category_assignment_id]]&amp;","&amp;Tabelle8[[#This Row],[category_id]]&amp;","&amp;Tabelle8[[#This Row],[abbreviation_id]]&amp;");"</f>
        <v>#N/A</v>
      </c>
    </row>
    <row r="128" spans="1:9">
      <c r="A128" s="18">
        <f t="shared" si="3"/>
        <v>125</v>
      </c>
      <c r="B128" s="18"/>
      <c r="C128" s="18"/>
      <c r="E128">
        <f>category_assignment[[#This Row],[category_assignment_id]]</f>
        <v>125</v>
      </c>
      <c r="F128" s="23" t="e">
        <f>VLOOKUP(category_assignment[[#This Row],[category]],category[[category_name_german]:[category_id(for SVERWEIS)]],5,FALSE)</f>
        <v>#N/A</v>
      </c>
      <c r="G128" s="23" t="e">
        <f>VLOOKUP(category_assignment[[#This Row],[description_german]],abbreviation[[description_german]:[abbreviation_id(for SVERWEIS)]],5,FALSE)</f>
        <v>#N/A</v>
      </c>
      <c r="I128" s="18" t="e">
        <f ca="1">"INSERT INTO "&amp;RIGHT(CELL("dateiname",A126),LEN(CELL("dateiname",A126))-FIND("]",CELL("dateiname",A126)))&amp;" VALUES"&amp;" ("&amp;Tabelle8[[#This Row],[category_assignment_id]]&amp;","&amp;Tabelle8[[#This Row],[category_id]]&amp;","&amp;Tabelle8[[#This Row],[abbreviation_id]]&amp;");"</f>
        <v>#N/A</v>
      </c>
    </row>
    <row r="129" spans="1:9">
      <c r="A129" s="18">
        <f t="shared" si="3"/>
        <v>126</v>
      </c>
      <c r="B129" s="18"/>
      <c r="C129" s="18"/>
      <c r="E129">
        <f>category_assignment[[#This Row],[category_assignment_id]]</f>
        <v>126</v>
      </c>
      <c r="F129" s="23" t="e">
        <f>VLOOKUP(category_assignment[[#This Row],[category]],category[[category_name_german]:[category_id(for SVERWEIS)]],5,FALSE)</f>
        <v>#N/A</v>
      </c>
      <c r="G129" s="23" t="e">
        <f>VLOOKUP(category_assignment[[#This Row],[description_german]],abbreviation[[description_german]:[abbreviation_id(for SVERWEIS)]],5,FALSE)</f>
        <v>#N/A</v>
      </c>
      <c r="I129" s="18" t="e">
        <f ca="1">"INSERT INTO "&amp;RIGHT(CELL("dateiname",A127),LEN(CELL("dateiname",A127))-FIND("]",CELL("dateiname",A127)))&amp;" VALUES"&amp;" ("&amp;Tabelle8[[#This Row],[category_assignment_id]]&amp;","&amp;Tabelle8[[#This Row],[category_id]]&amp;","&amp;Tabelle8[[#This Row],[abbreviation_id]]&amp;");"</f>
        <v>#N/A</v>
      </c>
    </row>
    <row r="130" spans="1:9">
      <c r="A130" s="18">
        <f t="shared" si="3"/>
        <v>127</v>
      </c>
      <c r="B130" s="18"/>
      <c r="C130" s="18"/>
      <c r="E130">
        <f>category_assignment[[#This Row],[category_assignment_id]]</f>
        <v>127</v>
      </c>
      <c r="F130" s="23" t="e">
        <f>VLOOKUP(category_assignment[[#This Row],[category]],category[[category_name_german]:[category_id(for SVERWEIS)]],5,FALSE)</f>
        <v>#N/A</v>
      </c>
      <c r="G130" s="23" t="e">
        <f>VLOOKUP(category_assignment[[#This Row],[description_german]],abbreviation[[description_german]:[abbreviation_id(for SVERWEIS)]],5,FALSE)</f>
        <v>#N/A</v>
      </c>
      <c r="I130" s="18" t="e">
        <f ca="1">"INSERT INTO "&amp;RIGHT(CELL("dateiname",A128),LEN(CELL("dateiname",A128))-FIND("]",CELL("dateiname",A128)))&amp;" VALUES"&amp;" ("&amp;Tabelle8[[#This Row],[category_assignment_id]]&amp;","&amp;Tabelle8[[#This Row],[category_id]]&amp;","&amp;Tabelle8[[#This Row],[abbreviation_id]]&amp;");"</f>
        <v>#N/A</v>
      </c>
    </row>
    <row r="131" spans="1:9">
      <c r="A131" s="18">
        <f t="shared" si="3"/>
        <v>128</v>
      </c>
      <c r="B131" s="18"/>
      <c r="C131" s="18"/>
      <c r="E131">
        <f>category_assignment[[#This Row],[category_assignment_id]]</f>
        <v>128</v>
      </c>
      <c r="F131" s="23" t="e">
        <f>VLOOKUP(category_assignment[[#This Row],[category]],category[[category_name_german]:[category_id(for SVERWEIS)]],5,FALSE)</f>
        <v>#N/A</v>
      </c>
      <c r="G131" s="23" t="e">
        <f>VLOOKUP(category_assignment[[#This Row],[description_german]],abbreviation[[description_german]:[abbreviation_id(for SVERWEIS)]],5,FALSE)</f>
        <v>#N/A</v>
      </c>
      <c r="I131" s="18" t="e">
        <f ca="1">"INSERT INTO "&amp;RIGHT(CELL("dateiname",A129),LEN(CELL("dateiname",A129))-FIND("]",CELL("dateiname",A129)))&amp;" VALUES"&amp;" ("&amp;Tabelle8[[#This Row],[category_assignment_id]]&amp;","&amp;Tabelle8[[#This Row],[category_id]]&amp;","&amp;Tabelle8[[#This Row],[abbreviation_id]]&amp;");"</f>
        <v>#N/A</v>
      </c>
    </row>
    <row r="132" spans="1:9">
      <c r="A132" s="18">
        <f t="shared" si="3"/>
        <v>129</v>
      </c>
      <c r="B132" s="18"/>
      <c r="C132" s="18"/>
      <c r="E132">
        <f>category_assignment[[#This Row],[category_assignment_id]]</f>
        <v>129</v>
      </c>
      <c r="F132" s="23" t="e">
        <f>VLOOKUP(category_assignment[[#This Row],[category]],category[[category_name_german]:[category_id(for SVERWEIS)]],5,FALSE)</f>
        <v>#N/A</v>
      </c>
      <c r="G132" s="23" t="e">
        <f>VLOOKUP(category_assignment[[#This Row],[description_german]],abbreviation[[description_german]:[abbreviation_id(for SVERWEIS)]],5,FALSE)</f>
        <v>#N/A</v>
      </c>
      <c r="I132" s="18" t="e">
        <f ca="1">"INSERT INTO "&amp;RIGHT(CELL("dateiname",A130),LEN(CELL("dateiname",A130))-FIND("]",CELL("dateiname",A130)))&amp;" VALUES"&amp;" ("&amp;Tabelle8[[#This Row],[category_assignment_id]]&amp;","&amp;Tabelle8[[#This Row],[category_id]]&amp;","&amp;Tabelle8[[#This Row],[abbreviation_id]]&amp;");"</f>
        <v>#N/A</v>
      </c>
    </row>
    <row r="133" spans="1:9">
      <c r="A133" s="18">
        <f t="shared" si="3"/>
        <v>130</v>
      </c>
      <c r="B133" s="18"/>
      <c r="C133" s="18"/>
      <c r="E133">
        <f>category_assignment[[#This Row],[category_assignment_id]]</f>
        <v>130</v>
      </c>
      <c r="F133" s="23" t="e">
        <f>VLOOKUP(category_assignment[[#This Row],[category]],category[[category_name_german]:[category_id(for SVERWEIS)]],5,FALSE)</f>
        <v>#N/A</v>
      </c>
      <c r="G133" s="23" t="e">
        <f>VLOOKUP(category_assignment[[#This Row],[description_german]],abbreviation[[description_german]:[abbreviation_id(for SVERWEIS)]],5,FALSE)</f>
        <v>#N/A</v>
      </c>
      <c r="I133" s="18" t="e">
        <f ca="1">"INSERT INTO "&amp;RIGHT(CELL("dateiname",A131),LEN(CELL("dateiname",A131))-FIND("]",CELL("dateiname",A131)))&amp;" VALUES"&amp;" ("&amp;Tabelle8[[#This Row],[category_assignment_id]]&amp;","&amp;Tabelle8[[#This Row],[category_id]]&amp;","&amp;Tabelle8[[#This Row],[abbreviation_id]]&amp;");"</f>
        <v>#N/A</v>
      </c>
    </row>
    <row r="134" spans="1:9">
      <c r="A134" s="18">
        <f t="shared" si="3"/>
        <v>131</v>
      </c>
      <c r="B134" s="18"/>
      <c r="C134" s="18"/>
      <c r="E134">
        <f>category_assignment[[#This Row],[category_assignment_id]]</f>
        <v>131</v>
      </c>
      <c r="F134" s="23" t="e">
        <f>VLOOKUP(category_assignment[[#This Row],[category]],category[[category_name_german]:[category_id(for SVERWEIS)]],5,FALSE)</f>
        <v>#N/A</v>
      </c>
      <c r="G134" s="23" t="e">
        <f>VLOOKUP(category_assignment[[#This Row],[description_german]],abbreviation[[description_german]:[abbreviation_id(for SVERWEIS)]],5,FALSE)</f>
        <v>#N/A</v>
      </c>
      <c r="I134" s="18" t="e">
        <f ca="1">"INSERT INTO "&amp;RIGHT(CELL("dateiname",A132),LEN(CELL("dateiname",A132))-FIND("]",CELL("dateiname",A132)))&amp;" VALUES"&amp;" ("&amp;Tabelle8[[#This Row],[category_assignment_id]]&amp;","&amp;Tabelle8[[#This Row],[category_id]]&amp;","&amp;Tabelle8[[#This Row],[abbreviation_id]]&amp;");"</f>
        <v>#N/A</v>
      </c>
    </row>
    <row r="135" spans="1:9">
      <c r="A135" s="18">
        <f t="shared" si="3"/>
        <v>132</v>
      </c>
      <c r="B135" s="18"/>
      <c r="C135" s="18"/>
      <c r="E135">
        <f>category_assignment[[#This Row],[category_assignment_id]]</f>
        <v>132</v>
      </c>
      <c r="F135" s="23" t="e">
        <f>VLOOKUP(category_assignment[[#This Row],[category]],category[[category_name_german]:[category_id(for SVERWEIS)]],5,FALSE)</f>
        <v>#N/A</v>
      </c>
      <c r="G135" s="23" t="e">
        <f>VLOOKUP(category_assignment[[#This Row],[description_german]],abbreviation[[description_german]:[abbreviation_id(for SVERWEIS)]],5,FALSE)</f>
        <v>#N/A</v>
      </c>
      <c r="I135" s="18" t="e">
        <f ca="1">"INSERT INTO "&amp;RIGHT(CELL("dateiname",A133),LEN(CELL("dateiname",A133))-FIND("]",CELL("dateiname",A133)))&amp;" VALUES"&amp;" ("&amp;Tabelle8[[#This Row],[category_assignment_id]]&amp;","&amp;Tabelle8[[#This Row],[category_id]]&amp;","&amp;Tabelle8[[#This Row],[abbreviation_id]]&amp;");"</f>
        <v>#N/A</v>
      </c>
    </row>
    <row r="136" spans="1:9">
      <c r="A136" s="18">
        <f t="shared" si="3"/>
        <v>133</v>
      </c>
      <c r="B136" s="18"/>
      <c r="C136" s="18"/>
      <c r="E136">
        <f>category_assignment[[#This Row],[category_assignment_id]]</f>
        <v>133</v>
      </c>
      <c r="F136" s="23" t="e">
        <f>VLOOKUP(category_assignment[[#This Row],[category]],category[[category_name_german]:[category_id(for SVERWEIS)]],5,FALSE)</f>
        <v>#N/A</v>
      </c>
      <c r="G136" s="23" t="e">
        <f>VLOOKUP(category_assignment[[#This Row],[description_german]],abbreviation[[description_german]:[abbreviation_id(for SVERWEIS)]],5,FALSE)</f>
        <v>#N/A</v>
      </c>
      <c r="I136" s="18" t="e">
        <f ca="1">"INSERT INTO "&amp;RIGHT(CELL("dateiname",A134),LEN(CELL("dateiname",A134))-FIND("]",CELL("dateiname",A134)))&amp;" VALUES"&amp;" ("&amp;Tabelle8[[#This Row],[category_assignment_id]]&amp;","&amp;Tabelle8[[#This Row],[category_id]]&amp;","&amp;Tabelle8[[#This Row],[abbreviation_id]]&amp;");"</f>
        <v>#N/A</v>
      </c>
    </row>
    <row r="137" spans="1:9">
      <c r="A137" s="18">
        <f t="shared" si="3"/>
        <v>134</v>
      </c>
      <c r="B137" s="18"/>
      <c r="C137" s="18"/>
      <c r="E137">
        <f>category_assignment[[#This Row],[category_assignment_id]]</f>
        <v>134</v>
      </c>
      <c r="F137" s="23" t="e">
        <f>VLOOKUP(category_assignment[[#This Row],[category]],category[[category_name_german]:[category_id(for SVERWEIS)]],5,FALSE)</f>
        <v>#N/A</v>
      </c>
      <c r="G137" s="23" t="e">
        <f>VLOOKUP(category_assignment[[#This Row],[description_german]],abbreviation[[description_german]:[abbreviation_id(for SVERWEIS)]],5,FALSE)</f>
        <v>#N/A</v>
      </c>
      <c r="I137" s="18" t="e">
        <f ca="1">"INSERT INTO "&amp;RIGHT(CELL("dateiname",A135),LEN(CELL("dateiname",A135))-FIND("]",CELL("dateiname",A135)))&amp;" VALUES"&amp;" ("&amp;Tabelle8[[#This Row],[category_assignment_id]]&amp;","&amp;Tabelle8[[#This Row],[category_id]]&amp;","&amp;Tabelle8[[#This Row],[abbreviation_id]]&amp;");"</f>
        <v>#N/A</v>
      </c>
    </row>
    <row r="138" spans="1:9">
      <c r="A138" s="18">
        <f t="shared" si="3"/>
        <v>135</v>
      </c>
      <c r="B138" s="18"/>
      <c r="C138" s="18"/>
      <c r="E138">
        <f>category_assignment[[#This Row],[category_assignment_id]]</f>
        <v>135</v>
      </c>
      <c r="F138" s="23" t="e">
        <f>VLOOKUP(category_assignment[[#This Row],[category]],category[[category_name_german]:[category_id(for SVERWEIS)]],5,FALSE)</f>
        <v>#N/A</v>
      </c>
      <c r="G138" s="23" t="e">
        <f>VLOOKUP(category_assignment[[#This Row],[description_german]],abbreviation[[description_german]:[abbreviation_id(for SVERWEIS)]],5,FALSE)</f>
        <v>#N/A</v>
      </c>
      <c r="I138" s="18" t="e">
        <f ca="1">"INSERT INTO "&amp;RIGHT(CELL("dateiname",A136),LEN(CELL("dateiname",A136))-FIND("]",CELL("dateiname",A136)))&amp;" VALUES"&amp;" ("&amp;Tabelle8[[#This Row],[category_assignment_id]]&amp;","&amp;Tabelle8[[#This Row],[category_id]]&amp;","&amp;Tabelle8[[#This Row],[abbreviation_id]]&amp;");"</f>
        <v>#N/A</v>
      </c>
    </row>
    <row r="139" spans="1:9">
      <c r="A139" s="18">
        <f t="shared" si="3"/>
        <v>136</v>
      </c>
      <c r="B139" s="18"/>
      <c r="C139" s="18"/>
      <c r="E139">
        <f>category_assignment[[#This Row],[category_assignment_id]]</f>
        <v>136</v>
      </c>
      <c r="F139" s="23" t="e">
        <f>VLOOKUP(category_assignment[[#This Row],[category]],category[[category_name_german]:[category_id(for SVERWEIS)]],5,FALSE)</f>
        <v>#N/A</v>
      </c>
      <c r="G139" s="23" t="e">
        <f>VLOOKUP(category_assignment[[#This Row],[description_german]],abbreviation[[description_german]:[abbreviation_id(for SVERWEIS)]],5,FALSE)</f>
        <v>#N/A</v>
      </c>
      <c r="I139" s="18" t="e">
        <f ca="1">"INSERT INTO "&amp;RIGHT(CELL("dateiname",A137),LEN(CELL("dateiname",A137))-FIND("]",CELL("dateiname",A137)))&amp;" VALUES"&amp;" ("&amp;Tabelle8[[#This Row],[category_assignment_id]]&amp;","&amp;Tabelle8[[#This Row],[category_id]]&amp;","&amp;Tabelle8[[#This Row],[abbreviation_id]]&amp;");"</f>
        <v>#N/A</v>
      </c>
    </row>
    <row r="140" spans="1:9">
      <c r="A140" s="18">
        <f t="shared" si="3"/>
        <v>137</v>
      </c>
      <c r="B140" s="18"/>
      <c r="C140" s="18"/>
      <c r="E140">
        <f>category_assignment[[#This Row],[category_assignment_id]]</f>
        <v>137</v>
      </c>
      <c r="F140" s="23" t="e">
        <f>VLOOKUP(category_assignment[[#This Row],[category]],category[[category_name_german]:[category_id(for SVERWEIS)]],5,FALSE)</f>
        <v>#N/A</v>
      </c>
      <c r="G140" s="23" t="e">
        <f>VLOOKUP(category_assignment[[#This Row],[description_german]],abbreviation[[description_german]:[abbreviation_id(for SVERWEIS)]],5,FALSE)</f>
        <v>#N/A</v>
      </c>
      <c r="I140" s="18" t="e">
        <f ca="1">"INSERT INTO "&amp;RIGHT(CELL("dateiname",A138),LEN(CELL("dateiname",A138))-FIND("]",CELL("dateiname",A138)))&amp;" VALUES"&amp;" ("&amp;Tabelle8[[#This Row],[category_assignment_id]]&amp;","&amp;Tabelle8[[#This Row],[category_id]]&amp;","&amp;Tabelle8[[#This Row],[abbreviation_id]]&amp;");"</f>
        <v>#N/A</v>
      </c>
    </row>
    <row r="141" spans="1:9">
      <c r="A141" s="18">
        <f t="shared" si="3"/>
        <v>138</v>
      </c>
      <c r="B141" s="18"/>
      <c r="C141" s="18"/>
      <c r="E141">
        <f>category_assignment[[#This Row],[category_assignment_id]]</f>
        <v>138</v>
      </c>
      <c r="F141" s="23" t="e">
        <f>VLOOKUP(category_assignment[[#This Row],[category]],category[[category_name_german]:[category_id(for SVERWEIS)]],5,FALSE)</f>
        <v>#N/A</v>
      </c>
      <c r="G141" s="23" t="e">
        <f>VLOOKUP(category_assignment[[#This Row],[description_german]],abbreviation[[description_german]:[abbreviation_id(for SVERWEIS)]],5,FALSE)</f>
        <v>#N/A</v>
      </c>
      <c r="I141" s="18" t="e">
        <f ca="1">"INSERT INTO "&amp;RIGHT(CELL("dateiname",A139),LEN(CELL("dateiname",A139))-FIND("]",CELL("dateiname",A139)))&amp;" VALUES"&amp;" ("&amp;Tabelle8[[#This Row],[category_assignment_id]]&amp;","&amp;Tabelle8[[#This Row],[category_id]]&amp;","&amp;Tabelle8[[#This Row],[abbreviation_id]]&amp;");"</f>
        <v>#N/A</v>
      </c>
    </row>
    <row r="142" spans="1:9">
      <c r="A142" s="18">
        <f t="shared" si="3"/>
        <v>139</v>
      </c>
      <c r="B142" s="18"/>
      <c r="C142" s="18"/>
      <c r="E142">
        <f>category_assignment[[#This Row],[category_assignment_id]]</f>
        <v>139</v>
      </c>
      <c r="F142" s="23" t="e">
        <f>VLOOKUP(category_assignment[[#This Row],[category]],category[[category_name_german]:[category_id(for SVERWEIS)]],5,FALSE)</f>
        <v>#N/A</v>
      </c>
      <c r="G142" s="23" t="e">
        <f>VLOOKUP(category_assignment[[#This Row],[description_german]],abbreviation[[description_german]:[abbreviation_id(for SVERWEIS)]],5,FALSE)</f>
        <v>#N/A</v>
      </c>
      <c r="I142" s="18" t="e">
        <f ca="1">"INSERT INTO "&amp;RIGHT(CELL("dateiname",A140),LEN(CELL("dateiname",A140))-FIND("]",CELL("dateiname",A140)))&amp;" VALUES"&amp;" ("&amp;Tabelle8[[#This Row],[category_assignment_id]]&amp;","&amp;Tabelle8[[#This Row],[category_id]]&amp;","&amp;Tabelle8[[#This Row],[abbreviation_id]]&amp;");"</f>
        <v>#N/A</v>
      </c>
    </row>
    <row r="143" spans="1:9">
      <c r="A143" s="18">
        <f t="shared" si="3"/>
        <v>140</v>
      </c>
      <c r="B143" s="18"/>
      <c r="C143" s="18"/>
      <c r="E143">
        <f>category_assignment[[#This Row],[category_assignment_id]]</f>
        <v>140</v>
      </c>
      <c r="F143" s="23" t="e">
        <f>VLOOKUP(category_assignment[[#This Row],[category]],category[[category_name_german]:[category_id(for SVERWEIS)]],5,FALSE)</f>
        <v>#N/A</v>
      </c>
      <c r="G143" s="23" t="e">
        <f>VLOOKUP(category_assignment[[#This Row],[description_german]],abbreviation[[description_german]:[abbreviation_id(for SVERWEIS)]],5,FALSE)</f>
        <v>#N/A</v>
      </c>
      <c r="I143" s="18" t="e">
        <f ca="1">"INSERT INTO "&amp;RIGHT(CELL("dateiname",A141),LEN(CELL("dateiname",A141))-FIND("]",CELL("dateiname",A141)))&amp;" VALUES"&amp;" ("&amp;Tabelle8[[#This Row],[category_assignment_id]]&amp;","&amp;Tabelle8[[#This Row],[category_id]]&amp;","&amp;Tabelle8[[#This Row],[abbreviation_id]]&amp;");"</f>
        <v>#N/A</v>
      </c>
    </row>
    <row r="144" spans="1:9">
      <c r="A144" s="18">
        <f t="shared" si="3"/>
        <v>141</v>
      </c>
      <c r="B144" s="18"/>
      <c r="C144" s="18"/>
      <c r="E144">
        <f>category_assignment[[#This Row],[category_assignment_id]]</f>
        <v>141</v>
      </c>
      <c r="F144" s="23" t="e">
        <f>VLOOKUP(category_assignment[[#This Row],[category]],category[[category_name_german]:[category_id(for SVERWEIS)]],5,FALSE)</f>
        <v>#N/A</v>
      </c>
      <c r="G144" s="23" t="e">
        <f>VLOOKUP(category_assignment[[#This Row],[description_german]],abbreviation[[description_german]:[abbreviation_id(for SVERWEIS)]],5,FALSE)</f>
        <v>#N/A</v>
      </c>
      <c r="I144" s="18" t="e">
        <f ca="1">"INSERT INTO "&amp;RIGHT(CELL("dateiname",A142),LEN(CELL("dateiname",A142))-FIND("]",CELL("dateiname",A142)))&amp;" VALUES"&amp;" ("&amp;Tabelle8[[#This Row],[category_assignment_id]]&amp;","&amp;Tabelle8[[#This Row],[category_id]]&amp;","&amp;Tabelle8[[#This Row],[abbreviation_id]]&amp;");"</f>
        <v>#N/A</v>
      </c>
    </row>
    <row r="145" spans="1:9">
      <c r="A145" s="18">
        <f t="shared" si="3"/>
        <v>142</v>
      </c>
      <c r="B145" s="18"/>
      <c r="C145" s="18"/>
      <c r="E145">
        <f>category_assignment[[#This Row],[category_assignment_id]]</f>
        <v>142</v>
      </c>
      <c r="F145" s="23" t="e">
        <f>VLOOKUP(category_assignment[[#This Row],[category]],category[[category_name_german]:[category_id(for SVERWEIS)]],5,FALSE)</f>
        <v>#N/A</v>
      </c>
      <c r="G145" s="23" t="e">
        <f>VLOOKUP(category_assignment[[#This Row],[description_german]],abbreviation[[description_german]:[abbreviation_id(for SVERWEIS)]],5,FALSE)</f>
        <v>#N/A</v>
      </c>
      <c r="I145" s="18" t="e">
        <f ca="1">"INSERT INTO "&amp;RIGHT(CELL("dateiname",A143),LEN(CELL("dateiname",A143))-FIND("]",CELL("dateiname",A143)))&amp;" VALUES"&amp;" ("&amp;Tabelle8[[#This Row],[category_assignment_id]]&amp;","&amp;Tabelle8[[#This Row],[category_id]]&amp;","&amp;Tabelle8[[#This Row],[abbreviation_id]]&amp;");"</f>
        <v>#N/A</v>
      </c>
    </row>
    <row r="146" spans="1:9">
      <c r="A146" s="18">
        <f t="shared" si="3"/>
        <v>143</v>
      </c>
      <c r="B146" s="18"/>
      <c r="C146" s="18"/>
      <c r="E146">
        <f>category_assignment[[#This Row],[category_assignment_id]]</f>
        <v>143</v>
      </c>
      <c r="F146" s="23" t="e">
        <f>VLOOKUP(category_assignment[[#This Row],[category]],category[[category_name_german]:[category_id(for SVERWEIS)]],5,FALSE)</f>
        <v>#N/A</v>
      </c>
      <c r="G146" s="23" t="e">
        <f>VLOOKUP(category_assignment[[#This Row],[description_german]],abbreviation[[description_german]:[abbreviation_id(for SVERWEIS)]],5,FALSE)</f>
        <v>#N/A</v>
      </c>
      <c r="I146" s="18" t="e">
        <f ca="1">"INSERT INTO "&amp;RIGHT(CELL("dateiname",A144),LEN(CELL("dateiname",A144))-FIND("]",CELL("dateiname",A144)))&amp;" VALUES"&amp;" ("&amp;Tabelle8[[#This Row],[category_assignment_id]]&amp;","&amp;Tabelle8[[#This Row],[category_id]]&amp;","&amp;Tabelle8[[#This Row],[abbreviation_id]]&amp;");"</f>
        <v>#N/A</v>
      </c>
    </row>
    <row r="147" spans="1:9">
      <c r="A147" s="18">
        <f t="shared" si="3"/>
        <v>144</v>
      </c>
      <c r="B147" s="18"/>
      <c r="C147" s="18"/>
      <c r="E147">
        <f>category_assignment[[#This Row],[category_assignment_id]]</f>
        <v>144</v>
      </c>
      <c r="F147" s="23" t="e">
        <f>VLOOKUP(category_assignment[[#This Row],[category]],category[[category_name_german]:[category_id(for SVERWEIS)]],5,FALSE)</f>
        <v>#N/A</v>
      </c>
      <c r="G147" s="23" t="e">
        <f>VLOOKUP(category_assignment[[#This Row],[description_german]],abbreviation[[description_german]:[abbreviation_id(for SVERWEIS)]],5,FALSE)</f>
        <v>#N/A</v>
      </c>
      <c r="I147" s="18" t="e">
        <f ca="1">"INSERT INTO "&amp;RIGHT(CELL("dateiname",A145),LEN(CELL("dateiname",A145))-FIND("]",CELL("dateiname",A145)))&amp;" VALUES"&amp;" ("&amp;Tabelle8[[#This Row],[category_assignment_id]]&amp;","&amp;Tabelle8[[#This Row],[category_id]]&amp;","&amp;Tabelle8[[#This Row],[abbreviation_id]]&amp;");"</f>
        <v>#N/A</v>
      </c>
    </row>
    <row r="148" spans="1:9">
      <c r="A148" s="18">
        <f t="shared" si="3"/>
        <v>145</v>
      </c>
      <c r="B148" s="18"/>
      <c r="C148" s="18"/>
      <c r="E148">
        <f>category_assignment[[#This Row],[category_assignment_id]]</f>
        <v>145</v>
      </c>
      <c r="F148" s="23" t="e">
        <f>VLOOKUP(category_assignment[[#This Row],[category]],category[[category_name_german]:[category_id(for SVERWEIS)]],5,FALSE)</f>
        <v>#N/A</v>
      </c>
      <c r="G148" s="23" t="e">
        <f>VLOOKUP(category_assignment[[#This Row],[description_german]],abbreviation[[description_german]:[abbreviation_id(for SVERWEIS)]],5,FALSE)</f>
        <v>#N/A</v>
      </c>
      <c r="I148" s="18" t="e">
        <f ca="1">"INSERT INTO "&amp;RIGHT(CELL("dateiname",A146),LEN(CELL("dateiname",A146))-FIND("]",CELL("dateiname",A146)))&amp;" VALUES"&amp;" ("&amp;Tabelle8[[#This Row],[category_assignment_id]]&amp;","&amp;Tabelle8[[#This Row],[category_id]]&amp;","&amp;Tabelle8[[#This Row],[abbreviation_id]]&amp;");"</f>
        <v>#N/A</v>
      </c>
    </row>
    <row r="149" spans="1:9">
      <c r="A149" s="18">
        <f t="shared" si="3"/>
        <v>146</v>
      </c>
      <c r="B149" s="18"/>
      <c r="C149" s="18"/>
      <c r="E149">
        <f>category_assignment[[#This Row],[category_assignment_id]]</f>
        <v>146</v>
      </c>
      <c r="F149" s="23" t="e">
        <f>VLOOKUP(category_assignment[[#This Row],[category]],category[[category_name_german]:[category_id(for SVERWEIS)]],5,FALSE)</f>
        <v>#N/A</v>
      </c>
      <c r="G149" s="23" t="e">
        <f>VLOOKUP(category_assignment[[#This Row],[description_german]],abbreviation[[description_german]:[abbreviation_id(for SVERWEIS)]],5,FALSE)</f>
        <v>#N/A</v>
      </c>
      <c r="I149" s="18" t="e">
        <f ca="1">"INSERT INTO "&amp;RIGHT(CELL("dateiname",A147),LEN(CELL("dateiname",A147))-FIND("]",CELL("dateiname",A147)))&amp;" VALUES"&amp;" ("&amp;Tabelle8[[#This Row],[category_assignment_id]]&amp;","&amp;Tabelle8[[#This Row],[category_id]]&amp;","&amp;Tabelle8[[#This Row],[abbreviation_id]]&amp;");"</f>
        <v>#N/A</v>
      </c>
    </row>
    <row r="150" spans="1:9">
      <c r="A150" s="18">
        <f t="shared" si="3"/>
        <v>147</v>
      </c>
      <c r="B150" s="18"/>
      <c r="C150" s="18"/>
      <c r="E150">
        <f>category_assignment[[#This Row],[category_assignment_id]]</f>
        <v>147</v>
      </c>
      <c r="F150" s="23" t="e">
        <f>VLOOKUP(category_assignment[[#This Row],[category]],category[[category_name_german]:[category_id(for SVERWEIS)]],5,FALSE)</f>
        <v>#N/A</v>
      </c>
      <c r="G150" s="23" t="e">
        <f>VLOOKUP(category_assignment[[#This Row],[description_german]],abbreviation[[description_german]:[abbreviation_id(for SVERWEIS)]],5,FALSE)</f>
        <v>#N/A</v>
      </c>
      <c r="I150" s="18" t="e">
        <f ca="1">"INSERT INTO "&amp;RIGHT(CELL("dateiname",A148),LEN(CELL("dateiname",A148))-FIND("]",CELL("dateiname",A148)))&amp;" VALUES"&amp;" ("&amp;Tabelle8[[#This Row],[category_assignment_id]]&amp;","&amp;Tabelle8[[#This Row],[category_id]]&amp;","&amp;Tabelle8[[#This Row],[abbreviation_id]]&amp;");"</f>
        <v>#N/A</v>
      </c>
    </row>
    <row r="151" spans="1:9">
      <c r="A151" s="18">
        <f t="shared" si="3"/>
        <v>148</v>
      </c>
      <c r="B151" s="18"/>
      <c r="C151" s="18"/>
      <c r="E151">
        <f>category_assignment[[#This Row],[category_assignment_id]]</f>
        <v>148</v>
      </c>
      <c r="F151" s="23" t="e">
        <f>VLOOKUP(category_assignment[[#This Row],[category]],category[[category_name_german]:[category_id(for SVERWEIS)]],5,FALSE)</f>
        <v>#N/A</v>
      </c>
      <c r="G151" s="23" t="e">
        <f>VLOOKUP(category_assignment[[#This Row],[description_german]],abbreviation[[description_german]:[abbreviation_id(for SVERWEIS)]],5,FALSE)</f>
        <v>#N/A</v>
      </c>
      <c r="I151" s="18" t="e">
        <f ca="1">"INSERT INTO "&amp;RIGHT(CELL("dateiname",A149),LEN(CELL("dateiname",A149))-FIND("]",CELL("dateiname",A149)))&amp;" VALUES"&amp;" ("&amp;Tabelle8[[#This Row],[category_assignment_id]]&amp;","&amp;Tabelle8[[#This Row],[category_id]]&amp;","&amp;Tabelle8[[#This Row],[abbreviation_id]]&amp;");"</f>
        <v>#N/A</v>
      </c>
    </row>
    <row r="152" spans="1:9">
      <c r="A152" s="18">
        <f t="shared" si="3"/>
        <v>149</v>
      </c>
      <c r="B152" s="18"/>
      <c r="C152" s="18"/>
      <c r="E152">
        <f>category_assignment[[#This Row],[category_assignment_id]]</f>
        <v>149</v>
      </c>
      <c r="F152" s="23" t="e">
        <f>VLOOKUP(category_assignment[[#This Row],[category]],category[[category_name_german]:[category_id(for SVERWEIS)]],5,FALSE)</f>
        <v>#N/A</v>
      </c>
      <c r="G152" s="23" t="e">
        <f>VLOOKUP(category_assignment[[#This Row],[description_german]],abbreviation[[description_german]:[abbreviation_id(for SVERWEIS)]],5,FALSE)</f>
        <v>#N/A</v>
      </c>
      <c r="I152" s="18" t="e">
        <f ca="1">"INSERT INTO "&amp;RIGHT(CELL("dateiname",A150),LEN(CELL("dateiname",A150))-FIND("]",CELL("dateiname",A150)))&amp;" VALUES"&amp;" ("&amp;Tabelle8[[#This Row],[category_assignment_id]]&amp;","&amp;Tabelle8[[#This Row],[category_id]]&amp;","&amp;Tabelle8[[#This Row],[abbreviation_id]]&amp;");"</f>
        <v>#N/A</v>
      </c>
    </row>
    <row r="153" spans="1:9">
      <c r="A153" s="18">
        <f t="shared" si="3"/>
        <v>150</v>
      </c>
      <c r="B153" s="18"/>
      <c r="C153" s="18"/>
      <c r="E153">
        <f>category_assignment[[#This Row],[category_assignment_id]]</f>
        <v>150</v>
      </c>
      <c r="F153" s="23" t="e">
        <f>VLOOKUP(category_assignment[[#This Row],[category]],category[[category_name_german]:[category_id(for SVERWEIS)]],5,FALSE)</f>
        <v>#N/A</v>
      </c>
      <c r="G153" s="23" t="e">
        <f>VLOOKUP(category_assignment[[#This Row],[description_german]],abbreviation[[description_german]:[abbreviation_id(for SVERWEIS)]],5,FALSE)</f>
        <v>#N/A</v>
      </c>
      <c r="I153" s="18" t="e">
        <f ca="1">"INSERT INTO "&amp;RIGHT(CELL("dateiname",A151),LEN(CELL("dateiname",A151))-FIND("]",CELL("dateiname",A151)))&amp;" VALUES"&amp;" ("&amp;Tabelle8[[#This Row],[category_assignment_id]]&amp;","&amp;Tabelle8[[#This Row],[category_id]]&amp;","&amp;Tabelle8[[#This Row],[abbreviation_id]]&amp;");"</f>
        <v>#N/A</v>
      </c>
    </row>
    <row r="154" spans="1:9">
      <c r="A154" s="18">
        <f t="shared" si="3"/>
        <v>151</v>
      </c>
      <c r="B154" s="18"/>
      <c r="C154" s="18"/>
      <c r="E154">
        <f>category_assignment[[#This Row],[category_assignment_id]]</f>
        <v>151</v>
      </c>
      <c r="F154" s="23" t="e">
        <f>VLOOKUP(category_assignment[[#This Row],[category]],category[[category_name_german]:[category_id(for SVERWEIS)]],5,FALSE)</f>
        <v>#N/A</v>
      </c>
      <c r="G154" s="23" t="e">
        <f>VLOOKUP(category_assignment[[#This Row],[description_german]],abbreviation[[description_german]:[abbreviation_id(for SVERWEIS)]],5,FALSE)</f>
        <v>#N/A</v>
      </c>
      <c r="I154" s="18" t="e">
        <f ca="1">"INSERT INTO "&amp;RIGHT(CELL("dateiname",A152),LEN(CELL("dateiname",A152))-FIND("]",CELL("dateiname",A152)))&amp;" VALUES"&amp;" ("&amp;Tabelle8[[#This Row],[category_assignment_id]]&amp;","&amp;Tabelle8[[#This Row],[category_id]]&amp;","&amp;Tabelle8[[#This Row],[abbreviation_id]]&amp;");"</f>
        <v>#N/A</v>
      </c>
    </row>
    <row r="155" spans="1:9">
      <c r="A155" s="18">
        <f t="shared" si="3"/>
        <v>152</v>
      </c>
      <c r="B155" s="18"/>
      <c r="C155" s="18"/>
      <c r="E155">
        <f>category_assignment[[#This Row],[category_assignment_id]]</f>
        <v>152</v>
      </c>
      <c r="F155" s="23" t="e">
        <f>VLOOKUP(category_assignment[[#This Row],[category]],category[[category_name_german]:[category_id(for SVERWEIS)]],5,FALSE)</f>
        <v>#N/A</v>
      </c>
      <c r="G155" s="23" t="e">
        <f>VLOOKUP(category_assignment[[#This Row],[description_german]],abbreviation[[description_german]:[abbreviation_id(for SVERWEIS)]],5,FALSE)</f>
        <v>#N/A</v>
      </c>
      <c r="I155" s="18" t="e">
        <f ca="1">"INSERT INTO "&amp;RIGHT(CELL("dateiname",A153),LEN(CELL("dateiname",A153))-FIND("]",CELL("dateiname",A153)))&amp;" VALUES"&amp;" ("&amp;Tabelle8[[#This Row],[category_assignment_id]]&amp;","&amp;Tabelle8[[#This Row],[category_id]]&amp;","&amp;Tabelle8[[#This Row],[abbreviation_id]]&amp;");"</f>
        <v>#N/A</v>
      </c>
    </row>
  </sheetData>
  <dataValidations count="2">
    <dataValidation type="list" allowBlank="1" showInputMessage="1" showErrorMessage="1" sqref="C3:C77 C79:C80 C82:C94 C108:C155">
      <formula1>description_german</formula1>
    </dataValidation>
    <dataValidation type="list" allowBlank="1" showInputMessage="1" showErrorMessage="1" sqref="B108:B155 B3:B94">
      <formula1>category_name_german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P227"/>
  <sheetViews>
    <sheetView workbookViewId="0">
      <selection activeCell="C13" sqref="C13"/>
    </sheetView>
  </sheetViews>
  <sheetFormatPr baseColWidth="10" defaultRowHeight="15"/>
  <cols>
    <col min="1" max="1" width="20.28515625" bestFit="1" customWidth="1"/>
    <col min="2" max="2" width="22.85546875" bestFit="1" customWidth="1"/>
    <col min="3" max="3" width="25.7109375" customWidth="1"/>
    <col min="4" max="4" width="25.7109375" style="18" customWidth="1"/>
    <col min="6" max="6" width="20.28515625" bestFit="1" customWidth="1"/>
    <col min="7" max="7" width="11.85546875" bestFit="1" customWidth="1"/>
    <col min="8" max="8" width="13.28515625" bestFit="1" customWidth="1"/>
    <col min="9" max="9" width="11.85546875" bestFit="1" customWidth="1"/>
    <col min="10" max="10" width="13.28515625" hidden="1" customWidth="1"/>
    <col min="11" max="13" width="0" hidden="1" customWidth="1"/>
    <col min="15" max="15" width="45.28515625" customWidth="1"/>
  </cols>
  <sheetData>
    <row r="1" spans="1:16" s="5" customFormat="1">
      <c r="D1" s="18"/>
      <c r="F1" s="5" t="s">
        <v>196</v>
      </c>
      <c r="G1" s="5" t="s">
        <v>196</v>
      </c>
      <c r="H1" s="5" t="s">
        <v>196</v>
      </c>
    </row>
    <row r="2" spans="1:16">
      <c r="A2" t="s">
        <v>184</v>
      </c>
      <c r="B2" t="s">
        <v>185</v>
      </c>
      <c r="C2" t="s">
        <v>186</v>
      </c>
      <c r="D2" s="18" t="s">
        <v>817</v>
      </c>
      <c r="F2" s="5" t="s">
        <v>184</v>
      </c>
      <c r="G2" s="5" t="s">
        <v>187</v>
      </c>
      <c r="H2" s="5" t="s">
        <v>188</v>
      </c>
      <c r="J2" t="s">
        <v>166</v>
      </c>
      <c r="K2" t="s">
        <v>191</v>
      </c>
      <c r="L2" t="s">
        <v>192</v>
      </c>
      <c r="M2" t="s">
        <v>193</v>
      </c>
      <c r="O2" s="5" t="str">
        <f ca="1">SUBSTITUTE(SUBSTITUTE(SUBSTITUTE(P2,"[","("),"]",")"),"INTEGER[10]","INT")</f>
        <v>CREATE TABLE parent_children(parent_children_id INTEGER(10),parent_id INTEGER(10),children_id INTEGER(10), PRIMARY KEY(parent_children_id));</v>
      </c>
      <c r="P2" s="5" t="str">
        <f ca="1">"CREATE TABLE "&amp;RIGHT(CELL("dateiname",A1),LEN(CELL("dateiname",A1))-FIND("]",CELL("dateiname",A1)))&amp;"("&amp;parent_children8[[#Headers],[parent_children_id]]&amp;" "&amp;F1&amp;","&amp;parent_children8[[#Headers],[parent_id]]&amp;" "&amp;G1&amp;","&amp;parent_children8[[#Headers],[children_id]]&amp;" "&amp;H1&amp;", PRIMARY KEY("&amp;parent_children8[[#Headers],[parent_children_id]]&amp;"))"&amp;";"</f>
        <v>CREATE TABLE parent_children(parent_children_id INTEGER[10],parent_id INTEGER[10],children_id INTEGER[10], PRIMARY KEY(parent_children_id));</v>
      </c>
    </row>
    <row r="3" spans="1:16">
      <c r="A3" s="5">
        <f>ROW()-2</f>
        <v>1</v>
      </c>
      <c r="B3" s="5" t="s">
        <v>18</v>
      </c>
      <c r="C3" s="5" t="s">
        <v>46</v>
      </c>
      <c r="F3" s="5">
        <f>parent_children[[#This Row],[parent_children_id]]</f>
        <v>1</v>
      </c>
      <c r="G3" s="5">
        <f>VLOOKUP(parent_children[[#This Row],[parent]],abbreviation[[description_german]:[abbreviation_id(for SVERWEIS)]],5,FALSE)</f>
        <v>12</v>
      </c>
      <c r="H3" s="5">
        <f>VLOOKUP(parent_children[[#This Row],[children]],abbreviation[[description_german]:[abbreviation_id(for SVERWEIS)]],5,FALSE)</f>
        <v>31</v>
      </c>
      <c r="J3" t="s">
        <v>18</v>
      </c>
      <c r="M3" t="str">
        <f>IF(Tabelle2[[#This Row],[System]]&lt;&gt;"",VLOOKUP(Tabelle2[[#This Row],[System]],parent_children[[parent]:[children]],2,0))</f>
        <v>Brennwertkessel</v>
      </c>
      <c r="O3" s="5" t="str">
        <f ca="1">"INSERT INTO "&amp;RIGHT(CELL("dateiname",A1),LEN(CELL("dateiname",A1))-FIND("]",CELL("dateiname",A1)))&amp;" VALUES"&amp;" ("&amp;parent_children8[[#This Row],[parent_children_id]]&amp;","&amp;parent_children8[[#This Row],[parent_id]]&amp;","&amp;parent_children8[[#This Row],[children_id]]&amp;");"</f>
        <v>INSERT INTO parent_children VALUES (1,12,31);</v>
      </c>
    </row>
    <row r="4" spans="1:16">
      <c r="A4" s="18">
        <f t="shared" ref="A4:A67" si="0">ROW()-2</f>
        <v>2</v>
      </c>
      <c r="B4" s="5" t="s">
        <v>18</v>
      </c>
      <c r="C4" s="5" t="s">
        <v>48</v>
      </c>
      <c r="F4" s="5">
        <f>parent_children[[#This Row],[parent_children_id]]</f>
        <v>2</v>
      </c>
      <c r="G4" s="5">
        <f>VLOOKUP(parent_children[[#This Row],[parent]],abbreviation[[description_german]:[abbreviation_id(for SVERWEIS)]],5,FALSE)</f>
        <v>12</v>
      </c>
      <c r="H4" s="5">
        <f>VLOOKUP(parent_children[[#This Row],[children]],abbreviation[[description_german]:[abbreviation_id(for SVERWEIS)]],5,FALSE)</f>
        <v>32</v>
      </c>
      <c r="J4" s="5" t="s">
        <v>16</v>
      </c>
      <c r="L4" t="e">
        <v>#NAME?</v>
      </c>
      <c r="M4" s="5" t="str">
        <f>IF(Tabelle2[[#This Row],[System]]&lt;&gt;"",VLOOKUP(Tabelle2[[#This Row],[System]],parent_children[[parent]:[children]],2,0))</f>
        <v>Absorption</v>
      </c>
      <c r="O4" s="5" t="str">
        <f ca="1">"INSERT INTO "&amp;RIGHT(CELL("dateiname",A2),LEN(CELL("dateiname",A2))-FIND("]",CELL("dateiname",A2)))&amp;" VALUES"&amp;" ("&amp;parent_children8[[#This Row],[parent_children_id]]&amp;","&amp;parent_children8[[#This Row],[parent_id]]&amp;","&amp;parent_children8[[#This Row],[children_id]]&amp;");"</f>
        <v>INSERT INTO parent_children VALUES (2,12,32);</v>
      </c>
    </row>
    <row r="5" spans="1:16">
      <c r="A5" s="18">
        <f t="shared" si="0"/>
        <v>3</v>
      </c>
      <c r="B5" s="5" t="s">
        <v>18</v>
      </c>
      <c r="C5" s="5" t="s">
        <v>50</v>
      </c>
      <c r="F5" s="5">
        <f>parent_children[[#This Row],[parent_children_id]]</f>
        <v>3</v>
      </c>
      <c r="G5" s="5">
        <f>VLOOKUP(parent_children[[#This Row],[parent]],abbreviation[[description_german]:[abbreviation_id(for SVERWEIS)]],5,FALSE)</f>
        <v>12</v>
      </c>
      <c r="H5" s="5">
        <f>VLOOKUP(parent_children[[#This Row],[children]],abbreviation[[description_german]:[abbreviation_id(for SVERWEIS)]],5,FALSE)</f>
        <v>33</v>
      </c>
      <c r="J5" s="5" t="s">
        <v>0</v>
      </c>
      <c r="M5" s="5" t="e">
        <f>IF(Tabelle2[[#This Row],[System]]&lt;&gt;"",VLOOKUP(Tabelle2[[#This Row],[System]],parent_children[[parent]:[children]],2,0))</f>
        <v>#N/A</v>
      </c>
      <c r="O5" s="5" t="str">
        <f ca="1">"INSERT INTO "&amp;RIGHT(CELL("dateiname",A3),LEN(CELL("dateiname",A3))-FIND("]",CELL("dateiname",A3)))&amp;" VALUES"&amp;" ("&amp;parent_children8[[#This Row],[parent_children_id]]&amp;","&amp;parent_children8[[#This Row],[parent_id]]&amp;","&amp;parent_children8[[#This Row],[children_id]]&amp;");"</f>
        <v>INSERT INTO parent_children VALUES (3,12,33);</v>
      </c>
    </row>
    <row r="6" spans="1:16">
      <c r="A6" s="18">
        <f t="shared" si="0"/>
        <v>4</v>
      </c>
      <c r="B6" s="5" t="s">
        <v>16</v>
      </c>
      <c r="C6" s="5" t="s">
        <v>52</v>
      </c>
      <c r="F6" s="5">
        <f>parent_children[[#This Row],[parent_children_id]]</f>
        <v>4</v>
      </c>
      <c r="G6" s="5">
        <f>VLOOKUP(parent_children[[#This Row],[parent]],abbreviation[[description_german]:[abbreviation_id(for SVERWEIS)]],5,FALSE)</f>
        <v>11</v>
      </c>
      <c r="H6" s="5">
        <f>VLOOKUP(parent_children[[#This Row],[children]],abbreviation[[description_german]:[abbreviation_id(for SVERWEIS)]],5,FALSE)</f>
        <v>36</v>
      </c>
      <c r="L6" t="s">
        <v>195</v>
      </c>
      <c r="M6" s="5" t="b">
        <f>IF(Tabelle2[[#This Row],[System]]&lt;&gt;"",VLOOKUP(Tabelle2[[#This Row],[System]],parent_children[[parent]:[children]],2,0))</f>
        <v>0</v>
      </c>
      <c r="O6" s="5" t="str">
        <f ca="1">"INSERT INTO "&amp;RIGHT(CELL("dateiname",A4),LEN(CELL("dateiname",A4))-FIND("]",CELL("dateiname",A4)))&amp;" VALUES"&amp;" ("&amp;parent_children8[[#This Row],[parent_children_id]]&amp;","&amp;parent_children8[[#This Row],[parent_id]]&amp;","&amp;parent_children8[[#This Row],[children_id]]&amp;");"</f>
        <v>INSERT INTO parent_children VALUES (4,11,36);</v>
      </c>
    </row>
    <row r="7" spans="1:16">
      <c r="A7" s="18">
        <f t="shared" si="0"/>
        <v>5</v>
      </c>
      <c r="B7" s="5" t="s">
        <v>16</v>
      </c>
      <c r="C7" s="5" t="s">
        <v>54</v>
      </c>
      <c r="F7" s="5">
        <f>parent_children[[#This Row],[parent_children_id]]</f>
        <v>5</v>
      </c>
      <c r="G7" s="5">
        <f>VLOOKUP(parent_children[[#This Row],[parent]],abbreviation[[description_german]:[abbreviation_id(for SVERWEIS)]],5,FALSE)</f>
        <v>11</v>
      </c>
      <c r="H7" s="5">
        <f>VLOOKUP(parent_children[[#This Row],[children]],abbreviation[[description_german]:[abbreviation_id(for SVERWEIS)]],5,FALSE)</f>
        <v>37</v>
      </c>
      <c r="L7" t="s">
        <v>195</v>
      </c>
      <c r="M7" s="5" t="b">
        <f>IF(Tabelle2[[#This Row],[System]]&lt;&gt;"",VLOOKUP(Tabelle2[[#This Row],[System]],parent_children[[parent]:[children]],2,0))</f>
        <v>0</v>
      </c>
      <c r="O7" s="5" t="str">
        <f ca="1">"INSERT INTO "&amp;RIGHT(CELL("dateiname",A5),LEN(CELL("dateiname",A5))-FIND("]",CELL("dateiname",A5)))&amp;" VALUES"&amp;" ("&amp;parent_children8[[#This Row],[parent_children_id]]&amp;","&amp;parent_children8[[#This Row],[parent_id]]&amp;","&amp;parent_children8[[#This Row],[children_id]]&amp;");"</f>
        <v>INSERT INTO parent_children VALUES (5,11,37);</v>
      </c>
    </row>
    <row r="8" spans="1:16">
      <c r="A8" s="18">
        <f t="shared" si="0"/>
        <v>6</v>
      </c>
      <c r="B8" s="5" t="s">
        <v>28</v>
      </c>
      <c r="C8" s="5" t="s">
        <v>56</v>
      </c>
      <c r="F8" s="5">
        <f>parent_children[[#This Row],[parent_children_id]]</f>
        <v>6</v>
      </c>
      <c r="G8" s="5">
        <f>VLOOKUP(parent_children[[#This Row],[parent]],abbreviation[[description_german]:[abbreviation_id(for SVERWEIS)]],5,FALSE)</f>
        <v>19</v>
      </c>
      <c r="H8" s="5">
        <f>VLOOKUP(parent_children[[#This Row],[children]],abbreviation[[description_german]:[abbreviation_id(for SVERWEIS)]],5,FALSE)</f>
        <v>38</v>
      </c>
      <c r="L8" t="s">
        <v>195</v>
      </c>
      <c r="M8" s="5" t="b">
        <f>IF(Tabelle2[[#This Row],[System]]&lt;&gt;"",VLOOKUP(Tabelle2[[#This Row],[System]],parent_children[[parent]:[children]],2,0))</f>
        <v>0</v>
      </c>
      <c r="O8" s="5" t="str">
        <f ca="1">"INSERT INTO "&amp;RIGHT(CELL("dateiname",A6),LEN(CELL("dateiname",A6))-FIND("]",CELL("dateiname",A6)))&amp;" VALUES"&amp;" ("&amp;parent_children8[[#This Row],[parent_children_id]]&amp;","&amp;parent_children8[[#This Row],[parent_id]]&amp;","&amp;parent_children8[[#This Row],[children_id]]&amp;");"</f>
        <v>INSERT INTO parent_children VALUES (6,19,38);</v>
      </c>
    </row>
    <row r="9" spans="1:16">
      <c r="A9" s="18">
        <f t="shared" si="0"/>
        <v>7</v>
      </c>
      <c r="B9" s="5" t="s">
        <v>28</v>
      </c>
      <c r="C9" s="5" t="s">
        <v>57</v>
      </c>
      <c r="F9" s="5">
        <f>parent_children[[#This Row],[parent_children_id]]</f>
        <v>7</v>
      </c>
      <c r="G9" s="5">
        <f>VLOOKUP(parent_children[[#This Row],[parent]],abbreviation[[description_german]:[abbreviation_id(for SVERWEIS)]],5,FALSE)</f>
        <v>19</v>
      </c>
      <c r="H9" s="5">
        <f>VLOOKUP(parent_children[[#This Row],[children]],abbreviation[[description_german]:[abbreviation_id(for SVERWEIS)]],5,FALSE)</f>
        <v>39</v>
      </c>
      <c r="L9" t="s">
        <v>195</v>
      </c>
      <c r="M9" s="5" t="b">
        <f>IF(Tabelle2[[#This Row],[System]]&lt;&gt;"",VLOOKUP(Tabelle2[[#This Row],[System]],parent_children[[parent]:[children]],2,0))</f>
        <v>0</v>
      </c>
      <c r="O9" s="5" t="str">
        <f ca="1">"INSERT INTO "&amp;RIGHT(CELL("dateiname",A7),LEN(CELL("dateiname",A7))-FIND("]",CELL("dateiname",A7)))&amp;" VALUES"&amp;" ("&amp;parent_children8[[#This Row],[parent_children_id]]&amp;","&amp;parent_children8[[#This Row],[parent_id]]&amp;","&amp;parent_children8[[#This Row],[children_id]]&amp;");"</f>
        <v>INSERT INTO parent_children VALUES (7,19,39);</v>
      </c>
    </row>
    <row r="10" spans="1:16">
      <c r="A10" s="18">
        <f t="shared" si="0"/>
        <v>8</v>
      </c>
      <c r="B10" s="5" t="s">
        <v>28</v>
      </c>
      <c r="C10" s="5" t="s">
        <v>59</v>
      </c>
      <c r="F10">
        <f>parent_children[[#This Row],[parent_children_id]]</f>
        <v>8</v>
      </c>
      <c r="G10" s="5">
        <f>VLOOKUP(parent_children[[#This Row],[parent]],abbreviation[[description_german]:[abbreviation_id(for SVERWEIS)]],5,FALSE)</f>
        <v>19</v>
      </c>
      <c r="H10" s="5">
        <f>VLOOKUP(parent_children[[#This Row],[children]],abbreviation[[description_german]:[abbreviation_id(for SVERWEIS)]],5,FALSE)</f>
        <v>40</v>
      </c>
      <c r="L10" t="s">
        <v>195</v>
      </c>
      <c r="M10" s="5" t="b">
        <f>IF(Tabelle2[[#This Row],[System]]&lt;&gt;"",VLOOKUP(Tabelle2[[#This Row],[System]],parent_children[[parent]:[children]],2,0))</f>
        <v>0</v>
      </c>
      <c r="O10" s="5" t="str">
        <f ca="1">"INSERT INTO "&amp;RIGHT(CELL("dateiname",A8),LEN(CELL("dateiname",A8))-FIND("]",CELL("dateiname",A8)))&amp;" VALUES"&amp;" ("&amp;parent_children8[[#This Row],[parent_children_id]]&amp;","&amp;parent_children8[[#This Row],[parent_id]]&amp;","&amp;parent_children8[[#This Row],[children_id]]&amp;");"</f>
        <v>INSERT INTO parent_children VALUES (8,19,40);</v>
      </c>
    </row>
    <row r="11" spans="1:16">
      <c r="A11" s="18">
        <f t="shared" si="0"/>
        <v>9</v>
      </c>
      <c r="B11" s="5" t="s">
        <v>28</v>
      </c>
      <c r="C11" s="5" t="s">
        <v>60</v>
      </c>
      <c r="F11">
        <f>parent_children[[#This Row],[parent_children_id]]</f>
        <v>9</v>
      </c>
      <c r="G11" s="5">
        <f>VLOOKUP(parent_children[[#This Row],[parent]],abbreviation[[description_german]:[abbreviation_id(for SVERWEIS)]],5,FALSE)</f>
        <v>19</v>
      </c>
      <c r="H11" s="5" t="e">
        <f>VLOOKUP(parent_children[[#This Row],[children]],abbreviation[[description_german]:[abbreviation_id(for SVERWEIS)]],5,FALSE)</f>
        <v>#N/A</v>
      </c>
      <c r="L11" t="s">
        <v>195</v>
      </c>
      <c r="M11" s="5" t="b">
        <f>IF(Tabelle2[[#This Row],[System]]&lt;&gt;"",VLOOKUP(Tabelle2[[#This Row],[System]],parent_children[[parent]:[children]],2,0))</f>
        <v>0</v>
      </c>
      <c r="O11" s="5" t="e">
        <f ca="1">"INSERT INTO "&amp;RIGHT(CELL("dateiname",A9),LEN(CELL("dateiname",A9))-FIND("]",CELL("dateiname",A9)))&amp;" VALUES"&amp;" ("&amp;parent_children8[[#This Row],[parent_children_id]]&amp;","&amp;parent_children8[[#This Row],[parent_id]]&amp;","&amp;parent_children8[[#This Row],[children_id]]&amp;");"</f>
        <v>#N/A</v>
      </c>
    </row>
    <row r="12" spans="1:16">
      <c r="A12" s="18">
        <f t="shared" si="0"/>
        <v>10</v>
      </c>
      <c r="B12" s="5" t="s">
        <v>34</v>
      </c>
      <c r="C12" s="5" t="s">
        <v>62</v>
      </c>
      <c r="F12">
        <f>parent_children[[#This Row],[parent_children_id]]</f>
        <v>10</v>
      </c>
      <c r="G12" s="5">
        <f>VLOOKUP(parent_children[[#This Row],[parent]],abbreviation[[description_german]:[abbreviation_id(for SVERWEIS)]],5,FALSE)</f>
        <v>22</v>
      </c>
      <c r="H12" s="5">
        <f>VLOOKUP(parent_children[[#This Row],[children]],abbreviation[[description_german]:[abbreviation_id(for SVERWEIS)]],5,FALSE)</f>
        <v>42</v>
      </c>
      <c r="L12" t="s">
        <v>195</v>
      </c>
      <c r="M12" s="5" t="b">
        <f>IF(Tabelle2[[#This Row],[System]]&lt;&gt;"",VLOOKUP(Tabelle2[[#This Row],[System]],parent_children[[parent]:[children]],2,0))</f>
        <v>0</v>
      </c>
      <c r="O12" s="5" t="str">
        <f ca="1">"INSERT INTO "&amp;RIGHT(CELL("dateiname",A10),LEN(CELL("dateiname",A10))-FIND("]",CELL("dateiname",A10)))&amp;" VALUES"&amp;" ("&amp;parent_children8[[#This Row],[parent_children_id]]&amp;","&amp;parent_children8[[#This Row],[parent_id]]&amp;","&amp;parent_children8[[#This Row],[children_id]]&amp;");"</f>
        <v>INSERT INTO parent_children VALUES (10,22,42);</v>
      </c>
    </row>
    <row r="13" spans="1:16">
      <c r="A13" s="18">
        <f t="shared" si="0"/>
        <v>11</v>
      </c>
      <c r="B13" s="5" t="s">
        <v>34</v>
      </c>
      <c r="C13" s="5" t="s">
        <v>64</v>
      </c>
      <c r="F13">
        <f>parent_children[[#This Row],[parent_children_id]]</f>
        <v>11</v>
      </c>
      <c r="G13" s="5">
        <f>VLOOKUP(parent_children[[#This Row],[parent]],abbreviation[[description_german]:[abbreviation_id(for SVERWEIS)]],5,FALSE)</f>
        <v>22</v>
      </c>
      <c r="H13" s="5">
        <f>VLOOKUP(parent_children[[#This Row],[children]],abbreviation[[description_german]:[abbreviation_id(for SVERWEIS)]],5,FALSE)</f>
        <v>43</v>
      </c>
      <c r="L13" t="s">
        <v>195</v>
      </c>
      <c r="M13" s="5" t="b">
        <f>IF(Tabelle2[[#This Row],[System]]&lt;&gt;"",VLOOKUP(Tabelle2[[#This Row],[System]],parent_children[[parent]:[children]],2,0))</f>
        <v>0</v>
      </c>
      <c r="O13" s="5" t="str">
        <f ca="1">"INSERT INTO "&amp;RIGHT(CELL("dateiname",A11),LEN(CELL("dateiname",A11))-FIND("]",CELL("dateiname",A11)))&amp;" VALUES"&amp;" ("&amp;parent_children8[[#This Row],[parent_children_id]]&amp;","&amp;parent_children8[[#This Row],[parent_id]]&amp;","&amp;parent_children8[[#This Row],[children_id]]&amp;");"</f>
        <v>INSERT INTO parent_children VALUES (11,22,43);</v>
      </c>
    </row>
    <row r="14" spans="1:16">
      <c r="A14" s="18">
        <f t="shared" si="0"/>
        <v>12</v>
      </c>
      <c r="B14" s="5" t="s">
        <v>34</v>
      </c>
      <c r="C14" s="5" t="s">
        <v>65</v>
      </c>
      <c r="F14">
        <f>parent_children[[#This Row],[parent_children_id]]</f>
        <v>12</v>
      </c>
      <c r="G14" s="5">
        <f>VLOOKUP(parent_children[[#This Row],[parent]],abbreviation[[description_german]:[abbreviation_id(for SVERWEIS)]],5,FALSE)</f>
        <v>22</v>
      </c>
      <c r="H14" s="5">
        <f>VLOOKUP(parent_children[[#This Row],[children]],abbreviation[[description_german]:[abbreviation_id(for SVERWEIS)]],5,FALSE)</f>
        <v>44</v>
      </c>
      <c r="L14" t="s">
        <v>195</v>
      </c>
      <c r="M14" s="5" t="b">
        <f>IF(Tabelle2[[#This Row],[System]]&lt;&gt;"",VLOOKUP(Tabelle2[[#This Row],[System]],parent_children[[parent]:[children]],2,0))</f>
        <v>0</v>
      </c>
      <c r="O14" s="5" t="str">
        <f ca="1">"INSERT INTO "&amp;RIGHT(CELL("dateiname",A12),LEN(CELL("dateiname",A12))-FIND("]",CELL("dateiname",A12)))&amp;" VALUES"&amp;" ("&amp;parent_children8[[#This Row],[parent_children_id]]&amp;","&amp;parent_children8[[#This Row],[parent_id]]&amp;","&amp;parent_children8[[#This Row],[children_id]]&amp;");"</f>
        <v>INSERT INTO parent_children VALUES (12,22,44);</v>
      </c>
    </row>
    <row r="15" spans="1:16">
      <c r="A15" s="18">
        <f t="shared" si="0"/>
        <v>13</v>
      </c>
      <c r="B15" s="5" t="s">
        <v>30</v>
      </c>
      <c r="C15" s="5" t="s">
        <v>62</v>
      </c>
      <c r="F15">
        <f>parent_children[[#This Row],[parent_children_id]]</f>
        <v>13</v>
      </c>
      <c r="G15" s="5">
        <f>VLOOKUP(parent_children[[#This Row],[parent]],abbreviation[[description_german]:[abbreviation_id(for SVERWEIS)]],5,FALSE)</f>
        <v>20</v>
      </c>
      <c r="H15" s="5">
        <f>VLOOKUP(parent_children[[#This Row],[children]],abbreviation[[description_german]:[abbreviation_id(for SVERWEIS)]],5,FALSE)</f>
        <v>42</v>
      </c>
      <c r="L15" t="s">
        <v>195</v>
      </c>
      <c r="M15" s="5" t="b">
        <f>IF(Tabelle2[[#This Row],[System]]&lt;&gt;"",VLOOKUP(Tabelle2[[#This Row],[System]],parent_children[[parent]:[children]],2,0))</f>
        <v>0</v>
      </c>
      <c r="O15" s="5" t="str">
        <f ca="1">"INSERT INTO "&amp;RIGHT(CELL("dateiname",A13),LEN(CELL("dateiname",A13))-FIND("]",CELL("dateiname",A13)))&amp;" VALUES"&amp;" ("&amp;parent_children8[[#This Row],[parent_children_id]]&amp;","&amp;parent_children8[[#This Row],[parent_id]]&amp;","&amp;parent_children8[[#This Row],[children_id]]&amp;");"</f>
        <v>INSERT INTO parent_children VALUES (13,20,42);</v>
      </c>
    </row>
    <row r="16" spans="1:16">
      <c r="A16" s="18">
        <f t="shared" si="0"/>
        <v>14</v>
      </c>
      <c r="B16" s="5" t="s">
        <v>30</v>
      </c>
      <c r="C16" s="5" t="s">
        <v>64</v>
      </c>
      <c r="F16">
        <f>parent_children[[#This Row],[parent_children_id]]</f>
        <v>14</v>
      </c>
      <c r="G16" s="5">
        <f>VLOOKUP(parent_children[[#This Row],[parent]],abbreviation[[description_german]:[abbreviation_id(for SVERWEIS)]],5,FALSE)</f>
        <v>20</v>
      </c>
      <c r="H16" s="5">
        <f>VLOOKUP(parent_children[[#This Row],[children]],abbreviation[[description_german]:[abbreviation_id(for SVERWEIS)]],5,FALSE)</f>
        <v>43</v>
      </c>
      <c r="L16" t="s">
        <v>195</v>
      </c>
      <c r="M16" s="5" t="b">
        <f>IF(Tabelle2[[#This Row],[System]]&lt;&gt;"",VLOOKUP(Tabelle2[[#This Row],[System]],parent_children[[parent]:[children]],2,0))</f>
        <v>0</v>
      </c>
      <c r="O16" s="5" t="str">
        <f ca="1">"INSERT INTO "&amp;RIGHT(CELL("dateiname",A14),LEN(CELL("dateiname",A14))-FIND("]",CELL("dateiname",A14)))&amp;" VALUES"&amp;" ("&amp;parent_children8[[#This Row],[parent_children_id]]&amp;","&amp;parent_children8[[#This Row],[parent_id]]&amp;","&amp;parent_children8[[#This Row],[children_id]]&amp;");"</f>
        <v>INSERT INTO parent_children VALUES (14,20,43);</v>
      </c>
    </row>
    <row r="17" spans="1:15">
      <c r="A17" s="18">
        <f t="shared" si="0"/>
        <v>15</v>
      </c>
      <c r="B17" s="5" t="s">
        <v>30</v>
      </c>
      <c r="C17" s="5" t="s">
        <v>65</v>
      </c>
      <c r="F17">
        <f>parent_children[[#This Row],[parent_children_id]]</f>
        <v>15</v>
      </c>
      <c r="G17" s="5">
        <f>VLOOKUP(parent_children[[#This Row],[parent]],abbreviation[[description_german]:[abbreviation_id(for SVERWEIS)]],5,FALSE)</f>
        <v>20</v>
      </c>
      <c r="H17" s="5">
        <f>VLOOKUP(parent_children[[#This Row],[children]],abbreviation[[description_german]:[abbreviation_id(for SVERWEIS)]],5,FALSE)</f>
        <v>44</v>
      </c>
      <c r="L17" t="s">
        <v>195</v>
      </c>
      <c r="M17" s="5" t="b">
        <f>IF(Tabelle2[[#This Row],[System]]&lt;&gt;"",VLOOKUP(Tabelle2[[#This Row],[System]],parent_children[[parent]:[children]],2,0))</f>
        <v>0</v>
      </c>
      <c r="O17" s="5" t="str">
        <f ca="1">"INSERT INTO "&amp;RIGHT(CELL("dateiname",A15),LEN(CELL("dateiname",A15))-FIND("]",CELL("dateiname",A15)))&amp;" VALUES"&amp;" ("&amp;parent_children8[[#This Row],[parent_children_id]]&amp;","&amp;parent_children8[[#This Row],[parent_id]]&amp;","&amp;parent_children8[[#This Row],[children_id]]&amp;");"</f>
        <v>INSERT INTO parent_children VALUES (15,20,44);</v>
      </c>
    </row>
    <row r="18" spans="1:15">
      <c r="A18" s="18">
        <f t="shared" si="0"/>
        <v>16</v>
      </c>
      <c r="B18" s="5" t="s">
        <v>36</v>
      </c>
      <c r="C18" s="5" t="s">
        <v>62</v>
      </c>
      <c r="F18">
        <f>parent_children[[#This Row],[parent_children_id]]</f>
        <v>16</v>
      </c>
      <c r="G18" s="5">
        <f>VLOOKUP(parent_children[[#This Row],[parent]],abbreviation[[description_german]:[abbreviation_id(for SVERWEIS)]],5,FALSE)</f>
        <v>23</v>
      </c>
      <c r="H18" s="5">
        <f>VLOOKUP(parent_children[[#This Row],[children]],abbreviation[[description_german]:[abbreviation_id(for SVERWEIS)]],5,FALSE)</f>
        <v>42</v>
      </c>
      <c r="L18" t="s">
        <v>195</v>
      </c>
      <c r="M18" s="5" t="b">
        <f>IF(Tabelle2[[#This Row],[System]]&lt;&gt;"",VLOOKUP(Tabelle2[[#This Row],[System]],parent_children[[parent]:[children]],2,0))</f>
        <v>0</v>
      </c>
      <c r="O18" s="5" t="str">
        <f ca="1">"INSERT INTO "&amp;RIGHT(CELL("dateiname",A16),LEN(CELL("dateiname",A16))-FIND("]",CELL("dateiname",A16)))&amp;" VALUES"&amp;" ("&amp;parent_children8[[#This Row],[parent_children_id]]&amp;","&amp;parent_children8[[#This Row],[parent_id]]&amp;","&amp;parent_children8[[#This Row],[children_id]]&amp;");"</f>
        <v>INSERT INTO parent_children VALUES (16,23,42);</v>
      </c>
    </row>
    <row r="19" spans="1:15">
      <c r="A19" s="18">
        <f t="shared" si="0"/>
        <v>17</v>
      </c>
      <c r="B19" s="5" t="s">
        <v>36</v>
      </c>
      <c r="C19" s="5" t="s">
        <v>64</v>
      </c>
      <c r="F19">
        <f>parent_children[[#This Row],[parent_children_id]]</f>
        <v>17</v>
      </c>
      <c r="G19" s="5">
        <f>VLOOKUP(parent_children[[#This Row],[parent]],abbreviation[[description_german]:[abbreviation_id(for SVERWEIS)]],5,FALSE)</f>
        <v>23</v>
      </c>
      <c r="H19" s="5">
        <f>VLOOKUP(parent_children[[#This Row],[children]],abbreviation[[description_german]:[abbreviation_id(for SVERWEIS)]],5,FALSE)</f>
        <v>43</v>
      </c>
      <c r="L19" t="s">
        <v>195</v>
      </c>
      <c r="M19" s="5" t="b">
        <f>IF(Tabelle2[[#This Row],[System]]&lt;&gt;"",VLOOKUP(Tabelle2[[#This Row],[System]],parent_children[[parent]:[children]],2,0))</f>
        <v>0</v>
      </c>
      <c r="O19" s="5" t="str">
        <f ca="1">"INSERT INTO "&amp;RIGHT(CELL("dateiname",A17),LEN(CELL("dateiname",A17))-FIND("]",CELL("dateiname",A17)))&amp;" VALUES"&amp;" ("&amp;parent_children8[[#This Row],[parent_children_id]]&amp;","&amp;parent_children8[[#This Row],[parent_id]]&amp;","&amp;parent_children8[[#This Row],[children_id]]&amp;");"</f>
        <v>INSERT INTO parent_children VALUES (17,23,43);</v>
      </c>
    </row>
    <row r="20" spans="1:15">
      <c r="A20" s="18">
        <f t="shared" si="0"/>
        <v>18</v>
      </c>
      <c r="B20" s="5" t="s">
        <v>36</v>
      </c>
      <c r="C20" s="5" t="s">
        <v>65</v>
      </c>
      <c r="F20">
        <f>parent_children[[#This Row],[parent_children_id]]</f>
        <v>18</v>
      </c>
      <c r="G20" s="5">
        <f>VLOOKUP(parent_children[[#This Row],[parent]],abbreviation[[description_german]:[abbreviation_id(for SVERWEIS)]],5,FALSE)</f>
        <v>23</v>
      </c>
      <c r="H20" s="5">
        <f>VLOOKUP(parent_children[[#This Row],[children]],abbreviation[[description_german]:[abbreviation_id(for SVERWEIS)]],5,FALSE)</f>
        <v>44</v>
      </c>
      <c r="L20" t="s">
        <v>195</v>
      </c>
      <c r="M20" s="5" t="b">
        <f>IF(Tabelle2[[#This Row],[System]]&lt;&gt;"",VLOOKUP(Tabelle2[[#This Row],[System]],parent_children[[parent]:[children]],2,0))</f>
        <v>0</v>
      </c>
      <c r="O20" s="5" t="str">
        <f ca="1">"INSERT INTO "&amp;RIGHT(CELL("dateiname",A18),LEN(CELL("dateiname",A18))-FIND("]",CELL("dateiname",A18)))&amp;" VALUES"&amp;" ("&amp;parent_children8[[#This Row],[parent_children_id]]&amp;","&amp;parent_children8[[#This Row],[parent_id]]&amp;","&amp;parent_children8[[#This Row],[children_id]]&amp;");"</f>
        <v>INSERT INTO parent_children VALUES (18,23,44);</v>
      </c>
    </row>
    <row r="21" spans="1:15">
      <c r="A21" s="18">
        <f t="shared" si="0"/>
        <v>19</v>
      </c>
      <c r="B21" s="5" t="s">
        <v>32</v>
      </c>
      <c r="C21" s="5" t="s">
        <v>62</v>
      </c>
      <c r="F21">
        <f>parent_children[[#This Row],[parent_children_id]]</f>
        <v>19</v>
      </c>
      <c r="G21" s="5">
        <f>VLOOKUP(parent_children[[#This Row],[parent]],abbreviation[[description_german]:[abbreviation_id(for SVERWEIS)]],5,FALSE)</f>
        <v>21</v>
      </c>
      <c r="H21" s="5">
        <f>VLOOKUP(parent_children[[#This Row],[children]],abbreviation[[description_german]:[abbreviation_id(for SVERWEIS)]],5,FALSE)</f>
        <v>42</v>
      </c>
      <c r="L21" t="s">
        <v>195</v>
      </c>
      <c r="M21" s="5" t="b">
        <f>IF(Tabelle2[[#This Row],[System]]&lt;&gt;"",VLOOKUP(Tabelle2[[#This Row],[System]],parent_children[[parent]:[children]],2,0))</f>
        <v>0</v>
      </c>
      <c r="O21" s="5" t="str">
        <f ca="1">"INSERT INTO "&amp;RIGHT(CELL("dateiname",A19),LEN(CELL("dateiname",A19))-FIND("]",CELL("dateiname",A19)))&amp;" VALUES"&amp;" ("&amp;parent_children8[[#This Row],[parent_children_id]]&amp;","&amp;parent_children8[[#This Row],[parent_id]]&amp;","&amp;parent_children8[[#This Row],[children_id]]&amp;");"</f>
        <v>INSERT INTO parent_children VALUES (19,21,42);</v>
      </c>
    </row>
    <row r="22" spans="1:15">
      <c r="A22" s="18">
        <f t="shared" si="0"/>
        <v>20</v>
      </c>
      <c r="B22" s="5" t="s">
        <v>32</v>
      </c>
      <c r="C22" s="5" t="s">
        <v>64</v>
      </c>
      <c r="F22">
        <f>parent_children[[#This Row],[parent_children_id]]</f>
        <v>20</v>
      </c>
      <c r="G22" s="5">
        <f>VLOOKUP(parent_children[[#This Row],[parent]],abbreviation[[description_german]:[abbreviation_id(for SVERWEIS)]],5,FALSE)</f>
        <v>21</v>
      </c>
      <c r="H22" s="5">
        <f>VLOOKUP(parent_children[[#This Row],[children]],abbreviation[[description_german]:[abbreviation_id(for SVERWEIS)]],5,FALSE)</f>
        <v>43</v>
      </c>
      <c r="L22" t="s">
        <v>195</v>
      </c>
      <c r="M22" s="5" t="b">
        <f>IF(Tabelle2[[#This Row],[System]]&lt;&gt;"",VLOOKUP(Tabelle2[[#This Row],[System]],parent_children[[parent]:[children]],2,0))</f>
        <v>0</v>
      </c>
      <c r="O22" s="5" t="str">
        <f ca="1">"INSERT INTO "&amp;RIGHT(CELL("dateiname",A20),LEN(CELL("dateiname",A20))-FIND("]",CELL("dateiname",A20)))&amp;" VALUES"&amp;" ("&amp;parent_children8[[#This Row],[parent_children_id]]&amp;","&amp;parent_children8[[#This Row],[parent_id]]&amp;","&amp;parent_children8[[#This Row],[children_id]]&amp;");"</f>
        <v>INSERT INTO parent_children VALUES (20,21,43);</v>
      </c>
    </row>
    <row r="23" spans="1:15">
      <c r="A23" s="18">
        <f t="shared" si="0"/>
        <v>21</v>
      </c>
      <c r="B23" s="5" t="s">
        <v>32</v>
      </c>
      <c r="C23" s="5" t="s">
        <v>65</v>
      </c>
      <c r="F23">
        <f>parent_children[[#This Row],[parent_children_id]]</f>
        <v>21</v>
      </c>
      <c r="G23" s="5">
        <f>VLOOKUP(parent_children[[#This Row],[parent]],abbreviation[[description_german]:[abbreviation_id(for SVERWEIS)]],5,FALSE)</f>
        <v>21</v>
      </c>
      <c r="H23" s="5">
        <f>VLOOKUP(parent_children[[#This Row],[children]],abbreviation[[description_german]:[abbreviation_id(for SVERWEIS)]],5,FALSE)</f>
        <v>44</v>
      </c>
      <c r="L23" t="s">
        <v>195</v>
      </c>
      <c r="M23" s="5" t="b">
        <f>IF(Tabelle2[[#This Row],[System]]&lt;&gt;"",VLOOKUP(Tabelle2[[#This Row],[System]],parent_children[[parent]:[children]],2,0))</f>
        <v>0</v>
      </c>
      <c r="O23" s="5" t="str">
        <f ca="1">"INSERT INTO "&amp;RIGHT(CELL("dateiname",A21),LEN(CELL("dateiname",A21))-FIND("]",CELL("dateiname",A21)))&amp;" VALUES"&amp;" ("&amp;parent_children8[[#This Row],[parent_children_id]]&amp;","&amp;parent_children8[[#This Row],[parent_id]]&amp;","&amp;parent_children8[[#This Row],[children_id]]&amp;");"</f>
        <v>INSERT INTO parent_children VALUES (21,21,44);</v>
      </c>
    </row>
    <row r="24" spans="1:15">
      <c r="A24" s="18">
        <f t="shared" si="0"/>
        <v>22</v>
      </c>
      <c r="B24" s="5" t="s">
        <v>38</v>
      </c>
      <c r="C24" s="5" t="s">
        <v>66</v>
      </c>
      <c r="F24">
        <f>parent_children[[#This Row],[parent_children_id]]</f>
        <v>22</v>
      </c>
      <c r="G24" s="5">
        <f>VLOOKUP(parent_children[[#This Row],[parent]],abbreviation[[description_german]:[abbreviation_id(for SVERWEIS)]],5,FALSE)</f>
        <v>24</v>
      </c>
      <c r="H24" s="5">
        <f>VLOOKUP(parent_children[[#This Row],[children]],abbreviation[[description_german]:[abbreviation_id(for SVERWEIS)]],5,FALSE)</f>
        <v>45</v>
      </c>
      <c r="L24" t="s">
        <v>195</v>
      </c>
      <c r="M24" s="5" t="b">
        <f>IF(Tabelle2[[#This Row],[System]]&lt;&gt;"",VLOOKUP(Tabelle2[[#This Row],[System]],parent_children[[parent]:[children]],2,0))</f>
        <v>0</v>
      </c>
      <c r="O24" s="5" t="str">
        <f ca="1">"INSERT INTO "&amp;RIGHT(CELL("dateiname",A22),LEN(CELL("dateiname",A22))-FIND("]",CELL("dateiname",A22)))&amp;" VALUES"&amp;" ("&amp;parent_children8[[#This Row],[parent_children_id]]&amp;","&amp;parent_children8[[#This Row],[parent_id]]&amp;","&amp;parent_children8[[#This Row],[children_id]]&amp;");"</f>
        <v>INSERT INTO parent_children VALUES (22,24,45);</v>
      </c>
    </row>
    <row r="25" spans="1:15">
      <c r="A25" s="18">
        <f t="shared" si="0"/>
        <v>23</v>
      </c>
      <c r="B25" s="5" t="s">
        <v>38</v>
      </c>
      <c r="C25" s="5" t="s">
        <v>68</v>
      </c>
      <c r="F25">
        <f>parent_children[[#This Row],[parent_children_id]]</f>
        <v>23</v>
      </c>
      <c r="G25" s="5">
        <f>VLOOKUP(parent_children[[#This Row],[parent]],abbreviation[[description_german]:[abbreviation_id(for SVERWEIS)]],5,FALSE)</f>
        <v>24</v>
      </c>
      <c r="H25" s="5">
        <f>VLOOKUP(parent_children[[#This Row],[children]],abbreviation[[description_german]:[abbreviation_id(for SVERWEIS)]],5,FALSE)</f>
        <v>46</v>
      </c>
      <c r="L25" t="s">
        <v>195</v>
      </c>
      <c r="M25" s="5" t="b">
        <f>IF(Tabelle2[[#This Row],[System]]&lt;&gt;"",VLOOKUP(Tabelle2[[#This Row],[System]],parent_children[[parent]:[children]],2,0))</f>
        <v>0</v>
      </c>
      <c r="O25" s="5" t="str">
        <f ca="1">"INSERT INTO "&amp;RIGHT(CELL("dateiname",A23),LEN(CELL("dateiname",A23))-FIND("]",CELL("dateiname",A23)))&amp;" VALUES"&amp;" ("&amp;parent_children8[[#This Row],[parent_children_id]]&amp;","&amp;parent_children8[[#This Row],[parent_id]]&amp;","&amp;parent_children8[[#This Row],[children_id]]&amp;");"</f>
        <v>INSERT INTO parent_children VALUES (23,24,46);</v>
      </c>
    </row>
    <row r="26" spans="1:15">
      <c r="A26" s="18">
        <f t="shared" si="0"/>
        <v>24</v>
      </c>
      <c r="B26" s="5" t="s">
        <v>38</v>
      </c>
      <c r="C26" s="5" t="s">
        <v>69</v>
      </c>
      <c r="F26">
        <f>parent_children[[#This Row],[parent_children_id]]</f>
        <v>24</v>
      </c>
      <c r="G26" s="5">
        <f>VLOOKUP(parent_children[[#This Row],[parent]],abbreviation[[description_german]:[abbreviation_id(for SVERWEIS)]],5,FALSE)</f>
        <v>24</v>
      </c>
      <c r="H26" s="5">
        <f>VLOOKUP(parent_children[[#This Row],[children]],abbreviation[[description_german]:[abbreviation_id(for SVERWEIS)]],5,FALSE)</f>
        <v>47</v>
      </c>
      <c r="L26" t="s">
        <v>195</v>
      </c>
      <c r="M26" s="5" t="b">
        <f>IF(Tabelle2[[#This Row],[System]]&lt;&gt;"",VLOOKUP(Tabelle2[[#This Row],[System]],parent_children[[parent]:[children]],2,0))</f>
        <v>0</v>
      </c>
      <c r="O26" s="5" t="str">
        <f ca="1">"INSERT INTO "&amp;RIGHT(CELL("dateiname",A24),LEN(CELL("dateiname",A24))-FIND("]",CELL("dateiname",A24)))&amp;" VALUES"&amp;" ("&amp;parent_children8[[#This Row],[parent_children_id]]&amp;","&amp;parent_children8[[#This Row],[parent_id]]&amp;","&amp;parent_children8[[#This Row],[children_id]]&amp;");"</f>
        <v>INSERT INTO parent_children VALUES (24,24,47);</v>
      </c>
    </row>
    <row r="27" spans="1:15">
      <c r="A27" s="18">
        <f t="shared" si="0"/>
        <v>25</v>
      </c>
      <c r="B27" s="5" t="s">
        <v>253</v>
      </c>
      <c r="C27" s="5" t="s">
        <v>268</v>
      </c>
      <c r="F27" s="10">
        <f>parent_children[[#This Row],[parent_children_id]]</f>
        <v>25</v>
      </c>
      <c r="G27" s="10">
        <f>VLOOKUP(parent_children[[#This Row],[parent]],abbreviation[[description_german]:[abbreviation_id(for SVERWEIS)]],5,FALSE)</f>
        <v>67</v>
      </c>
      <c r="H27" s="10">
        <f>VLOOKUP(parent_children[[#This Row],[children]],abbreviation[[description_german]:[abbreviation_id(for SVERWEIS)]],5,FALSE)</f>
        <v>75</v>
      </c>
      <c r="O27" s="5" t="str">
        <f ca="1">"INSERT INTO "&amp;RIGHT(CELL("dateiname",A25),LEN(CELL("dateiname",A25))-FIND("]",CELL("dateiname",A25)))&amp;" VALUES"&amp;" ("&amp;parent_children8[[#This Row],[parent_children_id]]&amp;","&amp;parent_children8[[#This Row],[parent_id]]&amp;","&amp;parent_children8[[#This Row],[children_id]]&amp;");"</f>
        <v>INSERT INTO parent_children VALUES (25,67,75);</v>
      </c>
    </row>
    <row r="28" spans="1:15">
      <c r="A28" s="18">
        <f t="shared" si="0"/>
        <v>26</v>
      </c>
      <c r="B28" s="5" t="s">
        <v>253</v>
      </c>
      <c r="C28" s="5" t="s">
        <v>270</v>
      </c>
      <c r="F28" s="10">
        <f>parent_children[[#This Row],[parent_children_id]]</f>
        <v>26</v>
      </c>
      <c r="G28" s="10">
        <f>VLOOKUP(parent_children[[#This Row],[parent]],abbreviation[[description_german]:[abbreviation_id(for SVERWEIS)]],5,FALSE)</f>
        <v>67</v>
      </c>
      <c r="H28" s="10">
        <f>VLOOKUP(parent_children[[#This Row],[children]],abbreviation[[description_german]:[abbreviation_id(for SVERWEIS)]],5,FALSE)</f>
        <v>76</v>
      </c>
      <c r="O28" s="5" t="str">
        <f ca="1">"INSERT INTO "&amp;RIGHT(CELL("dateiname",A26),LEN(CELL("dateiname",A26))-FIND("]",CELL("dateiname",A26)))&amp;" VALUES"&amp;" ("&amp;parent_children8[[#This Row],[parent_children_id]]&amp;","&amp;parent_children8[[#This Row],[parent_id]]&amp;","&amp;parent_children8[[#This Row],[children_id]]&amp;");"</f>
        <v>INSERT INTO parent_children VALUES (26,67,76);</v>
      </c>
    </row>
    <row r="29" spans="1:15">
      <c r="A29" s="18">
        <f t="shared" si="0"/>
        <v>27</v>
      </c>
      <c r="B29" s="5" t="s">
        <v>253</v>
      </c>
      <c r="C29" s="5" t="s">
        <v>272</v>
      </c>
      <c r="F29" s="10">
        <f>parent_children[[#This Row],[parent_children_id]]</f>
        <v>27</v>
      </c>
      <c r="G29" s="10">
        <f>VLOOKUP(parent_children[[#This Row],[parent]],abbreviation[[description_german]:[abbreviation_id(for SVERWEIS)]],5,FALSE)</f>
        <v>67</v>
      </c>
      <c r="H29" s="10">
        <f>VLOOKUP(parent_children[[#This Row],[children]],abbreviation[[description_german]:[abbreviation_id(for SVERWEIS)]],5,FALSE)</f>
        <v>77</v>
      </c>
      <c r="O29" s="5" t="str">
        <f ca="1">"INSERT INTO "&amp;RIGHT(CELL("dateiname",A27),LEN(CELL("dateiname",A27))-FIND("]",CELL("dateiname",A27)))&amp;" VALUES"&amp;" ("&amp;parent_children8[[#This Row],[parent_children_id]]&amp;","&amp;parent_children8[[#This Row],[parent_id]]&amp;","&amp;parent_children8[[#This Row],[children_id]]&amp;");"</f>
        <v>INSERT INTO parent_children VALUES (27,67,77);</v>
      </c>
    </row>
    <row r="30" spans="1:15">
      <c r="A30" s="18">
        <f t="shared" si="0"/>
        <v>28</v>
      </c>
      <c r="B30" s="5" t="s">
        <v>253</v>
      </c>
      <c r="C30" s="5" t="s">
        <v>273</v>
      </c>
      <c r="F30" s="10">
        <f>parent_children[[#This Row],[parent_children_id]]</f>
        <v>28</v>
      </c>
      <c r="G30" s="10">
        <f>VLOOKUP(parent_children[[#This Row],[parent]],abbreviation[[description_german]:[abbreviation_id(for SVERWEIS)]],5,FALSE)</f>
        <v>67</v>
      </c>
      <c r="H30" s="10">
        <f>VLOOKUP(parent_children[[#This Row],[children]],abbreviation[[description_german]:[abbreviation_id(for SVERWEIS)]],5,FALSE)</f>
        <v>78</v>
      </c>
      <c r="O30" s="5" t="str">
        <f ca="1">"INSERT INTO "&amp;RIGHT(CELL("dateiname",A28),LEN(CELL("dateiname",A28))-FIND("]",CELL("dateiname",A28)))&amp;" VALUES"&amp;" ("&amp;parent_children8[[#This Row],[parent_children_id]]&amp;","&amp;parent_children8[[#This Row],[parent_id]]&amp;","&amp;parent_children8[[#This Row],[children_id]]&amp;");"</f>
        <v>INSERT INTO parent_children VALUES (28,67,78);</v>
      </c>
    </row>
    <row r="31" spans="1:15">
      <c r="A31" s="18">
        <f t="shared" si="0"/>
        <v>29</v>
      </c>
      <c r="B31" s="5" t="s">
        <v>253</v>
      </c>
      <c r="C31" s="5" t="s">
        <v>275</v>
      </c>
      <c r="F31" s="10">
        <f>parent_children[[#This Row],[parent_children_id]]</f>
        <v>29</v>
      </c>
      <c r="G31" s="10">
        <f>VLOOKUP(parent_children[[#This Row],[parent]],abbreviation[[description_german]:[abbreviation_id(for SVERWEIS)]],5,FALSE)</f>
        <v>67</v>
      </c>
      <c r="H31" s="10">
        <f>VLOOKUP(parent_children[[#This Row],[children]],abbreviation[[description_german]:[abbreviation_id(for SVERWEIS)]],5,FALSE)</f>
        <v>79</v>
      </c>
      <c r="O31" s="5" t="str">
        <f ca="1">"INSERT INTO "&amp;RIGHT(CELL("dateiname",A29),LEN(CELL("dateiname",A29))-FIND("]",CELL("dateiname",A29)))&amp;" VALUES"&amp;" ("&amp;parent_children8[[#This Row],[parent_children_id]]&amp;","&amp;parent_children8[[#This Row],[parent_id]]&amp;","&amp;parent_children8[[#This Row],[children_id]]&amp;");"</f>
        <v>INSERT INTO parent_children VALUES (29,67,79);</v>
      </c>
    </row>
    <row r="32" spans="1:15">
      <c r="A32" s="18">
        <f t="shared" si="0"/>
        <v>30</v>
      </c>
      <c r="B32" s="5" t="s">
        <v>234</v>
      </c>
      <c r="C32" s="5" t="s">
        <v>268</v>
      </c>
      <c r="F32" s="10">
        <f>parent_children[[#This Row],[parent_children_id]]</f>
        <v>30</v>
      </c>
      <c r="G32" s="10">
        <f>VLOOKUP(parent_children[[#This Row],[parent]],abbreviation[[description_german]:[abbreviation_id(for SVERWEIS)]],5,FALSE)</f>
        <v>57</v>
      </c>
      <c r="H32" s="10">
        <f>VLOOKUP(parent_children[[#This Row],[children]],abbreviation[[description_german]:[abbreviation_id(for SVERWEIS)]],5,FALSE)</f>
        <v>75</v>
      </c>
      <c r="O32" s="5" t="str">
        <f ca="1">"INSERT INTO "&amp;RIGHT(CELL("dateiname",A30),LEN(CELL("dateiname",A30))-FIND("]",CELL("dateiname",A30)))&amp;" VALUES"&amp;" ("&amp;parent_children8[[#This Row],[parent_children_id]]&amp;","&amp;parent_children8[[#This Row],[parent_id]]&amp;","&amp;parent_children8[[#This Row],[children_id]]&amp;");"</f>
        <v>INSERT INTO parent_children VALUES (30,57,75);</v>
      </c>
    </row>
    <row r="33" spans="1:15">
      <c r="A33" s="18">
        <f t="shared" si="0"/>
        <v>31</v>
      </c>
      <c r="B33" s="5" t="s">
        <v>234</v>
      </c>
      <c r="C33" s="5" t="s">
        <v>277</v>
      </c>
      <c r="F33" s="10">
        <f>parent_children[[#This Row],[parent_children_id]]</f>
        <v>31</v>
      </c>
      <c r="G33" s="10">
        <f>VLOOKUP(parent_children[[#This Row],[parent]],abbreviation[[description_german]:[abbreviation_id(for SVERWEIS)]],5,FALSE)</f>
        <v>57</v>
      </c>
      <c r="H33" s="10">
        <f>VLOOKUP(parent_children[[#This Row],[children]],abbreviation[[description_german]:[abbreviation_id(for SVERWEIS)]],5,FALSE)</f>
        <v>80</v>
      </c>
      <c r="O33" s="5" t="str">
        <f ca="1">"INSERT INTO "&amp;RIGHT(CELL("dateiname",A31),LEN(CELL("dateiname",A31))-FIND("]",CELL("dateiname",A31)))&amp;" VALUES"&amp;" ("&amp;parent_children8[[#This Row],[parent_children_id]]&amp;","&amp;parent_children8[[#This Row],[parent_id]]&amp;","&amp;parent_children8[[#This Row],[children_id]]&amp;");"</f>
        <v>INSERT INTO parent_children VALUES (31,57,80);</v>
      </c>
    </row>
    <row r="34" spans="1:15">
      <c r="A34" s="18">
        <f t="shared" si="0"/>
        <v>32</v>
      </c>
      <c r="B34" s="5" t="s">
        <v>234</v>
      </c>
      <c r="C34" s="5" t="s">
        <v>270</v>
      </c>
      <c r="F34" s="10">
        <f>parent_children[[#This Row],[parent_children_id]]</f>
        <v>32</v>
      </c>
      <c r="G34" s="10">
        <f>VLOOKUP(parent_children[[#This Row],[parent]],abbreviation[[description_german]:[abbreviation_id(for SVERWEIS)]],5,FALSE)</f>
        <v>57</v>
      </c>
      <c r="H34" s="10">
        <f>VLOOKUP(parent_children[[#This Row],[children]],abbreviation[[description_german]:[abbreviation_id(for SVERWEIS)]],5,FALSE)</f>
        <v>76</v>
      </c>
      <c r="O34" s="5" t="str">
        <f ca="1">"INSERT INTO "&amp;RIGHT(CELL("dateiname",A32),LEN(CELL("dateiname",A32))-FIND("]",CELL("dateiname",A32)))&amp;" VALUES"&amp;" ("&amp;parent_children8[[#This Row],[parent_children_id]]&amp;","&amp;parent_children8[[#This Row],[parent_id]]&amp;","&amp;parent_children8[[#This Row],[children_id]]&amp;");"</f>
        <v>INSERT INTO parent_children VALUES (32,57,76);</v>
      </c>
    </row>
    <row r="35" spans="1:15">
      <c r="A35" s="18">
        <f t="shared" si="0"/>
        <v>33</v>
      </c>
      <c r="B35" s="5" t="s">
        <v>234</v>
      </c>
      <c r="C35" s="5" t="s">
        <v>272</v>
      </c>
      <c r="F35" s="10">
        <f>parent_children[[#This Row],[parent_children_id]]</f>
        <v>33</v>
      </c>
      <c r="G35" s="10">
        <f>VLOOKUP(parent_children[[#This Row],[parent]],abbreviation[[description_german]:[abbreviation_id(for SVERWEIS)]],5,FALSE)</f>
        <v>57</v>
      </c>
      <c r="H35" s="10">
        <f>VLOOKUP(parent_children[[#This Row],[children]],abbreviation[[description_german]:[abbreviation_id(for SVERWEIS)]],5,FALSE)</f>
        <v>77</v>
      </c>
      <c r="O35" s="5" t="str">
        <f ca="1">"INSERT INTO "&amp;RIGHT(CELL("dateiname",A33),LEN(CELL("dateiname",A33))-FIND("]",CELL("dateiname",A33)))&amp;" VALUES"&amp;" ("&amp;parent_children8[[#This Row],[parent_children_id]]&amp;","&amp;parent_children8[[#This Row],[parent_id]]&amp;","&amp;parent_children8[[#This Row],[children_id]]&amp;");"</f>
        <v>INSERT INTO parent_children VALUES (33,57,77);</v>
      </c>
    </row>
    <row r="36" spans="1:15">
      <c r="A36" s="18">
        <f t="shared" si="0"/>
        <v>34</v>
      </c>
      <c r="B36" s="5" t="s">
        <v>234</v>
      </c>
      <c r="C36" s="5" t="s">
        <v>273</v>
      </c>
      <c r="F36" s="10">
        <f>parent_children[[#This Row],[parent_children_id]]</f>
        <v>34</v>
      </c>
      <c r="G36" s="10">
        <f>VLOOKUP(parent_children[[#This Row],[parent]],abbreviation[[description_german]:[abbreviation_id(for SVERWEIS)]],5,FALSE)</f>
        <v>57</v>
      </c>
      <c r="H36" s="10">
        <f>VLOOKUP(parent_children[[#This Row],[children]],abbreviation[[description_german]:[abbreviation_id(for SVERWEIS)]],5,FALSE)</f>
        <v>78</v>
      </c>
      <c r="O36" s="5" t="str">
        <f ca="1">"INSERT INTO "&amp;RIGHT(CELL("dateiname",A34),LEN(CELL("dateiname",A34))-FIND("]",CELL("dateiname",A34)))&amp;" VALUES"&amp;" ("&amp;parent_children8[[#This Row],[parent_children_id]]&amp;","&amp;parent_children8[[#This Row],[parent_id]]&amp;","&amp;parent_children8[[#This Row],[children_id]]&amp;");"</f>
        <v>INSERT INTO parent_children VALUES (34,57,78);</v>
      </c>
    </row>
    <row r="37" spans="1:15">
      <c r="A37" s="18">
        <f t="shared" si="0"/>
        <v>35</v>
      </c>
      <c r="B37" s="5" t="s">
        <v>234</v>
      </c>
      <c r="C37" s="5" t="s">
        <v>275</v>
      </c>
      <c r="F37" s="10">
        <f>parent_children[[#This Row],[parent_children_id]]</f>
        <v>35</v>
      </c>
      <c r="G37" s="10">
        <f>VLOOKUP(parent_children[[#This Row],[parent]],abbreviation[[description_german]:[abbreviation_id(for SVERWEIS)]],5,FALSE)</f>
        <v>57</v>
      </c>
      <c r="H37" s="10">
        <f>VLOOKUP(parent_children[[#This Row],[children]],abbreviation[[description_german]:[abbreviation_id(for SVERWEIS)]],5,FALSE)</f>
        <v>79</v>
      </c>
      <c r="O37" s="5" t="str">
        <f ca="1">"INSERT INTO "&amp;RIGHT(CELL("dateiname",A35),LEN(CELL("dateiname",A35))-FIND("]",CELL("dateiname",A35)))&amp;" VALUES"&amp;" ("&amp;parent_children8[[#This Row],[parent_children_id]]&amp;","&amp;parent_children8[[#This Row],[parent_id]]&amp;","&amp;parent_children8[[#This Row],[children_id]]&amp;");"</f>
        <v>INSERT INTO parent_children VALUES (35,57,79);</v>
      </c>
    </row>
    <row r="38" spans="1:15">
      <c r="A38" s="18">
        <f t="shared" si="0"/>
        <v>36</v>
      </c>
      <c r="B38" s="5" t="s">
        <v>249</v>
      </c>
      <c r="C38" s="5" t="s">
        <v>279</v>
      </c>
      <c r="F38" s="10">
        <f>parent_children[[#This Row],[parent_children_id]]</f>
        <v>36</v>
      </c>
      <c r="G38" s="10">
        <f>VLOOKUP(parent_children[[#This Row],[parent]],abbreviation[[description_german]:[abbreviation_id(for SVERWEIS)]],5,FALSE)</f>
        <v>65</v>
      </c>
      <c r="H38" s="10">
        <f>VLOOKUP(parent_children[[#This Row],[children]],abbreviation[[description_german]:[abbreviation_id(for SVERWEIS)]],5,FALSE)</f>
        <v>81</v>
      </c>
      <c r="O38" s="5" t="str">
        <f ca="1">"INSERT INTO "&amp;RIGHT(CELL("dateiname",A36),LEN(CELL("dateiname",A36))-FIND("]",CELL("dateiname",A36)))&amp;" VALUES"&amp;" ("&amp;parent_children8[[#This Row],[parent_children_id]]&amp;","&amp;parent_children8[[#This Row],[parent_id]]&amp;","&amp;parent_children8[[#This Row],[children_id]]&amp;");"</f>
        <v>INSERT INTO parent_children VALUES (36,65,81);</v>
      </c>
    </row>
    <row r="39" spans="1:15">
      <c r="A39" s="18">
        <f t="shared" si="0"/>
        <v>37</v>
      </c>
      <c r="B39" s="5" t="s">
        <v>249</v>
      </c>
      <c r="C39" s="5" t="s">
        <v>281</v>
      </c>
      <c r="F39" s="10">
        <f>parent_children[[#This Row],[parent_children_id]]</f>
        <v>37</v>
      </c>
      <c r="G39" s="10">
        <f>VLOOKUP(parent_children[[#This Row],[parent]],abbreviation[[description_german]:[abbreviation_id(for SVERWEIS)]],5,FALSE)</f>
        <v>65</v>
      </c>
      <c r="H39" s="10">
        <f>VLOOKUP(parent_children[[#This Row],[children]],abbreviation[[description_german]:[abbreviation_id(for SVERWEIS)]],5,FALSE)</f>
        <v>82</v>
      </c>
      <c r="O39" s="5" t="str">
        <f ca="1">"INSERT INTO "&amp;RIGHT(CELL("dateiname",A37),LEN(CELL("dateiname",A37))-FIND("]",CELL("dateiname",A37)))&amp;" VALUES"&amp;" ("&amp;parent_children8[[#This Row],[parent_children_id]]&amp;","&amp;parent_children8[[#This Row],[parent_id]]&amp;","&amp;parent_children8[[#This Row],[children_id]]&amp;");"</f>
        <v>INSERT INTO parent_children VALUES (37,65,82);</v>
      </c>
    </row>
    <row r="40" spans="1:15">
      <c r="A40" s="18">
        <f t="shared" si="0"/>
        <v>38</v>
      </c>
      <c r="B40" s="5" t="s">
        <v>249</v>
      </c>
      <c r="C40" s="5" t="s">
        <v>283</v>
      </c>
      <c r="F40" s="10">
        <f>parent_children[[#This Row],[parent_children_id]]</f>
        <v>38</v>
      </c>
      <c r="G40" s="10">
        <f>VLOOKUP(parent_children[[#This Row],[parent]],abbreviation[[description_german]:[abbreviation_id(for SVERWEIS)]],5,FALSE)</f>
        <v>65</v>
      </c>
      <c r="H40" s="10">
        <f>VLOOKUP(parent_children[[#This Row],[children]],abbreviation[[description_german]:[abbreviation_id(for SVERWEIS)]],5,FALSE)</f>
        <v>83</v>
      </c>
      <c r="O40" s="5" t="str">
        <f ca="1">"INSERT INTO "&amp;RIGHT(CELL("dateiname",A38),LEN(CELL("dateiname",A38))-FIND("]",CELL("dateiname",A38)))&amp;" VALUES"&amp;" ("&amp;parent_children8[[#This Row],[parent_children_id]]&amp;","&amp;parent_children8[[#This Row],[parent_id]]&amp;","&amp;parent_children8[[#This Row],[children_id]]&amp;");"</f>
        <v>INSERT INTO parent_children VALUES (38,65,83);</v>
      </c>
    </row>
    <row r="41" spans="1:15">
      <c r="A41" s="18">
        <f t="shared" si="0"/>
        <v>39</v>
      </c>
      <c r="B41" s="5" t="s">
        <v>249</v>
      </c>
      <c r="C41" s="5" t="s">
        <v>285</v>
      </c>
      <c r="F41" s="10">
        <f>parent_children[[#This Row],[parent_children_id]]</f>
        <v>39</v>
      </c>
      <c r="G41" s="10">
        <f>VLOOKUP(parent_children[[#This Row],[parent]],abbreviation[[description_german]:[abbreviation_id(for SVERWEIS)]],5,FALSE)</f>
        <v>65</v>
      </c>
      <c r="H41" s="10">
        <f>VLOOKUP(parent_children[[#This Row],[children]],abbreviation[[description_german]:[abbreviation_id(for SVERWEIS)]],5,FALSE)</f>
        <v>84</v>
      </c>
      <c r="O41" s="5" t="str">
        <f ca="1">"INSERT INTO "&amp;RIGHT(CELL("dateiname",A39),LEN(CELL("dateiname",A39))-FIND("]",CELL("dateiname",A39)))&amp;" VALUES"&amp;" ("&amp;parent_children8[[#This Row],[parent_children_id]]&amp;","&amp;parent_children8[[#This Row],[parent_id]]&amp;","&amp;parent_children8[[#This Row],[children_id]]&amp;");"</f>
        <v>INSERT INTO parent_children VALUES (39,65,84);</v>
      </c>
    </row>
    <row r="42" spans="1:15">
      <c r="A42" s="18">
        <f t="shared" si="0"/>
        <v>40</v>
      </c>
      <c r="B42" s="5" t="s">
        <v>249</v>
      </c>
      <c r="C42" s="5" t="s">
        <v>287</v>
      </c>
      <c r="F42" s="10">
        <f>parent_children[[#This Row],[parent_children_id]]</f>
        <v>40</v>
      </c>
      <c r="G42" s="10">
        <f>VLOOKUP(parent_children[[#This Row],[parent]],abbreviation[[description_german]:[abbreviation_id(for SVERWEIS)]],5,FALSE)</f>
        <v>65</v>
      </c>
      <c r="H42" s="10">
        <f>VLOOKUP(parent_children[[#This Row],[children]],abbreviation[[description_german]:[abbreviation_id(for SVERWEIS)]],5,FALSE)</f>
        <v>85</v>
      </c>
      <c r="O42" s="5" t="str">
        <f ca="1">"INSERT INTO "&amp;RIGHT(CELL("dateiname",A40),LEN(CELL("dateiname",A40))-FIND("]",CELL("dateiname",A40)))&amp;" VALUES"&amp;" ("&amp;parent_children8[[#This Row],[parent_children_id]]&amp;","&amp;parent_children8[[#This Row],[parent_id]]&amp;","&amp;parent_children8[[#This Row],[children_id]]&amp;");"</f>
        <v>INSERT INTO parent_children VALUES (40,65,85);</v>
      </c>
    </row>
    <row r="43" spans="1:15">
      <c r="A43" s="18">
        <f t="shared" si="0"/>
        <v>41</v>
      </c>
      <c r="B43" s="5" t="s">
        <v>249</v>
      </c>
      <c r="C43" s="5" t="s">
        <v>289</v>
      </c>
      <c r="F43" s="10">
        <f>parent_children[[#This Row],[parent_children_id]]</f>
        <v>41</v>
      </c>
      <c r="G43" s="10">
        <f>VLOOKUP(parent_children[[#This Row],[parent]],abbreviation[[description_german]:[abbreviation_id(for SVERWEIS)]],5,FALSE)</f>
        <v>65</v>
      </c>
      <c r="H43" s="10">
        <f>VLOOKUP(parent_children[[#This Row],[children]],abbreviation[[description_german]:[abbreviation_id(for SVERWEIS)]],5,FALSE)</f>
        <v>86</v>
      </c>
      <c r="O43" s="5" t="str">
        <f ca="1">"INSERT INTO "&amp;RIGHT(CELL("dateiname",A41),LEN(CELL("dateiname",A41))-FIND("]",CELL("dateiname",A41)))&amp;" VALUES"&amp;" ("&amp;parent_children8[[#This Row],[parent_children_id]]&amp;","&amp;parent_children8[[#This Row],[parent_id]]&amp;","&amp;parent_children8[[#This Row],[children_id]]&amp;");"</f>
        <v>INSERT INTO parent_children VALUES (41,65,86);</v>
      </c>
    </row>
    <row r="44" spans="1:15">
      <c r="A44" s="18">
        <f t="shared" si="0"/>
        <v>42</v>
      </c>
      <c r="B44" s="5" t="s">
        <v>249</v>
      </c>
      <c r="C44" s="5" t="s">
        <v>291</v>
      </c>
      <c r="F44" s="10">
        <f>parent_children[[#This Row],[parent_children_id]]</f>
        <v>42</v>
      </c>
      <c r="G44" s="10">
        <f>VLOOKUP(parent_children[[#This Row],[parent]],abbreviation[[description_german]:[abbreviation_id(for SVERWEIS)]],5,FALSE)</f>
        <v>65</v>
      </c>
      <c r="H44" s="10">
        <f>VLOOKUP(parent_children[[#This Row],[children]],abbreviation[[description_german]:[abbreviation_id(for SVERWEIS)]],5,FALSE)</f>
        <v>87</v>
      </c>
      <c r="O44" s="5" t="str">
        <f ca="1">"INSERT INTO "&amp;RIGHT(CELL("dateiname",A42),LEN(CELL("dateiname",A42))-FIND("]",CELL("dateiname",A42)))&amp;" VALUES"&amp;" ("&amp;parent_children8[[#This Row],[parent_children_id]]&amp;","&amp;parent_children8[[#This Row],[parent_id]]&amp;","&amp;parent_children8[[#This Row],[children_id]]&amp;");"</f>
        <v>INSERT INTO parent_children VALUES (42,65,87);</v>
      </c>
    </row>
    <row r="45" spans="1:15">
      <c r="A45" s="18">
        <f t="shared" si="0"/>
        <v>43</v>
      </c>
      <c r="B45" s="5" t="s">
        <v>249</v>
      </c>
      <c r="C45" s="5" t="s">
        <v>293</v>
      </c>
      <c r="F45" s="10">
        <f>parent_children[[#This Row],[parent_children_id]]</f>
        <v>43</v>
      </c>
      <c r="G45" s="10">
        <f>VLOOKUP(parent_children[[#This Row],[parent]],abbreviation[[description_german]:[abbreviation_id(for SVERWEIS)]],5,FALSE)</f>
        <v>65</v>
      </c>
      <c r="H45" s="10">
        <f>VLOOKUP(parent_children[[#This Row],[children]],abbreviation[[description_german]:[abbreviation_id(for SVERWEIS)]],5,FALSE)</f>
        <v>88</v>
      </c>
      <c r="O45" s="5" t="str">
        <f ca="1">"INSERT INTO "&amp;RIGHT(CELL("dateiname",A43),LEN(CELL("dateiname",A43))-FIND("]",CELL("dateiname",A43)))&amp;" VALUES"&amp;" ("&amp;parent_children8[[#This Row],[parent_children_id]]&amp;","&amp;parent_children8[[#This Row],[parent_id]]&amp;","&amp;parent_children8[[#This Row],[children_id]]&amp;");"</f>
        <v>INSERT INTO parent_children VALUES (43,65,88);</v>
      </c>
    </row>
    <row r="46" spans="1:15">
      <c r="A46" s="18">
        <f t="shared" si="0"/>
        <v>44</v>
      </c>
      <c r="B46" s="5" t="s">
        <v>249</v>
      </c>
      <c r="C46" s="5" t="s">
        <v>295</v>
      </c>
      <c r="F46" s="10">
        <f>parent_children[[#This Row],[parent_children_id]]</f>
        <v>44</v>
      </c>
      <c r="G46" s="10">
        <f>VLOOKUP(parent_children[[#This Row],[parent]],abbreviation[[description_german]:[abbreviation_id(for SVERWEIS)]],5,FALSE)</f>
        <v>65</v>
      </c>
      <c r="H46" s="10">
        <f>VLOOKUP(parent_children[[#This Row],[children]],abbreviation[[description_german]:[abbreviation_id(for SVERWEIS)]],5,FALSE)</f>
        <v>89</v>
      </c>
      <c r="O46" s="5" t="str">
        <f ca="1">"INSERT INTO "&amp;RIGHT(CELL("dateiname",A44),LEN(CELL("dateiname",A44))-FIND("]",CELL("dateiname",A44)))&amp;" VALUES"&amp;" ("&amp;parent_children8[[#This Row],[parent_children_id]]&amp;","&amp;parent_children8[[#This Row],[parent_id]]&amp;","&amp;parent_children8[[#This Row],[children_id]]&amp;");"</f>
        <v>INSERT INTO parent_children VALUES (44,65,89);</v>
      </c>
    </row>
    <row r="47" spans="1:15">
      <c r="A47" s="18">
        <f t="shared" si="0"/>
        <v>45</v>
      </c>
      <c r="B47" s="5" t="s">
        <v>249</v>
      </c>
      <c r="C47" s="5" t="s">
        <v>389</v>
      </c>
      <c r="F47" s="10">
        <f>parent_children[[#This Row],[parent_children_id]]</f>
        <v>45</v>
      </c>
      <c r="G47" s="10">
        <f>VLOOKUP(parent_children[[#This Row],[parent]],abbreviation[[description_german]:[abbreviation_id(for SVERWEIS)]],5,FALSE)</f>
        <v>65</v>
      </c>
      <c r="H47" s="10">
        <f>VLOOKUP(parent_children[[#This Row],[children]],abbreviation[[description_german]:[abbreviation_id(for SVERWEIS)]],5,FALSE)</f>
        <v>154</v>
      </c>
      <c r="O47" s="5" t="str">
        <f ca="1">"INSERT INTO "&amp;RIGHT(CELL("dateiname",A45),LEN(CELL("dateiname",A45))-FIND("]",CELL("dateiname",A45)))&amp;" VALUES"&amp;" ("&amp;parent_children8[[#This Row],[parent_children_id]]&amp;","&amp;parent_children8[[#This Row],[parent_id]]&amp;","&amp;parent_children8[[#This Row],[children_id]]&amp;");"</f>
        <v>INSERT INTO parent_children VALUES (45,65,154);</v>
      </c>
    </row>
    <row r="48" spans="1:15">
      <c r="A48" s="18">
        <f t="shared" si="0"/>
        <v>46</v>
      </c>
      <c r="B48" s="5" t="s">
        <v>249</v>
      </c>
      <c r="C48" s="5" t="s">
        <v>391</v>
      </c>
      <c r="F48" s="10">
        <f>parent_children[[#This Row],[parent_children_id]]</f>
        <v>46</v>
      </c>
      <c r="G48" s="10">
        <f>VLOOKUP(parent_children[[#This Row],[parent]],abbreviation[[description_german]:[abbreviation_id(for SVERWEIS)]],5,FALSE)</f>
        <v>65</v>
      </c>
      <c r="H48" s="10">
        <f>VLOOKUP(parent_children[[#This Row],[children]],abbreviation[[description_german]:[abbreviation_id(for SVERWEIS)]],5,FALSE)</f>
        <v>155</v>
      </c>
      <c r="O48" s="5" t="str">
        <f ca="1">"INSERT INTO "&amp;RIGHT(CELL("dateiname",A46),LEN(CELL("dateiname",A46))-FIND("]",CELL("dateiname",A46)))&amp;" VALUES"&amp;" ("&amp;parent_children8[[#This Row],[parent_children_id]]&amp;","&amp;parent_children8[[#This Row],[parent_id]]&amp;","&amp;parent_children8[[#This Row],[children_id]]&amp;");"</f>
        <v>INSERT INTO parent_children VALUES (46,65,155);</v>
      </c>
    </row>
    <row r="49" spans="1:15">
      <c r="A49" s="18">
        <f t="shared" si="0"/>
        <v>47</v>
      </c>
      <c r="B49" s="5" t="s">
        <v>249</v>
      </c>
      <c r="C49" s="5" t="s">
        <v>297</v>
      </c>
      <c r="F49" s="10">
        <f>parent_children[[#This Row],[parent_children_id]]</f>
        <v>47</v>
      </c>
      <c r="G49" s="10">
        <f>VLOOKUP(parent_children[[#This Row],[parent]],abbreviation[[description_german]:[abbreviation_id(for SVERWEIS)]],5,FALSE)</f>
        <v>65</v>
      </c>
      <c r="H49" s="10">
        <f>VLOOKUP(parent_children[[#This Row],[children]],abbreviation[[description_german]:[abbreviation_id(for SVERWEIS)]],5,FALSE)</f>
        <v>90</v>
      </c>
      <c r="O49" s="5" t="str">
        <f ca="1">"INSERT INTO "&amp;RIGHT(CELL("dateiname",A47),LEN(CELL("dateiname",A47))-FIND("]",CELL("dateiname",A47)))&amp;" VALUES"&amp;" ("&amp;parent_children8[[#This Row],[parent_children_id]]&amp;","&amp;parent_children8[[#This Row],[parent_id]]&amp;","&amp;parent_children8[[#This Row],[children_id]]&amp;");"</f>
        <v>INSERT INTO parent_children VALUES (47,65,90);</v>
      </c>
    </row>
    <row r="50" spans="1:15">
      <c r="A50" s="18">
        <f t="shared" si="0"/>
        <v>48</v>
      </c>
      <c r="B50" s="5" t="s">
        <v>249</v>
      </c>
      <c r="C50" s="5" t="s">
        <v>299</v>
      </c>
      <c r="F50" s="10">
        <f>parent_children[[#This Row],[parent_children_id]]</f>
        <v>48</v>
      </c>
      <c r="G50" s="10">
        <f>VLOOKUP(parent_children[[#This Row],[parent]],abbreviation[[description_german]:[abbreviation_id(for SVERWEIS)]],5,FALSE)</f>
        <v>65</v>
      </c>
      <c r="H50" s="10">
        <f>VLOOKUP(parent_children[[#This Row],[children]],abbreviation[[description_german]:[abbreviation_id(for SVERWEIS)]],5,FALSE)</f>
        <v>91</v>
      </c>
      <c r="O50" s="5" t="str">
        <f ca="1">"INSERT INTO "&amp;RIGHT(CELL("dateiname",A48),LEN(CELL("dateiname",A48))-FIND("]",CELL("dateiname",A48)))&amp;" VALUES"&amp;" ("&amp;parent_children8[[#This Row],[parent_children_id]]&amp;","&amp;parent_children8[[#This Row],[parent_id]]&amp;","&amp;parent_children8[[#This Row],[children_id]]&amp;");"</f>
        <v>INSERT INTO parent_children VALUES (48,65,91);</v>
      </c>
    </row>
    <row r="51" spans="1:15">
      <c r="A51" s="18">
        <f t="shared" si="0"/>
        <v>49</v>
      </c>
      <c r="B51" s="5" t="s">
        <v>249</v>
      </c>
      <c r="C51" s="5" t="s">
        <v>301</v>
      </c>
      <c r="F51" s="10">
        <f>parent_children[[#This Row],[parent_children_id]]</f>
        <v>49</v>
      </c>
      <c r="G51" s="10">
        <f>VLOOKUP(parent_children[[#This Row],[parent]],abbreviation[[description_german]:[abbreviation_id(for SVERWEIS)]],5,FALSE)</f>
        <v>65</v>
      </c>
      <c r="H51" s="10">
        <f>VLOOKUP(parent_children[[#This Row],[children]],abbreviation[[description_german]:[abbreviation_id(for SVERWEIS)]],5,FALSE)</f>
        <v>92</v>
      </c>
      <c r="O51" s="5" t="str">
        <f ca="1">"INSERT INTO "&amp;RIGHT(CELL("dateiname",A49),LEN(CELL("dateiname",A49))-FIND("]",CELL("dateiname",A49)))&amp;" VALUES"&amp;" ("&amp;parent_children8[[#This Row],[parent_children_id]]&amp;","&amp;parent_children8[[#This Row],[parent_id]]&amp;","&amp;parent_children8[[#This Row],[children_id]]&amp;");"</f>
        <v>INSERT INTO parent_children VALUES (49,65,92);</v>
      </c>
    </row>
    <row r="52" spans="1:15">
      <c r="A52" s="18">
        <f t="shared" si="0"/>
        <v>50</v>
      </c>
      <c r="B52" s="5" t="s">
        <v>249</v>
      </c>
      <c r="C52" s="5" t="s">
        <v>303</v>
      </c>
      <c r="F52" s="10">
        <f>parent_children[[#This Row],[parent_children_id]]</f>
        <v>50</v>
      </c>
      <c r="G52" s="10">
        <f>VLOOKUP(parent_children[[#This Row],[parent]],abbreviation[[description_german]:[abbreviation_id(for SVERWEIS)]],5,FALSE)</f>
        <v>65</v>
      </c>
      <c r="H52" s="10">
        <f>VLOOKUP(parent_children[[#This Row],[children]],abbreviation[[description_german]:[abbreviation_id(for SVERWEIS)]],5,FALSE)</f>
        <v>93</v>
      </c>
      <c r="O52" s="5" t="str">
        <f ca="1">"INSERT INTO "&amp;RIGHT(CELL("dateiname",A50),LEN(CELL("dateiname",A50))-FIND("]",CELL("dateiname",A50)))&amp;" VALUES"&amp;" ("&amp;parent_children8[[#This Row],[parent_children_id]]&amp;","&amp;parent_children8[[#This Row],[parent_id]]&amp;","&amp;parent_children8[[#This Row],[children_id]]&amp;");"</f>
        <v>INSERT INTO parent_children VALUES (50,65,93);</v>
      </c>
    </row>
    <row r="53" spans="1:15">
      <c r="A53" s="18">
        <f t="shared" si="0"/>
        <v>51</v>
      </c>
      <c r="B53" s="5" t="s">
        <v>249</v>
      </c>
      <c r="C53" s="5" t="s">
        <v>305</v>
      </c>
      <c r="F53" s="10">
        <f>parent_children[[#This Row],[parent_children_id]]</f>
        <v>51</v>
      </c>
      <c r="G53" s="10">
        <f>VLOOKUP(parent_children[[#This Row],[parent]],abbreviation[[description_german]:[abbreviation_id(for SVERWEIS)]],5,FALSE)</f>
        <v>65</v>
      </c>
      <c r="H53" s="10">
        <f>VLOOKUP(parent_children[[#This Row],[children]],abbreviation[[description_german]:[abbreviation_id(for SVERWEIS)]],5,FALSE)</f>
        <v>94</v>
      </c>
      <c r="O53" s="5" t="str">
        <f ca="1">"INSERT INTO "&amp;RIGHT(CELL("dateiname",A51),LEN(CELL("dateiname",A51))-FIND("]",CELL("dateiname",A51)))&amp;" VALUES"&amp;" ("&amp;parent_children8[[#This Row],[parent_children_id]]&amp;","&amp;parent_children8[[#This Row],[parent_id]]&amp;","&amp;parent_children8[[#This Row],[children_id]]&amp;");"</f>
        <v>INSERT INTO parent_children VALUES (51,65,94);</v>
      </c>
    </row>
    <row r="54" spans="1:15">
      <c r="A54" s="18">
        <f t="shared" si="0"/>
        <v>52</v>
      </c>
      <c r="B54" s="5" t="s">
        <v>249</v>
      </c>
      <c r="C54" s="5" t="s">
        <v>307</v>
      </c>
      <c r="F54" s="10">
        <f>parent_children[[#This Row],[parent_children_id]]</f>
        <v>52</v>
      </c>
      <c r="G54" s="10">
        <f>VLOOKUP(parent_children[[#This Row],[parent]],abbreviation[[description_german]:[abbreviation_id(for SVERWEIS)]],5,FALSE)</f>
        <v>65</v>
      </c>
      <c r="H54" s="10">
        <f>VLOOKUP(parent_children[[#This Row],[children]],abbreviation[[description_german]:[abbreviation_id(for SVERWEIS)]],5,FALSE)</f>
        <v>95</v>
      </c>
      <c r="O54" s="5" t="str">
        <f ca="1">"INSERT INTO "&amp;RIGHT(CELL("dateiname",A52),LEN(CELL("dateiname",A52))-FIND("]",CELL("dateiname",A52)))&amp;" VALUES"&amp;" ("&amp;parent_children8[[#This Row],[parent_children_id]]&amp;","&amp;parent_children8[[#This Row],[parent_id]]&amp;","&amp;parent_children8[[#This Row],[children_id]]&amp;");"</f>
        <v>INSERT INTO parent_children VALUES (52,65,95);</v>
      </c>
    </row>
    <row r="55" spans="1:15">
      <c r="A55" s="18">
        <f t="shared" si="0"/>
        <v>53</v>
      </c>
      <c r="B55" s="5" t="s">
        <v>249</v>
      </c>
      <c r="C55" s="13" t="s">
        <v>483</v>
      </c>
      <c r="D55" s="13"/>
      <c r="F55" s="10">
        <f>parent_children[[#This Row],[parent_children_id]]</f>
        <v>53</v>
      </c>
      <c r="G55" s="10">
        <f>VLOOKUP(parent_children[[#This Row],[parent]],abbreviation[[description_german]:[abbreviation_id(for SVERWEIS)]],5,FALSE)</f>
        <v>65</v>
      </c>
      <c r="H55" s="10">
        <f>VLOOKUP(parent_children[[#This Row],[children]],abbreviation[[description_german]:[abbreviation_id(for SVERWEIS)]],5,FALSE)</f>
        <v>96</v>
      </c>
      <c r="O55" s="5" t="str">
        <f ca="1">"INSERT INTO "&amp;RIGHT(CELL("dateiname",A53),LEN(CELL("dateiname",A53))-FIND("]",CELL("dateiname",A53)))&amp;" VALUES"&amp;" ("&amp;parent_children8[[#This Row],[parent_children_id]]&amp;","&amp;parent_children8[[#This Row],[parent_id]]&amp;","&amp;parent_children8[[#This Row],[children_id]]&amp;");"</f>
        <v>INSERT INTO parent_children VALUES (53,65,96);</v>
      </c>
    </row>
    <row r="56" spans="1:15">
      <c r="A56" s="18">
        <f t="shared" si="0"/>
        <v>54</v>
      </c>
      <c r="B56" s="5" t="s">
        <v>249</v>
      </c>
      <c r="C56" s="5" t="s">
        <v>310</v>
      </c>
      <c r="F56" s="10">
        <f>parent_children[[#This Row],[parent_children_id]]</f>
        <v>54</v>
      </c>
      <c r="G56" s="10">
        <f>VLOOKUP(parent_children[[#This Row],[parent]],abbreviation[[description_german]:[abbreviation_id(for SVERWEIS)]],5,FALSE)</f>
        <v>65</v>
      </c>
      <c r="H56" s="10">
        <f>VLOOKUP(parent_children[[#This Row],[children]],abbreviation[[description_german]:[abbreviation_id(for SVERWEIS)]],5,FALSE)</f>
        <v>97</v>
      </c>
      <c r="O56" s="5" t="str">
        <f ca="1">"INSERT INTO "&amp;RIGHT(CELL("dateiname",A54),LEN(CELL("dateiname",A54))-FIND("]",CELL("dateiname",A54)))&amp;" VALUES"&amp;" ("&amp;parent_children8[[#This Row],[parent_children_id]]&amp;","&amp;parent_children8[[#This Row],[parent_id]]&amp;","&amp;parent_children8[[#This Row],[children_id]]&amp;");"</f>
        <v>INSERT INTO parent_children VALUES (54,65,97);</v>
      </c>
    </row>
    <row r="57" spans="1:15">
      <c r="A57" s="18">
        <f t="shared" si="0"/>
        <v>55</v>
      </c>
      <c r="B57" s="5" t="s">
        <v>249</v>
      </c>
      <c r="C57" s="5" t="s">
        <v>312</v>
      </c>
      <c r="F57" s="10">
        <f>parent_children[[#This Row],[parent_children_id]]</f>
        <v>55</v>
      </c>
      <c r="G57" s="10">
        <f>VLOOKUP(parent_children[[#This Row],[parent]],abbreviation[[description_german]:[abbreviation_id(for SVERWEIS)]],5,FALSE)</f>
        <v>65</v>
      </c>
      <c r="H57" s="10">
        <f>VLOOKUP(parent_children[[#This Row],[children]],abbreviation[[description_german]:[abbreviation_id(for SVERWEIS)]],5,FALSE)</f>
        <v>98</v>
      </c>
      <c r="O57" s="5" t="str">
        <f ca="1">"INSERT INTO "&amp;RIGHT(CELL("dateiname",A55),LEN(CELL("dateiname",A55))-FIND("]",CELL("dateiname",A55)))&amp;" VALUES"&amp;" ("&amp;parent_children8[[#This Row],[parent_children_id]]&amp;","&amp;parent_children8[[#This Row],[parent_id]]&amp;","&amp;parent_children8[[#This Row],[children_id]]&amp;");"</f>
        <v>INSERT INTO parent_children VALUES (55,65,98);</v>
      </c>
    </row>
    <row r="58" spans="1:15">
      <c r="A58" s="18">
        <f t="shared" si="0"/>
        <v>56</v>
      </c>
      <c r="B58" s="5" t="s">
        <v>249</v>
      </c>
      <c r="C58" s="5" t="s">
        <v>314</v>
      </c>
      <c r="F58" s="10">
        <f>parent_children[[#This Row],[parent_children_id]]</f>
        <v>56</v>
      </c>
      <c r="G58" s="10">
        <f>VLOOKUP(parent_children[[#This Row],[parent]],abbreviation[[description_german]:[abbreviation_id(for SVERWEIS)]],5,FALSE)</f>
        <v>65</v>
      </c>
      <c r="H58" s="10">
        <f>VLOOKUP(parent_children[[#This Row],[children]],abbreviation[[description_german]:[abbreviation_id(for SVERWEIS)]],5,FALSE)</f>
        <v>99</v>
      </c>
      <c r="O58" s="5" t="str">
        <f ca="1">"INSERT INTO "&amp;RIGHT(CELL("dateiname",A56),LEN(CELL("dateiname",A56))-FIND("]",CELL("dateiname",A56)))&amp;" VALUES"&amp;" ("&amp;parent_children8[[#This Row],[parent_children_id]]&amp;","&amp;parent_children8[[#This Row],[parent_id]]&amp;","&amp;parent_children8[[#This Row],[children_id]]&amp;");"</f>
        <v>INSERT INTO parent_children VALUES (56,65,99);</v>
      </c>
    </row>
    <row r="59" spans="1:15">
      <c r="A59" s="18">
        <f t="shared" si="0"/>
        <v>57</v>
      </c>
      <c r="B59" s="5" t="s">
        <v>249</v>
      </c>
      <c r="C59" s="5" t="s">
        <v>316</v>
      </c>
      <c r="F59" s="10">
        <f>parent_children[[#This Row],[parent_children_id]]</f>
        <v>57</v>
      </c>
      <c r="G59" s="10">
        <f>VLOOKUP(parent_children[[#This Row],[parent]],abbreviation[[description_german]:[abbreviation_id(for SVERWEIS)]],5,FALSE)</f>
        <v>65</v>
      </c>
      <c r="H59" s="10">
        <f>VLOOKUP(parent_children[[#This Row],[children]],abbreviation[[description_german]:[abbreviation_id(for SVERWEIS)]],5,FALSE)</f>
        <v>100</v>
      </c>
      <c r="O59" s="5" t="str">
        <f ca="1">"INSERT INTO "&amp;RIGHT(CELL("dateiname",A57),LEN(CELL("dateiname",A57))-FIND("]",CELL("dateiname",A57)))&amp;" VALUES"&amp;" ("&amp;parent_children8[[#This Row],[parent_children_id]]&amp;","&amp;parent_children8[[#This Row],[parent_id]]&amp;","&amp;parent_children8[[#This Row],[children_id]]&amp;");"</f>
        <v>INSERT INTO parent_children VALUES (57,65,100);</v>
      </c>
    </row>
    <row r="60" spans="1:15">
      <c r="A60" s="18">
        <f t="shared" si="0"/>
        <v>58</v>
      </c>
      <c r="B60" s="5" t="s">
        <v>249</v>
      </c>
      <c r="C60" s="5" t="s">
        <v>318</v>
      </c>
      <c r="F60" s="10">
        <f>parent_children[[#This Row],[parent_children_id]]</f>
        <v>58</v>
      </c>
      <c r="G60" s="10">
        <f>VLOOKUP(parent_children[[#This Row],[parent]],abbreviation[[description_german]:[abbreviation_id(for SVERWEIS)]],5,FALSE)</f>
        <v>65</v>
      </c>
      <c r="H60" s="10">
        <f>VLOOKUP(parent_children[[#This Row],[children]],abbreviation[[description_german]:[abbreviation_id(for SVERWEIS)]],5,FALSE)</f>
        <v>101</v>
      </c>
      <c r="O60" s="5" t="str">
        <f ca="1">"INSERT INTO "&amp;RIGHT(CELL("dateiname",A58),LEN(CELL("dateiname",A58))-FIND("]",CELL("dateiname",A58)))&amp;" VALUES"&amp;" ("&amp;parent_children8[[#This Row],[parent_children_id]]&amp;","&amp;parent_children8[[#This Row],[parent_id]]&amp;","&amp;parent_children8[[#This Row],[children_id]]&amp;");"</f>
        <v>INSERT INTO parent_children VALUES (58,65,101);</v>
      </c>
    </row>
    <row r="61" spans="1:15">
      <c r="A61" s="18">
        <f t="shared" si="0"/>
        <v>59</v>
      </c>
      <c r="B61" s="5" t="s">
        <v>247</v>
      </c>
      <c r="C61" s="5" t="s">
        <v>320</v>
      </c>
      <c r="F61" s="10">
        <f>parent_children[[#This Row],[parent_children_id]]</f>
        <v>59</v>
      </c>
      <c r="G61" s="10">
        <f>VLOOKUP(parent_children[[#This Row],[parent]],abbreviation[[description_german]:[abbreviation_id(for SVERWEIS)]],5,FALSE)</f>
        <v>64</v>
      </c>
      <c r="H61" s="10">
        <f>VLOOKUP(parent_children[[#This Row],[children]],abbreviation[[description_german]:[abbreviation_id(for SVERWEIS)]],5,FALSE)</f>
        <v>102</v>
      </c>
      <c r="O61" s="5" t="str">
        <f ca="1">"INSERT INTO "&amp;RIGHT(CELL("dateiname",A59),LEN(CELL("dateiname",A59))-FIND("]",CELL("dateiname",A59)))&amp;" VALUES"&amp;" ("&amp;parent_children8[[#This Row],[parent_children_id]]&amp;","&amp;parent_children8[[#This Row],[parent_id]]&amp;","&amp;parent_children8[[#This Row],[children_id]]&amp;");"</f>
        <v>INSERT INTO parent_children VALUES (59,64,102);</v>
      </c>
    </row>
    <row r="62" spans="1:15">
      <c r="A62" s="18">
        <f t="shared" si="0"/>
        <v>60</v>
      </c>
      <c r="B62" s="5" t="s">
        <v>247</v>
      </c>
      <c r="C62" s="5" t="s">
        <v>322</v>
      </c>
      <c r="F62" s="10">
        <f>parent_children[[#This Row],[parent_children_id]]</f>
        <v>60</v>
      </c>
      <c r="G62" s="10">
        <f>VLOOKUP(parent_children[[#This Row],[parent]],abbreviation[[description_german]:[abbreviation_id(for SVERWEIS)]],5,FALSE)</f>
        <v>64</v>
      </c>
      <c r="H62" s="10">
        <f>VLOOKUP(parent_children[[#This Row],[children]],abbreviation[[description_german]:[abbreviation_id(for SVERWEIS)]],5,FALSE)</f>
        <v>103</v>
      </c>
      <c r="O62" s="5" t="str">
        <f ca="1">"INSERT INTO "&amp;RIGHT(CELL("dateiname",A60),LEN(CELL("dateiname",A60))-FIND("]",CELL("dateiname",A60)))&amp;" VALUES"&amp;" ("&amp;parent_children8[[#This Row],[parent_children_id]]&amp;","&amp;parent_children8[[#This Row],[parent_id]]&amp;","&amp;parent_children8[[#This Row],[children_id]]&amp;");"</f>
        <v>INSERT INTO parent_children VALUES (60,64,103);</v>
      </c>
    </row>
    <row r="63" spans="1:15">
      <c r="A63" s="18">
        <f t="shared" si="0"/>
        <v>61</v>
      </c>
      <c r="B63" s="5" t="s">
        <v>42</v>
      </c>
      <c r="C63" s="5" t="s">
        <v>334</v>
      </c>
      <c r="F63" s="10">
        <f>parent_children[[#This Row],[parent_children_id]]</f>
        <v>61</v>
      </c>
      <c r="G63" s="10">
        <f>VLOOKUP(parent_children[[#This Row],[parent]],abbreviation[[description_german]:[abbreviation_id(for SVERWEIS)]],5,FALSE)</f>
        <v>26</v>
      </c>
      <c r="H63" s="10">
        <f>VLOOKUP(parent_children[[#This Row],[children]],abbreviation[[description_german]:[abbreviation_id(for SVERWEIS)]],5,FALSE)</f>
        <v>109</v>
      </c>
      <c r="O63" s="5" t="str">
        <f ca="1">"INSERT INTO "&amp;RIGHT(CELL("dateiname",A61),LEN(CELL("dateiname",A61))-FIND("]",CELL("dateiname",A61)))&amp;" VALUES"&amp;" ("&amp;parent_children8[[#This Row],[parent_children_id]]&amp;","&amp;parent_children8[[#This Row],[parent_id]]&amp;","&amp;parent_children8[[#This Row],[children_id]]&amp;");"</f>
        <v>INSERT INTO parent_children VALUES (61,26,109);</v>
      </c>
    </row>
    <row r="64" spans="1:15">
      <c r="A64" s="18">
        <f t="shared" si="0"/>
        <v>62</v>
      </c>
      <c r="B64" s="5" t="s">
        <v>42</v>
      </c>
      <c r="C64" s="5" t="s">
        <v>335</v>
      </c>
      <c r="F64" s="10">
        <f>parent_children[[#This Row],[parent_children_id]]</f>
        <v>62</v>
      </c>
      <c r="G64" s="10">
        <f>VLOOKUP(parent_children[[#This Row],[parent]],abbreviation[[description_german]:[abbreviation_id(for SVERWEIS)]],5,FALSE)</f>
        <v>26</v>
      </c>
      <c r="H64" s="10">
        <f>VLOOKUP(parent_children[[#This Row],[children]],abbreviation[[description_german]:[abbreviation_id(for SVERWEIS)]],5,FALSE)</f>
        <v>110</v>
      </c>
      <c r="O64" s="5" t="str">
        <f ca="1">"INSERT INTO "&amp;RIGHT(CELL("dateiname",A62),LEN(CELL("dateiname",A62))-FIND("]",CELL("dateiname",A62)))&amp;" VALUES"&amp;" ("&amp;parent_children8[[#This Row],[parent_children_id]]&amp;","&amp;parent_children8[[#This Row],[parent_id]]&amp;","&amp;parent_children8[[#This Row],[children_id]]&amp;");"</f>
        <v>INSERT INTO parent_children VALUES (62,26,110);</v>
      </c>
    </row>
    <row r="65" spans="1:15">
      <c r="A65" s="18">
        <f t="shared" si="0"/>
        <v>63</v>
      </c>
      <c r="B65" s="5" t="s">
        <v>42</v>
      </c>
      <c r="C65" s="5" t="s">
        <v>64</v>
      </c>
      <c r="F65" s="10">
        <f>parent_children[[#This Row],[parent_children_id]]</f>
        <v>63</v>
      </c>
      <c r="G65" s="10">
        <f>VLOOKUP(parent_children[[#This Row],[parent]],abbreviation[[description_german]:[abbreviation_id(for SVERWEIS)]],5,FALSE)</f>
        <v>26</v>
      </c>
      <c r="H65" s="10">
        <f>VLOOKUP(parent_children[[#This Row],[children]],abbreviation[[description_german]:[abbreviation_id(for SVERWEIS)]],5,FALSE)</f>
        <v>43</v>
      </c>
      <c r="O65" s="5" t="str">
        <f ca="1">"INSERT INTO "&amp;RIGHT(CELL("dateiname",A63),LEN(CELL("dateiname",A63))-FIND("]",CELL("dateiname",A63)))&amp;" VALUES"&amp;" ("&amp;parent_children8[[#This Row],[parent_children_id]]&amp;","&amp;parent_children8[[#This Row],[parent_id]]&amp;","&amp;parent_children8[[#This Row],[children_id]]&amp;");"</f>
        <v>INSERT INTO parent_children VALUES (63,26,43);</v>
      </c>
    </row>
    <row r="66" spans="1:15">
      <c r="A66" s="18">
        <f t="shared" si="0"/>
        <v>64</v>
      </c>
      <c r="B66" s="5" t="s">
        <v>42</v>
      </c>
      <c r="C66" s="5" t="s">
        <v>336</v>
      </c>
      <c r="F66" s="10">
        <f>parent_children[[#This Row],[parent_children_id]]</f>
        <v>64</v>
      </c>
      <c r="G66" s="10">
        <f>VLOOKUP(parent_children[[#This Row],[parent]],abbreviation[[description_german]:[abbreviation_id(for SVERWEIS)]],5,FALSE)</f>
        <v>26</v>
      </c>
      <c r="H66" s="10">
        <f>VLOOKUP(parent_children[[#This Row],[children]],abbreviation[[description_german]:[abbreviation_id(for SVERWEIS)]],5,FALSE)</f>
        <v>111</v>
      </c>
      <c r="O66" s="5" t="str">
        <f ca="1">"INSERT INTO "&amp;RIGHT(CELL("dateiname",A64),LEN(CELL("dateiname",A64))-FIND("]",CELL("dateiname",A64)))&amp;" VALUES"&amp;" ("&amp;parent_children8[[#This Row],[parent_children_id]]&amp;","&amp;parent_children8[[#This Row],[parent_id]]&amp;","&amp;parent_children8[[#This Row],[children_id]]&amp;");"</f>
        <v>INSERT INTO parent_children VALUES (64,26,111);</v>
      </c>
    </row>
    <row r="67" spans="1:15">
      <c r="A67" s="18">
        <f t="shared" si="0"/>
        <v>65</v>
      </c>
      <c r="B67" s="5" t="s">
        <v>42</v>
      </c>
      <c r="C67" s="5" t="s">
        <v>270</v>
      </c>
      <c r="F67" s="10">
        <f>parent_children[[#This Row],[parent_children_id]]</f>
        <v>65</v>
      </c>
      <c r="G67" s="10">
        <f>VLOOKUP(parent_children[[#This Row],[parent]],abbreviation[[description_german]:[abbreviation_id(for SVERWEIS)]],5,FALSE)</f>
        <v>26</v>
      </c>
      <c r="H67" s="10">
        <f>VLOOKUP(parent_children[[#This Row],[children]],abbreviation[[description_german]:[abbreviation_id(for SVERWEIS)]],5,FALSE)</f>
        <v>76</v>
      </c>
      <c r="O67" s="5" t="str">
        <f ca="1">"INSERT INTO "&amp;RIGHT(CELL("dateiname",A65),LEN(CELL("dateiname",A65))-FIND("]",CELL("dateiname",A65)))&amp;" VALUES"&amp;" ("&amp;parent_children8[[#This Row],[parent_children_id]]&amp;","&amp;parent_children8[[#This Row],[parent_id]]&amp;","&amp;parent_children8[[#This Row],[children_id]]&amp;");"</f>
        <v>INSERT INTO parent_children VALUES (65,26,76);</v>
      </c>
    </row>
    <row r="68" spans="1:15">
      <c r="A68" s="18">
        <f t="shared" ref="A68:A131" si="1">ROW()-2</f>
        <v>66</v>
      </c>
      <c r="B68" s="5" t="s">
        <v>42</v>
      </c>
      <c r="C68" s="5" t="s">
        <v>65</v>
      </c>
      <c r="F68" s="10">
        <f>parent_children[[#This Row],[parent_children_id]]</f>
        <v>66</v>
      </c>
      <c r="G68" s="10">
        <f>VLOOKUP(parent_children[[#This Row],[parent]],abbreviation[[description_german]:[abbreviation_id(for SVERWEIS)]],5,FALSE)</f>
        <v>26</v>
      </c>
      <c r="H68" s="10">
        <f>VLOOKUP(parent_children[[#This Row],[children]],abbreviation[[description_german]:[abbreviation_id(for SVERWEIS)]],5,FALSE)</f>
        <v>44</v>
      </c>
      <c r="O68" s="5" t="str">
        <f ca="1">"INSERT INTO "&amp;RIGHT(CELL("dateiname",A66),LEN(CELL("dateiname",A66))-FIND("]",CELL("dateiname",A66)))&amp;" VALUES"&amp;" ("&amp;parent_children8[[#This Row],[parent_children_id]]&amp;","&amp;parent_children8[[#This Row],[parent_id]]&amp;","&amp;parent_children8[[#This Row],[children_id]]&amp;");"</f>
        <v>INSERT INTO parent_children VALUES (66,26,44);</v>
      </c>
    </row>
    <row r="69" spans="1:15">
      <c r="A69" s="18">
        <f t="shared" si="1"/>
        <v>67</v>
      </c>
      <c r="B69" s="5" t="s">
        <v>42</v>
      </c>
      <c r="C69" s="5" t="s">
        <v>337</v>
      </c>
      <c r="F69" s="10">
        <f>parent_children[[#This Row],[parent_children_id]]</f>
        <v>67</v>
      </c>
      <c r="G69" s="10">
        <f>VLOOKUP(parent_children[[#This Row],[parent]],abbreviation[[description_german]:[abbreviation_id(for SVERWEIS)]],5,FALSE)</f>
        <v>26</v>
      </c>
      <c r="H69" s="10">
        <f>VLOOKUP(parent_children[[#This Row],[children]],abbreviation[[description_german]:[abbreviation_id(for SVERWEIS)]],5,FALSE)</f>
        <v>112</v>
      </c>
      <c r="O69" s="5" t="str">
        <f ca="1">"INSERT INTO "&amp;RIGHT(CELL("dateiname",A67),LEN(CELL("dateiname",A67))-FIND("]",CELL("dateiname",A67)))&amp;" VALUES"&amp;" ("&amp;parent_children8[[#This Row],[parent_children_id]]&amp;","&amp;parent_children8[[#This Row],[parent_id]]&amp;","&amp;parent_children8[[#This Row],[children_id]]&amp;");"</f>
        <v>INSERT INTO parent_children VALUES (67,26,112);</v>
      </c>
    </row>
    <row r="70" spans="1:15">
      <c r="A70" s="18">
        <f t="shared" si="1"/>
        <v>68</v>
      </c>
      <c r="B70" s="5" t="s">
        <v>42</v>
      </c>
      <c r="C70" s="5" t="s">
        <v>339</v>
      </c>
      <c r="F70" s="10">
        <f>parent_children[[#This Row],[parent_children_id]]</f>
        <v>68</v>
      </c>
      <c r="G70" s="10">
        <f>VLOOKUP(parent_children[[#This Row],[parent]],abbreviation[[description_german]:[abbreviation_id(for SVERWEIS)]],5,FALSE)</f>
        <v>26</v>
      </c>
      <c r="H70" s="10">
        <f>VLOOKUP(parent_children[[#This Row],[children]],abbreviation[[description_german]:[abbreviation_id(for SVERWEIS)]],5,FALSE)</f>
        <v>113</v>
      </c>
      <c r="O70" s="5" t="str">
        <f ca="1">"INSERT INTO "&amp;RIGHT(CELL("dateiname",A68),LEN(CELL("dateiname",A68))-FIND("]",CELL("dateiname",A68)))&amp;" VALUES"&amp;" ("&amp;parent_children8[[#This Row],[parent_children_id]]&amp;","&amp;parent_children8[[#This Row],[parent_id]]&amp;","&amp;parent_children8[[#This Row],[children_id]]&amp;");"</f>
        <v>INSERT INTO parent_children VALUES (68,26,113);</v>
      </c>
    </row>
    <row r="71" spans="1:15">
      <c r="A71" s="18">
        <f t="shared" si="1"/>
        <v>69</v>
      </c>
      <c r="B71" s="5" t="s">
        <v>42</v>
      </c>
      <c r="C71" s="5" t="s">
        <v>738</v>
      </c>
      <c r="F71" s="10">
        <f>parent_children[[#This Row],[parent_children_id]]</f>
        <v>69</v>
      </c>
      <c r="G71" s="10">
        <f>VLOOKUP(parent_children[[#This Row],[parent]],abbreviation[[description_german]:[abbreviation_id(for SVERWEIS)]],5,FALSE)</f>
        <v>26</v>
      </c>
      <c r="H71" s="23">
        <f>VLOOKUP(parent_children[[#This Row],[children]],abbreviation[[description_german]:[abbreviation_id(for SVERWEIS)]],5,FALSE)</f>
        <v>114</v>
      </c>
      <c r="O71" s="5" t="str">
        <f ca="1">"INSERT INTO "&amp;RIGHT(CELL("dateiname",A69),LEN(CELL("dateiname",A69))-FIND("]",CELL("dateiname",A69)))&amp;" VALUES"&amp;" ("&amp;parent_children8[[#This Row],[parent_children_id]]&amp;","&amp;parent_children8[[#This Row],[parent_id]]&amp;","&amp;parent_children8[[#This Row],[children_id]]&amp;");"</f>
        <v>INSERT INTO parent_children VALUES (69,26,114);</v>
      </c>
    </row>
    <row r="72" spans="1:15">
      <c r="A72" s="18">
        <f t="shared" si="1"/>
        <v>70</v>
      </c>
      <c r="B72" s="5" t="s">
        <v>42</v>
      </c>
      <c r="C72" s="5" t="s">
        <v>739</v>
      </c>
      <c r="F72" s="10">
        <f>parent_children[[#This Row],[parent_children_id]]</f>
        <v>70</v>
      </c>
      <c r="G72" s="10">
        <f>VLOOKUP(parent_children[[#This Row],[parent]],abbreviation[[description_german]:[abbreviation_id(for SVERWEIS)]],5,FALSE)</f>
        <v>26</v>
      </c>
      <c r="H72" s="23">
        <f>VLOOKUP(parent_children[[#This Row],[children]],abbreviation[[description_german]:[abbreviation_id(for SVERWEIS)]],5,FALSE)</f>
        <v>115</v>
      </c>
      <c r="O72" s="5" t="str">
        <f ca="1">"INSERT INTO "&amp;RIGHT(CELL("dateiname",A70),LEN(CELL("dateiname",A70))-FIND("]",CELL("dateiname",A70)))&amp;" VALUES"&amp;" ("&amp;parent_children8[[#This Row],[parent_children_id]]&amp;","&amp;parent_children8[[#This Row],[parent_id]]&amp;","&amp;parent_children8[[#This Row],[children_id]]&amp;");"</f>
        <v>INSERT INTO parent_children VALUES (70,26,115);</v>
      </c>
    </row>
    <row r="73" spans="1:15">
      <c r="A73" s="18">
        <f t="shared" si="1"/>
        <v>71</v>
      </c>
      <c r="B73" s="5" t="s">
        <v>42</v>
      </c>
      <c r="C73" s="5" t="s">
        <v>341</v>
      </c>
      <c r="F73" s="10">
        <f>parent_children[[#This Row],[parent_children_id]]</f>
        <v>71</v>
      </c>
      <c r="G73" s="10">
        <f>VLOOKUP(parent_children[[#This Row],[parent]],abbreviation[[description_german]:[abbreviation_id(for SVERWEIS)]],5,FALSE)</f>
        <v>26</v>
      </c>
      <c r="H73" s="10">
        <f>VLOOKUP(parent_children[[#This Row],[children]],abbreviation[[description_german]:[abbreviation_id(for SVERWEIS)]],5,FALSE)</f>
        <v>118</v>
      </c>
      <c r="O73" s="5" t="str">
        <f ca="1">"INSERT INTO "&amp;RIGHT(CELL("dateiname",A71),LEN(CELL("dateiname",A71))-FIND("]",CELL("dateiname",A71)))&amp;" VALUES"&amp;" ("&amp;parent_children8[[#This Row],[parent_children_id]]&amp;","&amp;parent_children8[[#This Row],[parent_id]]&amp;","&amp;parent_children8[[#This Row],[children_id]]&amp;");"</f>
        <v>INSERT INTO parent_children VALUES (71,26,118);</v>
      </c>
    </row>
    <row r="74" spans="1:15">
      <c r="A74" s="18">
        <f t="shared" si="1"/>
        <v>72</v>
      </c>
      <c r="B74" s="5" t="s">
        <v>42</v>
      </c>
      <c r="C74" s="5" t="s">
        <v>343</v>
      </c>
      <c r="F74" s="10">
        <f>parent_children[[#This Row],[parent_children_id]]</f>
        <v>72</v>
      </c>
      <c r="G74" s="10">
        <f>VLOOKUP(parent_children[[#This Row],[parent]],abbreviation[[description_german]:[abbreviation_id(for SVERWEIS)]],5,FALSE)</f>
        <v>26</v>
      </c>
      <c r="H74" s="10">
        <f>VLOOKUP(parent_children[[#This Row],[children]],abbreviation[[description_german]:[abbreviation_id(for SVERWEIS)]],5,FALSE)</f>
        <v>119</v>
      </c>
      <c r="O74" s="5" t="str">
        <f ca="1">"INSERT INTO "&amp;RIGHT(CELL("dateiname",A72),LEN(CELL("dateiname",A72))-FIND("]",CELL("dateiname",A72)))&amp;" VALUES"&amp;" ("&amp;parent_children8[[#This Row],[parent_children_id]]&amp;","&amp;parent_children8[[#This Row],[parent_id]]&amp;","&amp;parent_children8[[#This Row],[children_id]]&amp;");"</f>
        <v>INSERT INTO parent_children VALUES (72,26,119);</v>
      </c>
    </row>
    <row r="75" spans="1:15">
      <c r="A75" s="18">
        <f t="shared" si="1"/>
        <v>73</v>
      </c>
      <c r="B75" s="5" t="s">
        <v>22</v>
      </c>
      <c r="C75" s="5" t="s">
        <v>334</v>
      </c>
      <c r="F75" s="10">
        <f>parent_children[[#This Row],[parent_children_id]]</f>
        <v>73</v>
      </c>
      <c r="G75" s="10">
        <f>VLOOKUP(parent_children[[#This Row],[parent]],abbreviation[[description_german]:[abbreviation_id(for SVERWEIS)]],5,FALSE)</f>
        <v>14</v>
      </c>
      <c r="H75" s="10">
        <f>VLOOKUP(parent_children[[#This Row],[children]],abbreviation[[description_german]:[abbreviation_id(for SVERWEIS)]],5,FALSE)</f>
        <v>109</v>
      </c>
      <c r="O75" s="5" t="str">
        <f ca="1">"INSERT INTO "&amp;RIGHT(CELL("dateiname",A73),LEN(CELL("dateiname",A73))-FIND("]",CELL("dateiname",A73)))&amp;" VALUES"&amp;" ("&amp;parent_children8[[#This Row],[parent_children_id]]&amp;","&amp;parent_children8[[#This Row],[parent_id]]&amp;","&amp;parent_children8[[#This Row],[children_id]]&amp;");"</f>
        <v>INSERT INTO parent_children VALUES (73,14,109);</v>
      </c>
    </row>
    <row r="76" spans="1:15">
      <c r="A76" s="18">
        <f t="shared" si="1"/>
        <v>74</v>
      </c>
      <c r="B76" s="5" t="s">
        <v>22</v>
      </c>
      <c r="C76" s="5" t="s">
        <v>345</v>
      </c>
      <c r="F76" s="10">
        <f>parent_children[[#This Row],[parent_children_id]]</f>
        <v>74</v>
      </c>
      <c r="G76" s="10">
        <f>VLOOKUP(parent_children[[#This Row],[parent]],abbreviation[[description_german]:[abbreviation_id(for SVERWEIS)]],5,FALSE)</f>
        <v>14</v>
      </c>
      <c r="H76" s="10">
        <f>VLOOKUP(parent_children[[#This Row],[children]],abbreviation[[description_german]:[abbreviation_id(for SVERWEIS)]],5,FALSE)</f>
        <v>120</v>
      </c>
      <c r="O76" s="5" t="str">
        <f ca="1">"INSERT INTO "&amp;RIGHT(CELL("dateiname",A74),LEN(CELL("dateiname",A74))-FIND("]",CELL("dateiname",A74)))&amp;" VALUES"&amp;" ("&amp;parent_children8[[#This Row],[parent_children_id]]&amp;","&amp;parent_children8[[#This Row],[parent_id]]&amp;","&amp;parent_children8[[#This Row],[children_id]]&amp;");"</f>
        <v>INSERT INTO parent_children VALUES (74,14,120);</v>
      </c>
    </row>
    <row r="77" spans="1:15">
      <c r="A77" s="18">
        <f t="shared" si="1"/>
        <v>75</v>
      </c>
      <c r="B77" s="5" t="s">
        <v>22</v>
      </c>
      <c r="C77" s="5" t="s">
        <v>346</v>
      </c>
      <c r="F77" s="10">
        <f>parent_children[[#This Row],[parent_children_id]]</f>
        <v>75</v>
      </c>
      <c r="G77" s="10">
        <f>VLOOKUP(parent_children[[#This Row],[parent]],abbreviation[[description_german]:[abbreviation_id(for SVERWEIS)]],5,FALSE)</f>
        <v>14</v>
      </c>
      <c r="H77" s="10">
        <f>VLOOKUP(parent_children[[#This Row],[children]],abbreviation[[description_german]:[abbreviation_id(for SVERWEIS)]],5,FALSE)</f>
        <v>121</v>
      </c>
      <c r="O77" s="5" t="str">
        <f ca="1">"INSERT INTO "&amp;RIGHT(CELL("dateiname",A75),LEN(CELL("dateiname",A75))-FIND("]",CELL("dateiname",A75)))&amp;" VALUES"&amp;" ("&amp;parent_children8[[#This Row],[parent_children_id]]&amp;","&amp;parent_children8[[#This Row],[parent_id]]&amp;","&amp;parent_children8[[#This Row],[children_id]]&amp;");"</f>
        <v>INSERT INTO parent_children VALUES (75,14,121);</v>
      </c>
    </row>
    <row r="78" spans="1:15">
      <c r="A78" s="18">
        <f t="shared" si="1"/>
        <v>76</v>
      </c>
      <c r="B78" s="5" t="s">
        <v>22</v>
      </c>
      <c r="C78" s="5" t="s">
        <v>270</v>
      </c>
      <c r="F78" s="10">
        <f>parent_children[[#This Row],[parent_children_id]]</f>
        <v>76</v>
      </c>
      <c r="G78" s="10">
        <f>VLOOKUP(parent_children[[#This Row],[parent]],abbreviation[[description_german]:[abbreviation_id(for SVERWEIS)]],5,FALSE)</f>
        <v>14</v>
      </c>
      <c r="H78" s="10">
        <f>VLOOKUP(parent_children[[#This Row],[children]],abbreviation[[description_german]:[abbreviation_id(for SVERWEIS)]],5,FALSE)</f>
        <v>76</v>
      </c>
      <c r="O78" s="5" t="str">
        <f ca="1">"INSERT INTO "&amp;RIGHT(CELL("dateiname",A76),LEN(CELL("dateiname",A76))-FIND("]",CELL("dateiname",A76)))&amp;" VALUES"&amp;" ("&amp;parent_children8[[#This Row],[parent_children_id]]&amp;","&amp;parent_children8[[#This Row],[parent_id]]&amp;","&amp;parent_children8[[#This Row],[children_id]]&amp;");"</f>
        <v>INSERT INTO parent_children VALUES (76,14,76);</v>
      </c>
    </row>
    <row r="79" spans="1:15">
      <c r="A79" s="18">
        <f t="shared" si="1"/>
        <v>77</v>
      </c>
      <c r="B79" s="5" t="s">
        <v>22</v>
      </c>
      <c r="C79" s="5" t="s">
        <v>337</v>
      </c>
      <c r="F79" s="10">
        <f>parent_children[[#This Row],[parent_children_id]]</f>
        <v>77</v>
      </c>
      <c r="G79" s="10">
        <f>VLOOKUP(parent_children[[#This Row],[parent]],abbreviation[[description_german]:[abbreviation_id(for SVERWEIS)]],5,FALSE)</f>
        <v>14</v>
      </c>
      <c r="H79" s="10">
        <f>VLOOKUP(parent_children[[#This Row],[children]],abbreviation[[description_german]:[abbreviation_id(for SVERWEIS)]],5,FALSE)</f>
        <v>112</v>
      </c>
      <c r="O79" s="5" t="str">
        <f ca="1">"INSERT INTO "&amp;RIGHT(CELL("dateiname",A77),LEN(CELL("dateiname",A77))-FIND("]",CELL("dateiname",A77)))&amp;" VALUES"&amp;" ("&amp;parent_children8[[#This Row],[parent_children_id]]&amp;","&amp;parent_children8[[#This Row],[parent_id]]&amp;","&amp;parent_children8[[#This Row],[children_id]]&amp;");"</f>
        <v>INSERT INTO parent_children VALUES (77,14,112);</v>
      </c>
    </row>
    <row r="80" spans="1:15">
      <c r="A80" s="18">
        <f t="shared" si="1"/>
        <v>78</v>
      </c>
      <c r="B80" s="5" t="s">
        <v>22</v>
      </c>
      <c r="C80" s="5" t="s">
        <v>347</v>
      </c>
      <c r="F80" s="10">
        <f>parent_children[[#This Row],[parent_children_id]]</f>
        <v>78</v>
      </c>
      <c r="G80" s="10">
        <f>VLOOKUP(parent_children[[#This Row],[parent]],abbreviation[[description_german]:[abbreviation_id(for SVERWEIS)]],5,FALSE)</f>
        <v>14</v>
      </c>
      <c r="H80" s="10">
        <f>VLOOKUP(parent_children[[#This Row],[children]],abbreviation[[description_german]:[abbreviation_id(for SVERWEIS)]],5,FALSE)</f>
        <v>122</v>
      </c>
      <c r="O80" s="5" t="str">
        <f ca="1">"INSERT INTO "&amp;RIGHT(CELL("dateiname",A78),LEN(CELL("dateiname",A78))-FIND("]",CELL("dateiname",A78)))&amp;" VALUES"&amp;" ("&amp;parent_children8[[#This Row],[parent_children_id]]&amp;","&amp;parent_children8[[#This Row],[parent_id]]&amp;","&amp;parent_children8[[#This Row],[children_id]]&amp;");"</f>
        <v>INSERT INTO parent_children VALUES (78,14,122);</v>
      </c>
    </row>
    <row r="81" spans="1:15">
      <c r="A81" s="18">
        <f t="shared" si="1"/>
        <v>79</v>
      </c>
      <c r="B81" s="5" t="s">
        <v>22</v>
      </c>
      <c r="C81" s="5" t="s">
        <v>339</v>
      </c>
      <c r="F81" s="10">
        <f>parent_children[[#This Row],[parent_children_id]]</f>
        <v>79</v>
      </c>
      <c r="G81" s="10">
        <f>VLOOKUP(parent_children[[#This Row],[parent]],abbreviation[[description_german]:[abbreviation_id(for SVERWEIS)]],5,FALSE)</f>
        <v>14</v>
      </c>
      <c r="H81" s="10">
        <f>VLOOKUP(parent_children[[#This Row],[children]],abbreviation[[description_german]:[abbreviation_id(for SVERWEIS)]],5,FALSE)</f>
        <v>113</v>
      </c>
      <c r="O81" s="5" t="str">
        <f ca="1">"INSERT INTO "&amp;RIGHT(CELL("dateiname",A79),LEN(CELL("dateiname",A79))-FIND("]",CELL("dateiname",A79)))&amp;" VALUES"&amp;" ("&amp;parent_children8[[#This Row],[parent_children_id]]&amp;","&amp;parent_children8[[#This Row],[parent_id]]&amp;","&amp;parent_children8[[#This Row],[children_id]]&amp;");"</f>
        <v>INSERT INTO parent_children VALUES (79,14,113);</v>
      </c>
    </row>
    <row r="82" spans="1:15">
      <c r="A82" s="18">
        <f t="shared" si="1"/>
        <v>80</v>
      </c>
      <c r="B82" s="5" t="s">
        <v>22</v>
      </c>
      <c r="C82" s="5" t="s">
        <v>348</v>
      </c>
      <c r="F82" s="10">
        <f>parent_children[[#This Row],[parent_children_id]]</f>
        <v>80</v>
      </c>
      <c r="G82" s="10">
        <f>VLOOKUP(parent_children[[#This Row],[parent]],abbreviation[[description_german]:[abbreviation_id(for SVERWEIS)]],5,FALSE)</f>
        <v>14</v>
      </c>
      <c r="H82" s="10">
        <f>VLOOKUP(parent_children[[#This Row],[children]],abbreviation[[description_german]:[abbreviation_id(for SVERWEIS)]],5,FALSE)</f>
        <v>123</v>
      </c>
      <c r="O82" s="5" t="str">
        <f ca="1">"INSERT INTO "&amp;RIGHT(CELL("dateiname",A80),LEN(CELL("dateiname",A80))-FIND("]",CELL("dateiname",A80)))&amp;" VALUES"&amp;" ("&amp;parent_children8[[#This Row],[parent_children_id]]&amp;","&amp;parent_children8[[#This Row],[parent_id]]&amp;","&amp;parent_children8[[#This Row],[children_id]]&amp;");"</f>
        <v>INSERT INTO parent_children VALUES (80,14,123);</v>
      </c>
    </row>
    <row r="83" spans="1:15">
      <c r="A83" s="18">
        <f t="shared" si="1"/>
        <v>81</v>
      </c>
      <c r="B83" s="5" t="s">
        <v>22</v>
      </c>
      <c r="C83" s="5" t="s">
        <v>341</v>
      </c>
      <c r="F83" s="10">
        <f>parent_children[[#This Row],[parent_children_id]]</f>
        <v>81</v>
      </c>
      <c r="G83" s="10">
        <f>VLOOKUP(parent_children[[#This Row],[parent]],abbreviation[[description_german]:[abbreviation_id(for SVERWEIS)]],5,FALSE)</f>
        <v>14</v>
      </c>
      <c r="H83" s="10">
        <f>VLOOKUP(parent_children[[#This Row],[children]],abbreviation[[description_german]:[abbreviation_id(for SVERWEIS)]],5,FALSE)</f>
        <v>118</v>
      </c>
      <c r="O83" s="5" t="str">
        <f ca="1">"INSERT INTO "&amp;RIGHT(CELL("dateiname",A81),LEN(CELL("dateiname",A81))-FIND("]",CELL("dateiname",A81)))&amp;" VALUES"&amp;" ("&amp;parent_children8[[#This Row],[parent_children_id]]&amp;","&amp;parent_children8[[#This Row],[parent_id]]&amp;","&amp;parent_children8[[#This Row],[children_id]]&amp;");"</f>
        <v>INSERT INTO parent_children VALUES (81,14,118);</v>
      </c>
    </row>
    <row r="84" spans="1:15">
      <c r="A84" s="18">
        <f t="shared" si="1"/>
        <v>82</v>
      </c>
      <c r="B84" s="5" t="s">
        <v>22</v>
      </c>
      <c r="C84" s="5" t="s">
        <v>343</v>
      </c>
      <c r="F84" s="10">
        <f>parent_children[[#This Row],[parent_children_id]]</f>
        <v>82</v>
      </c>
      <c r="G84" s="10">
        <f>VLOOKUP(parent_children[[#This Row],[parent]],abbreviation[[description_german]:[abbreviation_id(for SVERWEIS)]],5,FALSE)</f>
        <v>14</v>
      </c>
      <c r="H84" s="10">
        <f>VLOOKUP(parent_children[[#This Row],[children]],abbreviation[[description_german]:[abbreviation_id(for SVERWEIS)]],5,FALSE)</f>
        <v>119</v>
      </c>
      <c r="O84" s="5" t="str">
        <f ca="1">"INSERT INTO "&amp;RIGHT(CELL("dateiname",A82),LEN(CELL("dateiname",A82))-FIND("]",CELL("dateiname",A82)))&amp;" VALUES"&amp;" ("&amp;parent_children8[[#This Row],[parent_children_id]]&amp;","&amp;parent_children8[[#This Row],[parent_id]]&amp;","&amp;parent_children8[[#This Row],[children_id]]&amp;");"</f>
        <v>INSERT INTO parent_children VALUES (82,14,119);</v>
      </c>
    </row>
    <row r="85" spans="1:15">
      <c r="A85" s="18">
        <f t="shared" si="1"/>
        <v>83</v>
      </c>
      <c r="B85" s="5" t="s">
        <v>326</v>
      </c>
      <c r="C85" s="5" t="s">
        <v>334</v>
      </c>
      <c r="F85" s="10">
        <f>parent_children[[#This Row],[parent_children_id]]</f>
        <v>83</v>
      </c>
      <c r="G85" s="10">
        <f>VLOOKUP(parent_children[[#This Row],[parent]],abbreviation[[description_german]:[abbreviation_id(for SVERWEIS)]],5,FALSE)</f>
        <v>105</v>
      </c>
      <c r="H85" s="10">
        <f>VLOOKUP(parent_children[[#This Row],[children]],abbreviation[[description_german]:[abbreviation_id(for SVERWEIS)]],5,FALSE)</f>
        <v>109</v>
      </c>
      <c r="O85" s="5" t="str">
        <f ca="1">"INSERT INTO "&amp;RIGHT(CELL("dateiname",A83),LEN(CELL("dateiname",A83))-FIND("]",CELL("dateiname",A83)))&amp;" VALUES"&amp;" ("&amp;parent_children8[[#This Row],[parent_children_id]]&amp;","&amp;parent_children8[[#This Row],[parent_id]]&amp;","&amp;parent_children8[[#This Row],[children_id]]&amp;");"</f>
        <v>INSERT INTO parent_children VALUES (83,105,109);</v>
      </c>
    </row>
    <row r="86" spans="1:15">
      <c r="A86" s="18">
        <f t="shared" si="1"/>
        <v>84</v>
      </c>
      <c r="B86" s="5" t="s">
        <v>326</v>
      </c>
      <c r="C86" s="5" t="s">
        <v>345</v>
      </c>
      <c r="F86" s="10">
        <f>parent_children[[#This Row],[parent_children_id]]</f>
        <v>84</v>
      </c>
      <c r="G86" s="10">
        <f>VLOOKUP(parent_children[[#This Row],[parent]],abbreviation[[description_german]:[abbreviation_id(for SVERWEIS)]],5,FALSE)</f>
        <v>105</v>
      </c>
      <c r="H86" s="10">
        <f>VLOOKUP(parent_children[[#This Row],[children]],abbreviation[[description_german]:[abbreviation_id(for SVERWEIS)]],5,FALSE)</f>
        <v>120</v>
      </c>
      <c r="O86" s="5" t="str">
        <f ca="1">"INSERT INTO "&amp;RIGHT(CELL("dateiname",A84),LEN(CELL("dateiname",A84))-FIND("]",CELL("dateiname",A84)))&amp;" VALUES"&amp;" ("&amp;parent_children8[[#This Row],[parent_children_id]]&amp;","&amp;parent_children8[[#This Row],[parent_id]]&amp;","&amp;parent_children8[[#This Row],[children_id]]&amp;");"</f>
        <v>INSERT INTO parent_children VALUES (84,105,120);</v>
      </c>
    </row>
    <row r="87" spans="1:15">
      <c r="A87" s="18">
        <f t="shared" si="1"/>
        <v>85</v>
      </c>
      <c r="B87" s="5" t="s">
        <v>326</v>
      </c>
      <c r="C87" s="5" t="s">
        <v>346</v>
      </c>
      <c r="F87" s="10">
        <f>parent_children[[#This Row],[parent_children_id]]</f>
        <v>85</v>
      </c>
      <c r="G87" s="10">
        <f>VLOOKUP(parent_children[[#This Row],[parent]],abbreviation[[description_german]:[abbreviation_id(for SVERWEIS)]],5,FALSE)</f>
        <v>105</v>
      </c>
      <c r="H87" s="10">
        <f>VLOOKUP(parent_children[[#This Row],[children]],abbreviation[[description_german]:[abbreviation_id(for SVERWEIS)]],5,FALSE)</f>
        <v>121</v>
      </c>
      <c r="O87" s="5" t="str">
        <f ca="1">"INSERT INTO "&amp;RIGHT(CELL("dateiname",A85),LEN(CELL("dateiname",A85))-FIND("]",CELL("dateiname",A85)))&amp;" VALUES"&amp;" ("&amp;parent_children8[[#This Row],[parent_children_id]]&amp;","&amp;parent_children8[[#This Row],[parent_id]]&amp;","&amp;parent_children8[[#This Row],[children_id]]&amp;");"</f>
        <v>INSERT INTO parent_children VALUES (85,105,121);</v>
      </c>
    </row>
    <row r="88" spans="1:15">
      <c r="A88" s="18">
        <f t="shared" si="1"/>
        <v>86</v>
      </c>
      <c r="B88" s="5" t="s">
        <v>326</v>
      </c>
      <c r="C88" s="5" t="s">
        <v>270</v>
      </c>
      <c r="F88" s="10">
        <f>parent_children[[#This Row],[parent_children_id]]</f>
        <v>86</v>
      </c>
      <c r="G88" s="10">
        <f>VLOOKUP(parent_children[[#This Row],[parent]],abbreviation[[description_german]:[abbreviation_id(for SVERWEIS)]],5,FALSE)</f>
        <v>105</v>
      </c>
      <c r="H88" s="10">
        <f>VLOOKUP(parent_children[[#This Row],[children]],abbreviation[[description_german]:[abbreviation_id(for SVERWEIS)]],5,FALSE)</f>
        <v>76</v>
      </c>
      <c r="O88" s="5" t="str">
        <f ca="1">"INSERT INTO "&amp;RIGHT(CELL("dateiname",A86),LEN(CELL("dateiname",A86))-FIND("]",CELL("dateiname",A86)))&amp;" VALUES"&amp;" ("&amp;parent_children8[[#This Row],[parent_children_id]]&amp;","&amp;parent_children8[[#This Row],[parent_id]]&amp;","&amp;parent_children8[[#This Row],[children_id]]&amp;");"</f>
        <v>INSERT INTO parent_children VALUES (86,105,76);</v>
      </c>
    </row>
    <row r="89" spans="1:15">
      <c r="A89" s="18">
        <f t="shared" si="1"/>
        <v>87</v>
      </c>
      <c r="B89" s="5" t="s">
        <v>326</v>
      </c>
      <c r="C89" s="5" t="s">
        <v>337</v>
      </c>
      <c r="F89" s="10">
        <f>parent_children[[#This Row],[parent_children_id]]</f>
        <v>87</v>
      </c>
      <c r="G89" s="10">
        <f>VLOOKUP(parent_children[[#This Row],[parent]],abbreviation[[description_german]:[abbreviation_id(for SVERWEIS)]],5,FALSE)</f>
        <v>105</v>
      </c>
      <c r="H89" s="10">
        <f>VLOOKUP(parent_children[[#This Row],[children]],abbreviation[[description_german]:[abbreviation_id(for SVERWEIS)]],5,FALSE)</f>
        <v>112</v>
      </c>
      <c r="O89" s="5" t="str">
        <f ca="1">"INSERT INTO "&amp;RIGHT(CELL("dateiname",A87),LEN(CELL("dateiname",A87))-FIND("]",CELL("dateiname",A87)))&amp;" VALUES"&amp;" ("&amp;parent_children8[[#This Row],[parent_children_id]]&amp;","&amp;parent_children8[[#This Row],[parent_id]]&amp;","&amp;parent_children8[[#This Row],[children_id]]&amp;");"</f>
        <v>INSERT INTO parent_children VALUES (87,105,112);</v>
      </c>
    </row>
    <row r="90" spans="1:15">
      <c r="A90" s="18">
        <f t="shared" si="1"/>
        <v>88</v>
      </c>
      <c r="B90" s="5" t="s">
        <v>326</v>
      </c>
      <c r="C90" s="5" t="s">
        <v>347</v>
      </c>
      <c r="F90" s="10">
        <f>parent_children[[#This Row],[parent_children_id]]</f>
        <v>88</v>
      </c>
      <c r="G90" s="10">
        <f>VLOOKUP(parent_children[[#This Row],[parent]],abbreviation[[description_german]:[abbreviation_id(for SVERWEIS)]],5,FALSE)</f>
        <v>105</v>
      </c>
      <c r="H90" s="10">
        <f>VLOOKUP(parent_children[[#This Row],[children]],abbreviation[[description_german]:[abbreviation_id(for SVERWEIS)]],5,FALSE)</f>
        <v>122</v>
      </c>
      <c r="O90" s="5" t="str">
        <f ca="1">"INSERT INTO "&amp;RIGHT(CELL("dateiname",A88),LEN(CELL("dateiname",A88))-FIND("]",CELL("dateiname",A88)))&amp;" VALUES"&amp;" ("&amp;parent_children8[[#This Row],[parent_children_id]]&amp;","&amp;parent_children8[[#This Row],[parent_id]]&amp;","&amp;parent_children8[[#This Row],[children_id]]&amp;");"</f>
        <v>INSERT INTO parent_children VALUES (88,105,122);</v>
      </c>
    </row>
    <row r="91" spans="1:15">
      <c r="A91" s="18">
        <f t="shared" si="1"/>
        <v>89</v>
      </c>
      <c r="B91" s="5" t="s">
        <v>326</v>
      </c>
      <c r="C91" s="5" t="s">
        <v>339</v>
      </c>
      <c r="F91" s="10">
        <f>parent_children[[#This Row],[parent_children_id]]</f>
        <v>89</v>
      </c>
      <c r="G91" s="10">
        <f>VLOOKUP(parent_children[[#This Row],[parent]],abbreviation[[description_german]:[abbreviation_id(for SVERWEIS)]],5,FALSE)</f>
        <v>105</v>
      </c>
      <c r="H91" s="10">
        <f>VLOOKUP(parent_children[[#This Row],[children]],abbreviation[[description_german]:[abbreviation_id(for SVERWEIS)]],5,FALSE)</f>
        <v>113</v>
      </c>
      <c r="O91" s="5" t="str">
        <f ca="1">"INSERT INTO "&amp;RIGHT(CELL("dateiname",A89),LEN(CELL("dateiname",A89))-FIND("]",CELL("dateiname",A89)))&amp;" VALUES"&amp;" ("&amp;parent_children8[[#This Row],[parent_children_id]]&amp;","&amp;parent_children8[[#This Row],[parent_id]]&amp;","&amp;parent_children8[[#This Row],[children_id]]&amp;");"</f>
        <v>INSERT INTO parent_children VALUES (89,105,113);</v>
      </c>
    </row>
    <row r="92" spans="1:15">
      <c r="A92" s="18">
        <f t="shared" si="1"/>
        <v>90</v>
      </c>
      <c r="B92" s="5" t="s">
        <v>326</v>
      </c>
      <c r="C92" s="5" t="s">
        <v>348</v>
      </c>
      <c r="F92" s="10">
        <f>parent_children[[#This Row],[parent_children_id]]</f>
        <v>90</v>
      </c>
      <c r="G92" s="10">
        <f>VLOOKUP(parent_children[[#This Row],[parent]],abbreviation[[description_german]:[abbreviation_id(for SVERWEIS)]],5,FALSE)</f>
        <v>105</v>
      </c>
      <c r="H92" s="10">
        <f>VLOOKUP(parent_children[[#This Row],[children]],abbreviation[[description_german]:[abbreviation_id(for SVERWEIS)]],5,FALSE)</f>
        <v>123</v>
      </c>
      <c r="O92" s="5" t="str">
        <f ca="1">"INSERT INTO "&amp;RIGHT(CELL("dateiname",A90),LEN(CELL("dateiname",A90))-FIND("]",CELL("dateiname",A90)))&amp;" VALUES"&amp;" ("&amp;parent_children8[[#This Row],[parent_children_id]]&amp;","&amp;parent_children8[[#This Row],[parent_id]]&amp;","&amp;parent_children8[[#This Row],[children_id]]&amp;");"</f>
        <v>INSERT INTO parent_children VALUES (90,105,123);</v>
      </c>
    </row>
    <row r="93" spans="1:15">
      <c r="A93" s="18">
        <f t="shared" si="1"/>
        <v>91</v>
      </c>
      <c r="B93" s="5" t="s">
        <v>326</v>
      </c>
      <c r="C93" s="5" t="s">
        <v>341</v>
      </c>
      <c r="F93" s="10">
        <f>parent_children[[#This Row],[parent_children_id]]</f>
        <v>91</v>
      </c>
      <c r="G93" s="10">
        <f>VLOOKUP(parent_children[[#This Row],[parent]],abbreviation[[description_german]:[abbreviation_id(for SVERWEIS)]],5,FALSE)</f>
        <v>105</v>
      </c>
      <c r="H93" s="10">
        <f>VLOOKUP(parent_children[[#This Row],[children]],abbreviation[[description_german]:[abbreviation_id(for SVERWEIS)]],5,FALSE)</f>
        <v>118</v>
      </c>
      <c r="O93" s="5" t="str">
        <f ca="1">"INSERT INTO "&amp;RIGHT(CELL("dateiname",A91),LEN(CELL("dateiname",A91))-FIND("]",CELL("dateiname",A91)))&amp;" VALUES"&amp;" ("&amp;parent_children8[[#This Row],[parent_children_id]]&amp;","&amp;parent_children8[[#This Row],[parent_id]]&amp;","&amp;parent_children8[[#This Row],[children_id]]&amp;");"</f>
        <v>INSERT INTO parent_children VALUES (91,105,118);</v>
      </c>
    </row>
    <row r="94" spans="1:15">
      <c r="A94" s="18">
        <f t="shared" si="1"/>
        <v>92</v>
      </c>
      <c r="B94" s="5" t="s">
        <v>326</v>
      </c>
      <c r="C94" s="5" t="s">
        <v>343</v>
      </c>
      <c r="F94" s="10">
        <f>parent_children[[#This Row],[parent_children_id]]</f>
        <v>92</v>
      </c>
      <c r="G94" s="10">
        <f>VLOOKUP(parent_children[[#This Row],[parent]],abbreviation[[description_german]:[abbreviation_id(for SVERWEIS)]],5,FALSE)</f>
        <v>105</v>
      </c>
      <c r="H94" s="10">
        <f>VLOOKUP(parent_children[[#This Row],[children]],abbreviation[[description_german]:[abbreviation_id(for SVERWEIS)]],5,FALSE)</f>
        <v>119</v>
      </c>
      <c r="O94" s="5" t="str">
        <f ca="1">"INSERT INTO "&amp;RIGHT(CELL("dateiname",A92),LEN(CELL("dateiname",A92))-FIND("]",CELL("dateiname",A92)))&amp;" VALUES"&amp;" ("&amp;parent_children8[[#This Row],[parent_children_id]]&amp;","&amp;parent_children8[[#This Row],[parent_id]]&amp;","&amp;parent_children8[[#This Row],[children_id]]&amp;");"</f>
        <v>INSERT INTO parent_children VALUES (92,105,119);</v>
      </c>
    </row>
    <row r="95" spans="1:15">
      <c r="A95" s="18">
        <f t="shared" si="1"/>
        <v>93</v>
      </c>
      <c r="B95" s="5" t="s">
        <v>255</v>
      </c>
      <c r="C95" s="5" t="s">
        <v>334</v>
      </c>
      <c r="F95" s="10">
        <f>parent_children[[#This Row],[parent_children_id]]</f>
        <v>93</v>
      </c>
      <c r="G95" s="10">
        <f>VLOOKUP(parent_children[[#This Row],[parent]],abbreviation[[description_german]:[abbreviation_id(for SVERWEIS)]],5,FALSE)</f>
        <v>68</v>
      </c>
      <c r="H95" s="10">
        <f>VLOOKUP(parent_children[[#This Row],[children]],abbreviation[[description_german]:[abbreviation_id(for SVERWEIS)]],5,FALSE)</f>
        <v>109</v>
      </c>
      <c r="O95" s="5" t="str">
        <f ca="1">"INSERT INTO "&amp;RIGHT(CELL("dateiname",A93),LEN(CELL("dateiname",A93))-FIND("]",CELL("dateiname",A93)))&amp;" VALUES"&amp;" ("&amp;parent_children8[[#This Row],[parent_children_id]]&amp;","&amp;parent_children8[[#This Row],[parent_id]]&amp;","&amp;parent_children8[[#This Row],[children_id]]&amp;");"</f>
        <v>INSERT INTO parent_children VALUES (93,68,109);</v>
      </c>
    </row>
    <row r="96" spans="1:15">
      <c r="A96" s="18">
        <f t="shared" si="1"/>
        <v>94</v>
      </c>
      <c r="B96" s="5" t="s">
        <v>255</v>
      </c>
      <c r="C96" s="5" t="s">
        <v>345</v>
      </c>
      <c r="F96" s="10">
        <f>parent_children[[#This Row],[parent_children_id]]</f>
        <v>94</v>
      </c>
      <c r="G96" s="10">
        <f>VLOOKUP(parent_children[[#This Row],[parent]],abbreviation[[description_german]:[abbreviation_id(for SVERWEIS)]],5,FALSE)</f>
        <v>68</v>
      </c>
      <c r="H96" s="10">
        <f>VLOOKUP(parent_children[[#This Row],[children]],abbreviation[[description_german]:[abbreviation_id(for SVERWEIS)]],5,FALSE)</f>
        <v>120</v>
      </c>
      <c r="O96" s="5" t="str">
        <f ca="1">"INSERT INTO "&amp;RIGHT(CELL("dateiname",A94),LEN(CELL("dateiname",A94))-FIND("]",CELL("dateiname",A94)))&amp;" VALUES"&amp;" ("&amp;parent_children8[[#This Row],[parent_children_id]]&amp;","&amp;parent_children8[[#This Row],[parent_id]]&amp;","&amp;parent_children8[[#This Row],[children_id]]&amp;");"</f>
        <v>INSERT INTO parent_children VALUES (94,68,120);</v>
      </c>
    </row>
    <row r="97" spans="1:15">
      <c r="A97" s="18">
        <f t="shared" si="1"/>
        <v>95</v>
      </c>
      <c r="B97" s="5" t="s">
        <v>255</v>
      </c>
      <c r="C97" s="5" t="s">
        <v>349</v>
      </c>
      <c r="F97" s="10">
        <f>parent_children[[#This Row],[parent_children_id]]</f>
        <v>95</v>
      </c>
      <c r="G97" s="10">
        <f>VLOOKUP(parent_children[[#This Row],[parent]],abbreviation[[description_german]:[abbreviation_id(for SVERWEIS)]],5,FALSE)</f>
        <v>68</v>
      </c>
      <c r="H97" s="10">
        <f>VLOOKUP(parent_children[[#This Row],[children]],abbreviation[[description_german]:[abbreviation_id(for SVERWEIS)]],5,FALSE)</f>
        <v>133</v>
      </c>
      <c r="O97" s="5" t="str">
        <f ca="1">"INSERT INTO "&amp;RIGHT(CELL("dateiname",A95),LEN(CELL("dateiname",A95))-FIND("]",CELL("dateiname",A95)))&amp;" VALUES"&amp;" ("&amp;parent_children8[[#This Row],[parent_children_id]]&amp;","&amp;parent_children8[[#This Row],[parent_id]]&amp;","&amp;parent_children8[[#This Row],[children_id]]&amp;");"</f>
        <v>INSERT INTO parent_children VALUES (95,68,133);</v>
      </c>
    </row>
    <row r="98" spans="1:15">
      <c r="A98" s="18">
        <f t="shared" si="1"/>
        <v>96</v>
      </c>
      <c r="B98" s="5" t="s">
        <v>255</v>
      </c>
      <c r="C98" s="5" t="s">
        <v>346</v>
      </c>
      <c r="F98" s="10">
        <f>parent_children[[#This Row],[parent_children_id]]</f>
        <v>96</v>
      </c>
      <c r="G98" s="10">
        <f>VLOOKUP(parent_children[[#This Row],[parent]],abbreviation[[description_german]:[abbreviation_id(for SVERWEIS)]],5,FALSE)</f>
        <v>68</v>
      </c>
      <c r="H98" s="10">
        <f>VLOOKUP(parent_children[[#This Row],[children]],abbreviation[[description_german]:[abbreviation_id(for SVERWEIS)]],5,FALSE)</f>
        <v>121</v>
      </c>
      <c r="O98" s="5" t="str">
        <f ca="1">"INSERT INTO "&amp;RIGHT(CELL("dateiname",A96),LEN(CELL("dateiname",A96))-FIND("]",CELL("dateiname",A96)))&amp;" VALUES"&amp;" ("&amp;parent_children8[[#This Row],[parent_children_id]]&amp;","&amp;parent_children8[[#This Row],[parent_id]]&amp;","&amp;parent_children8[[#This Row],[children_id]]&amp;");"</f>
        <v>INSERT INTO parent_children VALUES (96,68,121);</v>
      </c>
    </row>
    <row r="99" spans="1:15">
      <c r="A99" s="18">
        <f t="shared" si="1"/>
        <v>97</v>
      </c>
      <c r="B99" s="5" t="s">
        <v>255</v>
      </c>
      <c r="C99" s="5" t="s">
        <v>270</v>
      </c>
      <c r="F99" s="10">
        <f>parent_children[[#This Row],[parent_children_id]]</f>
        <v>97</v>
      </c>
      <c r="G99" s="10">
        <f>VLOOKUP(parent_children[[#This Row],[parent]],abbreviation[[description_german]:[abbreviation_id(for SVERWEIS)]],5,FALSE)</f>
        <v>68</v>
      </c>
      <c r="H99" s="10">
        <f>VLOOKUP(parent_children[[#This Row],[children]],abbreviation[[description_german]:[abbreviation_id(for SVERWEIS)]],5,FALSE)</f>
        <v>76</v>
      </c>
      <c r="O99" s="5" t="str">
        <f ca="1">"INSERT INTO "&amp;RIGHT(CELL("dateiname",A97),LEN(CELL("dateiname",A97))-FIND("]",CELL("dateiname",A97)))&amp;" VALUES"&amp;" ("&amp;parent_children8[[#This Row],[parent_children_id]]&amp;","&amp;parent_children8[[#This Row],[parent_id]]&amp;","&amp;parent_children8[[#This Row],[children_id]]&amp;");"</f>
        <v>INSERT INTO parent_children VALUES (97,68,76);</v>
      </c>
    </row>
    <row r="100" spans="1:15">
      <c r="A100" s="18">
        <f t="shared" si="1"/>
        <v>98</v>
      </c>
      <c r="B100" s="5" t="s">
        <v>255</v>
      </c>
      <c r="C100" s="5" t="s">
        <v>337</v>
      </c>
      <c r="F100" s="10">
        <f>parent_children[[#This Row],[parent_children_id]]</f>
        <v>98</v>
      </c>
      <c r="G100" s="10">
        <f>VLOOKUP(parent_children[[#This Row],[parent]],abbreviation[[description_german]:[abbreviation_id(for SVERWEIS)]],5,FALSE)</f>
        <v>68</v>
      </c>
      <c r="H100" s="10">
        <f>VLOOKUP(parent_children[[#This Row],[children]],abbreviation[[description_german]:[abbreviation_id(for SVERWEIS)]],5,FALSE)</f>
        <v>112</v>
      </c>
      <c r="O100" s="5" t="str">
        <f ca="1">"INSERT INTO "&amp;RIGHT(CELL("dateiname",A98),LEN(CELL("dateiname",A98))-FIND("]",CELL("dateiname",A98)))&amp;" VALUES"&amp;" ("&amp;parent_children8[[#This Row],[parent_children_id]]&amp;","&amp;parent_children8[[#This Row],[parent_id]]&amp;","&amp;parent_children8[[#This Row],[children_id]]&amp;");"</f>
        <v>INSERT INTO parent_children VALUES (98,68,112);</v>
      </c>
    </row>
    <row r="101" spans="1:15">
      <c r="A101" s="18">
        <f t="shared" si="1"/>
        <v>99</v>
      </c>
      <c r="B101" s="5" t="s">
        <v>255</v>
      </c>
      <c r="C101" s="5" t="s">
        <v>347</v>
      </c>
      <c r="F101" s="10">
        <f>parent_children[[#This Row],[parent_children_id]]</f>
        <v>99</v>
      </c>
      <c r="G101" s="10">
        <f>VLOOKUP(parent_children[[#This Row],[parent]],abbreviation[[description_german]:[abbreviation_id(for SVERWEIS)]],5,FALSE)</f>
        <v>68</v>
      </c>
      <c r="H101" s="10">
        <f>VLOOKUP(parent_children[[#This Row],[children]],abbreviation[[description_german]:[abbreviation_id(for SVERWEIS)]],5,FALSE)</f>
        <v>122</v>
      </c>
      <c r="O101" s="5" t="str">
        <f ca="1">"INSERT INTO "&amp;RIGHT(CELL("dateiname",A99),LEN(CELL("dateiname",A99))-FIND("]",CELL("dateiname",A99)))&amp;" VALUES"&amp;" ("&amp;parent_children8[[#This Row],[parent_children_id]]&amp;","&amp;parent_children8[[#This Row],[parent_id]]&amp;","&amp;parent_children8[[#This Row],[children_id]]&amp;");"</f>
        <v>INSERT INTO parent_children VALUES (99,68,122);</v>
      </c>
    </row>
    <row r="102" spans="1:15">
      <c r="A102" s="18">
        <f t="shared" si="1"/>
        <v>100</v>
      </c>
      <c r="B102" s="5" t="s">
        <v>255</v>
      </c>
      <c r="C102" s="5" t="s">
        <v>339</v>
      </c>
      <c r="F102" s="10">
        <f>parent_children[[#This Row],[parent_children_id]]</f>
        <v>100</v>
      </c>
      <c r="G102" s="10">
        <f>VLOOKUP(parent_children[[#This Row],[parent]],abbreviation[[description_german]:[abbreviation_id(for SVERWEIS)]],5,FALSE)</f>
        <v>68</v>
      </c>
      <c r="H102" s="10">
        <f>VLOOKUP(parent_children[[#This Row],[children]],abbreviation[[description_german]:[abbreviation_id(for SVERWEIS)]],5,FALSE)</f>
        <v>113</v>
      </c>
      <c r="O102" s="5" t="str">
        <f ca="1">"INSERT INTO "&amp;RIGHT(CELL("dateiname",A100),LEN(CELL("dateiname",A100))-FIND("]",CELL("dateiname",A100)))&amp;" VALUES"&amp;" ("&amp;parent_children8[[#This Row],[parent_children_id]]&amp;","&amp;parent_children8[[#This Row],[parent_id]]&amp;","&amp;parent_children8[[#This Row],[children_id]]&amp;");"</f>
        <v>INSERT INTO parent_children VALUES (100,68,113);</v>
      </c>
    </row>
    <row r="103" spans="1:15">
      <c r="A103" s="18">
        <f t="shared" si="1"/>
        <v>101</v>
      </c>
      <c r="B103" s="5" t="s">
        <v>255</v>
      </c>
      <c r="C103" s="5" t="s">
        <v>348</v>
      </c>
      <c r="F103" s="10">
        <f>parent_children[[#This Row],[parent_children_id]]</f>
        <v>101</v>
      </c>
      <c r="G103" s="10">
        <f>VLOOKUP(parent_children[[#This Row],[parent]],abbreviation[[description_german]:[abbreviation_id(for SVERWEIS)]],5,FALSE)</f>
        <v>68</v>
      </c>
      <c r="H103" s="10">
        <f>VLOOKUP(parent_children[[#This Row],[children]],abbreviation[[description_german]:[abbreviation_id(for SVERWEIS)]],5,FALSE)</f>
        <v>123</v>
      </c>
      <c r="O103" s="5" t="str">
        <f ca="1">"INSERT INTO "&amp;RIGHT(CELL("dateiname",A101),LEN(CELL("dateiname",A101))-FIND("]",CELL("dateiname",A101)))&amp;" VALUES"&amp;" ("&amp;parent_children8[[#This Row],[parent_children_id]]&amp;","&amp;parent_children8[[#This Row],[parent_id]]&amp;","&amp;parent_children8[[#This Row],[children_id]]&amp;");"</f>
        <v>INSERT INTO parent_children VALUES (101,68,123);</v>
      </c>
    </row>
    <row r="104" spans="1:15">
      <c r="A104" s="18">
        <f t="shared" si="1"/>
        <v>102</v>
      </c>
      <c r="B104" s="5" t="s">
        <v>255</v>
      </c>
      <c r="C104" s="5" t="s">
        <v>341</v>
      </c>
      <c r="F104" s="10">
        <f>parent_children[[#This Row],[parent_children_id]]</f>
        <v>102</v>
      </c>
      <c r="G104" s="10">
        <f>VLOOKUP(parent_children[[#This Row],[parent]],abbreviation[[description_german]:[abbreviation_id(for SVERWEIS)]],5,FALSE)</f>
        <v>68</v>
      </c>
      <c r="H104" s="10">
        <f>VLOOKUP(parent_children[[#This Row],[children]],abbreviation[[description_german]:[abbreviation_id(for SVERWEIS)]],5,FALSE)</f>
        <v>118</v>
      </c>
      <c r="O104" s="5" t="str">
        <f ca="1">"INSERT INTO "&amp;RIGHT(CELL("dateiname",A102),LEN(CELL("dateiname",A102))-FIND("]",CELL("dateiname",A102)))&amp;" VALUES"&amp;" ("&amp;parent_children8[[#This Row],[parent_children_id]]&amp;","&amp;parent_children8[[#This Row],[parent_id]]&amp;","&amp;parent_children8[[#This Row],[children_id]]&amp;");"</f>
        <v>INSERT INTO parent_children VALUES (102,68,118);</v>
      </c>
    </row>
    <row r="105" spans="1:15">
      <c r="A105" s="18">
        <f t="shared" si="1"/>
        <v>103</v>
      </c>
      <c r="B105" s="5" t="s">
        <v>255</v>
      </c>
      <c r="C105" s="5" t="s">
        <v>343</v>
      </c>
      <c r="F105" s="10">
        <f>parent_children[[#This Row],[parent_children_id]]</f>
        <v>103</v>
      </c>
      <c r="G105" s="10">
        <f>VLOOKUP(parent_children[[#This Row],[parent]],abbreviation[[description_german]:[abbreviation_id(for SVERWEIS)]],5,FALSE)</f>
        <v>68</v>
      </c>
      <c r="H105" s="10">
        <f>VLOOKUP(parent_children[[#This Row],[children]],abbreviation[[description_german]:[abbreviation_id(for SVERWEIS)]],5,FALSE)</f>
        <v>119</v>
      </c>
      <c r="O105" s="5" t="str">
        <f ca="1">"INSERT INTO "&amp;RIGHT(CELL("dateiname",A103),LEN(CELL("dateiname",A103))-FIND("]",CELL("dateiname",A103)))&amp;" VALUES"&amp;" ("&amp;parent_children8[[#This Row],[parent_children_id]]&amp;","&amp;parent_children8[[#This Row],[parent_id]]&amp;","&amp;parent_children8[[#This Row],[children_id]]&amp;");"</f>
        <v>INSERT INTO parent_children VALUES (103,68,119);</v>
      </c>
    </row>
    <row r="106" spans="1:15">
      <c r="A106" s="18">
        <f t="shared" si="1"/>
        <v>104</v>
      </c>
      <c r="B106" s="5" t="s">
        <v>203</v>
      </c>
      <c r="C106" s="5" t="s">
        <v>334</v>
      </c>
      <c r="F106" s="10">
        <f>parent_children[[#This Row],[parent_children_id]]</f>
        <v>104</v>
      </c>
      <c r="G106" s="10">
        <f>VLOOKUP(parent_children[[#This Row],[parent]],abbreviation[[description_german]:[abbreviation_id(for SVERWEIS)]],5,FALSE)</f>
        <v>7</v>
      </c>
      <c r="H106" s="10">
        <f>VLOOKUP(parent_children[[#This Row],[children]],abbreviation[[description_german]:[abbreviation_id(for SVERWEIS)]],5,FALSE)</f>
        <v>109</v>
      </c>
      <c r="O106" s="5" t="str">
        <f ca="1">"INSERT INTO "&amp;RIGHT(CELL("dateiname",A104),LEN(CELL("dateiname",A104))-FIND("]",CELL("dateiname",A104)))&amp;" VALUES"&amp;" ("&amp;parent_children8[[#This Row],[parent_children_id]]&amp;","&amp;parent_children8[[#This Row],[parent_id]]&amp;","&amp;parent_children8[[#This Row],[children_id]]&amp;");"</f>
        <v>INSERT INTO parent_children VALUES (104,7,109);</v>
      </c>
    </row>
    <row r="107" spans="1:15">
      <c r="A107" s="18">
        <f t="shared" si="1"/>
        <v>105</v>
      </c>
      <c r="B107" s="5" t="s">
        <v>203</v>
      </c>
      <c r="C107" s="5" t="s">
        <v>345</v>
      </c>
      <c r="F107" s="10">
        <f>parent_children[[#This Row],[parent_children_id]]</f>
        <v>105</v>
      </c>
      <c r="G107" s="10">
        <f>VLOOKUP(parent_children[[#This Row],[parent]],abbreviation[[description_german]:[abbreviation_id(for SVERWEIS)]],5,FALSE)</f>
        <v>7</v>
      </c>
      <c r="H107" s="10">
        <f>VLOOKUP(parent_children[[#This Row],[children]],abbreviation[[description_german]:[abbreviation_id(for SVERWEIS)]],5,FALSE)</f>
        <v>120</v>
      </c>
      <c r="O107" s="5" t="str">
        <f ca="1">"INSERT INTO "&amp;RIGHT(CELL("dateiname",A105),LEN(CELL("dateiname",A105))-FIND("]",CELL("dateiname",A105)))&amp;" VALUES"&amp;" ("&amp;parent_children8[[#This Row],[parent_children_id]]&amp;","&amp;parent_children8[[#This Row],[parent_id]]&amp;","&amp;parent_children8[[#This Row],[children_id]]&amp;");"</f>
        <v>INSERT INTO parent_children VALUES (105,7,120);</v>
      </c>
    </row>
    <row r="108" spans="1:15">
      <c r="A108" s="18">
        <f t="shared" si="1"/>
        <v>106</v>
      </c>
      <c r="B108" s="5" t="s">
        <v>203</v>
      </c>
      <c r="C108" s="5" t="s">
        <v>346</v>
      </c>
      <c r="F108" s="10">
        <f>parent_children[[#This Row],[parent_children_id]]</f>
        <v>106</v>
      </c>
      <c r="G108" s="10">
        <f>VLOOKUP(parent_children[[#This Row],[parent]],abbreviation[[description_german]:[abbreviation_id(for SVERWEIS)]],5,FALSE)</f>
        <v>7</v>
      </c>
      <c r="H108" s="10">
        <f>VLOOKUP(parent_children[[#This Row],[children]],abbreviation[[description_german]:[abbreviation_id(for SVERWEIS)]],5,FALSE)</f>
        <v>121</v>
      </c>
      <c r="O108" s="5" t="str">
        <f ca="1">"INSERT INTO "&amp;RIGHT(CELL("dateiname",A106),LEN(CELL("dateiname",A106))-FIND("]",CELL("dateiname",A106)))&amp;" VALUES"&amp;" ("&amp;parent_children8[[#This Row],[parent_children_id]]&amp;","&amp;parent_children8[[#This Row],[parent_id]]&amp;","&amp;parent_children8[[#This Row],[children_id]]&amp;");"</f>
        <v>INSERT INTO parent_children VALUES (106,7,121);</v>
      </c>
    </row>
    <row r="109" spans="1:15">
      <c r="A109" s="18">
        <f t="shared" si="1"/>
        <v>107</v>
      </c>
      <c r="B109" s="5" t="s">
        <v>203</v>
      </c>
      <c r="C109" s="5" t="s">
        <v>270</v>
      </c>
      <c r="F109" s="10">
        <f>parent_children[[#This Row],[parent_children_id]]</f>
        <v>107</v>
      </c>
      <c r="G109" s="10">
        <f>VLOOKUP(parent_children[[#This Row],[parent]],abbreviation[[description_german]:[abbreviation_id(for SVERWEIS)]],5,FALSE)</f>
        <v>7</v>
      </c>
      <c r="H109" s="10">
        <f>VLOOKUP(parent_children[[#This Row],[children]],abbreviation[[description_german]:[abbreviation_id(for SVERWEIS)]],5,FALSE)</f>
        <v>76</v>
      </c>
      <c r="O109" s="5" t="str">
        <f ca="1">"INSERT INTO "&amp;RIGHT(CELL("dateiname",A107),LEN(CELL("dateiname",A107))-FIND("]",CELL("dateiname",A107)))&amp;" VALUES"&amp;" ("&amp;parent_children8[[#This Row],[parent_children_id]]&amp;","&amp;parent_children8[[#This Row],[parent_id]]&amp;","&amp;parent_children8[[#This Row],[children_id]]&amp;");"</f>
        <v>INSERT INTO parent_children VALUES (107,7,76);</v>
      </c>
    </row>
    <row r="110" spans="1:15">
      <c r="A110" s="18">
        <f t="shared" si="1"/>
        <v>108</v>
      </c>
      <c r="B110" s="5" t="s">
        <v>203</v>
      </c>
      <c r="C110" s="5" t="s">
        <v>337</v>
      </c>
      <c r="F110" s="10">
        <f>parent_children[[#This Row],[parent_children_id]]</f>
        <v>108</v>
      </c>
      <c r="G110" s="10">
        <f>VLOOKUP(parent_children[[#This Row],[parent]],abbreviation[[description_german]:[abbreviation_id(for SVERWEIS)]],5,FALSE)</f>
        <v>7</v>
      </c>
      <c r="H110" s="10">
        <f>VLOOKUP(parent_children[[#This Row],[children]],abbreviation[[description_german]:[abbreviation_id(for SVERWEIS)]],5,FALSE)</f>
        <v>112</v>
      </c>
      <c r="O110" s="5" t="str">
        <f ca="1">"INSERT INTO "&amp;RIGHT(CELL("dateiname",A108),LEN(CELL("dateiname",A108))-FIND("]",CELL("dateiname",A108)))&amp;" VALUES"&amp;" ("&amp;parent_children8[[#This Row],[parent_children_id]]&amp;","&amp;parent_children8[[#This Row],[parent_id]]&amp;","&amp;parent_children8[[#This Row],[children_id]]&amp;");"</f>
        <v>INSERT INTO parent_children VALUES (108,7,112);</v>
      </c>
    </row>
    <row r="111" spans="1:15">
      <c r="A111" s="18">
        <f t="shared" si="1"/>
        <v>109</v>
      </c>
      <c r="B111" s="5" t="s">
        <v>203</v>
      </c>
      <c r="C111" s="5" t="s">
        <v>347</v>
      </c>
      <c r="F111" s="10">
        <f>parent_children[[#This Row],[parent_children_id]]</f>
        <v>109</v>
      </c>
      <c r="G111" s="10">
        <f>VLOOKUP(parent_children[[#This Row],[parent]],abbreviation[[description_german]:[abbreviation_id(for SVERWEIS)]],5,FALSE)</f>
        <v>7</v>
      </c>
      <c r="H111" s="10">
        <f>VLOOKUP(parent_children[[#This Row],[children]],abbreviation[[description_german]:[abbreviation_id(for SVERWEIS)]],5,FALSE)</f>
        <v>122</v>
      </c>
      <c r="O111" s="5" t="str">
        <f ca="1">"INSERT INTO "&amp;RIGHT(CELL("dateiname",A109),LEN(CELL("dateiname",A109))-FIND("]",CELL("dateiname",A109)))&amp;" VALUES"&amp;" ("&amp;parent_children8[[#This Row],[parent_children_id]]&amp;","&amp;parent_children8[[#This Row],[parent_id]]&amp;","&amp;parent_children8[[#This Row],[children_id]]&amp;");"</f>
        <v>INSERT INTO parent_children VALUES (109,7,122);</v>
      </c>
    </row>
    <row r="112" spans="1:15">
      <c r="A112" s="18">
        <f t="shared" si="1"/>
        <v>110</v>
      </c>
      <c r="B112" s="5" t="s">
        <v>203</v>
      </c>
      <c r="C112" s="5" t="s">
        <v>339</v>
      </c>
      <c r="F112" s="10">
        <f>parent_children[[#This Row],[parent_children_id]]</f>
        <v>110</v>
      </c>
      <c r="G112" s="10">
        <f>VLOOKUP(parent_children[[#This Row],[parent]],abbreviation[[description_german]:[abbreviation_id(for SVERWEIS)]],5,FALSE)</f>
        <v>7</v>
      </c>
      <c r="H112" s="10">
        <f>VLOOKUP(parent_children[[#This Row],[children]],abbreviation[[description_german]:[abbreviation_id(for SVERWEIS)]],5,FALSE)</f>
        <v>113</v>
      </c>
      <c r="O112" s="5" t="str">
        <f ca="1">"INSERT INTO "&amp;RIGHT(CELL("dateiname",A110),LEN(CELL("dateiname",A110))-FIND("]",CELL("dateiname",A110)))&amp;" VALUES"&amp;" ("&amp;parent_children8[[#This Row],[parent_children_id]]&amp;","&amp;parent_children8[[#This Row],[parent_id]]&amp;","&amp;parent_children8[[#This Row],[children_id]]&amp;");"</f>
        <v>INSERT INTO parent_children VALUES (110,7,113);</v>
      </c>
    </row>
    <row r="113" spans="1:15">
      <c r="A113" s="18">
        <f t="shared" si="1"/>
        <v>111</v>
      </c>
      <c r="B113" s="5" t="s">
        <v>203</v>
      </c>
      <c r="C113" s="5" t="s">
        <v>348</v>
      </c>
      <c r="F113" s="10">
        <f>parent_children[[#This Row],[parent_children_id]]</f>
        <v>111</v>
      </c>
      <c r="G113" s="10">
        <f>VLOOKUP(parent_children[[#This Row],[parent]],abbreviation[[description_german]:[abbreviation_id(for SVERWEIS)]],5,FALSE)</f>
        <v>7</v>
      </c>
      <c r="H113" s="10">
        <f>VLOOKUP(parent_children[[#This Row],[children]],abbreviation[[description_german]:[abbreviation_id(for SVERWEIS)]],5,FALSE)</f>
        <v>123</v>
      </c>
      <c r="O113" s="5" t="str">
        <f ca="1">"INSERT INTO "&amp;RIGHT(CELL("dateiname",A111),LEN(CELL("dateiname",A111))-FIND("]",CELL("dateiname",A111)))&amp;" VALUES"&amp;" ("&amp;parent_children8[[#This Row],[parent_children_id]]&amp;","&amp;parent_children8[[#This Row],[parent_id]]&amp;","&amp;parent_children8[[#This Row],[children_id]]&amp;");"</f>
        <v>INSERT INTO parent_children VALUES (111,7,123);</v>
      </c>
    </row>
    <row r="114" spans="1:15">
      <c r="A114" s="18">
        <f t="shared" si="1"/>
        <v>112</v>
      </c>
      <c r="B114" s="5" t="s">
        <v>203</v>
      </c>
      <c r="C114" s="5" t="s">
        <v>341</v>
      </c>
      <c r="F114" s="10">
        <f>parent_children[[#This Row],[parent_children_id]]</f>
        <v>112</v>
      </c>
      <c r="G114" s="10">
        <f>VLOOKUP(parent_children[[#This Row],[parent]],abbreviation[[description_german]:[abbreviation_id(for SVERWEIS)]],5,FALSE)</f>
        <v>7</v>
      </c>
      <c r="H114" s="10">
        <f>VLOOKUP(parent_children[[#This Row],[children]],abbreviation[[description_german]:[abbreviation_id(for SVERWEIS)]],5,FALSE)</f>
        <v>118</v>
      </c>
      <c r="O114" s="5" t="str">
        <f ca="1">"INSERT INTO "&amp;RIGHT(CELL("dateiname",A112),LEN(CELL("dateiname",A112))-FIND("]",CELL("dateiname",A112)))&amp;" VALUES"&amp;" ("&amp;parent_children8[[#This Row],[parent_children_id]]&amp;","&amp;parent_children8[[#This Row],[parent_id]]&amp;","&amp;parent_children8[[#This Row],[children_id]]&amp;");"</f>
        <v>INSERT INTO parent_children VALUES (112,7,118);</v>
      </c>
    </row>
    <row r="115" spans="1:15">
      <c r="A115" s="18">
        <f t="shared" si="1"/>
        <v>113</v>
      </c>
      <c r="B115" s="5" t="s">
        <v>203</v>
      </c>
      <c r="C115" s="5" t="s">
        <v>343</v>
      </c>
      <c r="F115" s="10">
        <f>parent_children[[#This Row],[parent_children_id]]</f>
        <v>113</v>
      </c>
      <c r="G115" s="10">
        <f>VLOOKUP(parent_children[[#This Row],[parent]],abbreviation[[description_german]:[abbreviation_id(for SVERWEIS)]],5,FALSE)</f>
        <v>7</v>
      </c>
      <c r="H115" s="10">
        <f>VLOOKUP(parent_children[[#This Row],[children]],abbreviation[[description_german]:[abbreviation_id(for SVERWEIS)]],5,FALSE)</f>
        <v>119</v>
      </c>
      <c r="O115" s="5" t="str">
        <f ca="1">"INSERT INTO "&amp;RIGHT(CELL("dateiname",A113),LEN(CELL("dateiname",A113))-FIND("]",CELL("dateiname",A113)))&amp;" VALUES"&amp;" ("&amp;parent_children8[[#This Row],[parent_children_id]]&amp;","&amp;parent_children8[[#This Row],[parent_id]]&amp;","&amp;parent_children8[[#This Row],[children_id]]&amp;");"</f>
        <v>INSERT INTO parent_children VALUES (113,7,119);</v>
      </c>
    </row>
    <row r="116" spans="1:15">
      <c r="A116" s="18">
        <f t="shared" si="1"/>
        <v>114</v>
      </c>
      <c r="B116" s="5" t="s">
        <v>372</v>
      </c>
      <c r="C116" s="5" t="s">
        <v>279</v>
      </c>
      <c r="F116" s="10">
        <f>parent_children[[#This Row],[parent_children_id]]</f>
        <v>114</v>
      </c>
      <c r="G116" s="10">
        <f>VLOOKUP(parent_children[[#This Row],[parent]],abbreviation[[description_german]:[abbreviation_id(for SVERWEIS)]],5,FALSE)</f>
        <v>145</v>
      </c>
      <c r="H116" s="10">
        <f>VLOOKUP(parent_children[[#This Row],[children]],abbreviation[[description_german]:[abbreviation_id(for SVERWEIS)]],5,FALSE)</f>
        <v>81</v>
      </c>
      <c r="O116" s="5" t="str">
        <f ca="1">"INSERT INTO "&amp;RIGHT(CELL("dateiname",A114),LEN(CELL("dateiname",A114))-FIND("]",CELL("dateiname",A114)))&amp;" VALUES"&amp;" ("&amp;parent_children8[[#This Row],[parent_children_id]]&amp;","&amp;parent_children8[[#This Row],[parent_id]]&amp;","&amp;parent_children8[[#This Row],[children_id]]&amp;");"</f>
        <v>INSERT INTO parent_children VALUES (114,145,81);</v>
      </c>
    </row>
    <row r="117" spans="1:15">
      <c r="A117" s="18">
        <f t="shared" si="1"/>
        <v>115</v>
      </c>
      <c r="B117" s="5" t="s">
        <v>372</v>
      </c>
      <c r="C117" s="5" t="s">
        <v>281</v>
      </c>
      <c r="F117" s="10">
        <f>parent_children[[#This Row],[parent_children_id]]</f>
        <v>115</v>
      </c>
      <c r="G117" s="10">
        <f>VLOOKUP(parent_children[[#This Row],[parent]],abbreviation[[description_german]:[abbreviation_id(for SVERWEIS)]],5,FALSE)</f>
        <v>145</v>
      </c>
      <c r="H117" s="10">
        <f>VLOOKUP(parent_children[[#This Row],[children]],abbreviation[[description_german]:[abbreviation_id(for SVERWEIS)]],5,FALSE)</f>
        <v>82</v>
      </c>
      <c r="O117" s="5" t="str">
        <f ca="1">"INSERT INTO "&amp;RIGHT(CELL("dateiname",A115),LEN(CELL("dateiname",A115))-FIND("]",CELL("dateiname",A115)))&amp;" VALUES"&amp;" ("&amp;parent_children8[[#This Row],[parent_children_id]]&amp;","&amp;parent_children8[[#This Row],[parent_id]]&amp;","&amp;parent_children8[[#This Row],[children_id]]&amp;");"</f>
        <v>INSERT INTO parent_children VALUES (115,145,82);</v>
      </c>
    </row>
    <row r="118" spans="1:15">
      <c r="A118" s="18">
        <f t="shared" si="1"/>
        <v>116</v>
      </c>
      <c r="B118" s="5" t="s">
        <v>372</v>
      </c>
      <c r="C118" s="5" t="s">
        <v>379</v>
      </c>
      <c r="F118" s="10">
        <f>parent_children[[#This Row],[parent_children_id]]</f>
        <v>116</v>
      </c>
      <c r="G118" s="10">
        <f>VLOOKUP(parent_children[[#This Row],[parent]],abbreviation[[description_german]:[abbreviation_id(for SVERWEIS)]],5,FALSE)</f>
        <v>145</v>
      </c>
      <c r="H118" s="10">
        <f>VLOOKUP(parent_children[[#This Row],[children]],abbreviation[[description_german]:[abbreviation_id(for SVERWEIS)]],5,FALSE)</f>
        <v>149</v>
      </c>
      <c r="O118" s="5" t="str">
        <f ca="1">"INSERT INTO "&amp;RIGHT(CELL("dateiname",A116),LEN(CELL("dateiname",A116))-FIND("]",CELL("dateiname",A116)))&amp;" VALUES"&amp;" ("&amp;parent_children8[[#This Row],[parent_children_id]]&amp;","&amp;parent_children8[[#This Row],[parent_id]]&amp;","&amp;parent_children8[[#This Row],[children_id]]&amp;");"</f>
        <v>INSERT INTO parent_children VALUES (116,145,149);</v>
      </c>
    </row>
    <row r="119" spans="1:15">
      <c r="A119" s="18">
        <f t="shared" si="1"/>
        <v>117</v>
      </c>
      <c r="B119" s="5" t="s">
        <v>372</v>
      </c>
      <c r="C119" s="5" t="s">
        <v>381</v>
      </c>
      <c r="F119" s="10">
        <f>parent_children[[#This Row],[parent_children_id]]</f>
        <v>117</v>
      </c>
      <c r="G119" s="10">
        <f>VLOOKUP(parent_children[[#This Row],[parent]],abbreviation[[description_german]:[abbreviation_id(for SVERWEIS)]],5,FALSE)</f>
        <v>145</v>
      </c>
      <c r="H119" s="10">
        <f>VLOOKUP(parent_children[[#This Row],[children]],abbreviation[[description_german]:[abbreviation_id(for SVERWEIS)]],5,FALSE)</f>
        <v>150</v>
      </c>
      <c r="O119" s="5" t="str">
        <f ca="1">"INSERT INTO "&amp;RIGHT(CELL("dateiname",A117),LEN(CELL("dateiname",A117))-FIND("]",CELL("dateiname",A117)))&amp;" VALUES"&amp;" ("&amp;parent_children8[[#This Row],[parent_children_id]]&amp;","&amp;parent_children8[[#This Row],[parent_id]]&amp;","&amp;parent_children8[[#This Row],[children_id]]&amp;");"</f>
        <v>INSERT INTO parent_children VALUES (117,145,150);</v>
      </c>
    </row>
    <row r="120" spans="1:15">
      <c r="A120" s="18">
        <f t="shared" si="1"/>
        <v>118</v>
      </c>
      <c r="B120" s="5" t="s">
        <v>372</v>
      </c>
      <c r="C120" s="5" t="s">
        <v>283</v>
      </c>
      <c r="F120" s="10">
        <f>parent_children[[#This Row],[parent_children_id]]</f>
        <v>118</v>
      </c>
      <c r="G120" s="10">
        <f>VLOOKUP(parent_children[[#This Row],[parent]],abbreviation[[description_german]:[abbreviation_id(for SVERWEIS)]],5,FALSE)</f>
        <v>145</v>
      </c>
      <c r="H120" s="10">
        <f>VLOOKUP(parent_children[[#This Row],[children]],abbreviation[[description_german]:[abbreviation_id(for SVERWEIS)]],5,FALSE)</f>
        <v>83</v>
      </c>
      <c r="O120" s="5" t="str">
        <f ca="1">"INSERT INTO "&amp;RIGHT(CELL("dateiname",A118),LEN(CELL("dateiname",A118))-FIND("]",CELL("dateiname",A118)))&amp;" VALUES"&amp;" ("&amp;parent_children8[[#This Row],[parent_children_id]]&amp;","&amp;parent_children8[[#This Row],[parent_id]]&amp;","&amp;parent_children8[[#This Row],[children_id]]&amp;");"</f>
        <v>INSERT INTO parent_children VALUES (118,145,83);</v>
      </c>
    </row>
    <row r="121" spans="1:15">
      <c r="A121" s="18">
        <f t="shared" si="1"/>
        <v>119</v>
      </c>
      <c r="B121" s="5" t="s">
        <v>372</v>
      </c>
      <c r="C121" s="5" t="s">
        <v>285</v>
      </c>
      <c r="F121" s="10">
        <f>parent_children[[#This Row],[parent_children_id]]</f>
        <v>119</v>
      </c>
      <c r="G121" s="10">
        <f>VLOOKUP(parent_children[[#This Row],[parent]],abbreviation[[description_german]:[abbreviation_id(for SVERWEIS)]],5,FALSE)</f>
        <v>145</v>
      </c>
      <c r="H121" s="10">
        <f>VLOOKUP(parent_children[[#This Row],[children]],abbreviation[[description_german]:[abbreviation_id(for SVERWEIS)]],5,FALSE)</f>
        <v>84</v>
      </c>
      <c r="O121" s="5" t="str">
        <f ca="1">"INSERT INTO "&amp;RIGHT(CELL("dateiname",A119),LEN(CELL("dateiname",A119))-FIND("]",CELL("dateiname",A119)))&amp;" VALUES"&amp;" ("&amp;parent_children8[[#This Row],[parent_children_id]]&amp;","&amp;parent_children8[[#This Row],[parent_id]]&amp;","&amp;parent_children8[[#This Row],[children_id]]&amp;");"</f>
        <v>INSERT INTO parent_children VALUES (119,145,84);</v>
      </c>
    </row>
    <row r="122" spans="1:15">
      <c r="A122" s="18">
        <f t="shared" si="1"/>
        <v>120</v>
      </c>
      <c r="B122" s="5" t="s">
        <v>372</v>
      </c>
      <c r="C122" s="5" t="s">
        <v>287</v>
      </c>
      <c r="F122" s="10">
        <f>parent_children[[#This Row],[parent_children_id]]</f>
        <v>120</v>
      </c>
      <c r="G122" s="10">
        <f>VLOOKUP(parent_children[[#This Row],[parent]],abbreviation[[description_german]:[abbreviation_id(for SVERWEIS)]],5,FALSE)</f>
        <v>145</v>
      </c>
      <c r="H122" s="10">
        <f>VLOOKUP(parent_children[[#This Row],[children]],abbreviation[[description_german]:[abbreviation_id(for SVERWEIS)]],5,FALSE)</f>
        <v>85</v>
      </c>
      <c r="O122" s="5" t="str">
        <f ca="1">"INSERT INTO "&amp;RIGHT(CELL("dateiname",A120),LEN(CELL("dateiname",A120))-FIND("]",CELL("dateiname",A120)))&amp;" VALUES"&amp;" ("&amp;parent_children8[[#This Row],[parent_children_id]]&amp;","&amp;parent_children8[[#This Row],[parent_id]]&amp;","&amp;parent_children8[[#This Row],[children_id]]&amp;");"</f>
        <v>INSERT INTO parent_children VALUES (120,145,85);</v>
      </c>
    </row>
    <row r="123" spans="1:15">
      <c r="A123" s="18">
        <f t="shared" si="1"/>
        <v>121</v>
      </c>
      <c r="B123" s="5" t="s">
        <v>372</v>
      </c>
      <c r="C123" s="5" t="s">
        <v>383</v>
      </c>
      <c r="F123" s="10">
        <f>parent_children[[#This Row],[parent_children_id]]</f>
        <v>121</v>
      </c>
      <c r="G123" s="10">
        <f>VLOOKUP(parent_children[[#This Row],[parent]],abbreviation[[description_german]:[abbreviation_id(for SVERWEIS)]],5,FALSE)</f>
        <v>145</v>
      </c>
      <c r="H123" s="10">
        <f>VLOOKUP(parent_children[[#This Row],[children]],abbreviation[[description_german]:[abbreviation_id(for SVERWEIS)]],5,FALSE)</f>
        <v>151</v>
      </c>
      <c r="O123" s="5" t="str">
        <f ca="1">"INSERT INTO "&amp;RIGHT(CELL("dateiname",A121),LEN(CELL("dateiname",A121))-FIND("]",CELL("dateiname",A121)))&amp;" VALUES"&amp;" ("&amp;parent_children8[[#This Row],[parent_children_id]]&amp;","&amp;parent_children8[[#This Row],[parent_id]]&amp;","&amp;parent_children8[[#This Row],[children_id]]&amp;");"</f>
        <v>INSERT INTO parent_children VALUES (121,145,151);</v>
      </c>
    </row>
    <row r="124" spans="1:15">
      <c r="A124" s="18">
        <f t="shared" si="1"/>
        <v>122</v>
      </c>
      <c r="B124" s="5" t="s">
        <v>372</v>
      </c>
      <c r="C124" s="5" t="s">
        <v>385</v>
      </c>
      <c r="F124" s="10">
        <f>parent_children[[#This Row],[parent_children_id]]</f>
        <v>122</v>
      </c>
      <c r="G124" s="10">
        <f>VLOOKUP(parent_children[[#This Row],[parent]],abbreviation[[description_german]:[abbreviation_id(for SVERWEIS)]],5,FALSE)</f>
        <v>145</v>
      </c>
      <c r="H124" s="10">
        <f>VLOOKUP(parent_children[[#This Row],[children]],abbreviation[[description_german]:[abbreviation_id(for SVERWEIS)]],5,FALSE)</f>
        <v>152</v>
      </c>
      <c r="O124" s="5" t="str">
        <f ca="1">"INSERT INTO "&amp;RIGHT(CELL("dateiname",A122),LEN(CELL("dateiname",A122))-FIND("]",CELL("dateiname",A122)))&amp;" VALUES"&amp;" ("&amp;parent_children8[[#This Row],[parent_children_id]]&amp;","&amp;parent_children8[[#This Row],[parent_id]]&amp;","&amp;parent_children8[[#This Row],[children_id]]&amp;");"</f>
        <v>INSERT INTO parent_children VALUES (122,145,152);</v>
      </c>
    </row>
    <row r="125" spans="1:15">
      <c r="A125" s="18">
        <f t="shared" si="1"/>
        <v>123</v>
      </c>
      <c r="B125" s="5" t="s">
        <v>372</v>
      </c>
      <c r="C125" s="5" t="s">
        <v>291</v>
      </c>
      <c r="F125" s="10">
        <f>parent_children[[#This Row],[parent_children_id]]</f>
        <v>123</v>
      </c>
      <c r="G125" s="10">
        <f>VLOOKUP(parent_children[[#This Row],[parent]],abbreviation[[description_german]:[abbreviation_id(for SVERWEIS)]],5,FALSE)</f>
        <v>145</v>
      </c>
      <c r="H125" s="10">
        <f>VLOOKUP(parent_children[[#This Row],[children]],abbreviation[[description_german]:[abbreviation_id(for SVERWEIS)]],5,FALSE)</f>
        <v>87</v>
      </c>
      <c r="O125" s="5" t="str">
        <f ca="1">"INSERT INTO "&amp;RIGHT(CELL("dateiname",A123),LEN(CELL("dateiname",A123))-FIND("]",CELL("dateiname",A123)))&amp;" VALUES"&amp;" ("&amp;parent_children8[[#This Row],[parent_children_id]]&amp;","&amp;parent_children8[[#This Row],[parent_id]]&amp;","&amp;parent_children8[[#This Row],[children_id]]&amp;");"</f>
        <v>INSERT INTO parent_children VALUES (123,145,87);</v>
      </c>
    </row>
    <row r="126" spans="1:15">
      <c r="A126" s="18">
        <f t="shared" si="1"/>
        <v>124</v>
      </c>
      <c r="B126" s="5" t="s">
        <v>372</v>
      </c>
      <c r="C126" s="5" t="s">
        <v>293</v>
      </c>
      <c r="F126" s="10">
        <f>parent_children[[#This Row],[parent_children_id]]</f>
        <v>124</v>
      </c>
      <c r="G126" s="10">
        <f>VLOOKUP(parent_children[[#This Row],[parent]],abbreviation[[description_german]:[abbreviation_id(for SVERWEIS)]],5,FALSE)</f>
        <v>145</v>
      </c>
      <c r="H126" s="10">
        <f>VLOOKUP(parent_children[[#This Row],[children]],abbreviation[[description_german]:[abbreviation_id(for SVERWEIS)]],5,FALSE)</f>
        <v>88</v>
      </c>
      <c r="O126" s="5" t="str">
        <f ca="1">"INSERT INTO "&amp;RIGHT(CELL("dateiname",A124),LEN(CELL("dateiname",A124))-FIND("]",CELL("dateiname",A124)))&amp;" VALUES"&amp;" ("&amp;parent_children8[[#This Row],[parent_children_id]]&amp;","&amp;parent_children8[[#This Row],[parent_id]]&amp;","&amp;parent_children8[[#This Row],[children_id]]&amp;");"</f>
        <v>INSERT INTO parent_children VALUES (124,145,88);</v>
      </c>
    </row>
    <row r="127" spans="1:15">
      <c r="A127" s="18">
        <f t="shared" si="1"/>
        <v>125</v>
      </c>
      <c r="B127" s="5" t="s">
        <v>372</v>
      </c>
      <c r="C127" s="5" t="s">
        <v>387</v>
      </c>
      <c r="F127" s="10">
        <f>parent_children[[#This Row],[parent_children_id]]</f>
        <v>125</v>
      </c>
      <c r="G127" s="10">
        <f>VLOOKUP(parent_children[[#This Row],[parent]],abbreviation[[description_german]:[abbreviation_id(for SVERWEIS)]],5,FALSE)</f>
        <v>145</v>
      </c>
      <c r="H127" s="10">
        <f>VLOOKUP(parent_children[[#This Row],[children]],abbreviation[[description_german]:[abbreviation_id(for SVERWEIS)]],5,FALSE)</f>
        <v>153</v>
      </c>
      <c r="O127" s="5" t="str">
        <f ca="1">"INSERT INTO "&amp;RIGHT(CELL("dateiname",A125),LEN(CELL("dateiname",A125))-FIND("]",CELL("dateiname",A125)))&amp;" VALUES"&amp;" ("&amp;parent_children8[[#This Row],[parent_children_id]]&amp;","&amp;parent_children8[[#This Row],[parent_id]]&amp;","&amp;parent_children8[[#This Row],[children_id]]&amp;");"</f>
        <v>INSERT INTO parent_children VALUES (125,145,153);</v>
      </c>
    </row>
    <row r="128" spans="1:15">
      <c r="A128" s="18">
        <f t="shared" si="1"/>
        <v>126</v>
      </c>
      <c r="B128" s="5" t="s">
        <v>372</v>
      </c>
      <c r="C128" s="5" t="s">
        <v>295</v>
      </c>
      <c r="F128" s="10">
        <f>parent_children[[#This Row],[parent_children_id]]</f>
        <v>126</v>
      </c>
      <c r="G128" s="10">
        <f>VLOOKUP(parent_children[[#This Row],[parent]],abbreviation[[description_german]:[abbreviation_id(for SVERWEIS)]],5,FALSE)</f>
        <v>145</v>
      </c>
      <c r="H128" s="10">
        <f>VLOOKUP(parent_children[[#This Row],[children]],abbreviation[[description_german]:[abbreviation_id(for SVERWEIS)]],5,FALSE)</f>
        <v>89</v>
      </c>
      <c r="O128" s="5" t="str">
        <f ca="1">"INSERT INTO "&amp;RIGHT(CELL("dateiname",A126),LEN(CELL("dateiname",A126))-FIND("]",CELL("dateiname",A126)))&amp;" VALUES"&amp;" ("&amp;parent_children8[[#This Row],[parent_children_id]]&amp;","&amp;parent_children8[[#This Row],[parent_id]]&amp;","&amp;parent_children8[[#This Row],[children_id]]&amp;");"</f>
        <v>INSERT INTO parent_children VALUES (126,145,89);</v>
      </c>
    </row>
    <row r="129" spans="1:15">
      <c r="A129" s="18">
        <f t="shared" si="1"/>
        <v>127</v>
      </c>
      <c r="B129" s="5" t="s">
        <v>372</v>
      </c>
      <c r="C129" s="5" t="s">
        <v>389</v>
      </c>
      <c r="F129" s="10">
        <f>parent_children[[#This Row],[parent_children_id]]</f>
        <v>127</v>
      </c>
      <c r="G129" s="10">
        <f>VLOOKUP(parent_children[[#This Row],[parent]],abbreviation[[description_german]:[abbreviation_id(for SVERWEIS)]],5,FALSE)</f>
        <v>145</v>
      </c>
      <c r="H129" s="10">
        <f>VLOOKUP(parent_children[[#This Row],[children]],abbreviation[[description_german]:[abbreviation_id(for SVERWEIS)]],5,FALSE)</f>
        <v>154</v>
      </c>
      <c r="O129" s="5" t="str">
        <f ca="1">"INSERT INTO "&amp;RIGHT(CELL("dateiname",A127),LEN(CELL("dateiname",A127))-FIND("]",CELL("dateiname",A127)))&amp;" VALUES"&amp;" ("&amp;parent_children8[[#This Row],[parent_children_id]]&amp;","&amp;parent_children8[[#This Row],[parent_id]]&amp;","&amp;parent_children8[[#This Row],[children_id]]&amp;");"</f>
        <v>INSERT INTO parent_children VALUES (127,145,154);</v>
      </c>
    </row>
    <row r="130" spans="1:15">
      <c r="A130" s="18">
        <f t="shared" si="1"/>
        <v>128</v>
      </c>
      <c r="B130" s="5" t="s">
        <v>372</v>
      </c>
      <c r="C130" s="5" t="s">
        <v>391</v>
      </c>
      <c r="F130" s="10">
        <f>parent_children[[#This Row],[parent_children_id]]</f>
        <v>128</v>
      </c>
      <c r="G130" s="10">
        <f>VLOOKUP(parent_children[[#This Row],[parent]],abbreviation[[description_german]:[abbreviation_id(for SVERWEIS)]],5,FALSE)</f>
        <v>145</v>
      </c>
      <c r="H130" s="10">
        <f>VLOOKUP(parent_children[[#This Row],[children]],abbreviation[[description_german]:[abbreviation_id(for SVERWEIS)]],5,FALSE)</f>
        <v>155</v>
      </c>
      <c r="O130" s="5" t="str">
        <f ca="1">"INSERT INTO "&amp;RIGHT(CELL("dateiname",A128),LEN(CELL("dateiname",A128))-FIND("]",CELL("dateiname",A128)))&amp;" VALUES"&amp;" ("&amp;parent_children8[[#This Row],[parent_children_id]]&amp;","&amp;parent_children8[[#This Row],[parent_id]]&amp;","&amp;parent_children8[[#This Row],[children_id]]&amp;");"</f>
        <v>INSERT INTO parent_children VALUES (128,145,155);</v>
      </c>
    </row>
    <row r="131" spans="1:15">
      <c r="A131" s="18">
        <f t="shared" si="1"/>
        <v>129</v>
      </c>
      <c r="B131" s="5" t="s">
        <v>372</v>
      </c>
      <c r="C131" s="5" t="s">
        <v>297</v>
      </c>
      <c r="F131" s="10">
        <f>parent_children[[#This Row],[parent_children_id]]</f>
        <v>129</v>
      </c>
      <c r="G131" s="10">
        <f>VLOOKUP(parent_children[[#This Row],[parent]],abbreviation[[description_german]:[abbreviation_id(for SVERWEIS)]],5,FALSE)</f>
        <v>145</v>
      </c>
      <c r="H131" s="10">
        <f>VLOOKUP(parent_children[[#This Row],[children]],abbreviation[[description_german]:[abbreviation_id(for SVERWEIS)]],5,FALSE)</f>
        <v>90</v>
      </c>
      <c r="O131" s="5" t="str">
        <f ca="1">"INSERT INTO "&amp;RIGHT(CELL("dateiname",A129),LEN(CELL("dateiname",A129))-FIND("]",CELL("dateiname",A129)))&amp;" VALUES"&amp;" ("&amp;parent_children8[[#This Row],[parent_children_id]]&amp;","&amp;parent_children8[[#This Row],[parent_id]]&amp;","&amp;parent_children8[[#This Row],[children_id]]&amp;");"</f>
        <v>INSERT INTO parent_children VALUES (129,145,90);</v>
      </c>
    </row>
    <row r="132" spans="1:15">
      <c r="A132" s="18">
        <f t="shared" ref="A132:A195" si="2">ROW()-2</f>
        <v>130</v>
      </c>
      <c r="B132" s="5" t="s">
        <v>372</v>
      </c>
      <c r="C132" s="5" t="s">
        <v>299</v>
      </c>
      <c r="F132" s="10">
        <f>parent_children[[#This Row],[parent_children_id]]</f>
        <v>130</v>
      </c>
      <c r="G132" s="10">
        <f>VLOOKUP(parent_children[[#This Row],[parent]],abbreviation[[description_german]:[abbreviation_id(for SVERWEIS)]],5,FALSE)</f>
        <v>145</v>
      </c>
      <c r="H132" s="10">
        <f>VLOOKUP(parent_children[[#This Row],[children]],abbreviation[[description_german]:[abbreviation_id(for SVERWEIS)]],5,FALSE)</f>
        <v>91</v>
      </c>
      <c r="O132" s="5" t="str">
        <f ca="1">"INSERT INTO "&amp;RIGHT(CELL("dateiname",A130),LEN(CELL("dateiname",A130))-FIND("]",CELL("dateiname",A130)))&amp;" VALUES"&amp;" ("&amp;parent_children8[[#This Row],[parent_children_id]]&amp;","&amp;parent_children8[[#This Row],[parent_id]]&amp;","&amp;parent_children8[[#This Row],[children_id]]&amp;");"</f>
        <v>INSERT INTO parent_children VALUES (130,145,91);</v>
      </c>
    </row>
    <row r="133" spans="1:15">
      <c r="A133" s="18">
        <f t="shared" si="2"/>
        <v>131</v>
      </c>
      <c r="B133" s="5" t="s">
        <v>372</v>
      </c>
      <c r="C133" s="5" t="s">
        <v>393</v>
      </c>
      <c r="F133" s="10">
        <f>parent_children[[#This Row],[parent_children_id]]</f>
        <v>131</v>
      </c>
      <c r="G133" s="10">
        <f>VLOOKUP(parent_children[[#This Row],[parent]],abbreviation[[description_german]:[abbreviation_id(for SVERWEIS)]],5,FALSE)</f>
        <v>145</v>
      </c>
      <c r="H133" s="10">
        <f>VLOOKUP(parent_children[[#This Row],[children]],abbreviation[[description_german]:[abbreviation_id(for SVERWEIS)]],5,FALSE)</f>
        <v>156</v>
      </c>
      <c r="O133" s="5" t="str">
        <f ca="1">"INSERT INTO "&amp;RIGHT(CELL("dateiname",A131),LEN(CELL("dateiname",A131))-FIND("]",CELL("dateiname",A131)))&amp;" VALUES"&amp;" ("&amp;parent_children8[[#This Row],[parent_children_id]]&amp;","&amp;parent_children8[[#This Row],[parent_id]]&amp;","&amp;parent_children8[[#This Row],[children_id]]&amp;");"</f>
        <v>INSERT INTO parent_children VALUES (131,145,156);</v>
      </c>
    </row>
    <row r="134" spans="1:15">
      <c r="A134" s="18">
        <f t="shared" si="2"/>
        <v>132</v>
      </c>
      <c r="B134" s="5" t="s">
        <v>372</v>
      </c>
      <c r="C134" s="5" t="s">
        <v>301</v>
      </c>
      <c r="F134" s="10">
        <f>parent_children[[#This Row],[parent_children_id]]</f>
        <v>132</v>
      </c>
      <c r="G134" s="10">
        <f>VLOOKUP(parent_children[[#This Row],[parent]],abbreviation[[description_german]:[abbreviation_id(for SVERWEIS)]],5,FALSE)</f>
        <v>145</v>
      </c>
      <c r="H134" s="10">
        <f>VLOOKUP(parent_children[[#This Row],[children]],abbreviation[[description_german]:[abbreviation_id(for SVERWEIS)]],5,FALSE)</f>
        <v>92</v>
      </c>
      <c r="O134" s="5" t="str">
        <f ca="1">"INSERT INTO "&amp;RIGHT(CELL("dateiname",A132),LEN(CELL("dateiname",A132))-FIND("]",CELL("dateiname",A132)))&amp;" VALUES"&amp;" ("&amp;parent_children8[[#This Row],[parent_children_id]]&amp;","&amp;parent_children8[[#This Row],[parent_id]]&amp;","&amp;parent_children8[[#This Row],[children_id]]&amp;");"</f>
        <v>INSERT INTO parent_children VALUES (132,145,92);</v>
      </c>
    </row>
    <row r="135" spans="1:15">
      <c r="A135" s="18">
        <f t="shared" si="2"/>
        <v>133</v>
      </c>
      <c r="B135" s="5" t="s">
        <v>372</v>
      </c>
      <c r="C135" s="5" t="s">
        <v>395</v>
      </c>
      <c r="F135" s="10">
        <f>parent_children[[#This Row],[parent_children_id]]</f>
        <v>133</v>
      </c>
      <c r="G135" s="10">
        <f>VLOOKUP(parent_children[[#This Row],[parent]],abbreviation[[description_german]:[abbreviation_id(for SVERWEIS)]],5,FALSE)</f>
        <v>145</v>
      </c>
      <c r="H135" s="10">
        <f>VLOOKUP(parent_children[[#This Row],[children]],abbreviation[[description_german]:[abbreviation_id(for SVERWEIS)]],5,FALSE)</f>
        <v>157</v>
      </c>
      <c r="O135" s="5" t="str">
        <f ca="1">"INSERT INTO "&amp;RIGHT(CELL("dateiname",A133),LEN(CELL("dateiname",A133))-FIND("]",CELL("dateiname",A133)))&amp;" VALUES"&amp;" ("&amp;parent_children8[[#This Row],[parent_children_id]]&amp;","&amp;parent_children8[[#This Row],[parent_id]]&amp;","&amp;parent_children8[[#This Row],[children_id]]&amp;");"</f>
        <v>INSERT INTO parent_children VALUES (133,145,157);</v>
      </c>
    </row>
    <row r="136" spans="1:15">
      <c r="A136" s="18">
        <f t="shared" si="2"/>
        <v>134</v>
      </c>
      <c r="B136" s="5" t="s">
        <v>372</v>
      </c>
      <c r="C136" s="5" t="s">
        <v>305</v>
      </c>
      <c r="F136" s="10">
        <f>parent_children[[#This Row],[parent_children_id]]</f>
        <v>134</v>
      </c>
      <c r="G136" s="10">
        <f>VLOOKUP(parent_children[[#This Row],[parent]],abbreviation[[description_german]:[abbreviation_id(for SVERWEIS)]],5,FALSE)</f>
        <v>145</v>
      </c>
      <c r="H136" s="10">
        <f>VLOOKUP(parent_children[[#This Row],[children]],abbreviation[[description_german]:[abbreviation_id(for SVERWEIS)]],5,FALSE)</f>
        <v>94</v>
      </c>
      <c r="O136" s="5" t="str">
        <f ca="1">"INSERT INTO "&amp;RIGHT(CELL("dateiname",A134),LEN(CELL("dateiname",A134))-FIND("]",CELL("dateiname",A134)))&amp;" VALUES"&amp;" ("&amp;parent_children8[[#This Row],[parent_children_id]]&amp;","&amp;parent_children8[[#This Row],[parent_id]]&amp;","&amp;parent_children8[[#This Row],[children_id]]&amp;");"</f>
        <v>INSERT INTO parent_children VALUES (134,145,94);</v>
      </c>
    </row>
    <row r="137" spans="1:15">
      <c r="A137" s="18">
        <f t="shared" si="2"/>
        <v>135</v>
      </c>
      <c r="B137" s="5" t="s">
        <v>372</v>
      </c>
      <c r="C137" s="5" t="s">
        <v>307</v>
      </c>
      <c r="F137" s="10">
        <f>parent_children[[#This Row],[parent_children_id]]</f>
        <v>135</v>
      </c>
      <c r="G137" s="10">
        <f>VLOOKUP(parent_children[[#This Row],[parent]],abbreviation[[description_german]:[abbreviation_id(for SVERWEIS)]],5,FALSE)</f>
        <v>145</v>
      </c>
      <c r="H137" s="10">
        <f>VLOOKUP(parent_children[[#This Row],[children]],abbreviation[[description_german]:[abbreviation_id(for SVERWEIS)]],5,FALSE)</f>
        <v>95</v>
      </c>
      <c r="O137" s="5" t="str">
        <f ca="1">"INSERT INTO "&amp;RIGHT(CELL("dateiname",A135),LEN(CELL("dateiname",A135))-FIND("]",CELL("dateiname",A135)))&amp;" VALUES"&amp;" ("&amp;parent_children8[[#This Row],[parent_children_id]]&amp;","&amp;parent_children8[[#This Row],[parent_id]]&amp;","&amp;parent_children8[[#This Row],[children_id]]&amp;");"</f>
        <v>INSERT INTO parent_children VALUES (135,145,95);</v>
      </c>
    </row>
    <row r="138" spans="1:15">
      <c r="A138" s="18">
        <f t="shared" si="2"/>
        <v>136</v>
      </c>
      <c r="B138" s="5" t="s">
        <v>372</v>
      </c>
      <c r="C138" s="13" t="s">
        <v>483</v>
      </c>
      <c r="D138" s="13"/>
      <c r="F138" s="10">
        <f>parent_children[[#This Row],[parent_children_id]]</f>
        <v>136</v>
      </c>
      <c r="G138" s="10">
        <f>VLOOKUP(parent_children[[#This Row],[parent]],abbreviation[[description_german]:[abbreviation_id(for SVERWEIS)]],5,FALSE)</f>
        <v>145</v>
      </c>
      <c r="H138" s="10">
        <f>VLOOKUP(parent_children[[#This Row],[children]],abbreviation[[description_german]:[abbreviation_id(for SVERWEIS)]],5,FALSE)</f>
        <v>96</v>
      </c>
      <c r="O138" s="5" t="str">
        <f ca="1">"INSERT INTO "&amp;RIGHT(CELL("dateiname",A136),LEN(CELL("dateiname",A136))-FIND("]",CELL("dateiname",A136)))&amp;" VALUES"&amp;" ("&amp;parent_children8[[#This Row],[parent_children_id]]&amp;","&amp;parent_children8[[#This Row],[parent_id]]&amp;","&amp;parent_children8[[#This Row],[children_id]]&amp;");"</f>
        <v>INSERT INTO parent_children VALUES (136,145,96);</v>
      </c>
    </row>
    <row r="139" spans="1:15">
      <c r="A139" s="18">
        <f t="shared" si="2"/>
        <v>137</v>
      </c>
      <c r="B139" s="5" t="s">
        <v>372</v>
      </c>
      <c r="C139" s="5" t="s">
        <v>310</v>
      </c>
      <c r="F139" s="10">
        <f>parent_children[[#This Row],[parent_children_id]]</f>
        <v>137</v>
      </c>
      <c r="G139" s="10">
        <f>VLOOKUP(parent_children[[#This Row],[parent]],abbreviation[[description_german]:[abbreviation_id(for SVERWEIS)]],5,FALSE)</f>
        <v>145</v>
      </c>
      <c r="H139" s="10">
        <f>VLOOKUP(parent_children[[#This Row],[children]],abbreviation[[description_german]:[abbreviation_id(for SVERWEIS)]],5,FALSE)</f>
        <v>97</v>
      </c>
      <c r="O139" s="5" t="str">
        <f ca="1">"INSERT INTO "&amp;RIGHT(CELL("dateiname",A137),LEN(CELL("dateiname",A137))-FIND("]",CELL("dateiname",A137)))&amp;" VALUES"&amp;" ("&amp;parent_children8[[#This Row],[parent_children_id]]&amp;","&amp;parent_children8[[#This Row],[parent_id]]&amp;","&amp;parent_children8[[#This Row],[children_id]]&amp;");"</f>
        <v>INSERT INTO parent_children VALUES (137,145,97);</v>
      </c>
    </row>
    <row r="140" spans="1:15">
      <c r="A140" s="18">
        <f t="shared" si="2"/>
        <v>138</v>
      </c>
      <c r="B140" s="5" t="s">
        <v>372</v>
      </c>
      <c r="C140" s="5" t="s">
        <v>312</v>
      </c>
      <c r="F140" s="10">
        <f>parent_children[[#This Row],[parent_children_id]]</f>
        <v>138</v>
      </c>
      <c r="G140" s="10">
        <f>VLOOKUP(parent_children[[#This Row],[parent]],abbreviation[[description_german]:[abbreviation_id(for SVERWEIS)]],5,FALSE)</f>
        <v>145</v>
      </c>
      <c r="H140" s="10">
        <f>VLOOKUP(parent_children[[#This Row],[children]],abbreviation[[description_german]:[abbreviation_id(for SVERWEIS)]],5,FALSE)</f>
        <v>98</v>
      </c>
      <c r="O140" s="5" t="str">
        <f ca="1">"INSERT INTO "&amp;RIGHT(CELL("dateiname",A138),LEN(CELL("dateiname",A138))-FIND("]",CELL("dateiname",A138)))&amp;" VALUES"&amp;" ("&amp;parent_children8[[#This Row],[parent_children_id]]&amp;","&amp;parent_children8[[#This Row],[parent_id]]&amp;","&amp;parent_children8[[#This Row],[children_id]]&amp;");"</f>
        <v>INSERT INTO parent_children VALUES (138,145,98);</v>
      </c>
    </row>
    <row r="141" spans="1:15">
      <c r="A141" s="18">
        <f t="shared" si="2"/>
        <v>139</v>
      </c>
      <c r="B141" s="5" t="s">
        <v>372</v>
      </c>
      <c r="C141" s="5" t="s">
        <v>314</v>
      </c>
      <c r="F141" s="10">
        <f>parent_children[[#This Row],[parent_children_id]]</f>
        <v>139</v>
      </c>
      <c r="G141" s="10">
        <f>VLOOKUP(parent_children[[#This Row],[parent]],abbreviation[[description_german]:[abbreviation_id(for SVERWEIS)]],5,FALSE)</f>
        <v>145</v>
      </c>
      <c r="H141" s="10">
        <f>VLOOKUP(parent_children[[#This Row],[children]],abbreviation[[description_german]:[abbreviation_id(for SVERWEIS)]],5,FALSE)</f>
        <v>99</v>
      </c>
      <c r="O141" s="5" t="str">
        <f ca="1">"INSERT INTO "&amp;RIGHT(CELL("dateiname",A139),LEN(CELL("dateiname",A139))-FIND("]",CELL("dateiname",A139)))&amp;" VALUES"&amp;" ("&amp;parent_children8[[#This Row],[parent_children_id]]&amp;","&amp;parent_children8[[#This Row],[parent_id]]&amp;","&amp;parent_children8[[#This Row],[children_id]]&amp;");"</f>
        <v>INSERT INTO parent_children VALUES (139,145,99);</v>
      </c>
    </row>
    <row r="142" spans="1:15">
      <c r="A142" s="18">
        <f t="shared" si="2"/>
        <v>140</v>
      </c>
      <c r="B142" s="5" t="s">
        <v>372</v>
      </c>
      <c r="C142" s="5" t="s">
        <v>316</v>
      </c>
      <c r="F142" s="10">
        <f>parent_children[[#This Row],[parent_children_id]]</f>
        <v>140</v>
      </c>
      <c r="G142" s="10">
        <f>VLOOKUP(parent_children[[#This Row],[parent]],abbreviation[[description_german]:[abbreviation_id(for SVERWEIS)]],5,FALSE)</f>
        <v>145</v>
      </c>
      <c r="H142" s="10">
        <f>VLOOKUP(parent_children[[#This Row],[children]],abbreviation[[description_german]:[abbreviation_id(for SVERWEIS)]],5,FALSE)</f>
        <v>100</v>
      </c>
      <c r="O142" s="5" t="str">
        <f ca="1">"INSERT INTO "&amp;RIGHT(CELL("dateiname",A140),LEN(CELL("dateiname",A140))-FIND("]",CELL("dateiname",A140)))&amp;" VALUES"&amp;" ("&amp;parent_children8[[#This Row],[parent_children_id]]&amp;","&amp;parent_children8[[#This Row],[parent_id]]&amp;","&amp;parent_children8[[#This Row],[children_id]]&amp;");"</f>
        <v>INSERT INTO parent_children VALUES (140,145,100);</v>
      </c>
    </row>
    <row r="143" spans="1:15">
      <c r="A143" s="18">
        <f t="shared" si="2"/>
        <v>141</v>
      </c>
      <c r="B143" s="5" t="s">
        <v>372</v>
      </c>
      <c r="C143" s="5" t="s">
        <v>318</v>
      </c>
      <c r="F143" s="10">
        <f>parent_children[[#This Row],[parent_children_id]]</f>
        <v>141</v>
      </c>
      <c r="G143" s="10">
        <f>VLOOKUP(parent_children[[#This Row],[parent]],abbreviation[[description_german]:[abbreviation_id(for SVERWEIS)]],5,FALSE)</f>
        <v>145</v>
      </c>
      <c r="H143" s="10">
        <f>VLOOKUP(parent_children[[#This Row],[children]],abbreviation[[description_german]:[abbreviation_id(for SVERWEIS)]],5,FALSE)</f>
        <v>101</v>
      </c>
      <c r="O143" s="5" t="str">
        <f ca="1">"INSERT INTO "&amp;RIGHT(CELL("dateiname",A141),LEN(CELL("dateiname",A141))-FIND("]",CELL("dateiname",A141)))&amp;" VALUES"&amp;" ("&amp;parent_children8[[#This Row],[parent_children_id]]&amp;","&amp;parent_children8[[#This Row],[parent_id]]&amp;","&amp;parent_children8[[#This Row],[children_id]]&amp;");"</f>
        <v>INSERT INTO parent_children VALUES (141,145,101);</v>
      </c>
    </row>
    <row r="144" spans="1:15">
      <c r="A144" s="18">
        <f t="shared" si="2"/>
        <v>142</v>
      </c>
      <c r="B144" s="5" t="s">
        <v>376</v>
      </c>
      <c r="C144" s="5" t="s">
        <v>279</v>
      </c>
      <c r="F144" s="10">
        <f>parent_children[[#This Row],[parent_children_id]]</f>
        <v>142</v>
      </c>
      <c r="G144" s="10">
        <f>VLOOKUP(parent_children[[#This Row],[parent]],abbreviation[[description_german]:[abbreviation_id(for SVERWEIS)]],5,FALSE)</f>
        <v>147</v>
      </c>
      <c r="H144" s="10">
        <f>VLOOKUP(parent_children[[#This Row],[children]],abbreviation[[description_german]:[abbreviation_id(for SVERWEIS)]],5,FALSE)</f>
        <v>81</v>
      </c>
      <c r="O144" s="5" t="str">
        <f ca="1">"INSERT INTO "&amp;RIGHT(CELL("dateiname",A142),LEN(CELL("dateiname",A142))-FIND("]",CELL("dateiname",A142)))&amp;" VALUES"&amp;" ("&amp;parent_children8[[#This Row],[parent_children_id]]&amp;","&amp;parent_children8[[#This Row],[parent_id]]&amp;","&amp;parent_children8[[#This Row],[children_id]]&amp;");"</f>
        <v>INSERT INTO parent_children VALUES (142,147,81);</v>
      </c>
    </row>
    <row r="145" spans="1:15">
      <c r="A145" s="18">
        <f t="shared" si="2"/>
        <v>143</v>
      </c>
      <c r="B145" s="5" t="s">
        <v>376</v>
      </c>
      <c r="C145" s="5" t="s">
        <v>281</v>
      </c>
      <c r="F145" s="10">
        <f>parent_children[[#This Row],[parent_children_id]]</f>
        <v>143</v>
      </c>
      <c r="G145" s="10">
        <f>VLOOKUP(parent_children[[#This Row],[parent]],abbreviation[[description_german]:[abbreviation_id(for SVERWEIS)]],5,FALSE)</f>
        <v>147</v>
      </c>
      <c r="H145" s="10">
        <f>VLOOKUP(parent_children[[#This Row],[children]],abbreviation[[description_german]:[abbreviation_id(for SVERWEIS)]],5,FALSE)</f>
        <v>82</v>
      </c>
      <c r="O145" s="5" t="str">
        <f ca="1">"INSERT INTO "&amp;RIGHT(CELL("dateiname",A143),LEN(CELL("dateiname",A143))-FIND("]",CELL("dateiname",A143)))&amp;" VALUES"&amp;" ("&amp;parent_children8[[#This Row],[parent_children_id]]&amp;","&amp;parent_children8[[#This Row],[parent_id]]&amp;","&amp;parent_children8[[#This Row],[children_id]]&amp;");"</f>
        <v>INSERT INTO parent_children VALUES (143,147,82);</v>
      </c>
    </row>
    <row r="146" spans="1:15">
      <c r="A146" s="18">
        <f t="shared" si="2"/>
        <v>144</v>
      </c>
      <c r="B146" s="5" t="s">
        <v>376</v>
      </c>
      <c r="C146" s="5" t="s">
        <v>381</v>
      </c>
      <c r="F146" s="10">
        <f>parent_children[[#This Row],[parent_children_id]]</f>
        <v>144</v>
      </c>
      <c r="G146" s="10">
        <f>VLOOKUP(parent_children[[#This Row],[parent]],abbreviation[[description_german]:[abbreviation_id(for SVERWEIS)]],5,FALSE)</f>
        <v>147</v>
      </c>
      <c r="H146" s="10">
        <f>VLOOKUP(parent_children[[#This Row],[children]],abbreviation[[description_german]:[abbreviation_id(for SVERWEIS)]],5,FALSE)</f>
        <v>150</v>
      </c>
      <c r="O146" s="5" t="str">
        <f ca="1">"INSERT INTO "&amp;RIGHT(CELL("dateiname",A144),LEN(CELL("dateiname",A144))-FIND("]",CELL("dateiname",A144)))&amp;" VALUES"&amp;" ("&amp;parent_children8[[#This Row],[parent_children_id]]&amp;","&amp;parent_children8[[#This Row],[parent_id]]&amp;","&amp;parent_children8[[#This Row],[children_id]]&amp;");"</f>
        <v>INSERT INTO parent_children VALUES (144,147,150);</v>
      </c>
    </row>
    <row r="147" spans="1:15">
      <c r="A147" s="18">
        <f t="shared" si="2"/>
        <v>145</v>
      </c>
      <c r="B147" s="5" t="s">
        <v>376</v>
      </c>
      <c r="C147" s="5" t="s">
        <v>283</v>
      </c>
      <c r="F147" s="10">
        <f>parent_children[[#This Row],[parent_children_id]]</f>
        <v>145</v>
      </c>
      <c r="G147" s="10">
        <f>VLOOKUP(parent_children[[#This Row],[parent]],abbreviation[[description_german]:[abbreviation_id(for SVERWEIS)]],5,FALSE)</f>
        <v>147</v>
      </c>
      <c r="H147" s="10">
        <f>VLOOKUP(parent_children[[#This Row],[children]],abbreviation[[description_german]:[abbreviation_id(for SVERWEIS)]],5,FALSE)</f>
        <v>83</v>
      </c>
      <c r="O147" s="5" t="str">
        <f ca="1">"INSERT INTO "&amp;RIGHT(CELL("dateiname",A145),LEN(CELL("dateiname",A145))-FIND("]",CELL("dateiname",A145)))&amp;" VALUES"&amp;" ("&amp;parent_children8[[#This Row],[parent_children_id]]&amp;","&amp;parent_children8[[#This Row],[parent_id]]&amp;","&amp;parent_children8[[#This Row],[children_id]]&amp;");"</f>
        <v>INSERT INTO parent_children VALUES (145,147,83);</v>
      </c>
    </row>
    <row r="148" spans="1:15">
      <c r="A148" s="18">
        <f t="shared" si="2"/>
        <v>146</v>
      </c>
      <c r="B148" s="5" t="s">
        <v>376</v>
      </c>
      <c r="C148" s="5" t="s">
        <v>285</v>
      </c>
      <c r="F148" s="10">
        <f>parent_children[[#This Row],[parent_children_id]]</f>
        <v>146</v>
      </c>
      <c r="G148" s="10">
        <f>VLOOKUP(parent_children[[#This Row],[parent]],abbreviation[[description_german]:[abbreviation_id(for SVERWEIS)]],5,FALSE)</f>
        <v>147</v>
      </c>
      <c r="H148" s="10">
        <f>VLOOKUP(parent_children[[#This Row],[children]],abbreviation[[description_german]:[abbreviation_id(for SVERWEIS)]],5,FALSE)</f>
        <v>84</v>
      </c>
      <c r="O148" s="5" t="str">
        <f ca="1">"INSERT INTO "&amp;RIGHT(CELL("dateiname",A146),LEN(CELL("dateiname",A146))-FIND("]",CELL("dateiname",A146)))&amp;" VALUES"&amp;" ("&amp;parent_children8[[#This Row],[parent_children_id]]&amp;","&amp;parent_children8[[#This Row],[parent_id]]&amp;","&amp;parent_children8[[#This Row],[children_id]]&amp;");"</f>
        <v>INSERT INTO parent_children VALUES (146,147,84);</v>
      </c>
    </row>
    <row r="149" spans="1:15">
      <c r="A149" s="18">
        <f t="shared" si="2"/>
        <v>147</v>
      </c>
      <c r="B149" s="5" t="s">
        <v>376</v>
      </c>
      <c r="C149" s="5" t="s">
        <v>287</v>
      </c>
      <c r="F149" s="10">
        <f>parent_children[[#This Row],[parent_children_id]]</f>
        <v>147</v>
      </c>
      <c r="G149" s="10">
        <f>VLOOKUP(parent_children[[#This Row],[parent]],abbreviation[[description_german]:[abbreviation_id(for SVERWEIS)]],5,FALSE)</f>
        <v>147</v>
      </c>
      <c r="H149" s="10">
        <f>VLOOKUP(parent_children[[#This Row],[children]],abbreviation[[description_german]:[abbreviation_id(for SVERWEIS)]],5,FALSE)</f>
        <v>85</v>
      </c>
      <c r="O149" s="5" t="str">
        <f ca="1">"INSERT INTO "&amp;RIGHT(CELL("dateiname",A147),LEN(CELL("dateiname",A147))-FIND("]",CELL("dateiname",A147)))&amp;" VALUES"&amp;" ("&amp;parent_children8[[#This Row],[parent_children_id]]&amp;","&amp;parent_children8[[#This Row],[parent_id]]&amp;","&amp;parent_children8[[#This Row],[children_id]]&amp;");"</f>
        <v>INSERT INTO parent_children VALUES (147,147,85);</v>
      </c>
    </row>
    <row r="150" spans="1:15">
      <c r="A150" s="18">
        <f t="shared" si="2"/>
        <v>148</v>
      </c>
      <c r="B150" s="5" t="s">
        <v>376</v>
      </c>
      <c r="C150" s="5" t="s">
        <v>383</v>
      </c>
      <c r="F150" s="10">
        <f>parent_children[[#This Row],[parent_children_id]]</f>
        <v>148</v>
      </c>
      <c r="G150" s="10">
        <f>VLOOKUP(parent_children[[#This Row],[parent]],abbreviation[[description_german]:[abbreviation_id(for SVERWEIS)]],5,FALSE)</f>
        <v>147</v>
      </c>
      <c r="H150" s="10">
        <f>VLOOKUP(parent_children[[#This Row],[children]],abbreviation[[description_german]:[abbreviation_id(for SVERWEIS)]],5,FALSE)</f>
        <v>151</v>
      </c>
      <c r="O150" s="5" t="str">
        <f ca="1">"INSERT INTO "&amp;RIGHT(CELL("dateiname",A148),LEN(CELL("dateiname",A148))-FIND("]",CELL("dateiname",A148)))&amp;" VALUES"&amp;" ("&amp;parent_children8[[#This Row],[parent_children_id]]&amp;","&amp;parent_children8[[#This Row],[parent_id]]&amp;","&amp;parent_children8[[#This Row],[children_id]]&amp;");"</f>
        <v>INSERT INTO parent_children VALUES (148,147,151);</v>
      </c>
    </row>
    <row r="151" spans="1:15">
      <c r="A151" s="18">
        <f t="shared" si="2"/>
        <v>149</v>
      </c>
      <c r="B151" s="5" t="s">
        <v>376</v>
      </c>
      <c r="C151" s="5" t="s">
        <v>385</v>
      </c>
      <c r="F151" s="10">
        <f>parent_children[[#This Row],[parent_children_id]]</f>
        <v>149</v>
      </c>
      <c r="G151" s="10">
        <f>VLOOKUP(parent_children[[#This Row],[parent]],abbreviation[[description_german]:[abbreviation_id(for SVERWEIS)]],5,FALSE)</f>
        <v>147</v>
      </c>
      <c r="H151" s="10">
        <f>VLOOKUP(parent_children[[#This Row],[children]],abbreviation[[description_german]:[abbreviation_id(for SVERWEIS)]],5,FALSE)</f>
        <v>152</v>
      </c>
      <c r="O151" s="5" t="str">
        <f ca="1">"INSERT INTO "&amp;RIGHT(CELL("dateiname",A149),LEN(CELL("dateiname",A149))-FIND("]",CELL("dateiname",A149)))&amp;" VALUES"&amp;" ("&amp;parent_children8[[#This Row],[parent_children_id]]&amp;","&amp;parent_children8[[#This Row],[parent_id]]&amp;","&amp;parent_children8[[#This Row],[children_id]]&amp;");"</f>
        <v>INSERT INTO parent_children VALUES (149,147,152);</v>
      </c>
    </row>
    <row r="152" spans="1:15">
      <c r="A152" s="18">
        <f t="shared" si="2"/>
        <v>150</v>
      </c>
      <c r="B152" s="5" t="s">
        <v>376</v>
      </c>
      <c r="C152" s="5" t="s">
        <v>293</v>
      </c>
      <c r="F152" s="10">
        <f>parent_children[[#This Row],[parent_children_id]]</f>
        <v>150</v>
      </c>
      <c r="G152" s="10">
        <f>VLOOKUP(parent_children[[#This Row],[parent]],abbreviation[[description_german]:[abbreviation_id(for SVERWEIS)]],5,FALSE)</f>
        <v>147</v>
      </c>
      <c r="H152" s="10">
        <f>VLOOKUP(parent_children[[#This Row],[children]],abbreviation[[description_german]:[abbreviation_id(for SVERWEIS)]],5,FALSE)</f>
        <v>88</v>
      </c>
      <c r="O152" s="5" t="str">
        <f ca="1">"INSERT INTO "&amp;RIGHT(CELL("dateiname",A150),LEN(CELL("dateiname",A150))-FIND("]",CELL("dateiname",A150)))&amp;" VALUES"&amp;" ("&amp;parent_children8[[#This Row],[parent_children_id]]&amp;","&amp;parent_children8[[#This Row],[parent_id]]&amp;","&amp;parent_children8[[#This Row],[children_id]]&amp;");"</f>
        <v>INSERT INTO parent_children VALUES (150,147,88);</v>
      </c>
    </row>
    <row r="153" spans="1:15">
      <c r="A153" s="18">
        <f t="shared" si="2"/>
        <v>151</v>
      </c>
      <c r="B153" s="5" t="s">
        <v>376</v>
      </c>
      <c r="C153" s="5" t="s">
        <v>387</v>
      </c>
      <c r="F153" s="10">
        <f>parent_children[[#This Row],[parent_children_id]]</f>
        <v>151</v>
      </c>
      <c r="G153" s="10">
        <f>VLOOKUP(parent_children[[#This Row],[parent]],abbreviation[[description_german]:[abbreviation_id(for SVERWEIS)]],5,FALSE)</f>
        <v>147</v>
      </c>
      <c r="H153" s="10">
        <f>VLOOKUP(parent_children[[#This Row],[children]],abbreviation[[description_german]:[abbreviation_id(for SVERWEIS)]],5,FALSE)</f>
        <v>153</v>
      </c>
      <c r="O153" s="5" t="str">
        <f ca="1">"INSERT INTO "&amp;RIGHT(CELL("dateiname",A151),LEN(CELL("dateiname",A151))-FIND("]",CELL("dateiname",A151)))&amp;" VALUES"&amp;" ("&amp;parent_children8[[#This Row],[parent_children_id]]&amp;","&amp;parent_children8[[#This Row],[parent_id]]&amp;","&amp;parent_children8[[#This Row],[children_id]]&amp;");"</f>
        <v>INSERT INTO parent_children VALUES (151,147,153);</v>
      </c>
    </row>
    <row r="154" spans="1:15">
      <c r="A154" s="18">
        <f t="shared" si="2"/>
        <v>152</v>
      </c>
      <c r="B154" s="5" t="s">
        <v>376</v>
      </c>
      <c r="C154" s="5" t="s">
        <v>295</v>
      </c>
      <c r="F154" s="10">
        <f>parent_children[[#This Row],[parent_children_id]]</f>
        <v>152</v>
      </c>
      <c r="G154" s="10">
        <f>VLOOKUP(parent_children[[#This Row],[parent]],abbreviation[[description_german]:[abbreviation_id(for SVERWEIS)]],5,FALSE)</f>
        <v>147</v>
      </c>
      <c r="H154" s="10">
        <f>VLOOKUP(parent_children[[#This Row],[children]],abbreviation[[description_german]:[abbreviation_id(for SVERWEIS)]],5,FALSE)</f>
        <v>89</v>
      </c>
      <c r="O154" s="5" t="str">
        <f ca="1">"INSERT INTO "&amp;RIGHT(CELL("dateiname",A152),LEN(CELL("dateiname",A152))-FIND("]",CELL("dateiname",A152)))&amp;" VALUES"&amp;" ("&amp;parent_children8[[#This Row],[parent_children_id]]&amp;","&amp;parent_children8[[#This Row],[parent_id]]&amp;","&amp;parent_children8[[#This Row],[children_id]]&amp;");"</f>
        <v>INSERT INTO parent_children VALUES (152,147,89);</v>
      </c>
    </row>
    <row r="155" spans="1:15">
      <c r="A155" s="18">
        <f t="shared" si="2"/>
        <v>153</v>
      </c>
      <c r="B155" s="5" t="s">
        <v>376</v>
      </c>
      <c r="C155" s="5" t="s">
        <v>389</v>
      </c>
      <c r="F155" s="10">
        <f>parent_children[[#This Row],[parent_children_id]]</f>
        <v>153</v>
      </c>
      <c r="G155" s="10">
        <f>VLOOKUP(parent_children[[#This Row],[parent]],abbreviation[[description_german]:[abbreviation_id(for SVERWEIS)]],5,FALSE)</f>
        <v>147</v>
      </c>
      <c r="H155" s="10">
        <f>VLOOKUP(parent_children[[#This Row],[children]],abbreviation[[description_german]:[abbreviation_id(for SVERWEIS)]],5,FALSE)</f>
        <v>154</v>
      </c>
      <c r="O155" s="5" t="str">
        <f ca="1">"INSERT INTO "&amp;RIGHT(CELL("dateiname",A153),LEN(CELL("dateiname",A153))-FIND("]",CELL("dateiname",A153)))&amp;" VALUES"&amp;" ("&amp;parent_children8[[#This Row],[parent_children_id]]&amp;","&amp;parent_children8[[#This Row],[parent_id]]&amp;","&amp;parent_children8[[#This Row],[children_id]]&amp;");"</f>
        <v>INSERT INTO parent_children VALUES (153,147,154);</v>
      </c>
    </row>
    <row r="156" spans="1:15">
      <c r="A156" s="18">
        <f t="shared" si="2"/>
        <v>154</v>
      </c>
      <c r="B156" s="5" t="s">
        <v>376</v>
      </c>
      <c r="C156" s="5" t="s">
        <v>391</v>
      </c>
      <c r="F156" s="10">
        <f>parent_children[[#This Row],[parent_children_id]]</f>
        <v>154</v>
      </c>
      <c r="G156" s="10">
        <f>VLOOKUP(parent_children[[#This Row],[parent]],abbreviation[[description_german]:[abbreviation_id(for SVERWEIS)]],5,FALSE)</f>
        <v>147</v>
      </c>
      <c r="H156" s="10">
        <f>VLOOKUP(parent_children[[#This Row],[children]],abbreviation[[description_german]:[abbreviation_id(for SVERWEIS)]],5,FALSE)</f>
        <v>155</v>
      </c>
      <c r="O156" s="5" t="str">
        <f ca="1">"INSERT INTO "&amp;RIGHT(CELL("dateiname",A154),LEN(CELL("dateiname",A154))-FIND("]",CELL("dateiname",A154)))&amp;" VALUES"&amp;" ("&amp;parent_children8[[#This Row],[parent_children_id]]&amp;","&amp;parent_children8[[#This Row],[parent_id]]&amp;","&amp;parent_children8[[#This Row],[children_id]]&amp;");"</f>
        <v>INSERT INTO parent_children VALUES (154,147,155);</v>
      </c>
    </row>
    <row r="157" spans="1:15">
      <c r="A157" s="18">
        <f t="shared" si="2"/>
        <v>155</v>
      </c>
      <c r="B157" s="5" t="s">
        <v>376</v>
      </c>
      <c r="C157" s="5" t="s">
        <v>297</v>
      </c>
      <c r="F157" s="10">
        <f>parent_children[[#This Row],[parent_children_id]]</f>
        <v>155</v>
      </c>
      <c r="G157" s="10">
        <f>VLOOKUP(parent_children[[#This Row],[parent]],abbreviation[[description_german]:[abbreviation_id(for SVERWEIS)]],5,FALSE)</f>
        <v>147</v>
      </c>
      <c r="H157" s="10">
        <f>VLOOKUP(parent_children[[#This Row],[children]],abbreviation[[description_german]:[abbreviation_id(for SVERWEIS)]],5,FALSE)</f>
        <v>90</v>
      </c>
      <c r="O157" s="5" t="str">
        <f ca="1">"INSERT INTO "&amp;RIGHT(CELL("dateiname",A155),LEN(CELL("dateiname",A155))-FIND("]",CELL("dateiname",A155)))&amp;" VALUES"&amp;" ("&amp;parent_children8[[#This Row],[parent_children_id]]&amp;","&amp;parent_children8[[#This Row],[parent_id]]&amp;","&amp;parent_children8[[#This Row],[children_id]]&amp;");"</f>
        <v>INSERT INTO parent_children VALUES (155,147,90);</v>
      </c>
    </row>
    <row r="158" spans="1:15">
      <c r="A158" s="18">
        <f t="shared" si="2"/>
        <v>156</v>
      </c>
      <c r="B158" s="5" t="s">
        <v>376</v>
      </c>
      <c r="C158" s="5" t="s">
        <v>299</v>
      </c>
      <c r="F158" s="10">
        <f>parent_children[[#This Row],[parent_children_id]]</f>
        <v>156</v>
      </c>
      <c r="G158" s="10">
        <f>VLOOKUP(parent_children[[#This Row],[parent]],abbreviation[[description_german]:[abbreviation_id(for SVERWEIS)]],5,FALSE)</f>
        <v>147</v>
      </c>
      <c r="H158" s="10">
        <f>VLOOKUP(parent_children[[#This Row],[children]],abbreviation[[description_german]:[abbreviation_id(for SVERWEIS)]],5,FALSE)</f>
        <v>91</v>
      </c>
      <c r="O158" s="5" t="str">
        <f ca="1">"INSERT INTO "&amp;RIGHT(CELL("dateiname",A156),LEN(CELL("dateiname",A156))-FIND("]",CELL("dateiname",A156)))&amp;" VALUES"&amp;" ("&amp;parent_children8[[#This Row],[parent_children_id]]&amp;","&amp;parent_children8[[#This Row],[parent_id]]&amp;","&amp;parent_children8[[#This Row],[children_id]]&amp;");"</f>
        <v>INSERT INTO parent_children VALUES (156,147,91);</v>
      </c>
    </row>
    <row r="159" spans="1:15">
      <c r="A159" s="18">
        <f t="shared" si="2"/>
        <v>157</v>
      </c>
      <c r="B159" s="5" t="s">
        <v>376</v>
      </c>
      <c r="C159" s="5" t="s">
        <v>397</v>
      </c>
      <c r="F159" s="10">
        <f>parent_children[[#This Row],[parent_children_id]]</f>
        <v>157</v>
      </c>
      <c r="G159" s="10">
        <f>VLOOKUP(parent_children[[#This Row],[parent]],abbreviation[[description_german]:[abbreviation_id(for SVERWEIS)]],5,FALSE)</f>
        <v>147</v>
      </c>
      <c r="H159" s="10">
        <f>VLOOKUP(parent_children[[#This Row],[children]],abbreviation[[description_german]:[abbreviation_id(for SVERWEIS)]],5,FALSE)</f>
        <v>158</v>
      </c>
      <c r="O159" s="5" t="str">
        <f ca="1">"INSERT INTO "&amp;RIGHT(CELL("dateiname",A157),LEN(CELL("dateiname",A157))-FIND("]",CELL("dateiname",A157)))&amp;" VALUES"&amp;" ("&amp;parent_children8[[#This Row],[parent_children_id]]&amp;","&amp;parent_children8[[#This Row],[parent_id]]&amp;","&amp;parent_children8[[#This Row],[children_id]]&amp;");"</f>
        <v>INSERT INTO parent_children VALUES (157,147,158);</v>
      </c>
    </row>
    <row r="160" spans="1:15">
      <c r="A160" s="18">
        <f t="shared" si="2"/>
        <v>158</v>
      </c>
      <c r="B160" s="5" t="s">
        <v>376</v>
      </c>
      <c r="C160" s="5" t="s">
        <v>393</v>
      </c>
      <c r="F160" s="10">
        <f>parent_children[[#This Row],[parent_children_id]]</f>
        <v>158</v>
      </c>
      <c r="G160" s="10">
        <f>VLOOKUP(parent_children[[#This Row],[parent]],abbreviation[[description_german]:[abbreviation_id(for SVERWEIS)]],5,FALSE)</f>
        <v>147</v>
      </c>
      <c r="H160" s="10">
        <f>VLOOKUP(parent_children[[#This Row],[children]],abbreviation[[description_german]:[abbreviation_id(for SVERWEIS)]],5,FALSE)</f>
        <v>156</v>
      </c>
      <c r="O160" s="5" t="str">
        <f ca="1">"INSERT INTO "&amp;RIGHT(CELL("dateiname",A158),LEN(CELL("dateiname",A158))-FIND("]",CELL("dateiname",A158)))&amp;" VALUES"&amp;" ("&amp;parent_children8[[#This Row],[parent_children_id]]&amp;","&amp;parent_children8[[#This Row],[parent_id]]&amp;","&amp;parent_children8[[#This Row],[children_id]]&amp;");"</f>
        <v>INSERT INTO parent_children VALUES (158,147,156);</v>
      </c>
    </row>
    <row r="161" spans="1:15">
      <c r="A161" s="18">
        <f t="shared" si="2"/>
        <v>159</v>
      </c>
      <c r="B161" s="5" t="s">
        <v>376</v>
      </c>
      <c r="C161" s="5" t="s">
        <v>307</v>
      </c>
      <c r="F161" s="10">
        <f>parent_children[[#This Row],[parent_children_id]]</f>
        <v>159</v>
      </c>
      <c r="G161" s="10">
        <f>VLOOKUP(parent_children[[#This Row],[parent]],abbreviation[[description_german]:[abbreviation_id(for SVERWEIS)]],5,FALSE)</f>
        <v>147</v>
      </c>
      <c r="H161" s="10">
        <f>VLOOKUP(parent_children[[#This Row],[children]],abbreviation[[description_german]:[abbreviation_id(for SVERWEIS)]],5,FALSE)</f>
        <v>95</v>
      </c>
      <c r="O161" s="5" t="str">
        <f ca="1">"INSERT INTO "&amp;RIGHT(CELL("dateiname",A159),LEN(CELL("dateiname",A159))-FIND("]",CELL("dateiname",A159)))&amp;" VALUES"&amp;" ("&amp;parent_children8[[#This Row],[parent_children_id]]&amp;","&amp;parent_children8[[#This Row],[parent_id]]&amp;","&amp;parent_children8[[#This Row],[children_id]]&amp;");"</f>
        <v>INSERT INTO parent_children VALUES (159,147,95);</v>
      </c>
    </row>
    <row r="162" spans="1:15">
      <c r="A162" s="18">
        <f t="shared" si="2"/>
        <v>160</v>
      </c>
      <c r="B162" s="5" t="s">
        <v>376</v>
      </c>
      <c r="C162" s="5" t="s">
        <v>483</v>
      </c>
      <c r="F162" s="10">
        <f>parent_children[[#This Row],[parent_children_id]]</f>
        <v>160</v>
      </c>
      <c r="G162" s="10">
        <f>VLOOKUP(parent_children[[#This Row],[parent]],abbreviation[[description_german]:[abbreviation_id(for SVERWEIS)]],5,FALSE)</f>
        <v>147</v>
      </c>
      <c r="H162" s="10">
        <f>VLOOKUP(parent_children[[#This Row],[children]],abbreviation[[description_german]:[abbreviation_id(for SVERWEIS)]],5,FALSE)</f>
        <v>96</v>
      </c>
      <c r="O162" s="5" t="str">
        <f ca="1">"INSERT INTO "&amp;RIGHT(CELL("dateiname",A160),LEN(CELL("dateiname",A160))-FIND("]",CELL("dateiname",A160)))&amp;" VALUES"&amp;" ("&amp;parent_children8[[#This Row],[parent_children_id]]&amp;","&amp;parent_children8[[#This Row],[parent_id]]&amp;","&amp;parent_children8[[#This Row],[children_id]]&amp;");"</f>
        <v>INSERT INTO parent_children VALUES (160,147,96);</v>
      </c>
    </row>
    <row r="163" spans="1:15">
      <c r="A163" s="18">
        <f t="shared" si="2"/>
        <v>161</v>
      </c>
      <c r="B163" s="5" t="s">
        <v>376</v>
      </c>
      <c r="C163" s="5" t="s">
        <v>310</v>
      </c>
      <c r="F163" s="10">
        <f>parent_children[[#This Row],[parent_children_id]]</f>
        <v>161</v>
      </c>
      <c r="G163" s="10">
        <f>VLOOKUP(parent_children[[#This Row],[parent]],abbreviation[[description_german]:[abbreviation_id(for SVERWEIS)]],5,FALSE)</f>
        <v>147</v>
      </c>
      <c r="H163" s="10">
        <f>VLOOKUP(parent_children[[#This Row],[children]],abbreviation[[description_german]:[abbreviation_id(for SVERWEIS)]],5,FALSE)</f>
        <v>97</v>
      </c>
      <c r="O163" s="5" t="str">
        <f ca="1">"INSERT INTO "&amp;RIGHT(CELL("dateiname",A161),LEN(CELL("dateiname",A161))-FIND("]",CELL("dateiname",A161)))&amp;" VALUES"&amp;" ("&amp;parent_children8[[#This Row],[parent_children_id]]&amp;","&amp;parent_children8[[#This Row],[parent_id]]&amp;","&amp;parent_children8[[#This Row],[children_id]]&amp;");"</f>
        <v>INSERT INTO parent_children VALUES (161,147,97);</v>
      </c>
    </row>
    <row r="164" spans="1:15">
      <c r="A164" s="18">
        <f t="shared" si="2"/>
        <v>162</v>
      </c>
      <c r="B164" s="5" t="s">
        <v>376</v>
      </c>
      <c r="C164" s="5" t="s">
        <v>312</v>
      </c>
      <c r="F164" s="10">
        <f>parent_children[[#This Row],[parent_children_id]]</f>
        <v>162</v>
      </c>
      <c r="G164" s="10">
        <f>VLOOKUP(parent_children[[#This Row],[parent]],abbreviation[[description_german]:[abbreviation_id(for SVERWEIS)]],5,FALSE)</f>
        <v>147</v>
      </c>
      <c r="H164" s="10">
        <f>VLOOKUP(parent_children[[#This Row],[children]],abbreviation[[description_german]:[abbreviation_id(for SVERWEIS)]],5,FALSE)</f>
        <v>98</v>
      </c>
      <c r="O164" s="5" t="str">
        <f ca="1">"INSERT INTO "&amp;RIGHT(CELL("dateiname",A162),LEN(CELL("dateiname",A162))-FIND("]",CELL("dateiname",A162)))&amp;" VALUES"&amp;" ("&amp;parent_children8[[#This Row],[parent_children_id]]&amp;","&amp;parent_children8[[#This Row],[parent_id]]&amp;","&amp;parent_children8[[#This Row],[children_id]]&amp;");"</f>
        <v>INSERT INTO parent_children VALUES (162,147,98);</v>
      </c>
    </row>
    <row r="165" spans="1:15">
      <c r="A165" s="18">
        <f t="shared" si="2"/>
        <v>163</v>
      </c>
      <c r="B165" s="5" t="s">
        <v>376</v>
      </c>
      <c r="C165" s="5" t="s">
        <v>314</v>
      </c>
      <c r="F165" s="10">
        <f>parent_children[[#This Row],[parent_children_id]]</f>
        <v>163</v>
      </c>
      <c r="G165" s="10">
        <f>VLOOKUP(parent_children[[#This Row],[parent]],abbreviation[[description_german]:[abbreviation_id(for SVERWEIS)]],5,FALSE)</f>
        <v>147</v>
      </c>
      <c r="H165" s="10">
        <f>VLOOKUP(parent_children[[#This Row],[children]],abbreviation[[description_german]:[abbreviation_id(for SVERWEIS)]],5,FALSE)</f>
        <v>99</v>
      </c>
      <c r="O165" s="5" t="str">
        <f ca="1">"INSERT INTO "&amp;RIGHT(CELL("dateiname",A163),LEN(CELL("dateiname",A163))-FIND("]",CELL("dateiname",A163)))&amp;" VALUES"&amp;" ("&amp;parent_children8[[#This Row],[parent_children_id]]&amp;","&amp;parent_children8[[#This Row],[parent_id]]&amp;","&amp;parent_children8[[#This Row],[children_id]]&amp;");"</f>
        <v>INSERT INTO parent_children VALUES (163,147,99);</v>
      </c>
    </row>
    <row r="166" spans="1:15">
      <c r="A166" s="18">
        <f t="shared" si="2"/>
        <v>164</v>
      </c>
      <c r="B166" s="5" t="s">
        <v>376</v>
      </c>
      <c r="C166" s="5" t="s">
        <v>316</v>
      </c>
      <c r="F166" s="10">
        <f>parent_children[[#This Row],[parent_children_id]]</f>
        <v>164</v>
      </c>
      <c r="G166" s="10">
        <f>VLOOKUP(parent_children[[#This Row],[parent]],abbreviation[[description_german]:[abbreviation_id(for SVERWEIS)]],5,FALSE)</f>
        <v>147</v>
      </c>
      <c r="H166" s="10">
        <f>VLOOKUP(parent_children[[#This Row],[children]],abbreviation[[description_german]:[abbreviation_id(for SVERWEIS)]],5,FALSE)</f>
        <v>100</v>
      </c>
      <c r="O166" s="5" t="str">
        <f ca="1">"INSERT INTO "&amp;RIGHT(CELL("dateiname",A164),LEN(CELL("dateiname",A164))-FIND("]",CELL("dateiname",A164)))&amp;" VALUES"&amp;" ("&amp;parent_children8[[#This Row],[parent_children_id]]&amp;","&amp;parent_children8[[#This Row],[parent_id]]&amp;","&amp;parent_children8[[#This Row],[children_id]]&amp;");"</f>
        <v>INSERT INTO parent_children VALUES (164,147,100);</v>
      </c>
    </row>
    <row r="167" spans="1:15">
      <c r="A167" s="18">
        <f t="shared" si="2"/>
        <v>165</v>
      </c>
      <c r="B167" s="5" t="s">
        <v>374</v>
      </c>
      <c r="C167" s="5" t="s">
        <v>399</v>
      </c>
      <c r="F167" s="10">
        <f>parent_children[[#This Row],[parent_children_id]]</f>
        <v>165</v>
      </c>
      <c r="G167" s="10">
        <f>VLOOKUP(parent_children[[#This Row],[parent]],abbreviation[[description_german]:[abbreviation_id(for SVERWEIS)]],5,FALSE)</f>
        <v>146</v>
      </c>
      <c r="H167" s="10">
        <f>VLOOKUP(parent_children[[#This Row],[children]],abbreviation[[description_german]:[abbreviation_id(for SVERWEIS)]],5,FALSE)</f>
        <v>159</v>
      </c>
      <c r="O167" s="5" t="str">
        <f ca="1">"INSERT INTO "&amp;RIGHT(CELL("dateiname",A165),LEN(CELL("dateiname",A165))-FIND("]",CELL("dateiname",A165)))&amp;" VALUES"&amp;" ("&amp;parent_children8[[#This Row],[parent_children_id]]&amp;","&amp;parent_children8[[#This Row],[parent_id]]&amp;","&amp;parent_children8[[#This Row],[children_id]]&amp;");"</f>
        <v>INSERT INTO parent_children VALUES (165,146,159);</v>
      </c>
    </row>
    <row r="168" spans="1:15">
      <c r="A168" s="18">
        <f t="shared" si="2"/>
        <v>166</v>
      </c>
      <c r="B168" s="5" t="s">
        <v>374</v>
      </c>
      <c r="C168" s="5" t="s">
        <v>401</v>
      </c>
      <c r="F168" s="10">
        <f>parent_children[[#This Row],[parent_children_id]]</f>
        <v>166</v>
      </c>
      <c r="G168" s="10">
        <f>VLOOKUP(parent_children[[#This Row],[parent]],abbreviation[[description_german]:[abbreviation_id(for SVERWEIS)]],5,FALSE)</f>
        <v>146</v>
      </c>
      <c r="H168" s="10">
        <f>VLOOKUP(parent_children[[#This Row],[children]],abbreviation[[description_german]:[abbreviation_id(for SVERWEIS)]],5,FALSE)</f>
        <v>160</v>
      </c>
      <c r="O168" s="5" t="str">
        <f ca="1">"INSERT INTO "&amp;RIGHT(CELL("dateiname",A166),LEN(CELL("dateiname",A166))-FIND("]",CELL("dateiname",A166)))&amp;" VALUES"&amp;" ("&amp;parent_children8[[#This Row],[parent_children_id]]&amp;","&amp;parent_children8[[#This Row],[parent_id]]&amp;","&amp;parent_children8[[#This Row],[children_id]]&amp;");"</f>
        <v>INSERT INTO parent_children VALUES (166,146,160);</v>
      </c>
    </row>
    <row r="169" spans="1:15">
      <c r="A169" s="18">
        <f t="shared" si="2"/>
        <v>167</v>
      </c>
      <c r="B169" s="5" t="s">
        <v>374</v>
      </c>
      <c r="C169" s="5" t="s">
        <v>403</v>
      </c>
      <c r="F169" s="10">
        <f>parent_children[[#This Row],[parent_children_id]]</f>
        <v>167</v>
      </c>
      <c r="G169" s="10">
        <f>VLOOKUP(parent_children[[#This Row],[parent]],abbreviation[[description_german]:[abbreviation_id(for SVERWEIS)]],5,FALSE)</f>
        <v>146</v>
      </c>
      <c r="H169" s="10">
        <f>VLOOKUP(parent_children[[#This Row],[children]],abbreviation[[description_german]:[abbreviation_id(for SVERWEIS)]],5,FALSE)</f>
        <v>161</v>
      </c>
      <c r="O169" s="5" t="str">
        <f ca="1">"INSERT INTO "&amp;RIGHT(CELL("dateiname",A167),LEN(CELL("dateiname",A167))-FIND("]",CELL("dateiname",A167)))&amp;" VALUES"&amp;" ("&amp;parent_children8[[#This Row],[parent_children_id]]&amp;","&amp;parent_children8[[#This Row],[parent_id]]&amp;","&amp;parent_children8[[#This Row],[children_id]]&amp;");"</f>
        <v>INSERT INTO parent_children VALUES (167,146,161);</v>
      </c>
    </row>
    <row r="170" spans="1:15">
      <c r="A170" s="18">
        <f t="shared" si="2"/>
        <v>168</v>
      </c>
      <c r="B170" s="5" t="s">
        <v>374</v>
      </c>
      <c r="C170" s="5" t="s">
        <v>397</v>
      </c>
      <c r="F170" s="10">
        <f>parent_children[[#This Row],[parent_children_id]]</f>
        <v>168</v>
      </c>
      <c r="G170" s="10">
        <f>VLOOKUP(parent_children[[#This Row],[parent]],abbreviation[[description_german]:[abbreviation_id(for SVERWEIS)]],5,FALSE)</f>
        <v>146</v>
      </c>
      <c r="H170" s="10">
        <f>VLOOKUP(parent_children[[#This Row],[children]],abbreviation[[description_german]:[abbreviation_id(for SVERWEIS)]],5,FALSE)</f>
        <v>158</v>
      </c>
      <c r="O170" s="5" t="str">
        <f ca="1">"INSERT INTO "&amp;RIGHT(CELL("dateiname",A168),LEN(CELL("dateiname",A168))-FIND("]",CELL("dateiname",A168)))&amp;" VALUES"&amp;" ("&amp;parent_children8[[#This Row],[parent_children_id]]&amp;","&amp;parent_children8[[#This Row],[parent_id]]&amp;","&amp;parent_children8[[#This Row],[children_id]]&amp;");"</f>
        <v>INSERT INTO parent_children VALUES (168,146,158);</v>
      </c>
    </row>
    <row r="171" spans="1:15">
      <c r="A171" s="18">
        <f t="shared" si="2"/>
        <v>169</v>
      </c>
      <c r="B171" s="5" t="s">
        <v>374</v>
      </c>
      <c r="C171" s="5" t="s">
        <v>405</v>
      </c>
      <c r="F171" s="10">
        <f>parent_children[[#This Row],[parent_children_id]]</f>
        <v>169</v>
      </c>
      <c r="G171" s="10">
        <f>VLOOKUP(parent_children[[#This Row],[parent]],abbreviation[[description_german]:[abbreviation_id(for SVERWEIS)]],5,FALSE)</f>
        <v>146</v>
      </c>
      <c r="H171" s="10">
        <f>VLOOKUP(parent_children[[#This Row],[children]],abbreviation[[description_german]:[abbreviation_id(for SVERWEIS)]],5,FALSE)</f>
        <v>162</v>
      </c>
      <c r="O171" s="5" t="str">
        <f ca="1">"INSERT INTO "&amp;RIGHT(CELL("dateiname",A169),LEN(CELL("dateiname",A169))-FIND("]",CELL("dateiname",A169)))&amp;" VALUES"&amp;" ("&amp;parent_children8[[#This Row],[parent_children_id]]&amp;","&amp;parent_children8[[#This Row],[parent_id]]&amp;","&amp;parent_children8[[#This Row],[children_id]]&amp;");"</f>
        <v>INSERT INTO parent_children VALUES (169,146,162);</v>
      </c>
    </row>
    <row r="172" spans="1:15">
      <c r="A172" s="18">
        <f t="shared" si="2"/>
        <v>170</v>
      </c>
      <c r="B172" s="5" t="s">
        <v>374</v>
      </c>
      <c r="C172" s="5" t="s">
        <v>407</v>
      </c>
      <c r="F172" s="10">
        <f>parent_children[[#This Row],[parent_children_id]]</f>
        <v>170</v>
      </c>
      <c r="G172" s="10">
        <f>VLOOKUP(parent_children[[#This Row],[parent]],abbreviation[[description_german]:[abbreviation_id(for SVERWEIS)]],5,FALSE)</f>
        <v>146</v>
      </c>
      <c r="H172" s="10">
        <f>VLOOKUP(parent_children[[#This Row],[children]],abbreviation[[description_german]:[abbreviation_id(for SVERWEIS)]],5,FALSE)</f>
        <v>163</v>
      </c>
      <c r="O172" s="5" t="str">
        <f ca="1">"INSERT INTO "&amp;RIGHT(CELL("dateiname",A170),LEN(CELL("dateiname",A170))-FIND("]",CELL("dateiname",A170)))&amp;" VALUES"&amp;" ("&amp;parent_children8[[#This Row],[parent_children_id]]&amp;","&amp;parent_children8[[#This Row],[parent_id]]&amp;","&amp;parent_children8[[#This Row],[children_id]]&amp;");"</f>
        <v>INSERT INTO parent_children VALUES (170,146,163);</v>
      </c>
    </row>
    <row r="173" spans="1:15">
      <c r="A173" s="18">
        <f t="shared" si="2"/>
        <v>171</v>
      </c>
      <c r="B173" s="5" t="s">
        <v>370</v>
      </c>
      <c r="C173" s="5" t="s">
        <v>399</v>
      </c>
      <c r="F173" s="10">
        <f>parent_children[[#This Row],[parent_children_id]]</f>
        <v>171</v>
      </c>
      <c r="G173" s="10">
        <f>VLOOKUP(parent_children[[#This Row],[parent]],abbreviation[[description_german]:[abbreviation_id(for SVERWEIS)]],5,FALSE)</f>
        <v>144</v>
      </c>
      <c r="H173" s="10">
        <f>VLOOKUP(parent_children[[#This Row],[children]],abbreviation[[description_german]:[abbreviation_id(for SVERWEIS)]],5,FALSE)</f>
        <v>159</v>
      </c>
      <c r="O173" s="5" t="str">
        <f ca="1">"INSERT INTO "&amp;RIGHT(CELL("dateiname",A171),LEN(CELL("dateiname",A171))-FIND("]",CELL("dateiname",A171)))&amp;" VALUES"&amp;" ("&amp;parent_children8[[#This Row],[parent_children_id]]&amp;","&amp;parent_children8[[#This Row],[parent_id]]&amp;","&amp;parent_children8[[#This Row],[children_id]]&amp;");"</f>
        <v>INSERT INTO parent_children VALUES (171,144,159);</v>
      </c>
    </row>
    <row r="174" spans="1:15">
      <c r="A174" s="18">
        <f t="shared" si="2"/>
        <v>172</v>
      </c>
      <c r="B174" s="5" t="s">
        <v>370</v>
      </c>
      <c r="C174" s="5" t="s">
        <v>401</v>
      </c>
      <c r="F174" s="10">
        <f>parent_children[[#This Row],[parent_children_id]]</f>
        <v>172</v>
      </c>
      <c r="G174" s="10">
        <f>VLOOKUP(parent_children[[#This Row],[parent]],abbreviation[[description_german]:[abbreviation_id(for SVERWEIS)]],5,FALSE)</f>
        <v>144</v>
      </c>
      <c r="H174" s="10">
        <f>VLOOKUP(parent_children[[#This Row],[children]],abbreviation[[description_german]:[abbreviation_id(for SVERWEIS)]],5,FALSE)</f>
        <v>160</v>
      </c>
      <c r="O174" s="5" t="str">
        <f ca="1">"INSERT INTO "&amp;RIGHT(CELL("dateiname",A172),LEN(CELL("dateiname",A172))-FIND("]",CELL("dateiname",A172)))&amp;" VALUES"&amp;" ("&amp;parent_children8[[#This Row],[parent_children_id]]&amp;","&amp;parent_children8[[#This Row],[parent_id]]&amp;","&amp;parent_children8[[#This Row],[children_id]]&amp;");"</f>
        <v>INSERT INTO parent_children VALUES (172,144,160);</v>
      </c>
    </row>
    <row r="175" spans="1:15">
      <c r="A175" s="18">
        <f t="shared" si="2"/>
        <v>173</v>
      </c>
      <c r="B175" s="5" t="s">
        <v>370</v>
      </c>
      <c r="C175" s="5" t="s">
        <v>403</v>
      </c>
      <c r="F175" s="10">
        <f>parent_children[[#This Row],[parent_children_id]]</f>
        <v>173</v>
      </c>
      <c r="G175" s="10">
        <f>VLOOKUP(parent_children[[#This Row],[parent]],abbreviation[[description_german]:[abbreviation_id(for SVERWEIS)]],5,FALSE)</f>
        <v>144</v>
      </c>
      <c r="H175" s="10">
        <f>VLOOKUP(parent_children[[#This Row],[children]],abbreviation[[description_german]:[abbreviation_id(for SVERWEIS)]],5,FALSE)</f>
        <v>161</v>
      </c>
      <c r="O175" s="5" t="str">
        <f ca="1">"INSERT INTO "&amp;RIGHT(CELL("dateiname",A173),LEN(CELL("dateiname",A173))-FIND("]",CELL("dateiname",A173)))&amp;" VALUES"&amp;" ("&amp;parent_children8[[#This Row],[parent_children_id]]&amp;","&amp;parent_children8[[#This Row],[parent_id]]&amp;","&amp;parent_children8[[#This Row],[children_id]]&amp;");"</f>
        <v>INSERT INTO parent_children VALUES (173,144,161);</v>
      </c>
    </row>
    <row r="176" spans="1:15">
      <c r="A176" s="18">
        <f t="shared" si="2"/>
        <v>174</v>
      </c>
      <c r="B176" s="5" t="s">
        <v>370</v>
      </c>
      <c r="C176" s="5" t="s">
        <v>397</v>
      </c>
      <c r="F176" s="10">
        <f>parent_children[[#This Row],[parent_children_id]]</f>
        <v>174</v>
      </c>
      <c r="G176" s="10">
        <f>VLOOKUP(parent_children[[#This Row],[parent]],abbreviation[[description_german]:[abbreviation_id(for SVERWEIS)]],5,FALSE)</f>
        <v>144</v>
      </c>
      <c r="H176" s="10">
        <f>VLOOKUP(parent_children[[#This Row],[children]],abbreviation[[description_german]:[abbreviation_id(for SVERWEIS)]],5,FALSE)</f>
        <v>158</v>
      </c>
      <c r="O176" s="5" t="str">
        <f ca="1">"INSERT INTO "&amp;RIGHT(CELL("dateiname",A174),LEN(CELL("dateiname",A174))-FIND("]",CELL("dateiname",A174)))&amp;" VALUES"&amp;" ("&amp;parent_children8[[#This Row],[parent_children_id]]&amp;","&amp;parent_children8[[#This Row],[parent_id]]&amp;","&amp;parent_children8[[#This Row],[children_id]]&amp;");"</f>
        <v>INSERT INTO parent_children VALUES (174,144,158);</v>
      </c>
    </row>
    <row r="177" spans="1:15">
      <c r="A177" s="18">
        <f t="shared" si="2"/>
        <v>175</v>
      </c>
      <c r="B177" s="5" t="s">
        <v>370</v>
      </c>
      <c r="C177" s="5" t="s">
        <v>405</v>
      </c>
      <c r="F177" s="10">
        <f>parent_children[[#This Row],[parent_children_id]]</f>
        <v>175</v>
      </c>
      <c r="G177" s="10">
        <f>VLOOKUP(parent_children[[#This Row],[parent]],abbreviation[[description_german]:[abbreviation_id(for SVERWEIS)]],5,FALSE)</f>
        <v>144</v>
      </c>
      <c r="H177" s="10">
        <f>VLOOKUP(parent_children[[#This Row],[children]],abbreviation[[description_german]:[abbreviation_id(for SVERWEIS)]],5,FALSE)</f>
        <v>162</v>
      </c>
      <c r="O177" s="5" t="str">
        <f ca="1">"INSERT INTO "&amp;RIGHT(CELL("dateiname",A175),LEN(CELL("dateiname",A175))-FIND("]",CELL("dateiname",A175)))&amp;" VALUES"&amp;" ("&amp;parent_children8[[#This Row],[parent_children_id]]&amp;","&amp;parent_children8[[#This Row],[parent_id]]&amp;","&amp;parent_children8[[#This Row],[children_id]]&amp;");"</f>
        <v>INSERT INTO parent_children VALUES (175,144,162);</v>
      </c>
    </row>
    <row r="178" spans="1:15">
      <c r="A178" s="18">
        <f t="shared" si="2"/>
        <v>176</v>
      </c>
      <c r="B178" s="5" t="s">
        <v>370</v>
      </c>
      <c r="C178" s="5" t="s">
        <v>407</v>
      </c>
      <c r="F178" s="10">
        <f>parent_children[[#This Row],[parent_children_id]]</f>
        <v>176</v>
      </c>
      <c r="G178" s="10">
        <f>VLOOKUP(parent_children[[#This Row],[parent]],abbreviation[[description_german]:[abbreviation_id(for SVERWEIS)]],5,FALSE)</f>
        <v>144</v>
      </c>
      <c r="H178" s="10">
        <f>VLOOKUP(parent_children[[#This Row],[children]],abbreviation[[description_german]:[abbreviation_id(for SVERWEIS)]],5,FALSE)</f>
        <v>163</v>
      </c>
      <c r="O178" s="5" t="str">
        <f ca="1">"INSERT INTO "&amp;RIGHT(CELL("dateiname",A176),LEN(CELL("dateiname",A176))-FIND("]",CELL("dateiname",A176)))&amp;" VALUES"&amp;" ("&amp;parent_children8[[#This Row],[parent_children_id]]&amp;","&amp;parent_children8[[#This Row],[parent_id]]&amp;","&amp;parent_children8[[#This Row],[children_id]]&amp;");"</f>
        <v>INSERT INTO parent_children VALUES (176,144,163);</v>
      </c>
    </row>
    <row r="179" spans="1:15">
      <c r="A179" s="18">
        <f t="shared" si="2"/>
        <v>177</v>
      </c>
      <c r="B179" s="5" t="s">
        <v>370</v>
      </c>
      <c r="C179" s="5" t="s">
        <v>393</v>
      </c>
      <c r="F179" s="10">
        <f>parent_children[[#This Row],[parent_children_id]]</f>
        <v>177</v>
      </c>
      <c r="G179" s="10">
        <f>VLOOKUP(parent_children[[#This Row],[parent]],abbreviation[[description_german]:[abbreviation_id(for SVERWEIS)]],5,FALSE)</f>
        <v>144</v>
      </c>
      <c r="H179" s="10">
        <f>VLOOKUP(parent_children[[#This Row],[children]],abbreviation[[description_german]:[abbreviation_id(for SVERWEIS)]],5,FALSE)</f>
        <v>156</v>
      </c>
      <c r="O179" s="5" t="str">
        <f ca="1">"INSERT INTO "&amp;RIGHT(CELL("dateiname",A177),LEN(CELL("dateiname",A177))-FIND("]",CELL("dateiname",A177)))&amp;" VALUES"&amp;" ("&amp;parent_children8[[#This Row],[parent_children_id]]&amp;","&amp;parent_children8[[#This Row],[parent_id]]&amp;","&amp;parent_children8[[#This Row],[children_id]]&amp;");"</f>
        <v>INSERT INTO parent_children VALUES (177,144,156);</v>
      </c>
    </row>
    <row r="180" spans="1:15">
      <c r="A180" s="18">
        <f t="shared" si="2"/>
        <v>178</v>
      </c>
      <c r="B180" s="5" t="s">
        <v>377</v>
      </c>
      <c r="C180" s="5" t="s">
        <v>279</v>
      </c>
      <c r="F180" s="10">
        <f>parent_children[[#This Row],[parent_children_id]]</f>
        <v>178</v>
      </c>
      <c r="G180" s="10">
        <f>VLOOKUP(parent_children[[#This Row],[parent]],abbreviation[[description_german]:[abbreviation_id(for SVERWEIS)]],5,FALSE)</f>
        <v>148</v>
      </c>
      <c r="H180" s="10">
        <f>VLOOKUP(parent_children[[#This Row],[children]],abbreviation[[description_german]:[abbreviation_id(for SVERWEIS)]],5,FALSE)</f>
        <v>81</v>
      </c>
      <c r="O180" s="5" t="str">
        <f ca="1">"INSERT INTO "&amp;RIGHT(CELL("dateiname",A178),LEN(CELL("dateiname",A178))-FIND("]",CELL("dateiname",A178)))&amp;" VALUES"&amp;" ("&amp;parent_children8[[#This Row],[parent_children_id]]&amp;","&amp;parent_children8[[#This Row],[parent_id]]&amp;","&amp;parent_children8[[#This Row],[children_id]]&amp;");"</f>
        <v>INSERT INTO parent_children VALUES (178,148,81);</v>
      </c>
    </row>
    <row r="181" spans="1:15">
      <c r="A181" s="18">
        <f t="shared" si="2"/>
        <v>179</v>
      </c>
      <c r="B181" s="5" t="s">
        <v>377</v>
      </c>
      <c r="C181" s="5" t="s">
        <v>281</v>
      </c>
      <c r="F181" s="10">
        <f>parent_children[[#This Row],[parent_children_id]]</f>
        <v>179</v>
      </c>
      <c r="G181" s="10">
        <f>VLOOKUP(parent_children[[#This Row],[parent]],abbreviation[[description_german]:[abbreviation_id(for SVERWEIS)]],5,FALSE)</f>
        <v>148</v>
      </c>
      <c r="H181" s="10">
        <f>VLOOKUP(parent_children[[#This Row],[children]],abbreviation[[description_german]:[abbreviation_id(for SVERWEIS)]],5,FALSE)</f>
        <v>82</v>
      </c>
      <c r="O181" s="5" t="str">
        <f ca="1">"INSERT INTO "&amp;RIGHT(CELL("dateiname",A179),LEN(CELL("dateiname",A179))-FIND("]",CELL("dateiname",A179)))&amp;" VALUES"&amp;" ("&amp;parent_children8[[#This Row],[parent_children_id]]&amp;","&amp;parent_children8[[#This Row],[parent_id]]&amp;","&amp;parent_children8[[#This Row],[children_id]]&amp;");"</f>
        <v>INSERT INTO parent_children VALUES (179,148,82);</v>
      </c>
    </row>
    <row r="182" spans="1:15">
      <c r="A182" s="18">
        <f t="shared" si="2"/>
        <v>180</v>
      </c>
      <c r="B182" s="5" t="s">
        <v>377</v>
      </c>
      <c r="C182" s="5" t="s">
        <v>283</v>
      </c>
      <c r="F182" s="10">
        <f>parent_children[[#This Row],[parent_children_id]]</f>
        <v>180</v>
      </c>
      <c r="G182" s="10">
        <f>VLOOKUP(parent_children[[#This Row],[parent]],abbreviation[[description_german]:[abbreviation_id(for SVERWEIS)]],5,FALSE)</f>
        <v>148</v>
      </c>
      <c r="H182" s="10">
        <f>VLOOKUP(parent_children[[#This Row],[children]],abbreviation[[description_german]:[abbreviation_id(for SVERWEIS)]],5,FALSE)</f>
        <v>83</v>
      </c>
      <c r="O182" s="5" t="str">
        <f ca="1">"INSERT INTO "&amp;RIGHT(CELL("dateiname",A180),LEN(CELL("dateiname",A180))-FIND("]",CELL("dateiname",A180)))&amp;" VALUES"&amp;" ("&amp;parent_children8[[#This Row],[parent_children_id]]&amp;","&amp;parent_children8[[#This Row],[parent_id]]&amp;","&amp;parent_children8[[#This Row],[children_id]]&amp;");"</f>
        <v>INSERT INTO parent_children VALUES (180,148,83);</v>
      </c>
    </row>
    <row r="183" spans="1:15">
      <c r="A183" s="18">
        <f t="shared" si="2"/>
        <v>181</v>
      </c>
      <c r="B183" s="5" t="s">
        <v>377</v>
      </c>
      <c r="C183" s="5" t="s">
        <v>285</v>
      </c>
      <c r="F183" s="10">
        <f>parent_children[[#This Row],[parent_children_id]]</f>
        <v>181</v>
      </c>
      <c r="G183" s="10">
        <f>VLOOKUP(parent_children[[#This Row],[parent]],abbreviation[[description_german]:[abbreviation_id(for SVERWEIS)]],5,FALSE)</f>
        <v>148</v>
      </c>
      <c r="H183" s="10">
        <f>VLOOKUP(parent_children[[#This Row],[children]],abbreviation[[description_german]:[abbreviation_id(for SVERWEIS)]],5,FALSE)</f>
        <v>84</v>
      </c>
      <c r="O183" s="5" t="str">
        <f ca="1">"INSERT INTO "&amp;RIGHT(CELL("dateiname",A181),LEN(CELL("dateiname",A181))-FIND("]",CELL("dateiname",A181)))&amp;" VALUES"&amp;" ("&amp;parent_children8[[#This Row],[parent_children_id]]&amp;","&amp;parent_children8[[#This Row],[parent_id]]&amp;","&amp;parent_children8[[#This Row],[children_id]]&amp;");"</f>
        <v>INSERT INTO parent_children VALUES (181,148,84);</v>
      </c>
    </row>
    <row r="184" spans="1:15">
      <c r="A184" s="18">
        <f t="shared" si="2"/>
        <v>182</v>
      </c>
      <c r="B184" s="5" t="s">
        <v>377</v>
      </c>
      <c r="C184" s="5" t="s">
        <v>287</v>
      </c>
      <c r="F184" s="10">
        <f>parent_children[[#This Row],[parent_children_id]]</f>
        <v>182</v>
      </c>
      <c r="G184" s="10">
        <f>VLOOKUP(parent_children[[#This Row],[parent]],abbreviation[[description_german]:[abbreviation_id(for SVERWEIS)]],5,FALSE)</f>
        <v>148</v>
      </c>
      <c r="H184" s="10">
        <f>VLOOKUP(parent_children[[#This Row],[children]],abbreviation[[description_german]:[abbreviation_id(for SVERWEIS)]],5,FALSE)</f>
        <v>85</v>
      </c>
      <c r="O184" s="5" t="str">
        <f ca="1">"INSERT INTO "&amp;RIGHT(CELL("dateiname",A182),LEN(CELL("dateiname",A182))-FIND("]",CELL("dateiname",A182)))&amp;" VALUES"&amp;" ("&amp;parent_children8[[#This Row],[parent_children_id]]&amp;","&amp;parent_children8[[#This Row],[parent_id]]&amp;","&amp;parent_children8[[#This Row],[children_id]]&amp;");"</f>
        <v>INSERT INTO parent_children VALUES (182,148,85);</v>
      </c>
    </row>
    <row r="185" spans="1:15">
      <c r="A185" s="18">
        <f t="shared" si="2"/>
        <v>183</v>
      </c>
      <c r="B185" s="5" t="s">
        <v>377</v>
      </c>
      <c r="C185" s="5" t="s">
        <v>289</v>
      </c>
      <c r="F185" s="10">
        <f>parent_children[[#This Row],[parent_children_id]]</f>
        <v>183</v>
      </c>
      <c r="G185" s="10">
        <f>VLOOKUP(parent_children[[#This Row],[parent]],abbreviation[[description_german]:[abbreviation_id(for SVERWEIS)]],5,FALSE)</f>
        <v>148</v>
      </c>
      <c r="H185" s="10">
        <f>VLOOKUP(parent_children[[#This Row],[children]],abbreviation[[description_german]:[abbreviation_id(for SVERWEIS)]],5,FALSE)</f>
        <v>86</v>
      </c>
      <c r="O185" s="5" t="str">
        <f ca="1">"INSERT INTO "&amp;RIGHT(CELL("dateiname",A183),LEN(CELL("dateiname",A183))-FIND("]",CELL("dateiname",A183)))&amp;" VALUES"&amp;" ("&amp;parent_children8[[#This Row],[parent_children_id]]&amp;","&amp;parent_children8[[#This Row],[parent_id]]&amp;","&amp;parent_children8[[#This Row],[children_id]]&amp;");"</f>
        <v>INSERT INTO parent_children VALUES (183,148,86);</v>
      </c>
    </row>
    <row r="186" spans="1:15">
      <c r="A186" s="18">
        <f t="shared" si="2"/>
        <v>184</v>
      </c>
      <c r="B186" s="5" t="s">
        <v>377</v>
      </c>
      <c r="C186" s="5" t="s">
        <v>385</v>
      </c>
      <c r="F186" s="10">
        <f>parent_children[[#This Row],[parent_children_id]]</f>
        <v>184</v>
      </c>
      <c r="G186" s="10">
        <f>VLOOKUP(parent_children[[#This Row],[parent]],abbreviation[[description_german]:[abbreviation_id(for SVERWEIS)]],5,FALSE)</f>
        <v>148</v>
      </c>
      <c r="H186" s="10">
        <f>VLOOKUP(parent_children[[#This Row],[children]],abbreviation[[description_german]:[abbreviation_id(for SVERWEIS)]],5,FALSE)</f>
        <v>152</v>
      </c>
      <c r="O186" s="5" t="str">
        <f ca="1">"INSERT INTO "&amp;RIGHT(CELL("dateiname",A184),LEN(CELL("dateiname",A184))-FIND("]",CELL("dateiname",A184)))&amp;" VALUES"&amp;" ("&amp;parent_children8[[#This Row],[parent_children_id]]&amp;","&amp;parent_children8[[#This Row],[parent_id]]&amp;","&amp;parent_children8[[#This Row],[children_id]]&amp;");"</f>
        <v>INSERT INTO parent_children VALUES (184,148,152);</v>
      </c>
    </row>
    <row r="187" spans="1:15">
      <c r="A187" s="18">
        <f t="shared" si="2"/>
        <v>185</v>
      </c>
      <c r="B187" s="5" t="s">
        <v>377</v>
      </c>
      <c r="C187" s="5" t="s">
        <v>203</v>
      </c>
      <c r="F187" s="10">
        <f>parent_children[[#This Row],[parent_children_id]]</f>
        <v>185</v>
      </c>
      <c r="G187" s="10">
        <f>VLOOKUP(parent_children[[#This Row],[parent]],abbreviation[[description_german]:[abbreviation_id(for SVERWEIS)]],5,FALSE)</f>
        <v>148</v>
      </c>
      <c r="H187" s="10">
        <f>VLOOKUP(parent_children[[#This Row],[children]],abbreviation[[description_german]:[abbreviation_id(for SVERWEIS)]],5,FALSE)</f>
        <v>7</v>
      </c>
      <c r="O187" s="5" t="str">
        <f ca="1">"INSERT INTO "&amp;RIGHT(CELL("dateiname",A185),LEN(CELL("dateiname",A185))-FIND("]",CELL("dateiname",A185)))&amp;" VALUES"&amp;" ("&amp;parent_children8[[#This Row],[parent_children_id]]&amp;","&amp;parent_children8[[#This Row],[parent_id]]&amp;","&amp;parent_children8[[#This Row],[children_id]]&amp;");"</f>
        <v>INSERT INTO parent_children VALUES (185,148,7);</v>
      </c>
    </row>
    <row r="188" spans="1:15">
      <c r="A188" s="18">
        <f t="shared" si="2"/>
        <v>186</v>
      </c>
      <c r="B188" s="5" t="s">
        <v>377</v>
      </c>
      <c r="C188" s="5" t="s">
        <v>291</v>
      </c>
      <c r="F188" s="10">
        <f>parent_children[[#This Row],[parent_children_id]]</f>
        <v>186</v>
      </c>
      <c r="G188" s="10">
        <f>VLOOKUP(parent_children[[#This Row],[parent]],abbreviation[[description_german]:[abbreviation_id(for SVERWEIS)]],5,FALSE)</f>
        <v>148</v>
      </c>
      <c r="H188" s="10">
        <f>VLOOKUP(parent_children[[#This Row],[children]],abbreviation[[description_german]:[abbreviation_id(for SVERWEIS)]],5,FALSE)</f>
        <v>87</v>
      </c>
      <c r="O188" s="5" t="str">
        <f ca="1">"INSERT INTO "&amp;RIGHT(CELL("dateiname",A186),LEN(CELL("dateiname",A186))-FIND("]",CELL("dateiname",A186)))&amp;" VALUES"&amp;" ("&amp;parent_children8[[#This Row],[parent_children_id]]&amp;","&amp;parent_children8[[#This Row],[parent_id]]&amp;","&amp;parent_children8[[#This Row],[children_id]]&amp;");"</f>
        <v>INSERT INTO parent_children VALUES (186,148,87);</v>
      </c>
    </row>
    <row r="189" spans="1:15">
      <c r="A189" s="18">
        <f t="shared" si="2"/>
        <v>187</v>
      </c>
      <c r="B189" s="5" t="s">
        <v>377</v>
      </c>
      <c r="C189" s="5" t="s">
        <v>293</v>
      </c>
      <c r="F189" s="10">
        <f>parent_children[[#This Row],[parent_children_id]]</f>
        <v>187</v>
      </c>
      <c r="G189" s="10">
        <f>VLOOKUP(parent_children[[#This Row],[parent]],abbreviation[[description_german]:[abbreviation_id(for SVERWEIS)]],5,FALSE)</f>
        <v>148</v>
      </c>
      <c r="H189" s="10">
        <f>VLOOKUP(parent_children[[#This Row],[children]],abbreviation[[description_german]:[abbreviation_id(for SVERWEIS)]],5,FALSE)</f>
        <v>88</v>
      </c>
      <c r="O189" s="5" t="str">
        <f ca="1">"INSERT INTO "&amp;RIGHT(CELL("dateiname",A187),LEN(CELL("dateiname",A187))-FIND("]",CELL("dateiname",A187)))&amp;" VALUES"&amp;" ("&amp;parent_children8[[#This Row],[parent_children_id]]&amp;","&amp;parent_children8[[#This Row],[parent_id]]&amp;","&amp;parent_children8[[#This Row],[children_id]]&amp;");"</f>
        <v>INSERT INTO parent_children VALUES (187,148,88);</v>
      </c>
    </row>
    <row r="190" spans="1:15">
      <c r="A190" s="18">
        <f t="shared" si="2"/>
        <v>188</v>
      </c>
      <c r="B190" s="5" t="s">
        <v>377</v>
      </c>
      <c r="C190" s="5" t="s">
        <v>387</v>
      </c>
      <c r="F190" s="10">
        <f>parent_children[[#This Row],[parent_children_id]]</f>
        <v>188</v>
      </c>
      <c r="G190" s="10">
        <f>VLOOKUP(parent_children[[#This Row],[parent]],abbreviation[[description_german]:[abbreviation_id(for SVERWEIS)]],5,FALSE)</f>
        <v>148</v>
      </c>
      <c r="H190" s="10">
        <f>VLOOKUP(parent_children[[#This Row],[children]],abbreviation[[description_german]:[abbreviation_id(for SVERWEIS)]],5,FALSE)</f>
        <v>153</v>
      </c>
      <c r="O190" s="5" t="str">
        <f ca="1">"INSERT INTO "&amp;RIGHT(CELL("dateiname",A188),LEN(CELL("dateiname",A188))-FIND("]",CELL("dateiname",A188)))&amp;" VALUES"&amp;" ("&amp;parent_children8[[#This Row],[parent_children_id]]&amp;","&amp;parent_children8[[#This Row],[parent_id]]&amp;","&amp;parent_children8[[#This Row],[children_id]]&amp;");"</f>
        <v>INSERT INTO parent_children VALUES (188,148,153);</v>
      </c>
    </row>
    <row r="191" spans="1:15">
      <c r="A191" s="18">
        <f t="shared" si="2"/>
        <v>189</v>
      </c>
      <c r="B191" s="5" t="s">
        <v>377</v>
      </c>
      <c r="C191" s="5" t="s">
        <v>295</v>
      </c>
      <c r="F191" s="10">
        <f>parent_children[[#This Row],[parent_children_id]]</f>
        <v>189</v>
      </c>
      <c r="G191" s="10">
        <f>VLOOKUP(parent_children[[#This Row],[parent]],abbreviation[[description_german]:[abbreviation_id(for SVERWEIS)]],5,FALSE)</f>
        <v>148</v>
      </c>
      <c r="H191" s="10">
        <f>VLOOKUP(parent_children[[#This Row],[children]],abbreviation[[description_german]:[abbreviation_id(for SVERWEIS)]],5,FALSE)</f>
        <v>89</v>
      </c>
      <c r="O191" s="5" t="str">
        <f ca="1">"INSERT INTO "&amp;RIGHT(CELL("dateiname",A189),LEN(CELL("dateiname",A189))-FIND("]",CELL("dateiname",A189)))&amp;" VALUES"&amp;" ("&amp;parent_children8[[#This Row],[parent_children_id]]&amp;","&amp;parent_children8[[#This Row],[parent_id]]&amp;","&amp;parent_children8[[#This Row],[children_id]]&amp;");"</f>
        <v>INSERT INTO parent_children VALUES (189,148,89);</v>
      </c>
    </row>
    <row r="192" spans="1:15">
      <c r="A192" s="18">
        <f t="shared" si="2"/>
        <v>190</v>
      </c>
      <c r="B192" s="5" t="s">
        <v>377</v>
      </c>
      <c r="C192" s="5" t="s">
        <v>389</v>
      </c>
      <c r="F192" s="10">
        <f>parent_children[[#This Row],[parent_children_id]]</f>
        <v>190</v>
      </c>
      <c r="G192" s="10">
        <f>VLOOKUP(parent_children[[#This Row],[parent]],abbreviation[[description_german]:[abbreviation_id(for SVERWEIS)]],5,FALSE)</f>
        <v>148</v>
      </c>
      <c r="H192" s="10">
        <f>VLOOKUP(parent_children[[#This Row],[children]],abbreviation[[description_german]:[abbreviation_id(for SVERWEIS)]],5,FALSE)</f>
        <v>154</v>
      </c>
      <c r="O192" s="5" t="str">
        <f ca="1">"INSERT INTO "&amp;RIGHT(CELL("dateiname",A190),LEN(CELL("dateiname",A190))-FIND("]",CELL("dateiname",A190)))&amp;" VALUES"&amp;" ("&amp;parent_children8[[#This Row],[parent_children_id]]&amp;","&amp;parent_children8[[#This Row],[parent_id]]&amp;","&amp;parent_children8[[#This Row],[children_id]]&amp;");"</f>
        <v>INSERT INTO parent_children VALUES (190,148,154);</v>
      </c>
    </row>
    <row r="193" spans="1:15">
      <c r="A193" s="18">
        <f t="shared" si="2"/>
        <v>191</v>
      </c>
      <c r="B193" s="5" t="s">
        <v>377</v>
      </c>
      <c r="C193" s="5" t="s">
        <v>391</v>
      </c>
      <c r="F193" s="10">
        <f>parent_children[[#This Row],[parent_children_id]]</f>
        <v>191</v>
      </c>
      <c r="G193" s="10">
        <f>VLOOKUP(parent_children[[#This Row],[parent]],abbreviation[[description_german]:[abbreviation_id(for SVERWEIS)]],5,FALSE)</f>
        <v>148</v>
      </c>
      <c r="H193" s="10">
        <f>VLOOKUP(parent_children[[#This Row],[children]],abbreviation[[description_german]:[abbreviation_id(for SVERWEIS)]],5,FALSE)</f>
        <v>155</v>
      </c>
      <c r="O193" s="5" t="str">
        <f ca="1">"INSERT INTO "&amp;RIGHT(CELL("dateiname",A191),LEN(CELL("dateiname",A191))-FIND("]",CELL("dateiname",A191)))&amp;" VALUES"&amp;" ("&amp;parent_children8[[#This Row],[parent_children_id]]&amp;","&amp;parent_children8[[#This Row],[parent_id]]&amp;","&amp;parent_children8[[#This Row],[children_id]]&amp;");"</f>
        <v>INSERT INTO parent_children VALUES (191,148,155);</v>
      </c>
    </row>
    <row r="194" spans="1:15">
      <c r="A194" s="18">
        <f t="shared" si="2"/>
        <v>192</v>
      </c>
      <c r="B194" s="5" t="s">
        <v>377</v>
      </c>
      <c r="C194" s="5" t="s">
        <v>297</v>
      </c>
      <c r="F194" s="10">
        <f>parent_children[[#This Row],[parent_children_id]]</f>
        <v>192</v>
      </c>
      <c r="G194" s="10">
        <f>VLOOKUP(parent_children[[#This Row],[parent]],abbreviation[[description_german]:[abbreviation_id(for SVERWEIS)]],5,FALSE)</f>
        <v>148</v>
      </c>
      <c r="H194" s="10">
        <f>VLOOKUP(parent_children[[#This Row],[children]],abbreviation[[description_german]:[abbreviation_id(for SVERWEIS)]],5,FALSE)</f>
        <v>90</v>
      </c>
      <c r="O194" s="5" t="str">
        <f ca="1">"INSERT INTO "&amp;RIGHT(CELL("dateiname",A192),LEN(CELL("dateiname",A192))-FIND("]",CELL("dateiname",A192)))&amp;" VALUES"&amp;" ("&amp;parent_children8[[#This Row],[parent_children_id]]&amp;","&amp;parent_children8[[#This Row],[parent_id]]&amp;","&amp;parent_children8[[#This Row],[children_id]]&amp;");"</f>
        <v>INSERT INTO parent_children VALUES (192,148,90);</v>
      </c>
    </row>
    <row r="195" spans="1:15">
      <c r="A195" s="18">
        <f t="shared" si="2"/>
        <v>193</v>
      </c>
      <c r="B195" s="5" t="s">
        <v>377</v>
      </c>
      <c r="C195" s="5" t="s">
        <v>299</v>
      </c>
      <c r="F195" s="10">
        <f>parent_children[[#This Row],[parent_children_id]]</f>
        <v>193</v>
      </c>
      <c r="G195" s="10">
        <f>VLOOKUP(parent_children[[#This Row],[parent]],abbreviation[[description_german]:[abbreviation_id(for SVERWEIS)]],5,FALSE)</f>
        <v>148</v>
      </c>
      <c r="H195" s="10">
        <f>VLOOKUP(parent_children[[#This Row],[children]],abbreviation[[description_german]:[abbreviation_id(for SVERWEIS)]],5,FALSE)</f>
        <v>91</v>
      </c>
      <c r="O195" s="5" t="str">
        <f ca="1">"INSERT INTO "&amp;RIGHT(CELL("dateiname",A193),LEN(CELL("dateiname",A193))-FIND("]",CELL("dateiname",A193)))&amp;" VALUES"&amp;" ("&amp;parent_children8[[#This Row],[parent_children_id]]&amp;","&amp;parent_children8[[#This Row],[parent_id]]&amp;","&amp;parent_children8[[#This Row],[children_id]]&amp;");"</f>
        <v>INSERT INTO parent_children VALUES (193,148,91);</v>
      </c>
    </row>
    <row r="196" spans="1:15">
      <c r="A196" s="18">
        <f t="shared" ref="A196:A208" si="3">ROW()-2</f>
        <v>194</v>
      </c>
      <c r="B196" s="5" t="s">
        <v>377</v>
      </c>
      <c r="C196" s="5" t="s">
        <v>397</v>
      </c>
      <c r="F196" s="10">
        <f>parent_children[[#This Row],[parent_children_id]]</f>
        <v>194</v>
      </c>
      <c r="G196" s="10">
        <f>VLOOKUP(parent_children[[#This Row],[parent]],abbreviation[[description_german]:[abbreviation_id(for SVERWEIS)]],5,FALSE)</f>
        <v>148</v>
      </c>
      <c r="H196" s="10">
        <f>VLOOKUP(parent_children[[#This Row],[children]],abbreviation[[description_german]:[abbreviation_id(for SVERWEIS)]],5,FALSE)</f>
        <v>158</v>
      </c>
      <c r="O196" s="5" t="str">
        <f ca="1">"INSERT INTO "&amp;RIGHT(CELL("dateiname",A194),LEN(CELL("dateiname",A194))-FIND("]",CELL("dateiname",A194)))&amp;" VALUES"&amp;" ("&amp;parent_children8[[#This Row],[parent_children_id]]&amp;","&amp;parent_children8[[#This Row],[parent_id]]&amp;","&amp;parent_children8[[#This Row],[children_id]]&amp;");"</f>
        <v>INSERT INTO parent_children VALUES (194,148,158);</v>
      </c>
    </row>
    <row r="197" spans="1:15">
      <c r="A197" s="18">
        <f t="shared" si="3"/>
        <v>195</v>
      </c>
      <c r="B197" s="5" t="s">
        <v>377</v>
      </c>
      <c r="C197" s="5" t="s">
        <v>320</v>
      </c>
      <c r="F197" s="10">
        <f>parent_children[[#This Row],[parent_children_id]]</f>
        <v>195</v>
      </c>
      <c r="G197" s="10">
        <f>VLOOKUP(parent_children[[#This Row],[parent]],abbreviation[[description_german]:[abbreviation_id(for SVERWEIS)]],5,FALSE)</f>
        <v>148</v>
      </c>
      <c r="H197" s="10">
        <f>VLOOKUP(parent_children[[#This Row],[children]],abbreviation[[description_german]:[abbreviation_id(for SVERWEIS)]],5,FALSE)</f>
        <v>102</v>
      </c>
      <c r="O197" s="5" t="str">
        <f ca="1">"INSERT INTO "&amp;RIGHT(CELL("dateiname",A195),LEN(CELL("dateiname",A195))-FIND("]",CELL("dateiname",A195)))&amp;" VALUES"&amp;" ("&amp;parent_children8[[#This Row],[parent_children_id]]&amp;","&amp;parent_children8[[#This Row],[parent_id]]&amp;","&amp;parent_children8[[#This Row],[children_id]]&amp;");"</f>
        <v>INSERT INTO parent_children VALUES (195,148,102);</v>
      </c>
    </row>
    <row r="198" spans="1:15">
      <c r="A198" s="18">
        <f t="shared" si="3"/>
        <v>196</v>
      </c>
      <c r="B198" s="5" t="s">
        <v>377</v>
      </c>
      <c r="C198" s="5" t="s">
        <v>301</v>
      </c>
      <c r="F198" s="10">
        <f>parent_children[[#This Row],[parent_children_id]]</f>
        <v>196</v>
      </c>
      <c r="G198" s="10">
        <f>VLOOKUP(parent_children[[#This Row],[parent]],abbreviation[[description_german]:[abbreviation_id(for SVERWEIS)]],5,FALSE)</f>
        <v>148</v>
      </c>
      <c r="H198" s="10">
        <f>VLOOKUP(parent_children[[#This Row],[children]],abbreviation[[description_german]:[abbreviation_id(for SVERWEIS)]],5,FALSE)</f>
        <v>92</v>
      </c>
      <c r="O198" s="5" t="str">
        <f ca="1">"INSERT INTO "&amp;RIGHT(CELL("dateiname",A196),LEN(CELL("dateiname",A196))-FIND("]",CELL("dateiname",A196)))&amp;" VALUES"&amp;" ("&amp;parent_children8[[#This Row],[parent_children_id]]&amp;","&amp;parent_children8[[#This Row],[parent_id]]&amp;","&amp;parent_children8[[#This Row],[children_id]]&amp;");"</f>
        <v>INSERT INTO parent_children VALUES (196,148,92);</v>
      </c>
    </row>
    <row r="199" spans="1:15">
      <c r="A199" s="18">
        <f t="shared" si="3"/>
        <v>197</v>
      </c>
      <c r="B199" s="5" t="s">
        <v>377</v>
      </c>
      <c r="C199" s="5" t="s">
        <v>303</v>
      </c>
      <c r="F199" s="10">
        <f>parent_children[[#This Row],[parent_children_id]]</f>
        <v>197</v>
      </c>
      <c r="G199" s="10">
        <f>VLOOKUP(parent_children[[#This Row],[parent]],abbreviation[[description_german]:[abbreviation_id(for SVERWEIS)]],5,FALSE)</f>
        <v>148</v>
      </c>
      <c r="H199" s="10">
        <f>VLOOKUP(parent_children[[#This Row],[children]],abbreviation[[description_german]:[abbreviation_id(for SVERWEIS)]],5,FALSE)</f>
        <v>93</v>
      </c>
      <c r="O199" s="5" t="str">
        <f ca="1">"INSERT INTO "&amp;RIGHT(CELL("dateiname",A197),LEN(CELL("dateiname",A197))-FIND("]",CELL("dateiname",A197)))&amp;" VALUES"&amp;" ("&amp;parent_children8[[#This Row],[parent_children_id]]&amp;","&amp;parent_children8[[#This Row],[parent_id]]&amp;","&amp;parent_children8[[#This Row],[children_id]]&amp;");"</f>
        <v>INSERT INTO parent_children VALUES (197,148,93);</v>
      </c>
    </row>
    <row r="200" spans="1:15">
      <c r="A200" s="18">
        <f t="shared" si="3"/>
        <v>198</v>
      </c>
      <c r="B200" s="5" t="s">
        <v>377</v>
      </c>
      <c r="C200" s="5" t="s">
        <v>305</v>
      </c>
      <c r="F200" s="10">
        <f>parent_children[[#This Row],[parent_children_id]]</f>
        <v>198</v>
      </c>
      <c r="G200" s="10">
        <f>VLOOKUP(parent_children[[#This Row],[parent]],abbreviation[[description_german]:[abbreviation_id(for SVERWEIS)]],5,FALSE)</f>
        <v>148</v>
      </c>
      <c r="H200" s="10">
        <f>VLOOKUP(parent_children[[#This Row],[children]],abbreviation[[description_german]:[abbreviation_id(for SVERWEIS)]],5,FALSE)</f>
        <v>94</v>
      </c>
      <c r="O200" s="5" t="str">
        <f ca="1">"INSERT INTO "&amp;RIGHT(CELL("dateiname",A198),LEN(CELL("dateiname",A198))-FIND("]",CELL("dateiname",A198)))&amp;" VALUES"&amp;" ("&amp;parent_children8[[#This Row],[parent_children_id]]&amp;","&amp;parent_children8[[#This Row],[parent_id]]&amp;","&amp;parent_children8[[#This Row],[children_id]]&amp;");"</f>
        <v>INSERT INTO parent_children VALUES (198,148,94);</v>
      </c>
    </row>
    <row r="201" spans="1:15">
      <c r="A201" s="18">
        <f t="shared" si="3"/>
        <v>199</v>
      </c>
      <c r="B201" s="5" t="s">
        <v>377</v>
      </c>
      <c r="C201" s="5" t="s">
        <v>307</v>
      </c>
      <c r="F201" s="10">
        <f>parent_children[[#This Row],[parent_children_id]]</f>
        <v>199</v>
      </c>
      <c r="G201" s="10">
        <f>VLOOKUP(parent_children[[#This Row],[parent]],abbreviation[[description_german]:[abbreviation_id(for SVERWEIS)]],5,FALSE)</f>
        <v>148</v>
      </c>
      <c r="H201" s="10">
        <f>VLOOKUP(parent_children[[#This Row],[children]],abbreviation[[description_german]:[abbreviation_id(for SVERWEIS)]],5,FALSE)</f>
        <v>95</v>
      </c>
      <c r="O201" s="5" t="str">
        <f ca="1">"INSERT INTO "&amp;RIGHT(CELL("dateiname",A199),LEN(CELL("dateiname",A199))-FIND("]",CELL("dateiname",A199)))&amp;" VALUES"&amp;" ("&amp;parent_children8[[#This Row],[parent_children_id]]&amp;","&amp;parent_children8[[#This Row],[parent_id]]&amp;","&amp;parent_children8[[#This Row],[children_id]]&amp;");"</f>
        <v>INSERT INTO parent_children VALUES (199,148,95);</v>
      </c>
    </row>
    <row r="202" spans="1:15">
      <c r="A202" s="18">
        <f t="shared" si="3"/>
        <v>200</v>
      </c>
      <c r="B202" s="5" t="s">
        <v>377</v>
      </c>
      <c r="C202" s="5" t="s">
        <v>409</v>
      </c>
      <c r="F202" s="10">
        <f>parent_children[[#This Row],[parent_children_id]]</f>
        <v>200</v>
      </c>
      <c r="G202" s="10">
        <f>VLOOKUP(parent_children[[#This Row],[parent]],abbreviation[[description_german]:[abbreviation_id(for SVERWEIS)]],5,FALSE)</f>
        <v>148</v>
      </c>
      <c r="H202" s="10">
        <f>VLOOKUP(parent_children[[#This Row],[children]],abbreviation[[description_german]:[abbreviation_id(for SVERWEIS)]],5,FALSE)</f>
        <v>164</v>
      </c>
      <c r="O202" s="5" t="str">
        <f ca="1">"INSERT INTO "&amp;RIGHT(CELL("dateiname",A200),LEN(CELL("dateiname",A200))-FIND("]",CELL("dateiname",A200)))&amp;" VALUES"&amp;" ("&amp;parent_children8[[#This Row],[parent_children_id]]&amp;","&amp;parent_children8[[#This Row],[parent_id]]&amp;","&amp;parent_children8[[#This Row],[children_id]]&amp;");"</f>
        <v>INSERT INTO parent_children VALUES (200,148,164);</v>
      </c>
    </row>
    <row r="203" spans="1:15">
      <c r="A203" s="18">
        <f t="shared" si="3"/>
        <v>201</v>
      </c>
      <c r="B203" s="5" t="s">
        <v>377</v>
      </c>
      <c r="C203" s="13" t="s">
        <v>483</v>
      </c>
      <c r="D203" s="13"/>
      <c r="F203" s="10">
        <f>parent_children[[#This Row],[parent_children_id]]</f>
        <v>201</v>
      </c>
      <c r="G203" s="10">
        <f>VLOOKUP(parent_children[[#This Row],[parent]],abbreviation[[description_german]:[abbreviation_id(for SVERWEIS)]],5,FALSE)</f>
        <v>148</v>
      </c>
      <c r="H203" s="10">
        <f>VLOOKUP(parent_children[[#This Row],[children]],abbreviation[[description_german]:[abbreviation_id(for SVERWEIS)]],5,FALSE)</f>
        <v>96</v>
      </c>
      <c r="O203" s="5" t="str">
        <f ca="1">"INSERT INTO "&amp;RIGHT(CELL("dateiname",A201),LEN(CELL("dateiname",A201))-FIND("]",CELL("dateiname",A201)))&amp;" VALUES"&amp;" ("&amp;parent_children8[[#This Row],[parent_children_id]]&amp;","&amp;parent_children8[[#This Row],[parent_id]]&amp;","&amp;parent_children8[[#This Row],[children_id]]&amp;");"</f>
        <v>INSERT INTO parent_children VALUES (201,148,96);</v>
      </c>
    </row>
    <row r="204" spans="1:15">
      <c r="A204" s="18">
        <f t="shared" si="3"/>
        <v>202</v>
      </c>
      <c r="B204" s="5" t="s">
        <v>377</v>
      </c>
      <c r="C204" s="5" t="s">
        <v>310</v>
      </c>
      <c r="F204" s="10">
        <f>parent_children[[#This Row],[parent_children_id]]</f>
        <v>202</v>
      </c>
      <c r="G204" s="10">
        <f>VLOOKUP(parent_children[[#This Row],[parent]],abbreviation[[description_german]:[abbreviation_id(for SVERWEIS)]],5,FALSE)</f>
        <v>148</v>
      </c>
      <c r="H204" s="10">
        <f>VLOOKUP(parent_children[[#This Row],[children]],abbreviation[[description_german]:[abbreviation_id(for SVERWEIS)]],5,FALSE)</f>
        <v>97</v>
      </c>
      <c r="O204" s="5" t="str">
        <f ca="1">"INSERT INTO "&amp;RIGHT(CELL("dateiname",A202),LEN(CELL("dateiname",A202))-FIND("]",CELL("dateiname",A202)))&amp;" VALUES"&amp;" ("&amp;parent_children8[[#This Row],[parent_children_id]]&amp;","&amp;parent_children8[[#This Row],[parent_id]]&amp;","&amp;parent_children8[[#This Row],[children_id]]&amp;");"</f>
        <v>INSERT INTO parent_children VALUES (202,148,97);</v>
      </c>
    </row>
    <row r="205" spans="1:15">
      <c r="A205" s="18">
        <f t="shared" si="3"/>
        <v>203</v>
      </c>
      <c r="B205" s="5" t="s">
        <v>377</v>
      </c>
      <c r="C205" s="5" t="s">
        <v>312</v>
      </c>
      <c r="F205" s="10">
        <f>parent_children[[#This Row],[parent_children_id]]</f>
        <v>203</v>
      </c>
      <c r="G205" s="10">
        <f>VLOOKUP(parent_children[[#This Row],[parent]],abbreviation[[description_german]:[abbreviation_id(for SVERWEIS)]],5,FALSE)</f>
        <v>148</v>
      </c>
      <c r="H205" s="10">
        <f>VLOOKUP(parent_children[[#This Row],[children]],abbreviation[[description_german]:[abbreviation_id(for SVERWEIS)]],5,FALSE)</f>
        <v>98</v>
      </c>
      <c r="O205" s="5" t="str">
        <f ca="1">"INSERT INTO "&amp;RIGHT(CELL("dateiname",A203),LEN(CELL("dateiname",A203))-FIND("]",CELL("dateiname",A203)))&amp;" VALUES"&amp;" ("&amp;parent_children8[[#This Row],[parent_children_id]]&amp;","&amp;parent_children8[[#This Row],[parent_id]]&amp;","&amp;parent_children8[[#This Row],[children_id]]&amp;");"</f>
        <v>INSERT INTO parent_children VALUES (203,148,98);</v>
      </c>
    </row>
    <row r="206" spans="1:15">
      <c r="A206" s="18">
        <f t="shared" si="3"/>
        <v>204</v>
      </c>
      <c r="B206" s="5" t="s">
        <v>377</v>
      </c>
      <c r="C206" s="5" t="s">
        <v>314</v>
      </c>
      <c r="F206" s="10">
        <f>parent_children[[#This Row],[parent_children_id]]</f>
        <v>204</v>
      </c>
      <c r="G206" s="10">
        <f>VLOOKUP(parent_children[[#This Row],[parent]],abbreviation[[description_german]:[abbreviation_id(for SVERWEIS)]],5,FALSE)</f>
        <v>148</v>
      </c>
      <c r="H206" s="10">
        <f>VLOOKUP(parent_children[[#This Row],[children]],abbreviation[[description_german]:[abbreviation_id(for SVERWEIS)]],5,FALSE)</f>
        <v>99</v>
      </c>
      <c r="O206" s="5" t="str">
        <f ca="1">"INSERT INTO "&amp;RIGHT(CELL("dateiname",A204),LEN(CELL("dateiname",A204))-FIND("]",CELL("dateiname",A204)))&amp;" VALUES"&amp;" ("&amp;parent_children8[[#This Row],[parent_children_id]]&amp;","&amp;parent_children8[[#This Row],[parent_id]]&amp;","&amp;parent_children8[[#This Row],[children_id]]&amp;");"</f>
        <v>INSERT INTO parent_children VALUES (204,148,99);</v>
      </c>
    </row>
    <row r="207" spans="1:15">
      <c r="A207" s="18">
        <f t="shared" si="3"/>
        <v>205</v>
      </c>
      <c r="B207" s="5" t="s">
        <v>377</v>
      </c>
      <c r="C207" s="5" t="s">
        <v>316</v>
      </c>
      <c r="F207" s="10">
        <f>parent_children[[#This Row],[parent_children_id]]</f>
        <v>205</v>
      </c>
      <c r="G207" s="10">
        <f>VLOOKUP(parent_children[[#This Row],[parent]],abbreviation[[description_german]:[abbreviation_id(for SVERWEIS)]],5,FALSE)</f>
        <v>148</v>
      </c>
      <c r="H207" s="10">
        <f>VLOOKUP(parent_children[[#This Row],[children]],abbreviation[[description_german]:[abbreviation_id(for SVERWEIS)]],5,FALSE)</f>
        <v>100</v>
      </c>
      <c r="O207" s="5" t="str">
        <f ca="1">"INSERT INTO "&amp;RIGHT(CELL("dateiname",A205),LEN(CELL("dateiname",A205))-FIND("]",CELL("dateiname",A205)))&amp;" VALUES"&amp;" ("&amp;parent_children8[[#This Row],[parent_children_id]]&amp;","&amp;parent_children8[[#This Row],[parent_id]]&amp;","&amp;parent_children8[[#This Row],[children_id]]&amp;");"</f>
        <v>INSERT INTO parent_children VALUES (205,148,100);</v>
      </c>
    </row>
    <row r="208" spans="1:15">
      <c r="A208" s="18">
        <f t="shared" si="3"/>
        <v>206</v>
      </c>
      <c r="B208" s="5" t="s">
        <v>377</v>
      </c>
      <c r="C208" s="5" t="s">
        <v>410</v>
      </c>
      <c r="F208" s="10">
        <f>parent_children[[#This Row],[parent_children_id]]</f>
        <v>206</v>
      </c>
      <c r="G208" s="10">
        <f>VLOOKUP(parent_children[[#This Row],[parent]],abbreviation[[description_german]:[abbreviation_id(for SVERWEIS)]],5,FALSE)</f>
        <v>148</v>
      </c>
      <c r="H208" s="10">
        <f>VLOOKUP(parent_children[[#This Row],[children]],abbreviation[[description_german]:[abbreviation_id(for SVERWEIS)]],5,FALSE)</f>
        <v>165</v>
      </c>
      <c r="O208" s="5" t="str">
        <f ca="1">"INSERT INTO "&amp;RIGHT(CELL("dateiname",A206),LEN(CELL("dateiname",A206))-FIND("]",CELL("dateiname",A206)))&amp;" VALUES"&amp;" ("&amp;parent_children8[[#This Row],[parent_children_id]]&amp;","&amp;parent_children8[[#This Row],[parent_id]]&amp;","&amp;parent_children8[[#This Row],[children_id]]&amp;");"</f>
        <v>INSERT INTO parent_children VALUES (206,148,165);</v>
      </c>
    </row>
    <row r="209" spans="1:15">
      <c r="A209" s="13">
        <f t="shared" ref="A209:A227" si="4">ROW()-2</f>
        <v>207</v>
      </c>
      <c r="B209" s="13" t="s">
        <v>370</v>
      </c>
      <c r="C209" s="13" t="s">
        <v>780</v>
      </c>
      <c r="D209" s="13"/>
      <c r="F209" s="23">
        <f>parent_children[[#This Row],[parent_children_id]]</f>
        <v>207</v>
      </c>
      <c r="G209" s="23">
        <f>VLOOKUP(parent_children[[#This Row],[parent]],abbreviation[[description_german]:[abbreviation_id(for SVERWEIS)]],5,FALSE)</f>
        <v>144</v>
      </c>
      <c r="H209" s="23">
        <f>VLOOKUP(parent_children[[#This Row],[children]],abbreviation[[description_german]:[abbreviation_id(for SVERWEIS)]],5,FALSE)</f>
        <v>252</v>
      </c>
      <c r="I209" s="18"/>
      <c r="J209" s="18"/>
      <c r="K209" s="18"/>
      <c r="L209" s="18"/>
      <c r="M209" s="18"/>
      <c r="N209" s="18"/>
      <c r="O209" s="18" t="str">
        <f ca="1">"INSERT INTO "&amp;RIGHT(CELL("dateiname",A207),LEN(CELL("dateiname",A207))-FIND("]",CELL("dateiname",A207)))&amp;" VALUES"&amp;" ("&amp;parent_children8[[#This Row],[parent_children_id]]&amp;","&amp;parent_children8[[#This Row],[parent_id]]&amp;","&amp;parent_children8[[#This Row],[children_id]]&amp;");"</f>
        <v>INSERT INTO parent_children VALUES (207,144,252);</v>
      </c>
    </row>
    <row r="210" spans="1:15">
      <c r="A210">
        <f t="shared" si="4"/>
        <v>208</v>
      </c>
      <c r="B210" s="18" t="s">
        <v>372</v>
      </c>
      <c r="C210" t="s">
        <v>803</v>
      </c>
      <c r="F210" s="23">
        <f>parent_children[[#This Row],[parent_children_id]]</f>
        <v>208</v>
      </c>
      <c r="G210" s="23">
        <f>VLOOKUP(parent_children[[#This Row],[parent]],abbreviation[[description_german]:[abbreviation_id(for SVERWEIS)]],5,FALSE)</f>
        <v>145</v>
      </c>
      <c r="H210" s="23">
        <f>VLOOKUP(parent_children[[#This Row],[children]],abbreviation[[description_german]:[abbreviation_id(for SVERWEIS)]],5,FALSE)</f>
        <v>261</v>
      </c>
      <c r="I210" s="18"/>
      <c r="J210" s="18"/>
      <c r="K210" s="18"/>
      <c r="L210" s="18"/>
      <c r="M210" s="18"/>
      <c r="N210" s="18"/>
      <c r="O210" s="18" t="str">
        <f ca="1">"INSERT INTO "&amp;RIGHT(CELL("dateiname",A208),LEN(CELL("dateiname",A208))-FIND("]",CELL("dateiname",A208)))&amp;" VALUES"&amp;" ("&amp;parent_children8[[#This Row],[parent_children_id]]&amp;","&amp;parent_children8[[#This Row],[parent_id]]&amp;","&amp;parent_children8[[#This Row],[children_id]]&amp;");"</f>
        <v>INSERT INTO parent_children VALUES (208,145,261);</v>
      </c>
    </row>
    <row r="211" spans="1:15">
      <c r="A211">
        <f t="shared" si="4"/>
        <v>209</v>
      </c>
      <c r="B211" s="18" t="s">
        <v>372</v>
      </c>
      <c r="C211" s="18" t="s">
        <v>795</v>
      </c>
      <c r="F211" s="23">
        <f>parent_children[[#This Row],[parent_children_id]]</f>
        <v>209</v>
      </c>
      <c r="G211" s="23">
        <f>VLOOKUP(parent_children[[#This Row],[parent]],abbreviation[[description_german]:[abbreviation_id(for SVERWEIS)]],5,FALSE)</f>
        <v>145</v>
      </c>
      <c r="H211" s="23">
        <f>VLOOKUP(parent_children[[#This Row],[children]],abbreviation[[description_german]:[abbreviation_id(for SVERWEIS)]],5,FALSE)</f>
        <v>257</v>
      </c>
      <c r="I211" s="18"/>
      <c r="J211" s="18"/>
      <c r="K211" s="18"/>
      <c r="L211" s="18"/>
      <c r="M211" s="18"/>
      <c r="N211" s="18"/>
      <c r="O211" s="18" t="str">
        <f ca="1">"INSERT INTO "&amp;RIGHT(CELL("dateiname",A209),LEN(CELL("dateiname",A209))-FIND("]",CELL("dateiname",A209)))&amp;" VALUES"&amp;" ("&amp;parent_children8[[#This Row],[parent_children_id]]&amp;","&amp;parent_children8[[#This Row],[parent_id]]&amp;","&amp;parent_children8[[#This Row],[children_id]]&amp;");"</f>
        <v>INSERT INTO parent_children VALUES (209,145,257);</v>
      </c>
    </row>
    <row r="212" spans="1:15">
      <c r="A212">
        <f t="shared" si="4"/>
        <v>210</v>
      </c>
      <c r="B212" t="s">
        <v>768</v>
      </c>
      <c r="C212" s="29" t="s">
        <v>808</v>
      </c>
      <c r="D212" s="29"/>
      <c r="F212" s="23">
        <f>parent_children[[#This Row],[parent_children_id]]</f>
        <v>210</v>
      </c>
      <c r="G212" s="23">
        <f>VLOOKUP(parent_children[[#This Row],[parent]],abbreviation[[description_german]:[abbreviation_id(for SVERWEIS)]],5,FALSE)</f>
        <v>248</v>
      </c>
      <c r="H212" s="23">
        <f>VLOOKUP(parent_children[[#This Row],[children]],abbreviation[[description_german]:[abbreviation_id(for SVERWEIS)]],5,FALSE)</f>
        <v>260</v>
      </c>
      <c r="I212" s="18"/>
      <c r="J212" s="18"/>
      <c r="K212" s="18"/>
      <c r="L212" s="18"/>
      <c r="M212" s="18"/>
      <c r="N212" s="18"/>
      <c r="O212" s="18" t="str">
        <f ca="1">"INSERT INTO "&amp;RIGHT(CELL("dateiname",A210),LEN(CELL("dateiname",A210))-FIND("]",CELL("dateiname",A210)))&amp;" VALUES"&amp;" ("&amp;parent_children8[[#This Row],[parent_children_id]]&amp;","&amp;parent_children8[[#This Row],[parent_id]]&amp;","&amp;parent_children8[[#This Row],[children_id]]&amp;");"</f>
        <v>INSERT INTO parent_children VALUES (210,248,260);</v>
      </c>
    </row>
    <row r="213" spans="1:15">
      <c r="A213">
        <f t="shared" si="4"/>
        <v>211</v>
      </c>
      <c r="B213" t="s">
        <v>249</v>
      </c>
      <c r="C213" t="s">
        <v>811</v>
      </c>
      <c r="F213" s="23">
        <f>parent_children[[#This Row],[parent_children_id]]</f>
        <v>211</v>
      </c>
      <c r="G213" s="23">
        <f>VLOOKUP(parent_children[[#This Row],[parent]],abbreviation[[description_german]:[abbreviation_id(for SVERWEIS)]],5,FALSE)</f>
        <v>65</v>
      </c>
      <c r="H213" s="23">
        <f>VLOOKUP(parent_children[[#This Row],[children]],abbreviation[[description_german]:[abbreviation_id(for SVERWEIS)]],5,FALSE)</f>
        <v>262</v>
      </c>
      <c r="I213" s="18"/>
      <c r="J213" s="18"/>
      <c r="K213" s="18"/>
      <c r="L213" s="18"/>
      <c r="M213" s="18"/>
      <c r="N213" s="18"/>
      <c r="O213" s="18" t="str">
        <f ca="1">"INSERT INTO "&amp;RIGHT(CELL("dateiname",A211),LEN(CELL("dateiname",A211))-FIND("]",CELL("dateiname",A211)))&amp;" VALUES"&amp;" ("&amp;parent_children8[[#This Row],[parent_children_id]]&amp;","&amp;parent_children8[[#This Row],[parent_id]]&amp;","&amp;parent_children8[[#This Row],[children_id]]&amp;");"</f>
        <v>INSERT INTO parent_children VALUES (211,65,262);</v>
      </c>
    </row>
    <row r="214" spans="1:15">
      <c r="A214">
        <f t="shared" si="4"/>
        <v>212</v>
      </c>
      <c r="B214" t="s">
        <v>249</v>
      </c>
      <c r="C214" t="s">
        <v>803</v>
      </c>
      <c r="F214" s="23">
        <f>parent_children[[#This Row],[parent_children_id]]</f>
        <v>212</v>
      </c>
      <c r="G214" s="23">
        <f>VLOOKUP(parent_children[[#This Row],[parent]],abbreviation[[description_german]:[abbreviation_id(for SVERWEIS)]],5,FALSE)</f>
        <v>65</v>
      </c>
      <c r="H214" s="23">
        <f>VLOOKUP(parent_children[[#This Row],[children]],abbreviation[[description_german]:[abbreviation_id(for SVERWEIS)]],5,FALSE)</f>
        <v>261</v>
      </c>
      <c r="I214" s="18"/>
      <c r="J214" s="18"/>
      <c r="K214" s="18"/>
      <c r="L214" s="18"/>
      <c r="M214" s="18"/>
      <c r="N214" s="18"/>
      <c r="O214" s="18" t="str">
        <f ca="1">"INSERT INTO "&amp;RIGHT(CELL("dateiname",A212),LEN(CELL("dateiname",A212))-FIND("]",CELL("dateiname",A212)))&amp;" VALUES"&amp;" ("&amp;parent_children8[[#This Row],[parent_children_id]]&amp;","&amp;parent_children8[[#This Row],[parent_id]]&amp;","&amp;parent_children8[[#This Row],[children_id]]&amp;");"</f>
        <v>INSERT INTO parent_children VALUES (212,65,261);</v>
      </c>
    </row>
    <row r="215" spans="1:15">
      <c r="A215">
        <f t="shared" si="4"/>
        <v>213</v>
      </c>
      <c r="B215" t="s">
        <v>249</v>
      </c>
      <c r="C215" t="s">
        <v>795</v>
      </c>
      <c r="F215" s="23">
        <f>parent_children[[#This Row],[parent_children_id]]</f>
        <v>213</v>
      </c>
      <c r="G215" s="23">
        <f>VLOOKUP(parent_children[[#This Row],[parent]],abbreviation[[description_german]:[abbreviation_id(for SVERWEIS)]],5,FALSE)</f>
        <v>65</v>
      </c>
      <c r="H215" s="23">
        <f>VLOOKUP(parent_children[[#This Row],[children]],abbreviation[[description_german]:[abbreviation_id(for SVERWEIS)]],5,FALSE)</f>
        <v>257</v>
      </c>
      <c r="I215" s="18"/>
      <c r="J215" s="18"/>
      <c r="K215" s="18"/>
      <c r="L215" s="18"/>
      <c r="M215" s="18"/>
      <c r="N215" s="18"/>
      <c r="O215" s="18" t="str">
        <f ca="1">"INSERT INTO "&amp;RIGHT(CELL("dateiname",A213),LEN(CELL("dateiname",A213))-FIND("]",CELL("dateiname",A213)))&amp;" VALUES"&amp;" ("&amp;parent_children8[[#This Row],[parent_children_id]]&amp;","&amp;parent_children8[[#This Row],[parent_id]]&amp;","&amp;parent_children8[[#This Row],[children_id]]&amp;");"</f>
        <v>INSERT INTO parent_children VALUES (213,65,257);</v>
      </c>
    </row>
    <row r="216" spans="1:15">
      <c r="A216">
        <f t="shared" si="4"/>
        <v>214</v>
      </c>
      <c r="B216" t="s">
        <v>16</v>
      </c>
      <c r="C216" t="s">
        <v>810</v>
      </c>
      <c r="F216" s="23">
        <f>parent_children[[#This Row],[parent_children_id]]</f>
        <v>214</v>
      </c>
      <c r="G216" s="23">
        <f>VLOOKUP(parent_children[[#This Row],[parent]],abbreviation[[description_german]:[abbreviation_id(for SVERWEIS)]],5,FALSE)</f>
        <v>11</v>
      </c>
      <c r="H216" s="23">
        <f>VLOOKUP(parent_children[[#This Row],[children]],abbreviation[[description_german]:[abbreviation_id(for SVERWEIS)]],5,FALSE)</f>
        <v>263</v>
      </c>
      <c r="I216" s="18"/>
      <c r="J216" s="18"/>
      <c r="K216" s="18"/>
      <c r="L216" s="18"/>
      <c r="M216" s="18"/>
      <c r="N216" s="18"/>
      <c r="O216" s="18" t="str">
        <f ca="1">"INSERT INTO "&amp;RIGHT(CELL("dateiname",A214),LEN(CELL("dateiname",A214))-FIND("]",CELL("dateiname",A214)))&amp;" VALUES"&amp;" ("&amp;parent_children8[[#This Row],[parent_children_id]]&amp;","&amp;parent_children8[[#This Row],[parent_id]]&amp;","&amp;parent_children8[[#This Row],[children_id]]&amp;");"</f>
        <v>INSERT INTO parent_children VALUES (214,11,263);</v>
      </c>
    </row>
    <row r="217" spans="1:15">
      <c r="A217">
        <f t="shared" si="4"/>
        <v>215</v>
      </c>
      <c r="F217" s="23">
        <f>parent_children[[#This Row],[parent_children_id]]</f>
        <v>215</v>
      </c>
      <c r="G217" s="23" t="e">
        <f>VLOOKUP(parent_children[[#This Row],[parent]],abbreviation[[description_german]:[abbreviation_id(for SVERWEIS)]],5,FALSE)</f>
        <v>#N/A</v>
      </c>
      <c r="H217" s="23" t="e">
        <f>VLOOKUP(parent_children[[#This Row],[children]],abbreviation[[description_german]:[abbreviation_id(for SVERWEIS)]],5,FALSE)</f>
        <v>#N/A</v>
      </c>
      <c r="I217" s="18"/>
      <c r="J217" s="18"/>
      <c r="K217" s="18"/>
      <c r="L217" s="18"/>
      <c r="M217" s="18"/>
      <c r="N217" s="18"/>
      <c r="O217" s="18" t="e">
        <f ca="1">"INSERT INTO "&amp;RIGHT(CELL("dateiname",A215),LEN(CELL("dateiname",A215))-FIND("]",CELL("dateiname",A215)))&amp;" VALUES"&amp;" ("&amp;parent_children8[[#This Row],[parent_children_id]]&amp;","&amp;parent_children8[[#This Row],[parent_id]]&amp;","&amp;parent_children8[[#This Row],[children_id]]&amp;");"</f>
        <v>#N/A</v>
      </c>
    </row>
    <row r="218" spans="1:15">
      <c r="A218">
        <f t="shared" si="4"/>
        <v>216</v>
      </c>
      <c r="F218" s="23">
        <f>parent_children[[#This Row],[parent_children_id]]</f>
        <v>216</v>
      </c>
      <c r="G218" s="23" t="e">
        <f>VLOOKUP(parent_children[[#This Row],[parent]],abbreviation[[description_german]:[abbreviation_id(for SVERWEIS)]],5,FALSE)</f>
        <v>#N/A</v>
      </c>
      <c r="H218" s="23" t="e">
        <f>VLOOKUP(parent_children[[#This Row],[children]],abbreviation[[description_german]:[abbreviation_id(for SVERWEIS)]],5,FALSE)</f>
        <v>#N/A</v>
      </c>
      <c r="I218" s="18"/>
      <c r="J218" s="18"/>
      <c r="K218" s="18"/>
      <c r="L218" s="18"/>
      <c r="M218" s="18"/>
      <c r="N218" s="18"/>
      <c r="O218" s="18" t="e">
        <f ca="1">"INSERT INTO "&amp;RIGHT(CELL("dateiname",A216),LEN(CELL("dateiname",A216))-FIND("]",CELL("dateiname",A216)))&amp;" VALUES"&amp;" ("&amp;parent_children8[[#This Row],[parent_children_id]]&amp;","&amp;parent_children8[[#This Row],[parent_id]]&amp;","&amp;parent_children8[[#This Row],[children_id]]&amp;");"</f>
        <v>#N/A</v>
      </c>
    </row>
    <row r="219" spans="1:15">
      <c r="A219">
        <f t="shared" si="4"/>
        <v>217</v>
      </c>
      <c r="F219" s="23">
        <f>parent_children[[#This Row],[parent_children_id]]</f>
        <v>217</v>
      </c>
      <c r="G219" s="23" t="e">
        <f>VLOOKUP(parent_children[[#This Row],[parent]],abbreviation[[description_german]:[abbreviation_id(for SVERWEIS)]],5,FALSE)</f>
        <v>#N/A</v>
      </c>
      <c r="H219" s="23" t="e">
        <f>VLOOKUP(parent_children[[#This Row],[children]],abbreviation[[description_german]:[abbreviation_id(for SVERWEIS)]],5,FALSE)</f>
        <v>#N/A</v>
      </c>
      <c r="I219" s="18"/>
      <c r="J219" s="18"/>
      <c r="K219" s="18"/>
      <c r="L219" s="18"/>
      <c r="M219" s="18"/>
      <c r="N219" s="18"/>
      <c r="O219" s="18" t="e">
        <f ca="1">"INSERT INTO "&amp;RIGHT(CELL("dateiname",A217),LEN(CELL("dateiname",A217))-FIND("]",CELL("dateiname",A217)))&amp;" VALUES"&amp;" ("&amp;parent_children8[[#This Row],[parent_children_id]]&amp;","&amp;parent_children8[[#This Row],[parent_id]]&amp;","&amp;parent_children8[[#This Row],[children_id]]&amp;");"</f>
        <v>#N/A</v>
      </c>
    </row>
    <row r="220" spans="1:15">
      <c r="A220">
        <f t="shared" si="4"/>
        <v>218</v>
      </c>
      <c r="F220" s="23">
        <f>parent_children[[#This Row],[parent_children_id]]</f>
        <v>218</v>
      </c>
      <c r="G220" s="23" t="e">
        <f>VLOOKUP(parent_children[[#This Row],[parent]],abbreviation[[description_german]:[abbreviation_id(for SVERWEIS)]],5,FALSE)</f>
        <v>#N/A</v>
      </c>
      <c r="H220" s="23" t="e">
        <f>VLOOKUP(parent_children[[#This Row],[children]],abbreviation[[description_german]:[abbreviation_id(for SVERWEIS)]],5,FALSE)</f>
        <v>#N/A</v>
      </c>
      <c r="I220" s="18"/>
      <c r="J220" s="18"/>
      <c r="K220" s="18"/>
      <c r="L220" s="18"/>
      <c r="M220" s="18"/>
      <c r="N220" s="18"/>
      <c r="O220" s="18" t="e">
        <f ca="1">"INSERT INTO "&amp;RIGHT(CELL("dateiname",A218),LEN(CELL("dateiname",A218))-FIND("]",CELL("dateiname",A218)))&amp;" VALUES"&amp;" ("&amp;parent_children8[[#This Row],[parent_children_id]]&amp;","&amp;parent_children8[[#This Row],[parent_id]]&amp;","&amp;parent_children8[[#This Row],[children_id]]&amp;");"</f>
        <v>#N/A</v>
      </c>
    </row>
    <row r="221" spans="1:15">
      <c r="A221">
        <f t="shared" si="4"/>
        <v>219</v>
      </c>
      <c r="F221" s="23">
        <f>parent_children[[#This Row],[parent_children_id]]</f>
        <v>219</v>
      </c>
      <c r="G221" s="23" t="e">
        <f>VLOOKUP(parent_children[[#This Row],[parent]],abbreviation[[description_german]:[abbreviation_id(for SVERWEIS)]],5,FALSE)</f>
        <v>#N/A</v>
      </c>
      <c r="H221" s="23" t="e">
        <f>VLOOKUP(parent_children[[#This Row],[children]],abbreviation[[description_german]:[abbreviation_id(for SVERWEIS)]],5,FALSE)</f>
        <v>#N/A</v>
      </c>
      <c r="I221" s="18"/>
      <c r="J221" s="18"/>
      <c r="K221" s="18"/>
      <c r="L221" s="18"/>
      <c r="M221" s="18"/>
      <c r="N221" s="18"/>
      <c r="O221" s="18" t="e">
        <f ca="1">"INSERT INTO "&amp;RIGHT(CELL("dateiname",A219),LEN(CELL("dateiname",A219))-FIND("]",CELL("dateiname",A219)))&amp;" VALUES"&amp;" ("&amp;parent_children8[[#This Row],[parent_children_id]]&amp;","&amp;parent_children8[[#This Row],[parent_id]]&amp;","&amp;parent_children8[[#This Row],[children_id]]&amp;");"</f>
        <v>#N/A</v>
      </c>
    </row>
    <row r="222" spans="1:15">
      <c r="A222">
        <f t="shared" si="4"/>
        <v>220</v>
      </c>
      <c r="F222" s="23">
        <f>parent_children[[#This Row],[parent_children_id]]</f>
        <v>220</v>
      </c>
      <c r="G222" s="23" t="e">
        <f>VLOOKUP(parent_children[[#This Row],[parent]],abbreviation[[description_german]:[abbreviation_id(for SVERWEIS)]],5,FALSE)</f>
        <v>#N/A</v>
      </c>
      <c r="H222" s="23" t="e">
        <f>VLOOKUP(parent_children[[#This Row],[children]],abbreviation[[description_german]:[abbreviation_id(for SVERWEIS)]],5,FALSE)</f>
        <v>#N/A</v>
      </c>
      <c r="I222" s="18"/>
      <c r="J222" s="18"/>
      <c r="K222" s="18"/>
      <c r="L222" s="18"/>
      <c r="M222" s="18"/>
      <c r="N222" s="18"/>
      <c r="O222" s="18" t="e">
        <f ca="1">"INSERT INTO "&amp;RIGHT(CELL("dateiname",A220),LEN(CELL("dateiname",A220))-FIND("]",CELL("dateiname",A220)))&amp;" VALUES"&amp;" ("&amp;parent_children8[[#This Row],[parent_children_id]]&amp;","&amp;parent_children8[[#This Row],[parent_id]]&amp;","&amp;parent_children8[[#This Row],[children_id]]&amp;");"</f>
        <v>#N/A</v>
      </c>
    </row>
    <row r="223" spans="1:15">
      <c r="A223">
        <f t="shared" si="4"/>
        <v>221</v>
      </c>
      <c r="F223" s="23">
        <f>parent_children[[#This Row],[parent_children_id]]</f>
        <v>221</v>
      </c>
      <c r="G223" s="23" t="e">
        <f>VLOOKUP(parent_children[[#This Row],[parent]],abbreviation[[description_german]:[abbreviation_id(for SVERWEIS)]],5,FALSE)</f>
        <v>#N/A</v>
      </c>
      <c r="H223" s="23" t="e">
        <f>VLOOKUP(parent_children[[#This Row],[children]],abbreviation[[description_german]:[abbreviation_id(for SVERWEIS)]],5,FALSE)</f>
        <v>#N/A</v>
      </c>
      <c r="I223" s="18"/>
      <c r="J223" s="18"/>
      <c r="K223" s="18"/>
      <c r="L223" s="18"/>
      <c r="M223" s="18"/>
      <c r="N223" s="18"/>
      <c r="O223" s="18" t="e">
        <f ca="1">"INSERT INTO "&amp;RIGHT(CELL("dateiname",A221),LEN(CELL("dateiname",A221))-FIND("]",CELL("dateiname",A221)))&amp;" VALUES"&amp;" ("&amp;parent_children8[[#This Row],[parent_children_id]]&amp;","&amp;parent_children8[[#This Row],[parent_id]]&amp;","&amp;parent_children8[[#This Row],[children_id]]&amp;");"</f>
        <v>#N/A</v>
      </c>
    </row>
    <row r="224" spans="1:15">
      <c r="A224">
        <f t="shared" si="4"/>
        <v>222</v>
      </c>
      <c r="F224" s="23">
        <f>parent_children[[#This Row],[parent_children_id]]</f>
        <v>222</v>
      </c>
      <c r="G224" s="23" t="e">
        <f>VLOOKUP(parent_children[[#This Row],[parent]],abbreviation[[description_german]:[abbreviation_id(for SVERWEIS)]],5,FALSE)</f>
        <v>#N/A</v>
      </c>
      <c r="H224" s="23" t="e">
        <f>VLOOKUP(parent_children[[#This Row],[children]],abbreviation[[description_german]:[abbreviation_id(for SVERWEIS)]],5,FALSE)</f>
        <v>#N/A</v>
      </c>
      <c r="I224" s="18"/>
      <c r="J224" s="18"/>
      <c r="K224" s="18"/>
      <c r="L224" s="18"/>
      <c r="M224" s="18"/>
      <c r="N224" s="18"/>
      <c r="O224" s="18" t="e">
        <f ca="1">"INSERT INTO "&amp;RIGHT(CELL("dateiname",A222),LEN(CELL("dateiname",A222))-FIND("]",CELL("dateiname",A222)))&amp;" VALUES"&amp;" ("&amp;parent_children8[[#This Row],[parent_children_id]]&amp;","&amp;parent_children8[[#This Row],[parent_id]]&amp;","&amp;parent_children8[[#This Row],[children_id]]&amp;");"</f>
        <v>#N/A</v>
      </c>
    </row>
    <row r="225" spans="1:15">
      <c r="A225">
        <f t="shared" si="4"/>
        <v>223</v>
      </c>
      <c r="F225" s="23">
        <f>parent_children[[#This Row],[parent_children_id]]</f>
        <v>223</v>
      </c>
      <c r="G225" s="23" t="e">
        <f>VLOOKUP(parent_children[[#This Row],[parent]],abbreviation[[description_german]:[abbreviation_id(for SVERWEIS)]],5,FALSE)</f>
        <v>#N/A</v>
      </c>
      <c r="H225" s="23" t="e">
        <f>VLOOKUP(parent_children[[#This Row],[children]],abbreviation[[description_german]:[abbreviation_id(for SVERWEIS)]],5,FALSE)</f>
        <v>#N/A</v>
      </c>
      <c r="I225" s="18"/>
      <c r="J225" s="18"/>
      <c r="K225" s="18"/>
      <c r="L225" s="18"/>
      <c r="M225" s="18"/>
      <c r="N225" s="18"/>
      <c r="O225" s="18" t="e">
        <f ca="1">"INSERT INTO "&amp;RIGHT(CELL("dateiname",A223),LEN(CELL("dateiname",A223))-FIND("]",CELL("dateiname",A223)))&amp;" VALUES"&amp;" ("&amp;parent_children8[[#This Row],[parent_children_id]]&amp;","&amp;parent_children8[[#This Row],[parent_id]]&amp;","&amp;parent_children8[[#This Row],[children_id]]&amp;");"</f>
        <v>#N/A</v>
      </c>
    </row>
    <row r="226" spans="1:15">
      <c r="A226">
        <f t="shared" si="4"/>
        <v>224</v>
      </c>
      <c r="F226" s="23">
        <f>parent_children[[#This Row],[parent_children_id]]</f>
        <v>224</v>
      </c>
      <c r="G226" s="23" t="e">
        <f>VLOOKUP(parent_children[[#This Row],[parent]],abbreviation[[description_german]:[abbreviation_id(for SVERWEIS)]],5,FALSE)</f>
        <v>#N/A</v>
      </c>
      <c r="H226" s="23" t="e">
        <f>VLOOKUP(parent_children[[#This Row],[children]],abbreviation[[description_german]:[abbreviation_id(for SVERWEIS)]],5,FALSE)</f>
        <v>#N/A</v>
      </c>
      <c r="I226" s="18"/>
      <c r="J226" s="18"/>
      <c r="K226" s="18"/>
      <c r="L226" s="18"/>
      <c r="M226" s="18"/>
      <c r="N226" s="18"/>
      <c r="O226" s="18" t="e">
        <f ca="1">"INSERT INTO "&amp;RIGHT(CELL("dateiname",A224),LEN(CELL("dateiname",A224))-FIND("]",CELL("dateiname",A224)))&amp;" VALUES"&amp;" ("&amp;parent_children8[[#This Row],[parent_children_id]]&amp;","&amp;parent_children8[[#This Row],[parent_id]]&amp;","&amp;parent_children8[[#This Row],[children_id]]&amp;");"</f>
        <v>#N/A</v>
      </c>
    </row>
    <row r="227" spans="1:15">
      <c r="A227">
        <f t="shared" si="4"/>
        <v>225</v>
      </c>
      <c r="F227" s="23">
        <f>parent_children[[#This Row],[parent_children_id]]</f>
        <v>225</v>
      </c>
      <c r="G227" s="23" t="e">
        <f>VLOOKUP(parent_children[[#This Row],[parent]],abbreviation[[description_german]:[abbreviation_id(for SVERWEIS)]],5,FALSE)</f>
        <v>#N/A</v>
      </c>
      <c r="H227" s="23" t="e">
        <f>VLOOKUP(parent_children[[#This Row],[children]],abbreviation[[description_german]:[abbreviation_id(for SVERWEIS)]],5,FALSE)</f>
        <v>#N/A</v>
      </c>
      <c r="I227" s="18"/>
      <c r="J227" s="18"/>
      <c r="K227" s="18"/>
      <c r="L227" s="18"/>
      <c r="M227" s="18"/>
      <c r="N227" s="18"/>
      <c r="O227" s="18" t="e">
        <f ca="1">"INSERT INTO "&amp;RIGHT(CELL("dateiname",A225),LEN(CELL("dateiname",A225))-FIND("]",CELL("dateiname",A225)))&amp;" VALUES"&amp;" ("&amp;parent_children8[[#This Row],[parent_children_id]]&amp;","&amp;parent_children8[[#This Row],[parent_id]]&amp;","&amp;parent_children8[[#This Row],[children_id]]&amp;");"</f>
        <v>#N/A</v>
      </c>
    </row>
  </sheetData>
  <dataValidations count="1">
    <dataValidation type="list" allowBlank="1" showInputMessage="1" showErrorMessage="1" sqref="J3:J5 B3:D227">
      <formula1>description_german</formula1>
    </dataValidation>
  </dataValidation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F38"/>
  <sheetViews>
    <sheetView workbookViewId="0">
      <selection activeCell="D26" sqref="D26"/>
    </sheetView>
  </sheetViews>
  <sheetFormatPr baseColWidth="10" defaultRowHeight="15"/>
  <cols>
    <col min="1" max="1" width="27.42578125" bestFit="1" customWidth="1"/>
  </cols>
  <sheetData>
    <row r="1" spans="1:6" ht="21">
      <c r="A1" s="8" t="s">
        <v>166</v>
      </c>
      <c r="B1" s="9" t="s">
        <v>194</v>
      </c>
      <c r="F1" t="s">
        <v>779</v>
      </c>
    </row>
    <row r="2" spans="1:6">
      <c r="A2" t="str">
        <f t="array" ref="A2">IFERROR(INDEX(category_assignment[description_german],LARGE((category_assignment[category]=$A$1)*(ROW(category_assignment[category])-2),COUNTIF(category_assignment[category],$A$1)-ROW(A1))),"")</f>
        <v>Betonkerntemperierung</v>
      </c>
      <c r="B2" s="5" t="str">
        <f>IFERROR(VLOOKUP(A2,abbreviation[[description_german]:[abbreviation_budo]],3,0),"")</f>
        <v>CCA</v>
      </c>
    </row>
    <row r="3" spans="1:6">
      <c r="A3" s="5" t="str">
        <f t="array" ref="A3">IFERROR(INDEX(category_assignment[description_german],LARGE((category_assignment[category]=$A$1)*(ROW(category_assignment[category])-2),COUNTIF(category_assignment[category],$A$1)-ROW(A2))),"")</f>
        <v>Blockheizkraftwerk (BHKW)</v>
      </c>
      <c r="B3" s="5" t="str">
        <f>IFERROR(VLOOKUP(A3,abbreviation[[description_german]:[abbreviation_budo]],3,0),"")</f>
        <v>CHP</v>
      </c>
    </row>
    <row r="4" spans="1:6">
      <c r="A4" s="5" t="str">
        <f t="array" ref="A4">IFERROR(INDEX(category_assignment[description_german],LARGE((category_assignment[category]=$A$1)*(ROW(category_assignment[category])-2),COUNTIF(category_assignment[category],$A$1)-ROW(A3))),"")</f>
        <v>Fernkälte</v>
      </c>
      <c r="B4" s="5" t="str">
        <f>IFERROR(VLOOKUP(A4,abbreviation[[description_german]:[abbreviation_budo]],3,0),"")</f>
        <v>C.DISCT</v>
      </c>
    </row>
    <row r="5" spans="1:6">
      <c r="A5" s="5" t="str">
        <f t="array" ref="A5">IFERROR(INDEX(category_assignment[description_german],LARGE((category_assignment[category]=$A$1)*(ROW(category_assignment[category])-2),COUNTIF(category_assignment[category],$A$1)-ROW(A4))),"")</f>
        <v>Fernwärme</v>
      </c>
      <c r="B5" s="5" t="str">
        <f>IFERROR(VLOOKUP(A5,abbreviation[[description_german]:[abbreviation_budo]],3,0),"")</f>
        <v>H.DISCT</v>
      </c>
    </row>
    <row r="6" spans="1:6">
      <c r="A6" s="5" t="str">
        <f t="array" ref="A6">IFERROR(INDEX(category_assignment[description_german],LARGE((category_assignment[category]=$A$1)*(ROW(category_assignment[category])-2),COUNTIF(category_assignment[category],$A$1)-ROW(A5))),"")</f>
        <v>Freie Kühlung</v>
      </c>
      <c r="B6" s="5" t="str">
        <f>IFERROR(VLOOKUP(A6,abbreviation[[description_german]:[abbreviation_budo]],3,0),"")</f>
        <v>C.FREE</v>
      </c>
    </row>
    <row r="7" spans="1:6">
      <c r="A7" s="5" t="str">
        <f t="array" ref="A7">IFERROR(INDEX(category_assignment[description_german],LARGE((category_assignment[category]=$A$1)*(ROW(category_assignment[category])-2),COUNTIF(category_assignment[category],$A$1)-ROW(A6))),"")</f>
        <v>Gas</v>
      </c>
      <c r="B7" s="5" t="str">
        <f>IFERROR(VLOOKUP(A7,abbreviation[[description_german]:[abbreviation_budo]],3,0),"")</f>
        <v>GAS</v>
      </c>
    </row>
    <row r="8" spans="1:6">
      <c r="A8" s="5" t="str">
        <f t="array" ref="A8">IFERROR(INDEX(category_assignment[description_german],LARGE((category_assignment[category]=$A$1)*(ROW(category_assignment[category])-2),COUNTIF(category_assignment[category],$A$1)-ROW(A7))),"")</f>
        <v>Gaskühler</v>
      </c>
      <c r="B8" s="5" t="str">
        <f>IFERROR(VLOOKUP(A8,abbreviation[[description_german]:[abbreviation_budo]],3,0),"")</f>
        <v>C.GAS</v>
      </c>
    </row>
    <row r="9" spans="1:6">
      <c r="A9" s="5" t="str">
        <f t="array" ref="A9">IFERROR(INDEX(category_assignment[description_german],LARGE((category_assignment[category]=$A$1)*(ROW(category_assignment[category])-2),COUNTIF(category_assignment[category],$A$1)-ROW(A8))),"")</f>
        <v>Gebäudeautomationssystem</v>
      </c>
      <c r="B9" s="5" t="str">
        <f>IFERROR(VLOOKUP(A9,abbreviation[[description_german]:[abbreviation_budo]],3,0),"")</f>
        <v>BAS</v>
      </c>
    </row>
    <row r="10" spans="1:6">
      <c r="A10" s="5" t="str">
        <f t="array" ref="A10">IFERROR(INDEX(category_assignment[description_german],LARGE((category_assignment[category]=$A$1)*(ROW(category_assignment[category])-2),COUNTIF(category_assignment[category],$A$1)-ROW(A9))),"")</f>
        <v>Gebäudemanagementsystem</v>
      </c>
      <c r="B10" s="5" t="str">
        <f>IFERROR(VLOOKUP(A10,abbreviation[[description_german]:[abbreviation_budo]],3,0),"")</f>
        <v/>
      </c>
    </row>
    <row r="11" spans="1:6">
      <c r="A11" s="5" t="str">
        <f t="array" ref="A11">IFERROR(INDEX(category_assignment[description_german],LARGE((category_assignment[category]=$A$1)*(ROW(category_assignment[category])-2),COUNTIF(category_assignment[category],$A$1)-ROW(A10))),"")</f>
        <v>Kältemaschine</v>
      </c>
      <c r="B11" s="5" t="str">
        <f>IFERROR(VLOOKUP(A11,abbreviation[[description_german]:[abbreviation_budo]],3,0),"")</f>
        <v>CH</v>
      </c>
    </row>
    <row r="12" spans="1:6">
      <c r="A12" s="5" t="str">
        <f t="array" ref="A12">IFERROR(INDEX(category_assignment[description_german],LARGE((category_assignment[category]=$A$1)*(ROW(category_assignment[category])-2),COUNTIF(category_assignment[category],$A$1)-ROW(A11))),"")</f>
        <v>Kessel</v>
      </c>
      <c r="B12" s="5" t="str">
        <f>IFERROR(VLOOKUP(A12,abbreviation[[description_german]:[abbreviation_budo]],3,0),"")</f>
        <v>BOI</v>
      </c>
    </row>
    <row r="13" spans="1:6">
      <c r="A13" s="5" t="str">
        <f t="array" ref="A13">IFERROR(INDEX(category_assignment[description_german],LARGE((category_assignment[category]=$A$1)*(ROW(category_assignment[category])-2),COUNTIF(category_assignment[category],$A$1)-ROW(A12))),"")</f>
        <v>Kühlturm</v>
      </c>
      <c r="B13" s="5" t="str">
        <f>IFERROR(VLOOKUP(A13,abbreviation[[description_german]:[abbreviation_budo]],3,0),"")</f>
        <v>C.TOW</v>
      </c>
    </row>
    <row r="14" spans="1:6">
      <c r="A14" s="5" t="str">
        <f t="array" ref="A14">IFERROR(INDEX(category_assignment[description_german],LARGE((category_assignment[category]=$A$1)*(ROW(category_assignment[category])-2),COUNTIF(category_assignment[category],$A$1)-ROW(A13))),"")</f>
        <v>Luft</v>
      </c>
      <c r="B14" s="5" t="str">
        <f>IFERROR(VLOOKUP(A14,abbreviation[[description_german]:[abbreviation_budo]],3,0),"")</f>
        <v>AIR</v>
      </c>
    </row>
    <row r="15" spans="1:6">
      <c r="A15" s="5" t="str">
        <f t="array" ref="A15">IFERROR(INDEX(category_assignment[description_german],LARGE((category_assignment[category]=$A$1)*(ROW(category_assignment[category])-2),COUNTIF(category_assignment[category],$A$1)-ROW(A14))),"")</f>
        <v>Lüftungsmaschine</v>
      </c>
      <c r="B15" s="5" t="str">
        <f>IFERROR(VLOOKUP(A15,abbreviation[[description_german]:[abbreviation_budo]],3,0),"")</f>
        <v>AHU</v>
      </c>
    </row>
    <row r="16" spans="1:6">
      <c r="A16" s="5" t="str">
        <f t="array" ref="A16">IFERROR(INDEX(category_assignment[description_german],LARGE((category_assignment[category]=$A$1)*(ROW(category_assignment[category])-2),COUNTIF(category_assignment[category],$A$1)-ROW(A15))),"")</f>
        <v>Photovoltaik</v>
      </c>
      <c r="B16" s="5" t="str">
        <f>IFERROR(VLOOKUP(A16,abbreviation[[description_german]:[abbreviation_budo]],3,0),"")</f>
        <v>PV</v>
      </c>
    </row>
    <row r="17" spans="1:2">
      <c r="A17" s="5" t="str">
        <f t="array" ref="A17">IFERROR(INDEX(category_assignment[description_german],LARGE((category_assignment[category]=$A$1)*(ROW(category_assignment[category])-2),COUNTIF(category_assignment[category],$A$1)-ROW(A16))),"")</f>
        <v>Raumautomation</v>
      </c>
      <c r="B17" s="5" t="str">
        <f>IFERROR(VLOOKUP(A17,abbreviation[[description_german]:[abbreviation_budo]],3,0),"")</f>
        <v>RA</v>
      </c>
    </row>
    <row r="18" spans="1:2">
      <c r="A18" s="5" t="str">
        <f t="array" ref="A18">IFERROR(INDEX(category_assignment[description_german],LARGE((category_assignment[category]=$A$1)*(ROW(category_assignment[category])-2),COUNTIF(category_assignment[category],$A$1)-ROW(A17))),"")</f>
        <v>Solarthermie</v>
      </c>
      <c r="B18" s="5" t="str">
        <f>IFERROR(VLOOKUP(A18,abbreviation[[description_german]:[abbreviation_budo]],3,0),"")</f>
        <v>SOL.TH</v>
      </c>
    </row>
    <row r="19" spans="1:2">
      <c r="A19" s="5" t="str">
        <f t="array" ref="A19">IFERROR(INDEX(category_assignment[description_german],LARGE((category_assignment[category]=$A$1)*(ROW(category_assignment[category])-2),COUNTIF(category_assignment[category],$A$1)-ROW(A18))),"")</f>
        <v>Speicher</v>
      </c>
      <c r="B19" s="5" t="str">
        <f>IFERROR(VLOOKUP(A19,abbreviation[[description_german]:[abbreviation_budo]],3,0),"")</f>
        <v>STO</v>
      </c>
    </row>
    <row r="20" spans="1:2">
      <c r="A20" s="5" t="str">
        <f t="array" ref="A20">IFERROR(INDEX(category_assignment[description_german],LARGE((category_assignment[category]=$A$1)*(ROW(category_assignment[category])-2),COUNTIF(category_assignment[category],$A$1)-ROW(A19))),"")</f>
        <v>Unterverteiler</v>
      </c>
      <c r="B20" s="5" t="str">
        <f>IFERROR(VLOOKUP(A20,abbreviation[[description_german]:[abbreviation_budo]],3,0),"")</f>
        <v>DIST.SUB</v>
      </c>
    </row>
    <row r="21" spans="1:2">
      <c r="A21" s="5" t="str">
        <f t="array" ref="A21">IFERROR(INDEX(category_assignment[description_german],LARGE((category_assignment[category]=$A$1)*(ROW(category_assignment[category])-2),COUNTIF(category_assignment[category],$A$1)-ROW(A20))),"")</f>
        <v>Unterverteilsystem</v>
      </c>
      <c r="B21" s="5" t="str">
        <f>IFERROR(VLOOKUP(A21,abbreviation[[description_german]:[abbreviation_budo]],3,0),"")</f>
        <v>DISTS.SUB</v>
      </c>
    </row>
    <row r="22" spans="1:2">
      <c r="A22" s="5" t="str">
        <f t="array" ref="A22">IFERROR(INDEX(category_assignment[description_german],LARGE((category_assignment[category]=$A$1)*(ROW(category_assignment[category])-2),COUNTIF(category_assignment[category],$A$1)-ROW(A21))),"")</f>
        <v>Verteiler</v>
      </c>
      <c r="B22" s="5" t="str">
        <f>IFERROR(VLOOKUP(A22,abbreviation[[description_german]:[abbreviation_budo]],3,0),"")</f>
        <v>DIST</v>
      </c>
    </row>
    <row r="23" spans="1:2">
      <c r="A23" s="18" t="str">
        <f t="array" ref="A23">IFERROR(INDEX(category_assignment[description_german],LARGE((category_assignment[category]=$A$1)*(ROW(category_assignment[category])-2),COUNTIF(category_assignment[category],$A$1)-ROW(A22))),"")</f>
        <v>Verteilsystem</v>
      </c>
      <c r="B23" s="18" t="str">
        <f>IFERROR(VLOOKUP(A23,abbreviation[[description_german]:[abbreviation_budo]],3,0),"")</f>
        <v>DISTS</v>
      </c>
    </row>
    <row r="24" spans="1:2">
      <c r="A24" s="18" t="str">
        <f t="array" ref="A24">IFERROR(INDEX(category_assignment[description_german],LARGE((category_assignment[category]=$A$1)*(ROW(category_assignment[category])-2),COUNTIF(category_assignment[category],$A$1)-ROW(A23))),"")</f>
        <v>Wärmepumpe</v>
      </c>
      <c r="B24" s="18" t="str">
        <f>IFERROR(VLOOKUP(A24,abbreviation[[description_german]:[abbreviation_budo]],3,0),"")</f>
        <v>HP</v>
      </c>
    </row>
    <row r="25" spans="1:2">
      <c r="A25" s="18" t="str">
        <f t="array" ref="A25">IFERROR(INDEX(category_assignment[description_german],LARGE((category_assignment[category]=$A$1)*(ROW(category_assignment[category])-2),COUNTIF(category_assignment[category],$A$1)-ROW(A24))),"")</f>
        <v>Wärmeübertrager</v>
      </c>
      <c r="B25" s="18" t="str">
        <f>IFERROR(VLOOKUP(A25,abbreviation[[description_german]:[abbreviation_budo]],3,0),"")</f>
        <v>HX</v>
      </c>
    </row>
    <row r="26" spans="1:2">
      <c r="A26" s="18" t="str">
        <f t="array" ref="A26">IFERROR(INDEX(category_assignment[description_german],LARGE((category_assignment[category]=$A$1)*(ROW(category_assignment[category])-2),COUNTIF(category_assignment[category],$A$1)-ROW(A25))),"")</f>
        <v>Wasser</v>
      </c>
      <c r="B26" s="18" t="str">
        <f>IFERROR(VLOOKUP(A26,abbreviation[[description_german]:[abbreviation_budo]],3,0),"")</f>
        <v>W</v>
      </c>
    </row>
    <row r="27" spans="1:2">
      <c r="A27" s="18" t="str">
        <f t="array" ref="A27">IFERROR(INDEX(category_assignment[description_german],LARGE((category_assignment[category]=$A$1)*(ROW(category_assignment[category])-2),COUNTIF(category_assignment[category],$A$1)-ROW(A26))),"")</f>
        <v>Rückkühlung</v>
      </c>
      <c r="B27" s="18" t="str">
        <f>IFERROR(VLOOKUP(A27,abbreviation[[description_german]:[abbreviation_budo]],3,0),"")</f>
        <v>C.RE</v>
      </c>
    </row>
    <row r="28" spans="1:2">
      <c r="A28" s="18" t="str">
        <f t="array" ref="A28">IFERROR(INDEX(category_assignment[description_german],LARGE((category_assignment[category]=$A$1)*(ROW(category_assignment[category])-2),COUNTIF(category_assignment[category],$A$1)-ROW(A27))),"")</f>
        <v>Geothermiefeld</v>
      </c>
      <c r="B28" s="18" t="str">
        <f>IFERROR(VLOOKUP(A28,abbreviation[[description_german]:[abbreviation_budo]],3,0),"")</f>
        <v>GTF</v>
      </c>
    </row>
    <row r="29" spans="1:2">
      <c r="A29" s="18" t="str">
        <f t="array" ref="A29">IFERROR(INDEX(category_assignment[description_german],LARGE((category_assignment[category]=$A$1)*(ROW(category_assignment[category])-2),COUNTIF(category_assignment[category],$A$1)-ROW(A28))),"")</f>
        <v>Fußbodenheizung</v>
      </c>
      <c r="B29" s="18" t="str">
        <f>IFERROR(VLOOKUP(A29,abbreviation[[description_german]:[abbreviation_budo]],3,0),"")</f>
        <v>UFH</v>
      </c>
    </row>
    <row r="30" spans="1:2">
      <c r="A30" s="18" t="str">
        <f t="array" ref="A30">IFERROR(INDEX(category_assignment[description_german],LARGE((category_assignment[category]=$A$1)*(ROW(category_assignment[category])-2),COUNTIF(category_assignment[category],$A$1)-ROW(A29))),"")</f>
        <v>Deckeninduktionsgerät</v>
      </c>
      <c r="B30" s="18" t="str">
        <f>IFERROR(VLOOKUP(A30,abbreviation[[description_german]:[abbreviation_budo]],3,0),"")</f>
        <v>ACB</v>
      </c>
    </row>
    <row r="31" spans="1:2">
      <c r="A31" s="18" t="str">
        <f t="array" ref="A31">IFERROR(INDEX(category_assignment[description_german],LARGE((category_assignment[category]=$A$1)*(ROW(category_assignment[category])-2),COUNTIF(category_assignment[category],$A$1)-ROW(A30))),"")</f>
        <v>Fassadenlüftungsgerät</v>
      </c>
      <c r="B31" s="18" t="str">
        <f>IFERROR(VLOOKUP(A31,abbreviation[[description_german]:[abbreviation_budo]],3,0),"")</f>
        <v>FVU</v>
      </c>
    </row>
    <row r="32" spans="1:2">
      <c r="A32" s="18" t="str">
        <f t="array" ref="A32">IFERROR(INDEX(category_assignment[description_german],LARGE((category_assignment[category]=$A$1)*(ROW(category_assignment[category])-2),COUNTIF(category_assignment[category],$A$1)-ROW(A31))),"")</f>
        <v>Heizkörper</v>
      </c>
      <c r="B32" s="18" t="str">
        <f>IFERROR(VLOOKUP(A32,abbreviation[[description_german]:[abbreviation_budo]],3,0),"")</f>
        <v>RAD</v>
      </c>
    </row>
    <row r="33" spans="1:2">
      <c r="A33" s="18" t="str">
        <f t="array" ref="A33">IFERROR(INDEX(category_assignment[description_german],LARGE((category_assignment[category]=$A$1)*(ROW(category_assignment[category])-2),COUNTIF(category_assignment[category],$A$1)-ROW(A32))),"")</f>
        <v/>
      </c>
      <c r="B33" s="18" t="str">
        <f>IFERROR(VLOOKUP(A33,abbreviation[[description_german]:[abbreviation_budo]],3,0),"")</f>
        <v/>
      </c>
    </row>
    <row r="34" spans="1:2">
      <c r="A34" s="18" t="str">
        <f t="array" ref="A34">IFERROR(INDEX(category_assignment[description_german],LARGE((category_assignment[category]=$A$1)*(ROW(category_assignment[category])-2),COUNTIF(category_assignment[category],$A$1)-ROW(A33))),"")</f>
        <v/>
      </c>
      <c r="B34" s="18" t="str">
        <f>IFERROR(VLOOKUP(A34,abbreviation[[description_german]:[abbreviation_budo]],3,0),"")</f>
        <v/>
      </c>
    </row>
    <row r="35" spans="1:2">
      <c r="A35" s="18" t="str">
        <f t="array" ref="A35">IFERROR(INDEX(category_assignment[description_german],LARGE((category_assignment[category]=$A$1)*(ROW(category_assignment[category])-2),COUNTIF(category_assignment[category],$A$1)-ROW(A34))),"")</f>
        <v/>
      </c>
      <c r="B35" s="18" t="str">
        <f>IFERROR(VLOOKUP(A35,abbreviation[[description_german]:[abbreviation_budo]],3,0),"")</f>
        <v/>
      </c>
    </row>
    <row r="36" spans="1:2">
      <c r="B36" s="5" t="str">
        <f>IFERROR(VLOOKUP(A36,abbreviation[[description_german]:[abbreviation_budo]],3,0),"")</f>
        <v/>
      </c>
    </row>
    <row r="37" spans="1:2">
      <c r="B37" s="5" t="str">
        <f>IFERROR(VLOOKUP(A37,abbreviation[[description_german]:[abbreviation_budo]],3,0),"")</f>
        <v/>
      </c>
    </row>
    <row r="38" spans="1:2">
      <c r="B38" s="5" t="str">
        <f>IFERROR(VLOOKUP(A38,abbreviation[[description_german]:[abbreviation_budo]],3,0),"")</f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abbreviation</vt:lpstr>
      <vt:lpstr>category</vt:lpstr>
      <vt:lpstr>category_assignment</vt:lpstr>
      <vt:lpstr>parent_children</vt:lpstr>
      <vt:lpstr>Tabellen für Excel</vt:lpstr>
      <vt:lpstr>category_name_german</vt:lpstr>
      <vt:lpstr>description_german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Stinner, Florian</dc:creator>
  <cp:lastModifiedBy>Stinner, Florian</cp:lastModifiedBy>
  <dcterms:created xsi:type="dcterms:W3CDTF">2018-07-25T09:39:27Z</dcterms:created>
  <dcterms:modified xsi:type="dcterms:W3CDTF">2019-02-08T12:47:39Z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a6b972d5-d2f3-4877-88db-54b512d3628a</vt:lpwstr>
  </property>
</Properties>
</file>