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18840" windowHeight="2910" activeTab="3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  <sheet name="BUDO Key" sheetId="6" r:id="rId6"/>
  </sheets>
  <definedNames>
    <definedName name="category_name_german">category[category_name_german]</definedName>
    <definedName name="description_german">abbreviation[description_german]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4" i="1" l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F10" i="2" l="1"/>
  <c r="H43" i="2"/>
  <c r="F43" i="2"/>
  <c r="G203" i="4"/>
  <c r="G202" i="4"/>
  <c r="E230" i="1" l="1"/>
  <c r="E229" i="1"/>
  <c r="E228" i="1"/>
  <c r="E227" i="1"/>
  <c r="E225" i="1"/>
  <c r="E226" i="1"/>
  <c r="G212" i="1"/>
  <c r="G213" i="1"/>
  <c r="E216" i="1"/>
  <c r="E217" i="1"/>
  <c r="E218" i="1"/>
  <c r="E219" i="1"/>
  <c r="E220" i="1"/>
  <c r="E221" i="1"/>
  <c r="E222" i="1"/>
  <c r="E223" i="1"/>
  <c r="E224" i="1"/>
  <c r="E207" i="1"/>
  <c r="E208" i="1"/>
  <c r="E209" i="1"/>
  <c r="E210" i="1"/>
  <c r="E211" i="1"/>
  <c r="E212" i="1"/>
  <c r="E213" i="1"/>
  <c r="E214" i="1"/>
  <c r="E215" i="1"/>
  <c r="G210" i="1"/>
  <c r="G211" i="1"/>
  <c r="G209" i="1"/>
  <c r="H2" i="2" l="1"/>
  <c r="I2" i="2" s="1"/>
  <c r="H2" i="1"/>
  <c r="G2" i="1"/>
  <c r="E27" i="4" l="1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E72" i="1"/>
  <c r="G62" i="3" s="1"/>
  <c r="E73" i="1"/>
  <c r="G96" i="3" s="1"/>
  <c r="E74" i="1"/>
  <c r="G64" i="3" s="1"/>
  <c r="E75" i="1"/>
  <c r="G66" i="3" s="1"/>
  <c r="E76" i="1"/>
  <c r="G27" i="4" s="1"/>
  <c r="E77" i="1"/>
  <c r="G88" i="4" s="1"/>
  <c r="E78" i="1"/>
  <c r="E79" i="1"/>
  <c r="G30" i="4" s="1"/>
  <c r="E80" i="1"/>
  <c r="E81" i="1"/>
  <c r="G33" i="4" s="1"/>
  <c r="E82" i="1"/>
  <c r="G38" i="4" s="1"/>
  <c r="E83" i="1"/>
  <c r="G39" i="4" s="1"/>
  <c r="E84" i="1"/>
  <c r="G147" i="4" s="1"/>
  <c r="E85" i="1"/>
  <c r="G148" i="4" s="1"/>
  <c r="E86" i="1"/>
  <c r="G184" i="4" s="1"/>
  <c r="E87" i="1"/>
  <c r="G43" i="4" s="1"/>
  <c r="E88" i="1"/>
  <c r="G188" i="4" s="1"/>
  <c r="E89" i="1"/>
  <c r="G45" i="4" s="1"/>
  <c r="E90" i="1"/>
  <c r="E91" i="1"/>
  <c r="G157" i="4" s="1"/>
  <c r="E92" i="1"/>
  <c r="G132" i="4" s="1"/>
  <c r="E93" i="1"/>
  <c r="G51" i="4" s="1"/>
  <c r="E94" i="1"/>
  <c r="G199" i="4" s="1"/>
  <c r="E95" i="1"/>
  <c r="G53" i="4" s="1"/>
  <c r="E96" i="1"/>
  <c r="G54" i="4" s="1"/>
  <c r="E97" i="1"/>
  <c r="G162" i="4" s="1"/>
  <c r="E98" i="1"/>
  <c r="E99" i="1"/>
  <c r="G57" i="4" s="1"/>
  <c r="E100" i="1"/>
  <c r="G58" i="4" s="1"/>
  <c r="E101" i="1"/>
  <c r="G142" i="4" s="1"/>
  <c r="E102" i="1"/>
  <c r="G143" i="4" s="1"/>
  <c r="E103" i="1"/>
  <c r="G61" i="4" s="1"/>
  <c r="E104" i="1"/>
  <c r="G62" i="4" s="1"/>
  <c r="E105" i="1"/>
  <c r="G111" i="3" s="1"/>
  <c r="E106" i="1"/>
  <c r="E107" i="1"/>
  <c r="G103" i="3" s="1"/>
  <c r="I103" i="3" s="1"/>
  <c r="E108" i="1"/>
  <c r="G104" i="3" s="1"/>
  <c r="E109" i="1"/>
  <c r="G106" i="3" s="1"/>
  <c r="E110" i="1"/>
  <c r="E111" i="1"/>
  <c r="G64" i="4" s="1"/>
  <c r="E112" i="1"/>
  <c r="G66" i="4" s="1"/>
  <c r="E113" i="1"/>
  <c r="E114" i="1"/>
  <c r="E115" i="1"/>
  <c r="G71" i="4" s="1"/>
  <c r="E116" i="1"/>
  <c r="G72" i="4" s="1"/>
  <c r="E117" i="1"/>
  <c r="E118" i="1"/>
  <c r="E119" i="1"/>
  <c r="G76" i="4" s="1"/>
  <c r="E120" i="1"/>
  <c r="G108" i="4" s="1"/>
  <c r="E121" i="1"/>
  <c r="E122" i="1"/>
  <c r="E123" i="1"/>
  <c r="G97" i="4" s="1"/>
  <c r="E124" i="1"/>
  <c r="G110" i="3" s="1"/>
  <c r="E125" i="1"/>
  <c r="G112" i="3" s="1"/>
  <c r="E126" i="1"/>
  <c r="G113" i="3" s="1"/>
  <c r="E127" i="1"/>
  <c r="G114" i="3" s="1"/>
  <c r="E128" i="1"/>
  <c r="G115" i="3" s="1"/>
  <c r="E129" i="1"/>
  <c r="E130" i="1"/>
  <c r="E131" i="1"/>
  <c r="E132" i="1"/>
  <c r="E133" i="1"/>
  <c r="E134" i="1"/>
  <c r="E135" i="1"/>
  <c r="F129" i="4" s="1"/>
  <c r="E136" i="1"/>
  <c r="F172" i="4" s="1"/>
  <c r="E137" i="1"/>
  <c r="F150" i="4" s="1"/>
  <c r="E138" i="1"/>
  <c r="E139" i="1"/>
  <c r="G118" i="4" s="1"/>
  <c r="E140" i="1"/>
  <c r="G119" i="4" s="1"/>
  <c r="E141" i="1"/>
  <c r="G123" i="4" s="1"/>
  <c r="E142" i="1"/>
  <c r="G151" i="4" s="1"/>
  <c r="E143" i="1"/>
  <c r="G127" i="4" s="1"/>
  <c r="E144" i="1"/>
  <c r="E145" i="1"/>
  <c r="G48" i="4" s="1"/>
  <c r="E146" i="1"/>
  <c r="G179" i="4" s="1"/>
  <c r="E147" i="1"/>
  <c r="G135" i="4" s="1"/>
  <c r="E148" i="1"/>
  <c r="G159" i="4" s="1"/>
  <c r="E149" i="1"/>
  <c r="G167" i="4" s="1"/>
  <c r="E150" i="1"/>
  <c r="G168" i="4" s="1"/>
  <c r="E151" i="1"/>
  <c r="G175" i="4" s="1"/>
  <c r="E152" i="1"/>
  <c r="G171" i="4" s="1"/>
  <c r="E153" i="1"/>
  <c r="G172" i="4" s="1"/>
  <c r="E154" i="1"/>
  <c r="E155" i="1"/>
  <c r="G208" i="4" s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43" i="1"/>
  <c r="E44" i="1"/>
  <c r="G65" i="4" s="1"/>
  <c r="E45" i="1"/>
  <c r="G68" i="4" s="1"/>
  <c r="E46" i="1"/>
  <c r="E47" i="1"/>
  <c r="E48" i="1"/>
  <c r="E49" i="1"/>
  <c r="G67" i="3" s="1"/>
  <c r="E50" i="1"/>
  <c r="G68" i="3" s="1"/>
  <c r="E51" i="1"/>
  <c r="G70" i="3" s="1"/>
  <c r="E52" i="1"/>
  <c r="G71" i="3" s="1"/>
  <c r="E53" i="1"/>
  <c r="G72" i="3" s="1"/>
  <c r="E54" i="1"/>
  <c r="G40" i="3" s="1"/>
  <c r="E55" i="1"/>
  <c r="G74" i="3" s="1"/>
  <c r="E56" i="1"/>
  <c r="G76" i="3" s="1"/>
  <c r="E57" i="1"/>
  <c r="G44" i="3" s="1"/>
  <c r="E58" i="1"/>
  <c r="E59" i="1"/>
  <c r="G79" i="3" s="1"/>
  <c r="E60" i="1"/>
  <c r="G80" i="3" s="1"/>
  <c r="E61" i="1"/>
  <c r="G48" i="3" s="1"/>
  <c r="E62" i="1"/>
  <c r="G82" i="3" s="1"/>
  <c r="E63" i="1"/>
  <c r="G83" i="3" s="1"/>
  <c r="E64" i="1"/>
  <c r="G85" i="3" s="1"/>
  <c r="E65" i="1"/>
  <c r="E66" i="1"/>
  <c r="F44" i="4" s="1"/>
  <c r="E67" i="1"/>
  <c r="G55" i="3" s="1"/>
  <c r="E68" i="1"/>
  <c r="G57" i="3" s="1"/>
  <c r="E69" i="1"/>
  <c r="G108" i="3" s="1"/>
  <c r="E70" i="1"/>
  <c r="G93" i="3" s="1"/>
  <c r="E71" i="1"/>
  <c r="G94" i="3" s="1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G43" i="3"/>
  <c r="I106" i="3" l="1"/>
  <c r="I96" i="3"/>
  <c r="I104" i="3"/>
  <c r="G137" i="4"/>
  <c r="G46" i="3"/>
  <c r="G95" i="3"/>
  <c r="I95" i="3" s="1"/>
  <c r="G41" i="3"/>
  <c r="G50" i="3"/>
  <c r="G37" i="3"/>
  <c r="G196" i="4"/>
  <c r="G38" i="3"/>
  <c r="G100" i="3"/>
  <c r="I100" i="3" s="1"/>
  <c r="G52" i="3"/>
  <c r="G201" i="4"/>
  <c r="G120" i="4"/>
  <c r="F156" i="4"/>
  <c r="F28" i="4"/>
  <c r="G63" i="3"/>
  <c r="G88" i="3"/>
  <c r="G61" i="3"/>
  <c r="G158" i="4"/>
  <c r="G44" i="4"/>
  <c r="N44" i="4" s="1"/>
  <c r="G47" i="3"/>
  <c r="G39" i="3"/>
  <c r="G206" i="4"/>
  <c r="G126" i="4"/>
  <c r="G28" i="4"/>
  <c r="N172" i="4"/>
  <c r="F183" i="4"/>
  <c r="F187" i="4"/>
  <c r="F191" i="4"/>
  <c r="F195" i="4"/>
  <c r="F199" i="4"/>
  <c r="N199" i="4" s="1"/>
  <c r="F203" i="4"/>
  <c r="F207" i="4"/>
  <c r="F180" i="4"/>
  <c r="F184" i="4"/>
  <c r="N184" i="4" s="1"/>
  <c r="F188" i="4"/>
  <c r="N188" i="4" s="1"/>
  <c r="F192" i="4"/>
  <c r="F196" i="4"/>
  <c r="N196" i="4" s="1"/>
  <c r="F200" i="4"/>
  <c r="F204" i="4"/>
  <c r="F208" i="4"/>
  <c r="N208" i="4" s="1"/>
  <c r="F181" i="4"/>
  <c r="F185" i="4"/>
  <c r="F189" i="4"/>
  <c r="F193" i="4"/>
  <c r="F197" i="4"/>
  <c r="F201" i="4"/>
  <c r="F205" i="4"/>
  <c r="F175" i="4"/>
  <c r="N175" i="4" s="1"/>
  <c r="F179" i="4"/>
  <c r="N179" i="4" s="1"/>
  <c r="F173" i="4"/>
  <c r="F178" i="4"/>
  <c r="F174" i="4"/>
  <c r="F176" i="4"/>
  <c r="G113" i="4"/>
  <c r="G82" i="4"/>
  <c r="G103" i="4"/>
  <c r="G105" i="4"/>
  <c r="G74" i="4"/>
  <c r="G94" i="4"/>
  <c r="G115" i="4"/>
  <c r="G81" i="4"/>
  <c r="G70" i="4"/>
  <c r="G102" i="4"/>
  <c r="G91" i="4"/>
  <c r="G85" i="4"/>
  <c r="G106" i="4"/>
  <c r="G63" i="4"/>
  <c r="G75" i="4"/>
  <c r="G95" i="4"/>
  <c r="F87" i="4"/>
  <c r="F91" i="4"/>
  <c r="N91" i="4" s="1"/>
  <c r="F88" i="4"/>
  <c r="N88" i="4" s="1"/>
  <c r="F93" i="4"/>
  <c r="F89" i="4"/>
  <c r="F94" i="4"/>
  <c r="F85" i="4"/>
  <c r="F90" i="4"/>
  <c r="G29" i="4"/>
  <c r="G35" i="4"/>
  <c r="G99" i="3"/>
  <c r="I99" i="3" s="1"/>
  <c r="G77" i="3"/>
  <c r="G174" i="4"/>
  <c r="G92" i="4"/>
  <c r="F177" i="4"/>
  <c r="F35" i="4"/>
  <c r="F34" i="4"/>
  <c r="F36" i="4"/>
  <c r="F32" i="4"/>
  <c r="F37" i="4"/>
  <c r="G78" i="3"/>
  <c r="G139" i="4"/>
  <c r="G163" i="4"/>
  <c r="G190" i="4"/>
  <c r="F134" i="4"/>
  <c r="F49" i="4"/>
  <c r="G49" i="3"/>
  <c r="F27" i="4"/>
  <c r="N27" i="4" s="1"/>
  <c r="F31" i="4"/>
  <c r="F29" i="4"/>
  <c r="F30" i="4"/>
  <c r="N30" i="4" s="1"/>
  <c r="G90" i="3"/>
  <c r="G101" i="4"/>
  <c r="G90" i="4"/>
  <c r="G111" i="4"/>
  <c r="G73" i="4"/>
  <c r="G93" i="4"/>
  <c r="G114" i="4"/>
  <c r="G83" i="4"/>
  <c r="G69" i="4"/>
  <c r="G89" i="4"/>
  <c r="G110" i="4"/>
  <c r="G79" i="4"/>
  <c r="G41" i="4"/>
  <c r="G183" i="4"/>
  <c r="G97" i="3"/>
  <c r="I97" i="3" s="1"/>
  <c r="G87" i="3"/>
  <c r="G81" i="3"/>
  <c r="G60" i="3"/>
  <c r="G205" i="4"/>
  <c r="G200" i="4"/>
  <c r="G194" i="4"/>
  <c r="G189" i="4"/>
  <c r="G178" i="4"/>
  <c r="G173" i="4"/>
  <c r="G152" i="4"/>
  <c r="G146" i="4"/>
  <c r="G141" i="4"/>
  <c r="G136" i="4"/>
  <c r="G130" i="4"/>
  <c r="G125" i="4"/>
  <c r="G117" i="4"/>
  <c r="G104" i="4"/>
  <c r="G56" i="4"/>
  <c r="G40" i="4"/>
  <c r="F206" i="4"/>
  <c r="F190" i="4"/>
  <c r="N190" i="4" s="1"/>
  <c r="F86" i="4"/>
  <c r="F39" i="4"/>
  <c r="N39" i="4" s="1"/>
  <c r="F43" i="4"/>
  <c r="N43" i="4" s="1"/>
  <c r="F47" i="4"/>
  <c r="F51" i="4"/>
  <c r="N51" i="4" s="1"/>
  <c r="F55" i="4"/>
  <c r="F59" i="4"/>
  <c r="F40" i="4"/>
  <c r="F45" i="4"/>
  <c r="N45" i="4" s="1"/>
  <c r="F50" i="4"/>
  <c r="F56" i="4"/>
  <c r="F41" i="4"/>
  <c r="N41" i="4" s="1"/>
  <c r="F46" i="4"/>
  <c r="F52" i="4"/>
  <c r="F57" i="4"/>
  <c r="N57" i="4" s="1"/>
  <c r="F42" i="4"/>
  <c r="F48" i="4"/>
  <c r="N48" i="4" s="1"/>
  <c r="F53" i="4"/>
  <c r="N53" i="4" s="1"/>
  <c r="F58" i="4"/>
  <c r="N58" i="4" s="1"/>
  <c r="G54" i="3"/>
  <c r="F119" i="4"/>
  <c r="N119" i="4" s="1"/>
  <c r="F123" i="4"/>
  <c r="N123" i="4" s="1"/>
  <c r="F127" i="4"/>
  <c r="N127" i="4" s="1"/>
  <c r="F131" i="4"/>
  <c r="F135" i="4"/>
  <c r="N135" i="4" s="1"/>
  <c r="F139" i="4"/>
  <c r="N139" i="4" s="1"/>
  <c r="F143" i="4"/>
  <c r="N143" i="4" s="1"/>
  <c r="F120" i="4"/>
  <c r="F125" i="4"/>
  <c r="F130" i="4"/>
  <c r="F136" i="4"/>
  <c r="F141" i="4"/>
  <c r="F116" i="4"/>
  <c r="F121" i="4"/>
  <c r="F126" i="4"/>
  <c r="F132" i="4"/>
  <c r="N132" i="4" s="1"/>
  <c r="F137" i="4"/>
  <c r="N137" i="4" s="1"/>
  <c r="F142" i="4"/>
  <c r="N142" i="4" s="1"/>
  <c r="F117" i="4"/>
  <c r="N117" i="4" s="1"/>
  <c r="F122" i="4"/>
  <c r="F128" i="4"/>
  <c r="F133" i="4"/>
  <c r="F138" i="4"/>
  <c r="G86" i="4"/>
  <c r="G107" i="4"/>
  <c r="G49" i="4"/>
  <c r="G131" i="4"/>
  <c r="G73" i="3"/>
  <c r="F95" i="4"/>
  <c r="F99" i="4"/>
  <c r="F103" i="4"/>
  <c r="F98" i="4"/>
  <c r="F104" i="4"/>
  <c r="F100" i="4"/>
  <c r="F105" i="4"/>
  <c r="F96" i="4"/>
  <c r="F101" i="4"/>
  <c r="N101" i="4" s="1"/>
  <c r="G58" i="3"/>
  <c r="F61" i="4"/>
  <c r="N61" i="4" s="1"/>
  <c r="F62" i="4"/>
  <c r="N62" i="4" s="1"/>
  <c r="G86" i="3"/>
  <c r="G46" i="4"/>
  <c r="G191" i="4"/>
  <c r="G42" i="4"/>
  <c r="G122" i="4"/>
  <c r="G185" i="4"/>
  <c r="G180" i="4"/>
  <c r="G169" i="4"/>
  <c r="G164" i="4"/>
  <c r="G153" i="4"/>
  <c r="G60" i="4"/>
  <c r="F194" i="4"/>
  <c r="F92" i="4"/>
  <c r="G45" i="3"/>
  <c r="F147" i="4"/>
  <c r="N147" i="4" s="1"/>
  <c r="F151" i="4"/>
  <c r="N151" i="4" s="1"/>
  <c r="F155" i="4"/>
  <c r="F159" i="4"/>
  <c r="N159" i="4" s="1"/>
  <c r="F163" i="4"/>
  <c r="N163" i="4" s="1"/>
  <c r="F146" i="4"/>
  <c r="F152" i="4"/>
  <c r="N152" i="4" s="1"/>
  <c r="F157" i="4"/>
  <c r="N157" i="4" s="1"/>
  <c r="F162" i="4"/>
  <c r="N162" i="4" s="1"/>
  <c r="F148" i="4"/>
  <c r="N148" i="4" s="1"/>
  <c r="F153" i="4"/>
  <c r="F158" i="4"/>
  <c r="N158" i="4" s="1"/>
  <c r="F164" i="4"/>
  <c r="F144" i="4"/>
  <c r="F149" i="4"/>
  <c r="F154" i="4"/>
  <c r="F160" i="4"/>
  <c r="F165" i="4"/>
  <c r="G59" i="4"/>
  <c r="G207" i="4"/>
  <c r="G55" i="4"/>
  <c r="G109" i="4"/>
  <c r="G34" i="4"/>
  <c r="G78" i="4"/>
  <c r="G67" i="4"/>
  <c r="G99" i="4"/>
  <c r="G47" i="4"/>
  <c r="G155" i="4"/>
  <c r="F167" i="4"/>
  <c r="N167" i="4" s="1"/>
  <c r="F171" i="4"/>
  <c r="N171" i="4" s="1"/>
  <c r="F168" i="4"/>
  <c r="N168" i="4" s="1"/>
  <c r="F169" i="4"/>
  <c r="F170" i="4"/>
  <c r="G77" i="4"/>
  <c r="G98" i="4"/>
  <c r="G87" i="4"/>
  <c r="G50" i="4"/>
  <c r="G195" i="4"/>
  <c r="G37" i="4"/>
  <c r="G31" i="4"/>
  <c r="G101" i="3"/>
  <c r="I101" i="3" s="1"/>
  <c r="G91" i="3"/>
  <c r="G53" i="3"/>
  <c r="G204" i="4"/>
  <c r="G198" i="4"/>
  <c r="G193" i="4"/>
  <c r="G182" i="4"/>
  <c r="G177" i="4"/>
  <c r="G166" i="4"/>
  <c r="G161" i="4"/>
  <c r="G156" i="4"/>
  <c r="G150" i="4"/>
  <c r="N150" i="4" s="1"/>
  <c r="G145" i="4"/>
  <c r="G140" i="4"/>
  <c r="G134" i="4"/>
  <c r="G129" i="4"/>
  <c r="N129" i="4" s="1"/>
  <c r="G124" i="4"/>
  <c r="G116" i="4"/>
  <c r="G100" i="4"/>
  <c r="G84" i="4"/>
  <c r="G52" i="4"/>
  <c r="G36" i="4"/>
  <c r="F202" i="4"/>
  <c r="N202" i="4" s="1"/>
  <c r="F186" i="4"/>
  <c r="F166" i="4"/>
  <c r="N166" i="4" s="1"/>
  <c r="F145" i="4"/>
  <c r="F124" i="4"/>
  <c r="F102" i="4"/>
  <c r="F60" i="4"/>
  <c r="F38" i="4"/>
  <c r="N38" i="4" s="1"/>
  <c r="G197" i="4"/>
  <c r="G192" i="4"/>
  <c r="G186" i="4"/>
  <c r="G181" i="4"/>
  <c r="G176" i="4"/>
  <c r="G170" i="4"/>
  <c r="G165" i="4"/>
  <c r="G160" i="4"/>
  <c r="G154" i="4"/>
  <c r="G149" i="4"/>
  <c r="G144" i="4"/>
  <c r="G138" i="4"/>
  <c r="G133" i="4"/>
  <c r="G128" i="4"/>
  <c r="G121" i="4"/>
  <c r="G112" i="4"/>
  <c r="G96" i="4"/>
  <c r="G80" i="4"/>
  <c r="G32" i="4"/>
  <c r="F198" i="4"/>
  <c r="F182" i="4"/>
  <c r="N182" i="4" s="1"/>
  <c r="F161" i="4"/>
  <c r="F140" i="4"/>
  <c r="F118" i="4"/>
  <c r="N118" i="4" s="1"/>
  <c r="F97" i="4"/>
  <c r="N97" i="4" s="1"/>
  <c r="F54" i="4"/>
  <c r="N54" i="4" s="1"/>
  <c r="F33" i="4"/>
  <c r="N33" i="4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  <c r="N2" i="4"/>
  <c r="O2" i="4" s="1"/>
  <c r="I1" i="3"/>
  <c r="J1" i="3" s="1"/>
  <c r="N156" i="4" l="1"/>
  <c r="N95" i="4"/>
  <c r="N92" i="4"/>
  <c r="N28" i="4"/>
  <c r="N206" i="4"/>
  <c r="N194" i="4"/>
  <c r="N122" i="4"/>
  <c r="N141" i="4"/>
  <c r="N120" i="4"/>
  <c r="N35" i="4"/>
  <c r="N89" i="4"/>
  <c r="N103" i="4"/>
  <c r="N124" i="4"/>
  <c r="N165" i="4"/>
  <c r="N144" i="4"/>
  <c r="N146" i="4"/>
  <c r="N131" i="4"/>
  <c r="N40" i="4"/>
  <c r="N178" i="4"/>
  <c r="N205" i="4"/>
  <c r="N189" i="4"/>
  <c r="N105" i="4"/>
  <c r="N60" i="4"/>
  <c r="N130" i="4"/>
  <c r="N85" i="4"/>
  <c r="N126" i="4"/>
  <c r="N201" i="4"/>
  <c r="N102" i="4"/>
  <c r="N186" i="4"/>
  <c r="N153" i="4"/>
  <c r="N125" i="4"/>
  <c r="N198" i="4"/>
  <c r="N145" i="4"/>
  <c r="N164" i="4"/>
  <c r="N99" i="4"/>
  <c r="N121" i="4"/>
  <c r="N52" i="4"/>
  <c r="N160" i="4"/>
  <c r="N96" i="4"/>
  <c r="N98" i="4"/>
  <c r="N42" i="4"/>
  <c r="N47" i="4"/>
  <c r="N37" i="4"/>
  <c r="N87" i="4"/>
  <c r="N204" i="4"/>
  <c r="N203" i="4"/>
  <c r="N140" i="4"/>
  <c r="N154" i="4"/>
  <c r="N138" i="4"/>
  <c r="N136" i="4"/>
  <c r="N56" i="4"/>
  <c r="N59" i="4"/>
  <c r="N32" i="4"/>
  <c r="N90" i="4"/>
  <c r="N93" i="4"/>
  <c r="N173" i="4"/>
  <c r="N185" i="4"/>
  <c r="N200" i="4"/>
  <c r="N183" i="4"/>
  <c r="N161" i="4"/>
  <c r="N170" i="4"/>
  <c r="N149" i="4"/>
  <c r="N155" i="4"/>
  <c r="N100" i="4"/>
  <c r="N133" i="4"/>
  <c r="N50" i="4"/>
  <c r="N55" i="4"/>
  <c r="N29" i="4"/>
  <c r="N49" i="4"/>
  <c r="N36" i="4"/>
  <c r="N177" i="4"/>
  <c r="N176" i="4"/>
  <c r="N197" i="4"/>
  <c r="N181" i="4"/>
  <c r="N180" i="4"/>
  <c r="N195" i="4"/>
  <c r="N169" i="4"/>
  <c r="N104" i="4"/>
  <c r="N128" i="4"/>
  <c r="N116" i="4"/>
  <c r="N46" i="4"/>
  <c r="N86" i="4"/>
  <c r="N31" i="4"/>
  <c r="N134" i="4"/>
  <c r="N34" i="4"/>
  <c r="N94" i="4"/>
  <c r="N174" i="4"/>
  <c r="N193" i="4"/>
  <c r="N192" i="4"/>
  <c r="N207" i="4"/>
  <c r="N191" i="4"/>
  <c r="E27" i="3"/>
  <c r="E28" i="3"/>
  <c r="E29" i="3"/>
  <c r="E30" i="3"/>
  <c r="E31" i="3"/>
  <c r="E32" i="3"/>
  <c r="E33" i="3"/>
  <c r="E34" i="3"/>
  <c r="E35" i="3"/>
  <c r="E36" i="3"/>
  <c r="G34" i="3"/>
  <c r="G35" i="3"/>
  <c r="B24" i="5" l="1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3" i="5"/>
  <c r="A2" i="5" a="1"/>
  <c r="A2" i="5" s="1"/>
  <c r="B2" i="5" s="1"/>
  <c r="A3" i="5" a="1"/>
  <c r="A3" i="5" s="1"/>
  <c r="B3" i="5" s="1"/>
  <c r="A4" i="5" a="1"/>
  <c r="A4" i="5" s="1"/>
  <c r="B4" i="5" s="1"/>
  <c r="A5" i="5" a="1"/>
  <c r="A5" i="5" s="1"/>
  <c r="B5" i="5" s="1"/>
  <c r="A6" i="5" a="1"/>
  <c r="A6" i="5" s="1"/>
  <c r="B6" i="5" s="1"/>
  <c r="A7" i="5" a="1"/>
  <c r="A7" i="5" s="1"/>
  <c r="B7" i="5" s="1"/>
  <c r="A8" i="5" a="1"/>
  <c r="A8" i="5" s="1"/>
  <c r="B8" i="5" s="1"/>
  <c r="A9" i="5" a="1"/>
  <c r="A9" i="5" s="1"/>
  <c r="B9" i="5" s="1"/>
  <c r="A10" i="5" a="1"/>
  <c r="A10" i="5" s="1"/>
  <c r="B10" i="5" s="1"/>
  <c r="A11" i="5" a="1"/>
  <c r="A11" i="5" s="1"/>
  <c r="B11" i="5" s="1"/>
  <c r="A12" i="5" a="1"/>
  <c r="A12" i="5" s="1"/>
  <c r="B12" i="5" s="1"/>
  <c r="A13" i="5" a="1"/>
  <c r="A13" i="5" s="1"/>
  <c r="B13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B19" i="5" s="1"/>
  <c r="A20" i="5" a="1"/>
  <c r="A20" i="5" s="1"/>
  <c r="B20" i="5" s="1"/>
  <c r="A21" i="5" a="1"/>
  <c r="A21" i="5" s="1"/>
  <c r="B21" i="5" s="1"/>
  <c r="A22" i="5" a="1"/>
  <c r="A22" i="5" s="1"/>
  <c r="B22" i="5" s="1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G16" i="4" l="1"/>
  <c r="G2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E3" i="1"/>
  <c r="E4" i="1"/>
  <c r="G3" i="3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G31" i="3" s="1"/>
  <c r="E32" i="1"/>
  <c r="G32" i="3" s="1"/>
  <c r="E33" i="1"/>
  <c r="G33" i="3" s="1"/>
  <c r="E34" i="1"/>
  <c r="E35" i="1"/>
  <c r="E36" i="1"/>
  <c r="E37" i="1"/>
  <c r="E38" i="1"/>
  <c r="G19" i="4" s="1"/>
  <c r="E39" i="1"/>
  <c r="G23" i="4" s="1"/>
  <c r="E40" i="1"/>
  <c r="G24" i="4" s="1"/>
  <c r="E41" i="1"/>
  <c r="E42" i="1"/>
  <c r="G26" i="4" s="1"/>
  <c r="F3" i="2"/>
  <c r="F4" i="2"/>
  <c r="F5" i="2"/>
  <c r="F6" i="2"/>
  <c r="F7" i="2"/>
  <c r="F8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86" i="3" l="1"/>
  <c r="I86" i="3" s="1"/>
  <c r="F88" i="3"/>
  <c r="I88" i="3" s="1"/>
  <c r="F85" i="3"/>
  <c r="I85" i="3" s="1"/>
  <c r="F87" i="3"/>
  <c r="I87" i="3" s="1"/>
  <c r="F78" i="3"/>
  <c r="I78" i="3" s="1"/>
  <c r="F80" i="3"/>
  <c r="I80" i="3" s="1"/>
  <c r="F82" i="3"/>
  <c r="I82" i="3" s="1"/>
  <c r="F84" i="3"/>
  <c r="F77" i="3"/>
  <c r="I77" i="3" s="1"/>
  <c r="F79" i="3"/>
  <c r="I79" i="3" s="1"/>
  <c r="F81" i="3"/>
  <c r="I81" i="3" s="1"/>
  <c r="F83" i="3"/>
  <c r="I83" i="3" s="1"/>
  <c r="F108" i="3"/>
  <c r="I108" i="3" s="1"/>
  <c r="F110" i="3"/>
  <c r="I110" i="3" s="1"/>
  <c r="F112" i="3"/>
  <c r="I112" i="3" s="1"/>
  <c r="F114" i="3"/>
  <c r="I114" i="3" s="1"/>
  <c r="F109" i="3"/>
  <c r="F111" i="3"/>
  <c r="I111" i="3" s="1"/>
  <c r="F113" i="3"/>
  <c r="I113" i="3" s="1"/>
  <c r="F115" i="3"/>
  <c r="I115" i="3" s="1"/>
  <c r="F4" i="3"/>
  <c r="F28" i="3"/>
  <c r="F30" i="3"/>
  <c r="F32" i="3"/>
  <c r="I32" i="3" s="1"/>
  <c r="F29" i="3"/>
  <c r="F31" i="3"/>
  <c r="I31" i="3" s="1"/>
  <c r="F33" i="3"/>
  <c r="F25" i="3"/>
  <c r="F90" i="3"/>
  <c r="I90" i="3" s="1"/>
  <c r="F92" i="3"/>
  <c r="F94" i="3"/>
  <c r="I94" i="3" s="1"/>
  <c r="F89" i="3"/>
  <c r="F91" i="3"/>
  <c r="I91" i="3" s="1"/>
  <c r="F93" i="3"/>
  <c r="I93" i="3" s="1"/>
  <c r="F68" i="3"/>
  <c r="I68" i="3" s="1"/>
  <c r="F70" i="3"/>
  <c r="I70" i="3" s="1"/>
  <c r="F72" i="3"/>
  <c r="I72" i="3" s="1"/>
  <c r="F74" i="3"/>
  <c r="I74" i="3" s="1"/>
  <c r="F76" i="3"/>
  <c r="I76" i="3" s="1"/>
  <c r="F67" i="3"/>
  <c r="I67" i="3" s="1"/>
  <c r="F69" i="3"/>
  <c r="F71" i="3"/>
  <c r="I71" i="3" s="1"/>
  <c r="F73" i="3"/>
  <c r="I73" i="3" s="1"/>
  <c r="F75" i="3"/>
  <c r="F27" i="3"/>
  <c r="F52" i="3"/>
  <c r="I52" i="3" s="1"/>
  <c r="F54" i="3"/>
  <c r="I54" i="3" s="1"/>
  <c r="F56" i="3"/>
  <c r="F58" i="3"/>
  <c r="I58" i="3" s="1"/>
  <c r="F60" i="3"/>
  <c r="I60" i="3" s="1"/>
  <c r="F62" i="3"/>
  <c r="I62" i="3" s="1"/>
  <c r="F64" i="3"/>
  <c r="I64" i="3" s="1"/>
  <c r="F66" i="3"/>
  <c r="I66" i="3" s="1"/>
  <c r="F37" i="3"/>
  <c r="I37" i="3" s="1"/>
  <c r="F39" i="3"/>
  <c r="I39" i="3" s="1"/>
  <c r="F41" i="3"/>
  <c r="I41" i="3" s="1"/>
  <c r="F43" i="3"/>
  <c r="I43" i="3" s="1"/>
  <c r="F45" i="3"/>
  <c r="I45" i="3" s="1"/>
  <c r="F47" i="3"/>
  <c r="I47" i="3" s="1"/>
  <c r="F49" i="3"/>
  <c r="I49" i="3" s="1"/>
  <c r="F38" i="3"/>
  <c r="I38" i="3" s="1"/>
  <c r="F40" i="3"/>
  <c r="I40" i="3" s="1"/>
  <c r="F42" i="3"/>
  <c r="F44" i="3"/>
  <c r="I44" i="3" s="1"/>
  <c r="F46" i="3"/>
  <c r="I46" i="3" s="1"/>
  <c r="F48" i="3"/>
  <c r="I48" i="3" s="1"/>
  <c r="F50" i="3"/>
  <c r="I50" i="3" s="1"/>
  <c r="F51" i="3"/>
  <c r="F53" i="3"/>
  <c r="I53" i="3" s="1"/>
  <c r="F55" i="3"/>
  <c r="I55" i="3" s="1"/>
  <c r="F57" i="3"/>
  <c r="I57" i="3" s="1"/>
  <c r="F59" i="3"/>
  <c r="F61" i="3"/>
  <c r="I61" i="3" s="1"/>
  <c r="F63" i="3"/>
  <c r="I63" i="3" s="1"/>
  <c r="F65" i="3"/>
  <c r="F34" i="3"/>
  <c r="I34" i="3" s="1"/>
  <c r="F36" i="3"/>
  <c r="F35" i="3"/>
  <c r="I35" i="3" s="1"/>
  <c r="F17" i="3"/>
  <c r="I33" i="3"/>
  <c r="G23" i="3"/>
  <c r="G7" i="3"/>
  <c r="F23" i="4"/>
  <c r="N23" i="4" s="1"/>
  <c r="G8" i="3"/>
  <c r="G69" i="3"/>
  <c r="G36" i="3"/>
  <c r="G98" i="3"/>
  <c r="I98" i="3" s="1"/>
  <c r="G65" i="3"/>
  <c r="G28" i="3"/>
  <c r="G84" i="3"/>
  <c r="I84" i="3" s="1"/>
  <c r="G51" i="3"/>
  <c r="G56" i="3"/>
  <c r="G89" i="3"/>
  <c r="G75" i="3"/>
  <c r="G42" i="3"/>
  <c r="F63" i="4"/>
  <c r="N63" i="4" s="1"/>
  <c r="F67" i="4"/>
  <c r="N67" i="4" s="1"/>
  <c r="F71" i="4"/>
  <c r="N71" i="4" s="1"/>
  <c r="F66" i="4"/>
  <c r="N66" i="4" s="1"/>
  <c r="F72" i="4"/>
  <c r="N72" i="4" s="1"/>
  <c r="F68" i="4"/>
  <c r="N68" i="4" s="1"/>
  <c r="F73" i="4"/>
  <c r="N73" i="4" s="1"/>
  <c r="F64" i="4"/>
  <c r="N64" i="4" s="1"/>
  <c r="F69" i="4"/>
  <c r="N69" i="4" s="1"/>
  <c r="F74" i="4"/>
  <c r="N74" i="4" s="1"/>
  <c r="F70" i="4"/>
  <c r="N70" i="4" s="1"/>
  <c r="G109" i="3"/>
  <c r="I109" i="3" s="1"/>
  <c r="F65" i="4"/>
  <c r="N65" i="4" s="1"/>
  <c r="G29" i="3"/>
  <c r="I29" i="3" s="1"/>
  <c r="G59" i="3"/>
  <c r="G92" i="3"/>
  <c r="F75" i="4"/>
  <c r="N75" i="4" s="1"/>
  <c r="F79" i="4"/>
  <c r="N79" i="4" s="1"/>
  <c r="F83" i="4"/>
  <c r="N83" i="4" s="1"/>
  <c r="F77" i="4"/>
  <c r="N77" i="4" s="1"/>
  <c r="F82" i="4"/>
  <c r="N82" i="4" s="1"/>
  <c r="F78" i="4"/>
  <c r="N78" i="4" s="1"/>
  <c r="F84" i="4"/>
  <c r="N84" i="4" s="1"/>
  <c r="F80" i="4"/>
  <c r="N80" i="4" s="1"/>
  <c r="F76" i="4"/>
  <c r="N76" i="4" s="1"/>
  <c r="F81" i="4"/>
  <c r="N81" i="4" s="1"/>
  <c r="G105" i="3"/>
  <c r="I105" i="3" s="1"/>
  <c r="G9" i="4"/>
  <c r="G5" i="4"/>
  <c r="G30" i="3"/>
  <c r="I30" i="3" s="1"/>
  <c r="G25" i="3"/>
  <c r="F19" i="4"/>
  <c r="G107" i="3"/>
  <c r="I107" i="3" s="1"/>
  <c r="F11" i="4"/>
  <c r="G13" i="3"/>
  <c r="G9" i="3"/>
  <c r="F107" i="4"/>
  <c r="N107" i="4" s="1"/>
  <c r="F111" i="4"/>
  <c r="N111" i="4" s="1"/>
  <c r="F115" i="4"/>
  <c r="N115" i="4" s="1"/>
  <c r="F109" i="4"/>
  <c r="N109" i="4" s="1"/>
  <c r="F114" i="4"/>
  <c r="N114" i="4" s="1"/>
  <c r="F110" i="4"/>
  <c r="N110" i="4" s="1"/>
  <c r="F106" i="4"/>
  <c r="N106" i="4" s="1"/>
  <c r="F112" i="4"/>
  <c r="N112" i="4" s="1"/>
  <c r="G187" i="4"/>
  <c r="N187" i="4" s="1"/>
  <c r="G102" i="3"/>
  <c r="I102" i="3" s="1"/>
  <c r="F108" i="4"/>
  <c r="N108" i="4" s="1"/>
  <c r="F113" i="4"/>
  <c r="N113" i="4" s="1"/>
  <c r="G5" i="3"/>
  <c r="F7" i="4"/>
  <c r="G6" i="3"/>
  <c r="G4" i="3"/>
  <c r="I4" i="3" s="1"/>
  <c r="G27" i="3"/>
  <c r="I27" i="3" s="1"/>
  <c r="G11" i="4"/>
  <c r="G7" i="4"/>
  <c r="G3" i="4"/>
  <c r="G15" i="3"/>
  <c r="G10" i="4"/>
  <c r="G6" i="4"/>
  <c r="G26" i="3"/>
  <c r="G22" i="3"/>
  <c r="F15" i="4"/>
  <c r="G14" i="3"/>
  <c r="G10" i="3"/>
  <c r="F13" i="4"/>
  <c r="N11" i="4"/>
  <c r="G20" i="3"/>
  <c r="F5" i="4"/>
  <c r="G15" i="4"/>
  <c r="G8" i="4"/>
  <c r="G4" i="4"/>
  <c r="G24" i="3"/>
  <c r="F12" i="4"/>
  <c r="G16" i="3"/>
  <c r="F3" i="4"/>
  <c r="G12" i="3"/>
  <c r="G17" i="3"/>
  <c r="I17" i="3" s="1"/>
  <c r="F25" i="4"/>
  <c r="N25" i="4" s="1"/>
  <c r="G13" i="4"/>
  <c r="F20" i="4"/>
  <c r="F9" i="4"/>
  <c r="G21" i="4"/>
  <c r="F17" i="4"/>
  <c r="N19" i="4"/>
  <c r="G21" i="3"/>
  <c r="F18" i="4"/>
  <c r="F8" i="4"/>
  <c r="G17" i="4"/>
  <c r="F9" i="3"/>
  <c r="F22" i="3"/>
  <c r="F14" i="3"/>
  <c r="F6" i="3"/>
  <c r="F21" i="3"/>
  <c r="F13" i="3"/>
  <c r="F5" i="3"/>
  <c r="F26" i="3"/>
  <c r="F18" i="3"/>
  <c r="F10" i="3"/>
  <c r="F23" i="3"/>
  <c r="F19" i="3"/>
  <c r="F15" i="3"/>
  <c r="F11" i="3"/>
  <c r="F7" i="3"/>
  <c r="F3" i="3"/>
  <c r="I3" i="3" s="1"/>
  <c r="F24" i="3"/>
  <c r="F20" i="3"/>
  <c r="F16" i="3"/>
  <c r="F12" i="3"/>
  <c r="F8" i="3"/>
  <c r="F26" i="4"/>
  <c r="N26" i="4" s="1"/>
  <c r="F22" i="4"/>
  <c r="F14" i="4"/>
  <c r="F10" i="4"/>
  <c r="F6" i="4"/>
  <c r="G22" i="4"/>
  <c r="G18" i="4"/>
  <c r="G14" i="4"/>
  <c r="F21" i="4"/>
  <c r="G19" i="3"/>
  <c r="G11" i="3"/>
  <c r="I11" i="3" s="1"/>
  <c r="F24" i="4"/>
  <c r="N24" i="4" s="1"/>
  <c r="F16" i="4"/>
  <c r="N16" i="4" s="1"/>
  <c r="F4" i="4"/>
  <c r="G20" i="4"/>
  <c r="G12" i="4"/>
  <c r="G18" i="3"/>
  <c r="I65" i="3" l="1"/>
  <c r="I36" i="3"/>
  <c r="I92" i="3"/>
  <c r="I89" i="3"/>
  <c r="I51" i="3"/>
  <c r="I25" i="3"/>
  <c r="I59" i="3"/>
  <c r="I75" i="3"/>
  <c r="I56" i="3"/>
  <c r="I42" i="3"/>
  <c r="I28" i="3"/>
  <c r="I69" i="3"/>
  <c r="I19" i="3"/>
  <c r="I20" i="3"/>
  <c r="I22" i="3"/>
  <c r="I6" i="3"/>
  <c r="I13" i="3"/>
  <c r="I21" i="3"/>
  <c r="I14" i="3"/>
  <c r="I15" i="3"/>
  <c r="I5" i="3"/>
  <c r="I8" i="3"/>
  <c r="I7" i="3"/>
  <c r="I18" i="3"/>
  <c r="I12" i="3"/>
  <c r="I16" i="3"/>
  <c r="I24" i="3"/>
  <c r="I10" i="3"/>
  <c r="I26" i="3"/>
  <c r="I9" i="3"/>
  <c r="I23" i="3"/>
  <c r="N10" i="4"/>
  <c r="N6" i="4"/>
  <c r="N9" i="4"/>
  <c r="N4" i="4"/>
  <c r="N8" i="4"/>
  <c r="N5" i="4"/>
  <c r="N7" i="4"/>
  <c r="N3" i="4"/>
  <c r="N17" i="4"/>
  <c r="N12" i="4"/>
  <c r="N13" i="4"/>
  <c r="N21" i="4"/>
  <c r="N18" i="4"/>
  <c r="N20" i="4"/>
  <c r="N15" i="4"/>
  <c r="N14" i="4"/>
  <c r="N22" i="4"/>
</calcChain>
</file>

<file path=xl/sharedStrings.xml><?xml version="1.0" encoding="utf-8"?>
<sst xmlns="http://schemas.openxmlformats.org/spreadsheetml/2006/main" count="1342" uniqueCount="551">
  <si>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</si>
  <si>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</si>
  <si>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</si>
  <si>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</si>
  <si>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</si>
  <si>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</si>
  <si>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</si>
  <si>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</si>
  <si>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</si>
  <si>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</si>
  <si>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</si>
  <si>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</si>
  <si>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</si>
  <si>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</si>
  <si>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</si>
  <si>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</si>
  <si>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</si>
  <si>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</si>
  <si>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</si>
  <si>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</si>
  <si>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</si>
  <si>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</si>
  <si>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</si>
  <si>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</si>
  <si>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</si>
  <si>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</si>
  <si>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</si>
  <si>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</si>
  <si>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</si>
  <si>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</si>
  <si>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</si>
  <si>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</si>
  <si>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</si>
  <si>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</si>
  <si>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</si>
  <si>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</si>
  <si>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</si>
  <si>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</si>
  <si>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</si>
  <si>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</si>
  <si>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</si>
  <si>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</si>
  <si>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</si>
  <si>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WS</t>
  </si>
  <si>
    <t>Rückkühlung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</si>
  <si>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</si>
  <si>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</si>
  <si>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</si>
  <si>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</si>
  <si>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</si>
  <si>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</si>
  <si>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</si>
  <si>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</si>
  <si>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</si>
  <si>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</si>
  <si>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</si>
  <si>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</si>
  <si>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</si>
  <si>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Kombispeicher</t>
  </si>
  <si>
    <t>HDH</t>
  </si>
  <si>
    <t>Wärmespeicher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</si>
  <si>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</si>
  <si>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</si>
  <si>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</si>
  <si>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</si>
  <si>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</si>
  <si>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</si>
  <si>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</si>
  <si>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</si>
  <si>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</si>
  <si>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</si>
  <si>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category_id</t>
  </si>
  <si>
    <t>Gebäude</t>
  </si>
  <si>
    <t>building</t>
  </si>
  <si>
    <t>BL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</si>
  <si>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</si>
  <si>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</si>
  <si>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</si>
  <si>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</si>
  <si>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</si>
  <si>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</si>
  <si>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</si>
  <si>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</si>
  <si>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</si>
  <si>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</si>
  <si>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</si>
  <si>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</si>
  <si>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</si>
  <si>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</si>
  <si>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</si>
  <si>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</si>
  <si>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</si>
  <si>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</si>
  <si>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</si>
  <si>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</si>
  <si>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</si>
  <si>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</si>
  <si>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</si>
  <si>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</si>
  <si>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</si>
  <si>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</si>
  <si>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</si>
  <si>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</si>
  <si>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</si>
  <si>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</si>
  <si>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</si>
  <si>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</si>
  <si>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</si>
  <si>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</si>
  <si>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</si>
  <si>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</si>
  <si>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</si>
  <si>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</si>
  <si>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</si>
  <si>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</si>
  <si>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</si>
  <si>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</si>
  <si>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</si>
  <si>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</si>
  <si>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</si>
  <si>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</si>
  <si>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</si>
  <si>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</si>
  <si>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</si>
  <si>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</si>
  <si>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</si>
  <si>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</si>
  <si>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</si>
  <si>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</si>
  <si>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</si>
  <si>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</si>
  <si>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</si>
  <si>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</si>
  <si>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</si>
  <si>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</si>
  <si>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</si>
  <si>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</si>
  <si>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</si>
  <si>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</si>
  <si>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</si>
  <si>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</si>
  <si>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</si>
  <si>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</si>
  <si>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</si>
  <si>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</si>
  <si>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</si>
  <si>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</si>
  <si>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</si>
  <si>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</si>
  <si>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</si>
  <si>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</si>
  <si>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</si>
  <si>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</si>
  <si>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</si>
  <si>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</si>
  <si>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</si>
  <si>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</si>
  <si>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</si>
  <si>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</si>
  <si>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</si>
  <si>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</si>
  <si>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</si>
  <si>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</si>
  <si>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</si>
  <si>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</si>
  <si>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</si>
  <si>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</si>
  <si>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BL.SUP</t>
  </si>
  <si>
    <t>category_name_german</t>
  </si>
  <si>
    <t>System</t>
  </si>
  <si>
    <t>Subsystem</t>
  </si>
  <si>
    <t>category_name_english</t>
  </si>
  <si>
    <t>Medium</t>
  </si>
  <si>
    <t>Datenpunkt</t>
  </si>
  <si>
    <t>Funktionsart</t>
  </si>
  <si>
    <t>SYS</t>
  </si>
  <si>
    <t>SSYS</t>
  </si>
  <si>
    <t>MED</t>
  </si>
  <si>
    <t>comment</t>
  </si>
  <si>
    <t>Data Point</t>
  </si>
  <si>
    <t>Function type</t>
  </si>
  <si>
    <t>FT</t>
  </si>
  <si>
    <t>DP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</si>
  <si>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</si>
  <si>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</si>
  <si>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</si>
  <si>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</si>
  <si>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</si>
  <si>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</si>
  <si>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</si>
  <si>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</si>
  <si>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</si>
  <si>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</si>
  <si>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>category_id(for SVERWEIS)</t>
  </si>
  <si>
    <t>abbreviation_id(for SVERWEIS)</t>
  </si>
  <si>
    <t>.</t>
  </si>
  <si>
    <t>System_2</t>
  </si>
  <si>
    <t>System_3</t>
  </si>
  <si>
    <t>Kürzel</t>
  </si>
  <si>
    <t/>
  </si>
  <si>
    <t>INTEGER[10]</t>
  </si>
  <si>
    <t>VARCHAR[1000]</t>
  </si>
  <si>
    <t>VARCHAR[30]</t>
  </si>
  <si>
    <t>VARCHAR[200]</t>
  </si>
  <si>
    <t>abbreviation_category_budo</t>
  </si>
  <si>
    <t>abbreviation_budo</t>
  </si>
  <si>
    <t>Anlage</t>
  </si>
  <si>
    <t>SY</t>
  </si>
  <si>
    <t>Gas</t>
  </si>
  <si>
    <t>GAS</t>
  </si>
  <si>
    <t>Photovoltaik</t>
  </si>
  <si>
    <t>PV</t>
  </si>
  <si>
    <t>Raumautomation</t>
  </si>
  <si>
    <t>RA</t>
  </si>
  <si>
    <t>C.RE</t>
  </si>
  <si>
    <t>Fußbodenheizung</t>
  </si>
  <si>
    <t>UFH</t>
  </si>
  <si>
    <t>Deckeninduktionsgerät</t>
  </si>
  <si>
    <t>ACB</t>
  </si>
  <si>
    <t>C</t>
  </si>
  <si>
    <t>H</t>
  </si>
  <si>
    <t>Bediengerät</t>
  </si>
  <si>
    <t>CU</t>
  </si>
  <si>
    <t>Befeuchter</t>
  </si>
  <si>
    <t>HUM</t>
  </si>
  <si>
    <t>Deckenheizung</t>
  </si>
  <si>
    <t>CLG.H</t>
  </si>
  <si>
    <t>Deckenheizung und -kühlung</t>
  </si>
  <si>
    <t>CLG.HC</t>
  </si>
  <si>
    <t>Deckenkühlung</t>
  </si>
  <si>
    <t>CLG.C</t>
  </si>
  <si>
    <t>Elektroheizung</t>
  </si>
  <si>
    <t>COIL.H.EL</t>
  </si>
  <si>
    <t>Erdwärmesonden</t>
  </si>
  <si>
    <t>HX.BH</t>
  </si>
  <si>
    <t>Heiz- und Kühlregister</t>
  </si>
  <si>
    <t>COIL.HC</t>
  </si>
  <si>
    <t>Heizregister</t>
  </si>
  <si>
    <t>COIL.H</t>
  </si>
  <si>
    <t>Klappe</t>
  </si>
  <si>
    <t>DAMP</t>
  </si>
  <si>
    <t>Kompressor</t>
  </si>
  <si>
    <t>Kühlregister</t>
  </si>
  <si>
    <t>COIL.C</t>
  </si>
  <si>
    <t>Nacherhitzer</t>
  </si>
  <si>
    <t>COIL.H.RE</t>
  </si>
  <si>
    <t>Nacherhitzer und -kühler</t>
  </si>
  <si>
    <t>COIL.HC.RE</t>
  </si>
  <si>
    <t>Nachkühler</t>
  </si>
  <si>
    <t>COIL.C.RE</t>
  </si>
  <si>
    <t>Pumpe</t>
  </si>
  <si>
    <t>PU</t>
  </si>
  <si>
    <t>Schalter</t>
  </si>
  <si>
    <t>SW</t>
  </si>
  <si>
    <t>Sensor</t>
  </si>
  <si>
    <t>SEN</t>
  </si>
  <si>
    <t>T-Stück</t>
  </si>
  <si>
    <t>TP</t>
  </si>
  <si>
    <t>Ventil</t>
  </si>
  <si>
    <t>VAL</t>
  </si>
  <si>
    <t>Ventilator</t>
  </si>
  <si>
    <t>FAN</t>
  </si>
  <si>
    <t>Volumenstromregler</t>
  </si>
  <si>
    <t>CTRL.VF</t>
  </si>
  <si>
    <t>Vorerhitzer</t>
  </si>
  <si>
    <t>COIL.H.PR</t>
  </si>
  <si>
    <t>Vorerhitzer und -kühler</t>
  </si>
  <si>
    <t>COIL.HC.PR</t>
  </si>
  <si>
    <t>Vorkühler</t>
  </si>
  <si>
    <t>COIl.C.PR</t>
  </si>
  <si>
    <t>Wärmerückgewinnung</t>
  </si>
  <si>
    <t>HRC</t>
  </si>
  <si>
    <t>Steuerung</t>
  </si>
  <si>
    <t>CTRL</t>
  </si>
  <si>
    <t>Absperr</t>
  </si>
  <si>
    <t>SHOFF</t>
  </si>
  <si>
    <t>Misch</t>
  </si>
  <si>
    <t>MX</t>
  </si>
  <si>
    <t>Regel</t>
  </si>
  <si>
    <t>Umschalt</t>
  </si>
  <si>
    <t>CHO</t>
  </si>
  <si>
    <t>Verteil</t>
  </si>
  <si>
    <t>DIV</t>
  </si>
  <si>
    <t>Brandschutz</t>
  </si>
  <si>
    <t>FIRE</t>
  </si>
  <si>
    <t>Absolute Feuchte</t>
  </si>
  <si>
    <t>HUM.ABS</t>
  </si>
  <si>
    <t>Beleuchtungsstärke</t>
  </si>
  <si>
    <t>LUX</t>
  </si>
  <si>
    <t>Druck</t>
  </si>
  <si>
    <t>P</t>
  </si>
  <si>
    <t>Druckdifferenz</t>
  </si>
  <si>
    <t>P.DIF</t>
  </si>
  <si>
    <t>Elektrische Leistung</t>
  </si>
  <si>
    <t>POW.EL</t>
  </si>
  <si>
    <t>Frostschutz</t>
  </si>
  <si>
    <t>FROS</t>
  </si>
  <si>
    <t>Globalstrahlung</t>
  </si>
  <si>
    <t>GLIR</t>
  </si>
  <si>
    <t>Heizleistung</t>
  </si>
  <si>
    <t>POW.H</t>
  </si>
  <si>
    <t>Kältemenge</t>
  </si>
  <si>
    <t>EN.C</t>
  </si>
  <si>
    <t>Kühlleistung</t>
  </si>
  <si>
    <t>POW.C</t>
  </si>
  <si>
    <t>Massenstrom</t>
  </si>
  <si>
    <t>MF</t>
  </si>
  <si>
    <t>Präsenz</t>
  </si>
  <si>
    <t>PRES</t>
  </si>
  <si>
    <t>Rauch</t>
  </si>
  <si>
    <t>SMOKE</t>
  </si>
  <si>
    <t>Regen</t>
  </si>
  <si>
    <t>RAIN</t>
  </si>
  <si>
    <t>Relative Feuchte</t>
  </si>
  <si>
    <t>HUM.REL</t>
  </si>
  <si>
    <t>EN.EL</t>
  </si>
  <si>
    <t>Temperatur</t>
  </si>
  <si>
    <t>T</t>
  </si>
  <si>
    <t>Temperaturdifferenz</t>
  </si>
  <si>
    <t>T.DIF</t>
  </si>
  <si>
    <t>Volumenstrom</t>
  </si>
  <si>
    <t>VF</t>
  </si>
  <si>
    <t>Wärmemenge</t>
  </si>
  <si>
    <t>EN.H</t>
  </si>
  <si>
    <t>Wind</t>
  </si>
  <si>
    <t>WIND</t>
  </si>
  <si>
    <t>Not Aus</t>
  </si>
  <si>
    <t>EMR</t>
  </si>
  <si>
    <t>Reperatur</t>
  </si>
  <si>
    <t>REP</t>
  </si>
  <si>
    <t>Bypass</t>
  </si>
  <si>
    <t>BYP</t>
  </si>
  <si>
    <t>Filter</t>
  </si>
  <si>
    <t>FIL</t>
  </si>
  <si>
    <t>Glykol</t>
  </si>
  <si>
    <t>GLYC</t>
  </si>
  <si>
    <t>Hydraulische Weiche</t>
  </si>
  <si>
    <t>HYDS</t>
  </si>
  <si>
    <t>Öl</t>
  </si>
  <si>
    <t>OIL</t>
  </si>
  <si>
    <t>Ab</t>
  </si>
  <si>
    <t>ET</t>
  </si>
  <si>
    <t>Heiz/Heiß</t>
  </si>
  <si>
    <t>Kühl</t>
  </si>
  <si>
    <t>Primär</t>
  </si>
  <si>
    <t>PRIM</t>
  </si>
  <si>
    <t>Sekundär</t>
  </si>
  <si>
    <t>SEC</t>
  </si>
  <si>
    <t>Trinkkalt</t>
  </si>
  <si>
    <t>DC</t>
  </si>
  <si>
    <t>Trinkwarm</t>
  </si>
  <si>
    <t>Zu</t>
  </si>
  <si>
    <t>SUP</t>
  </si>
  <si>
    <t>Zu und Ab</t>
  </si>
  <si>
    <t>SUP.ET</t>
  </si>
  <si>
    <t>Fort</t>
  </si>
  <si>
    <t>EXH</t>
  </si>
  <si>
    <t>Frisch/Außen</t>
  </si>
  <si>
    <t>OD</t>
  </si>
  <si>
    <t>Raum/Innen</t>
  </si>
  <si>
    <t>ID</t>
  </si>
  <si>
    <t>Um</t>
  </si>
  <si>
    <t>RC</t>
  </si>
  <si>
    <t>Frequenzumformer</t>
  </si>
  <si>
    <t>FC</t>
  </si>
  <si>
    <t>Austritt</t>
  </si>
  <si>
    <t>OUT</t>
  </si>
  <si>
    <t>Eintritt</t>
  </si>
  <si>
    <t>IN</t>
  </si>
  <si>
    <t>Mitte</t>
  </si>
  <si>
    <t>MID</t>
  </si>
  <si>
    <t>nach Wärmerückgewinnung</t>
  </si>
  <si>
    <t>A.HRC</t>
  </si>
  <si>
    <t>Oben</t>
  </si>
  <si>
    <t>TOP</t>
  </si>
  <si>
    <t>Rücklauf (RL)</t>
  </si>
  <si>
    <t>RET</t>
  </si>
  <si>
    <t>Unten</t>
  </si>
  <si>
    <t>BOT</t>
  </si>
  <si>
    <t>vor Wärmerückgewinnung</t>
  </si>
  <si>
    <t>B.HRC</t>
  </si>
  <si>
    <t>Vorlauf (VL)</t>
  </si>
  <si>
    <t>Alarm</t>
  </si>
  <si>
    <t>ALA</t>
  </si>
  <si>
    <t>Betriebsmeldung</t>
  </si>
  <si>
    <t>STAT</t>
  </si>
  <si>
    <t>Messwert</t>
  </si>
  <si>
    <t>MEA</t>
  </si>
  <si>
    <t>Schaltbefehl</t>
  </si>
  <si>
    <t>COM</t>
  </si>
  <si>
    <t>Stellbefehl</t>
  </si>
  <si>
    <t>SEV</t>
  </si>
  <si>
    <t>Störung</t>
  </si>
  <si>
    <t>AL</t>
  </si>
  <si>
    <t>Betriebszeit/-stunden</t>
  </si>
  <si>
    <t>OPR.TIM</t>
  </si>
  <si>
    <t>Drehzahl</t>
  </si>
  <si>
    <t>NROT</t>
  </si>
  <si>
    <t>Förderhöhe</t>
  </si>
  <si>
    <t>DELH</t>
  </si>
  <si>
    <t>Füllstand</t>
  </si>
  <si>
    <t>LEV</t>
  </si>
  <si>
    <t>Heiz-/Kühlleistung</t>
  </si>
  <si>
    <t>POW.HC</t>
  </si>
  <si>
    <t>Kohlenstoffdioxid (CO2)</t>
  </si>
  <si>
    <t>CO2</t>
  </si>
  <si>
    <t>Kohlenstoffmonoxid (CO)</t>
  </si>
  <si>
    <t>CO</t>
  </si>
  <si>
    <t>Position</t>
  </si>
  <si>
    <t>POS</t>
  </si>
  <si>
    <t>Luftqualität</t>
  </si>
  <si>
    <t>VOC</t>
  </si>
  <si>
    <t>Modus</t>
  </si>
  <si>
    <t>MOD</t>
  </si>
  <si>
    <t>Ersatzbetrieb</t>
  </si>
  <si>
    <t>OPR.SUBS</t>
  </si>
  <si>
    <t>Freigabe</t>
  </si>
  <si>
    <t>CLEA</t>
  </si>
  <si>
    <t>geschlossen/schließen</t>
  </si>
  <si>
    <t>CL</t>
  </si>
  <si>
    <t>Netzbetrieb</t>
  </si>
  <si>
    <t>OPR.MAIN</t>
  </si>
  <si>
    <t>offen/öffnen</t>
  </si>
  <si>
    <t>OP</t>
  </si>
  <si>
    <t>Reperaturschalter</t>
  </si>
  <si>
    <t>Wartungsmeldung</t>
  </si>
  <si>
    <t>MM</t>
  </si>
  <si>
    <t>erhöhen</t>
  </si>
  <si>
    <t>RAI</t>
  </si>
  <si>
    <t>halten</t>
  </si>
  <si>
    <t>HOL</t>
  </si>
  <si>
    <t>reduzieren</t>
  </si>
  <si>
    <t>RED</t>
  </si>
  <si>
    <t>Grenzwert</t>
  </si>
  <si>
    <t>LIM</t>
  </si>
  <si>
    <t>Grenzwert maximal</t>
  </si>
  <si>
    <t>LIM.MAX</t>
  </si>
  <si>
    <t>Grenzwert minimal</t>
  </si>
  <si>
    <t>LIM.MIN</t>
  </si>
  <si>
    <t>Mittelwert</t>
  </si>
  <si>
    <t>AV</t>
  </si>
  <si>
    <t>Sollwert</t>
  </si>
  <si>
    <t>SP</t>
  </si>
  <si>
    <t>Aufsummiert/Kumuliert</t>
  </si>
  <si>
    <t>SUM</t>
  </si>
  <si>
    <t>Maximum</t>
  </si>
  <si>
    <t>MAX</t>
  </si>
  <si>
    <t>Minimum</t>
  </si>
  <si>
    <t>MIN</t>
  </si>
  <si>
    <t>Sommer</t>
  </si>
  <si>
    <t>SU</t>
  </si>
  <si>
    <t>Winter</t>
  </si>
  <si>
    <t>WI</t>
  </si>
  <si>
    <t>Analoger Eingang (AE)</t>
  </si>
  <si>
    <t>AI</t>
  </si>
  <si>
    <t>Analoger Ausgang (AA)</t>
  </si>
  <si>
    <t>AO</t>
  </si>
  <si>
    <t>Digitaler Eingang (DE/BE)</t>
  </si>
  <si>
    <t>BI</t>
  </si>
  <si>
    <t>Digitaler Ausgang (DA/BA)</t>
  </si>
  <si>
    <t>BO</t>
  </si>
  <si>
    <t>Virtueller Analoger Eingang (VAE)</t>
  </si>
  <si>
    <t>SAI</t>
  </si>
  <si>
    <t>Virtueller Analoger Ausgang (VAA)</t>
  </si>
  <si>
    <t>SAO</t>
  </si>
  <si>
    <t>Virtueller Digitaler Eingang (VDE/VBE)</t>
  </si>
  <si>
    <t>SBI</t>
  </si>
  <si>
    <t>Virtueller Digitaler Ausgang (VDA/VBA)</t>
  </si>
  <si>
    <t>SBO</t>
  </si>
  <si>
    <t>INT</t>
  </si>
  <si>
    <t>VARCHAR(1000)</t>
  </si>
  <si>
    <t>VARCHAR(30)</t>
  </si>
  <si>
    <t>weather station</t>
  </si>
  <si>
    <t>Wetterstation</t>
  </si>
  <si>
    <t>WST</t>
  </si>
  <si>
    <t>Elektrische Blindleistung</t>
  </si>
  <si>
    <t>Konstruktion</t>
  </si>
  <si>
    <t>CNST</t>
  </si>
  <si>
    <t>Oberfläche</t>
  </si>
  <si>
    <t>SURF</t>
  </si>
  <si>
    <t>Deckenventilator</t>
  </si>
  <si>
    <t>CLG.FAN</t>
  </si>
  <si>
    <t>ceiling ventilator</t>
  </si>
  <si>
    <t>surface</t>
  </si>
  <si>
    <t>construction</t>
  </si>
  <si>
    <t>electrical reactive power</t>
  </si>
  <si>
    <t>Beleuchtung</t>
  </si>
  <si>
    <t>lighting</t>
  </si>
  <si>
    <t>LIG</t>
  </si>
  <si>
    <t>Fenster</t>
  </si>
  <si>
    <t>window</t>
  </si>
  <si>
    <t>WIN</t>
  </si>
  <si>
    <t>motion detector</t>
  </si>
  <si>
    <t>Bewegungsmelder</t>
  </si>
  <si>
    <t>SEN.MOT</t>
  </si>
  <si>
    <t>Steckdose</t>
  </si>
  <si>
    <t>socket</t>
  </si>
  <si>
    <t>SOCK</t>
  </si>
  <si>
    <t>Elektrische Energie</t>
  </si>
  <si>
    <t>electrical energy</t>
  </si>
  <si>
    <t>Elektrische Scheinleistung</t>
  </si>
  <si>
    <t>apparent electrical power</t>
  </si>
  <si>
    <t>POW.EL.REA</t>
  </si>
  <si>
    <t>POW.EL.AP</t>
  </si>
  <si>
    <t>Windgeschwindigkeit</t>
  </si>
  <si>
    <t>wind speed</t>
  </si>
  <si>
    <t>wind direction</t>
  </si>
  <si>
    <t>Windrichtung</t>
  </si>
  <si>
    <t>Geschwindigkeit</t>
  </si>
  <si>
    <t>velocity</t>
  </si>
  <si>
    <t>Elektrische Spannung</t>
  </si>
  <si>
    <t>electric voltage</t>
  </si>
  <si>
    <t>V</t>
  </si>
  <si>
    <t>WIND.VC</t>
  </si>
  <si>
    <t>VC</t>
  </si>
  <si>
    <t>WIND.DI</t>
  </si>
  <si>
    <t>VAI</t>
  </si>
  <si>
    <t>VAO</t>
  </si>
  <si>
    <t>VBI</t>
  </si>
  <si>
    <t>VBO</t>
  </si>
  <si>
    <t>Simulativer Analoger Eingang</t>
  </si>
  <si>
    <t>Simulativer Analoger Ausgang</t>
  </si>
  <si>
    <t>Simulativer Digitaler Eingang</t>
  </si>
  <si>
    <t>Simulativer Digitaler Ausgang</t>
  </si>
  <si>
    <t>simulative analog input</t>
  </si>
  <si>
    <t>simulative analog output</t>
  </si>
  <si>
    <t>simulative digital input</t>
  </si>
  <si>
    <t>simulative digital output</t>
  </si>
  <si>
    <t>Electrical Contact</t>
  </si>
  <si>
    <t>Elektrischer Kontakt</t>
  </si>
  <si>
    <t>COTC.EL</t>
  </si>
  <si>
    <t>Öffnungsgrad</t>
  </si>
  <si>
    <t>Schließgrad</t>
  </si>
  <si>
    <t>STAT.OP</t>
  </si>
  <si>
    <t>degree of opening</t>
  </si>
  <si>
    <t>degree of closure</t>
  </si>
  <si>
    <t>STAT.CLOS</t>
  </si>
  <si>
    <t>schließen/geschlossen</t>
  </si>
  <si>
    <t>CLOS</t>
  </si>
  <si>
    <t>close/closed</t>
  </si>
  <si>
    <t>temperature</t>
  </si>
  <si>
    <t>Medium 2. Spezifizierung</t>
  </si>
  <si>
    <t>Medium 3. Spezifizierung</t>
  </si>
  <si>
    <t>Medium 2nd specification</t>
  </si>
  <si>
    <t>MED2</t>
  </si>
  <si>
    <t>not used as abbreviation</t>
  </si>
  <si>
    <t>MED3</t>
  </si>
  <si>
    <t>Medium 3rd specification</t>
  </si>
  <si>
    <t>Datenpunkt 2. Spezifizierung</t>
  </si>
  <si>
    <t>Data Point 2nd specification</t>
  </si>
  <si>
    <t>DP2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</si>
</sst>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0" fillId="0" borderId="0" xfId="0" applyNumberFormat="1"/>
    <xf numFmtId="0" fontId="0" fillId="0" borderId="2" xfId="0" applyBorder="1"/>
    <xf numFmtId="0" fontId="0" fillId="0" borderId="0" xfId="0" applyFont="1" applyFill="1"/>
    <xf numFmtId="0" fontId="0" fillId="0" borderId="0" xfId="0" applyFill="1" applyBorder="1"/>
    <xf numFmtId="0" fontId="0" fillId="3" borderId="0" xfId="0" applyFill="1"/>
    <xf numFmtId="0" fontId="1" fillId="3" borderId="0" xfId="0" applyFont="1" applyFill="1"/>
    <xf numFmtId="0" fontId="2" fillId="0" borderId="0" xfId="0" applyNumberFormat="1" applyFont="1" applyFill="1"/>
    <xf numFmtId="0" fontId="0" fillId="0" borderId="0" xfId="0" applyNumberFormat="1" applyFill="1"/>
    <xf numFmtId="0" fontId="0" fillId="3" borderId="0" xfId="0" applyNumberFormat="1" applyFill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bbreviation" displayName="abbreviation" ref="A2:E230" totalsRowShown="0">
  <autoFilter ref="A2:E230"/>
  <tableColumns count="5">
    <tableColumn id="1" name="abbreviation_id"/>
    <tableColumn id="2" name="description_german" dataDxfId="17"/>
    <tableColumn id="4" name="description_english" dataDxfId="16"/>
    <tableColumn id="3" name="abbreviation_budo"/>
    <tableColumn id="5" name="abbreviation_id(for SVERWEIS)" dataDxfId="15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2:F43" totalsRowShown="0" headerRowDxfId="14" dataDxfId="13">
  <autoFilter ref="A2:F43"/>
  <tableColumns count="6">
    <tableColumn id="1" name="category_id" dataDxfId="12"/>
    <tableColumn id="2" name="category_name_german" dataDxfId="11"/>
    <tableColumn id="3" name="category_name_english" dataDxfId="10"/>
    <tableColumn id="4" name="abbreviation_category_budo" dataDxfId="9"/>
    <tableColumn id="5" name="comment" dataDxfId="8"/>
    <tableColumn id="6" name="category_id(for SVERWEIS)" dataDxfId="7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2:C115" totalsRowShown="0">
  <autoFilter ref="A2:C115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2:G115" totalsRowShown="0">
  <autoFilter ref="E2:G115"/>
  <tableColumns count="3">
    <tableColumn id="1" name="category_assignment_id">
      <calculatedColumnFormula>category_assignment[[#This Row],[category_assignment_id]]</calculatedColumnFormula>
    </tableColumn>
    <tableColumn id="2" name="category_id" dataDxfId="6">
      <calculatedColumnFormula>VLOOKUP(category_assignment[[#This Row],[category]],category[[category_name_german]:[category_id(for SVERWEIS)]],5,FALSE)</calculatedColumnFormula>
    </tableColumn>
    <tableColumn id="3" name="abbreviation_id" dataDxfId="5">
      <calculatedColumnFormula>VLOOKUP(category_assignment[[#This Row],[description_german]],abbreviation[[description_german]:[abbreviation_id(for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2:C208" totalsRowShown="0">
  <autoFilter ref="A2:C208"/>
  <tableColumns count="3">
    <tableColumn id="1" name="parent_children_id"/>
    <tableColumn id="2" name="parent"/>
    <tableColumn id="3" name="children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E2:G208" totalsRowShown="0">
  <autoFilter ref="E2:G208"/>
  <tableColumns count="3">
    <tableColumn id="1" name="parent_children_id" dataDxfId="4">
      <calculatedColumnFormula>parent_children[[#This Row],[parent_children_id]]</calculatedColumnFormula>
    </tableColumn>
    <tableColumn id="2" name="parent_id" dataDxfId="3">
      <calculatedColumnFormula>VLOOKUP(parent_children[[#This Row],[parent]],abbreviation[[description_german]:[abbreviation_id(for SVERWEIS)]],4,FALSE)</calculatedColumnFormula>
    </tableColumn>
    <tableColumn id="3" name="children_id" dataDxfId="2">
      <calculatedColumnFormula>VLOOKUP(parent_children[[#This Row],[children]],abbreviation[[description_german]:[abbreviation_id(for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I2:L26" totalsRowShown="0">
  <autoFilter ref="I2:L26"/>
  <tableColumns count="4">
    <tableColumn id="1" name="System"/>
    <tableColumn id="2" name="."/>
    <tableColumn id="3" name="System_2" dataDxfId="1"/>
    <tableColumn id="4" name="System_3" dataDxfId="0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30"/>
  <sheetViews>
    <sheetView topLeftCell="A196" workbookViewId="0">
      <selection activeCell="G3" sqref="G3:G230"/>
    </sheetView>
  </sheetViews>
  <sheetFormatPr baseColWidth="10" defaultRowHeight="15"/>
  <cols>
    <col min="1" max="1" width="17.28515625" bestFit="1" customWidth="1"/>
    <col min="2" max="2" width="38" bestFit="1" customWidth="1"/>
    <col min="3" max="3" width="27.42578125" customWidth="1"/>
    <col min="4" max="4" width="21" customWidth="1"/>
    <col min="5" max="5" width="0.85546875" customWidth="1"/>
    <col min="7" max="7" width="71.5703125" customWidth="1"/>
  </cols>
  <sheetData>
    <row r="1" spans="1:8" s="5" customFormat="1">
      <c r="A1" s="5" t="s">
        <v>469</v>
      </c>
      <c r="B1" s="5" t="s">
        <v>470</v>
      </c>
      <c r="C1" s="5" t="s">
        <v>470</v>
      </c>
      <c r="D1" s="5" t="s">
        <v>471</v>
      </c>
    </row>
    <row r="2" spans="1:8">
      <c r="A2" t="s">
        <v>184</v>
      </c>
      <c r="B2" t="s">
        <v>186</v>
      </c>
      <c r="C2" t="s">
        <v>187</v>
      </c>
      <c r="D2" t="s">
        <v>205</v>
      </c>
      <c r="E2" t="s">
        <v>194</v>
      </c>
      <c r="G2" t="str">
        <f ca="1">"CREATE TABLE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 PRIMARY KEY("&amp;abbreviation[[#Headers],[abbreviation_id]]&amp;"))"</f>
        <v>CREATE TABLE abbreviation(abbreviation_id INT,description_german VARCHAR(1000),description_english VARCHAR(1000),abbreviation_budo VARCHAR(30), PRIMARY KEY(abbreviation_id))</v>
      </c>
      <c r="H2" t="str">
        <f ca="1">"CREATE TABLE IF NOT EXISTS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 PRIMARY KEY("&amp;abbreviation[[#Headers],[abbreviation_id]]&amp;"))"</f>
        <v>CREATE TABLE IF NOT EXISTS abbreviation(abbreviation_id INT,description_german VARCHAR(1000),description_english VARCHAR(1000),abbreviation_budo VARCHAR(30), PRIMARY KEY(abbreviation_id))</v>
      </c>
    </row>
    <row r="3" spans="1:8" s="5" customFormat="1">
      <c r="A3" s="5">
        <v>0</v>
      </c>
      <c r="B3" s="3"/>
      <c r="C3" s="3"/>
      <c r="E3" s="5">
        <f>abbreviation[[#This Row],[abbreviation_id]]</f>
        <v>0</v>
      </c>
      <c r="G3" s="5" t="str">
        <f ca="1">"INSERT INTO "&amp;RIGHT(CELL("dateiname",A1),LEN(CELL("dateiname",A1))-FIND("]",CELL("dateiname",A1)))&amp;"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(0,'','','');</v>
      </c>
    </row>
    <row r="4" spans="1:8">
      <c r="A4" s="5">
        <v>1</v>
      </c>
      <c r="B4" s="3" t="s">
        <v>206</v>
      </c>
      <c r="C4" s="3"/>
      <c r="D4" s="5" t="s">
        <v>207</v>
      </c>
      <c r="E4">
        <f>abbreviation[[#This Row],[abbreviation_id]]</f>
        <v>1</v>
      </c>
      <c r="G4" s="5" t="str">
        <f ca="1">"INSERT INTO "&amp;RIGHT(CELL("dateiname",A2),LEN(CELL("dateiname",A2))-FIND("]",CELL("dateiname",A2)))&amp;"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(1,'Anlage','','SY');</v>
      </c>
    </row>
    <row r="5" spans="1:8">
      <c r="A5" s="5">
        <v>2</v>
      </c>
      <c r="B5" s="1" t="s">
        <v>0</v>
      </c>
      <c r="C5" s="1"/>
      <c r="D5" s="2" t="s">
        <v>1</v>
      </c>
      <c r="E5">
        <f>abbreviation[[#This Row],[abbreviation_id]]</f>
        <v>2</v>
      </c>
      <c r="G5" s="5" t="str">
        <f ca="1">"INSERT INTO "&amp;RIGHT(CELL("dateiname",A3),LEN(CELL("dateiname",A3))-FIND("]",CELL("dateiname",A3)))&amp;"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(2,'Betonkerntemperierung','','CCA');</v>
      </c>
    </row>
    <row r="6" spans="1:8">
      <c r="A6" s="5">
        <v>3</v>
      </c>
      <c r="B6" s="1" t="s">
        <v>2</v>
      </c>
      <c r="C6" s="1"/>
      <c r="D6" s="2" t="s">
        <v>3</v>
      </c>
      <c r="E6">
        <f>abbreviation[[#This Row],[abbreviation_id]]</f>
        <v>3</v>
      </c>
      <c r="G6" s="5" t="str">
        <f ca="1">"INSERT INTO "&amp;RIGHT(CELL("dateiname",A4),LEN(CELL("dateiname",A4))-FIND("]",CELL("dateiname",A4)))&amp;"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(3,'Blockheizkraftwerk (BHKW)','','CHP');</v>
      </c>
    </row>
    <row r="7" spans="1:8">
      <c r="A7" s="5">
        <v>4</v>
      </c>
      <c r="B7" s="6" t="s">
        <v>4</v>
      </c>
      <c r="C7" s="6"/>
      <c r="D7" s="6" t="s">
        <v>5</v>
      </c>
      <c r="E7">
        <f>abbreviation[[#This Row],[abbreviation_id]]</f>
        <v>4</v>
      </c>
      <c r="G7" s="5" t="str">
        <f ca="1">"INSERT INTO "&amp;RIGHT(CELL("dateiname",A5),LEN(CELL("dateiname",A5))-FIND("]",CELL("dateiname",A5)))&amp;"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(4,'Fernkälte','','C.DISCT');</v>
      </c>
    </row>
    <row r="8" spans="1:8">
      <c r="A8" s="5">
        <v>5</v>
      </c>
      <c r="B8" s="6" t="s">
        <v>6</v>
      </c>
      <c r="C8" s="6"/>
      <c r="D8" s="6" t="s">
        <v>7</v>
      </c>
      <c r="E8">
        <f>abbreviation[[#This Row],[abbreviation_id]]</f>
        <v>5</v>
      </c>
      <c r="G8" s="5" t="str">
        <f ca="1">"INSERT INTO "&amp;RIGHT(CELL("dateiname",A6),LEN(CELL("dateiname",A6))-FIND("]",CELL("dateiname",A6)))&amp;"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(5,'Fernwärme','','H.DISCT');</v>
      </c>
    </row>
    <row r="9" spans="1:8">
      <c r="A9" s="5">
        <v>6</v>
      </c>
      <c r="B9" s="6" t="s">
        <v>8</v>
      </c>
      <c r="C9" s="6"/>
      <c r="D9" s="6" t="s">
        <v>9</v>
      </c>
      <c r="E9">
        <f>abbreviation[[#This Row],[abbreviation_id]]</f>
        <v>6</v>
      </c>
      <c r="G9" s="5" t="str">
        <f ca="1">"INSERT INTO "&amp;RIGHT(CELL("dateiname",A7),LEN(CELL("dateiname",A7))-FIND("]",CELL("dateiname",A7)))&amp;"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(6,'Freie Kühlung','','C.FREE');</v>
      </c>
    </row>
    <row r="10" spans="1:8">
      <c r="A10" s="5">
        <v>7</v>
      </c>
      <c r="B10" s="6" t="s">
        <v>208</v>
      </c>
      <c r="C10" s="6"/>
      <c r="D10" s="6" t="s">
        <v>209</v>
      </c>
      <c r="E10">
        <f>abbreviation[[#This Row],[abbreviation_id]]</f>
        <v>7</v>
      </c>
      <c r="G10" s="5" t="str">
        <f ca="1">"INSERT INTO "&amp;RIGHT(CELL("dateiname",A8),LEN(CELL("dateiname",A8))-FIND("]",CELL("dateiname",A8)))&amp;"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(7,'Gas','','GAS');</v>
      </c>
    </row>
    <row r="11" spans="1:8">
      <c r="A11" s="5">
        <v>8</v>
      </c>
      <c r="B11" s="6" t="s">
        <v>10</v>
      </c>
      <c r="C11" s="6"/>
      <c r="D11" s="6" t="s">
        <v>11</v>
      </c>
      <c r="E11">
        <f>abbreviation[[#This Row],[abbreviation_id]]</f>
        <v>8</v>
      </c>
      <c r="G11" s="5" t="str">
        <f ca="1">"INSERT INTO "&amp;RIGHT(CELL("dateiname",A9),LEN(CELL("dateiname",A9))-FIND("]",CELL("dateiname",A9)))&amp;"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(8,'Gaskühler','','C.GAS');</v>
      </c>
    </row>
    <row r="12" spans="1:8">
      <c r="A12" s="5">
        <v>9</v>
      </c>
      <c r="B12" s="6" t="s">
        <v>12</v>
      </c>
      <c r="C12" s="6"/>
      <c r="D12" s="6" t="s">
        <v>13</v>
      </c>
      <c r="E12">
        <f>abbreviation[[#This Row],[abbreviation_id]]</f>
        <v>9</v>
      </c>
      <c r="G12" s="5" t="str">
        <f ca="1">"INSERT INTO "&amp;RIGHT(CELL("dateiname",A10),LEN(CELL("dateiname",A10))-FIND("]",CELL("dateiname",A10)))&amp;"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(9,'Gebäudeautomationssystem','','BAS');</v>
      </c>
    </row>
    <row r="13" spans="1:8">
      <c r="A13" s="5">
        <v>10</v>
      </c>
      <c r="B13" s="6" t="s">
        <v>14</v>
      </c>
      <c r="C13" s="6"/>
      <c r="D13" s="6" t="s">
        <v>15</v>
      </c>
      <c r="E13">
        <f>abbreviation[[#This Row],[abbreviation_id]]</f>
        <v>10</v>
      </c>
      <c r="G13" s="5" t="str">
        <f ca="1">"INSERT INTO "&amp;RIGHT(CELL("dateiname",A11),LEN(CELL("dateiname",A11))-FIND("]",CELL("dateiname",A11)))&amp;"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(10,'Gebäudemanagementsystem','','BMS');</v>
      </c>
    </row>
    <row r="14" spans="1:8">
      <c r="A14" s="5">
        <v>11</v>
      </c>
      <c r="B14" s="6" t="s">
        <v>16</v>
      </c>
      <c r="C14" s="6"/>
      <c r="D14" s="6" t="s">
        <v>17</v>
      </c>
      <c r="E14">
        <f>abbreviation[[#This Row],[abbreviation_id]]</f>
        <v>11</v>
      </c>
      <c r="G14" s="5" t="str">
        <f ca="1">"INSERT INTO "&amp;RIGHT(CELL("dateiname",A12),LEN(CELL("dateiname",A12))-FIND("]",CELL("dateiname",A12)))&amp;"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(11,'Kältemaschine','','CH');</v>
      </c>
    </row>
    <row r="15" spans="1:8">
      <c r="A15" s="5">
        <v>12</v>
      </c>
      <c r="B15" s="6" t="s">
        <v>18</v>
      </c>
      <c r="C15" s="6"/>
      <c r="D15" s="6" t="s">
        <v>19</v>
      </c>
      <c r="E15">
        <f>abbreviation[[#This Row],[abbreviation_id]]</f>
        <v>12</v>
      </c>
      <c r="G15" s="5" t="str">
        <f ca="1">"INSERT INTO "&amp;RIGHT(CELL("dateiname",A13),LEN(CELL("dateiname",A13))-FIND("]",CELL("dateiname",A13)))&amp;"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(12,'Kessel','','BOI');</v>
      </c>
    </row>
    <row r="16" spans="1:8">
      <c r="A16" s="5">
        <v>13</v>
      </c>
      <c r="B16" s="6" t="s">
        <v>20</v>
      </c>
      <c r="C16" s="6"/>
      <c r="D16" s="6" t="s">
        <v>21</v>
      </c>
      <c r="E16">
        <f>abbreviation[[#This Row],[abbreviation_id]]</f>
        <v>13</v>
      </c>
      <c r="G16" s="5" t="str">
        <f ca="1">"INSERT INTO "&amp;RIGHT(CELL("dateiname",A14),LEN(CELL("dateiname",A14))-FIND("]",CELL("dateiname",A14)))&amp;"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(13,'Kühlturm','','C.TOW');</v>
      </c>
    </row>
    <row r="17" spans="1:7">
      <c r="A17" s="5">
        <v>14</v>
      </c>
      <c r="B17" s="6" t="s">
        <v>22</v>
      </c>
      <c r="C17" s="6"/>
      <c r="D17" s="6" t="s">
        <v>23</v>
      </c>
      <c r="E17">
        <f>abbreviation[[#This Row],[abbreviation_id]]</f>
        <v>14</v>
      </c>
      <c r="G17" s="5" t="str">
        <f ca="1">"INSERT INTO "&amp;RIGHT(CELL("dateiname",A15),LEN(CELL("dateiname",A15))-FIND("]",CELL("dateiname",A15)))&amp;"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(14,'Luft','','AIR');</v>
      </c>
    </row>
    <row r="18" spans="1:7">
      <c r="A18" s="5">
        <v>15</v>
      </c>
      <c r="B18" s="6" t="s">
        <v>24</v>
      </c>
      <c r="C18" s="6"/>
      <c r="D18" s="6" t="s">
        <v>25</v>
      </c>
      <c r="E18">
        <f>abbreviation[[#This Row],[abbreviation_id]]</f>
        <v>15</v>
      </c>
      <c r="G18" s="5" t="str">
        <f ca="1">"INSERT INTO "&amp;RIGHT(CELL("dateiname",A16),LEN(CELL("dateiname",A16))-FIND("]",CELL("dateiname",A16)))&amp;"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(15,'Lüftungsmaschine','','AHU');</v>
      </c>
    </row>
    <row r="19" spans="1:7">
      <c r="A19" s="5">
        <v>16</v>
      </c>
      <c r="B19" s="6" t="s">
        <v>210</v>
      </c>
      <c r="C19" s="6"/>
      <c r="D19" s="6" t="s">
        <v>211</v>
      </c>
      <c r="E19">
        <f>abbreviation[[#This Row],[abbreviation_id]]</f>
        <v>16</v>
      </c>
      <c r="G19" s="5" t="str">
        <f ca="1">"INSERT INTO "&amp;RIGHT(CELL("dateiname",A17),LEN(CELL("dateiname",A17))-FIND("]",CELL("dateiname",A17)))&amp;"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(16,'Photovoltaik','','PV');</v>
      </c>
    </row>
    <row r="20" spans="1:7">
      <c r="A20" s="5">
        <v>17</v>
      </c>
      <c r="B20" s="6" t="s">
        <v>212</v>
      </c>
      <c r="C20" s="6"/>
      <c r="D20" s="6" t="s">
        <v>213</v>
      </c>
      <c r="E20">
        <f>abbreviation[[#This Row],[abbreviation_id]]</f>
        <v>17</v>
      </c>
      <c r="G20" s="5" t="str">
        <f ca="1">"INSERT INTO "&amp;RIGHT(CELL("dateiname",A18),LEN(CELL("dateiname",A18))-FIND("]",CELL("dateiname",A18)))&amp;"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(17,'Raumautomation','','RA');</v>
      </c>
    </row>
    <row r="21" spans="1:7">
      <c r="A21" s="5">
        <v>18</v>
      </c>
      <c r="B21" s="6" t="s">
        <v>26</v>
      </c>
      <c r="C21" s="6"/>
      <c r="D21" s="6" t="s">
        <v>27</v>
      </c>
      <c r="E21">
        <f>abbreviation[[#This Row],[abbreviation_id]]</f>
        <v>18</v>
      </c>
      <c r="G21" s="5" t="str">
        <f ca="1">"INSERT INTO "&amp;RIGHT(CELL("dateiname",A19),LEN(CELL("dateiname",A19))-FIND("]",CELL("dateiname",A19)))&amp;"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(18,'Solarthermie','','SOL.TH');</v>
      </c>
    </row>
    <row r="22" spans="1:7">
      <c r="A22" s="5">
        <v>19</v>
      </c>
      <c r="B22" s="6" t="s">
        <v>28</v>
      </c>
      <c r="C22" s="6"/>
      <c r="D22" s="6" t="s">
        <v>29</v>
      </c>
      <c r="E22">
        <f>abbreviation[[#This Row],[abbreviation_id]]</f>
        <v>19</v>
      </c>
      <c r="G22" s="5" t="str">
        <f ca="1">"INSERT INTO "&amp;RIGHT(CELL("dateiname",A20),LEN(CELL("dateiname",A20))-FIND("]",CELL("dateiname",A20)))&amp;"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(19,'Speicher','','STO');</v>
      </c>
    </row>
    <row r="23" spans="1:7">
      <c r="A23" s="5">
        <v>20</v>
      </c>
      <c r="B23" s="6" t="s">
        <v>30</v>
      </c>
      <c r="C23" s="6"/>
      <c r="D23" s="6" t="s">
        <v>31</v>
      </c>
      <c r="E23">
        <f>abbreviation[[#This Row],[abbreviation_id]]</f>
        <v>20</v>
      </c>
      <c r="G23" s="5" t="str">
        <f ca="1">"INSERT INTO "&amp;RIGHT(CELL("dateiname",A21),LEN(CELL("dateiname",A21))-FIND("]",CELL("dateiname",A21)))&amp;"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(20,'Unterverteiler','','DIST.SUB');</v>
      </c>
    </row>
    <row r="24" spans="1:7">
      <c r="A24" s="5">
        <v>21</v>
      </c>
      <c r="B24" s="6" t="s">
        <v>32</v>
      </c>
      <c r="C24" s="6"/>
      <c r="D24" s="6" t="s">
        <v>33</v>
      </c>
      <c r="E24">
        <f>abbreviation[[#This Row],[abbreviation_id]]</f>
        <v>21</v>
      </c>
      <c r="G24" s="5" t="str">
        <f ca="1">"INSERT INTO "&amp;RIGHT(CELL("dateiname",A22),LEN(CELL("dateiname",A22))-FIND("]",CELL("dateiname",A22)))&amp;"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(21,'Unterverteilsystem','','DISTS.SUB');</v>
      </c>
    </row>
    <row r="25" spans="1:7">
      <c r="A25" s="5">
        <v>22</v>
      </c>
      <c r="B25" s="6" t="s">
        <v>34</v>
      </c>
      <c r="C25" s="6"/>
      <c r="D25" s="6" t="s">
        <v>35</v>
      </c>
      <c r="E25">
        <f>abbreviation[[#This Row],[abbreviation_id]]</f>
        <v>22</v>
      </c>
      <c r="G25" s="5" t="str">
        <f ca="1">"INSERT INTO "&amp;RIGHT(CELL("dateiname",A23),LEN(CELL("dateiname",A23))-FIND("]",CELL("dateiname",A23)))&amp;"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(22,'Verteiler','','DIST');</v>
      </c>
    </row>
    <row r="26" spans="1:7">
      <c r="A26" s="5">
        <v>23</v>
      </c>
      <c r="B26" s="6" t="s">
        <v>36</v>
      </c>
      <c r="C26" s="6"/>
      <c r="D26" s="6" t="s">
        <v>37</v>
      </c>
      <c r="E26">
        <f>abbreviation[[#This Row],[abbreviation_id]]</f>
        <v>23</v>
      </c>
      <c r="G26" s="5" t="str">
        <f ca="1">"INSERT INTO "&amp;RIGHT(CELL("dateiname",A24),LEN(CELL("dateiname",A24))-FIND("]",CELL("dateiname",A24)))&amp;"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(23,'Verteilsystem','','DISTS');</v>
      </c>
    </row>
    <row r="27" spans="1:7">
      <c r="A27" s="5">
        <v>24</v>
      </c>
      <c r="B27" s="6" t="s">
        <v>38</v>
      </c>
      <c r="C27" s="6"/>
      <c r="D27" s="6" t="s">
        <v>39</v>
      </c>
      <c r="E27">
        <f>abbreviation[[#This Row],[abbreviation_id]]</f>
        <v>24</v>
      </c>
      <c r="G27" s="5" t="str">
        <f ca="1">"INSERT INTO "&amp;RIGHT(CELL("dateiname",A25),LEN(CELL("dateiname",A25))-FIND("]",CELL("dateiname",A25)))&amp;"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(24,'Wärmepumpe','','HP');</v>
      </c>
    </row>
    <row r="28" spans="1:7">
      <c r="A28" s="5">
        <v>25</v>
      </c>
      <c r="B28" s="6" t="s">
        <v>40</v>
      </c>
      <c r="C28" s="6"/>
      <c r="D28" s="6" t="s">
        <v>41</v>
      </c>
      <c r="E28">
        <f>abbreviation[[#This Row],[abbreviation_id]]</f>
        <v>25</v>
      </c>
      <c r="G28" s="5" t="str">
        <f ca="1">"INSERT INTO "&amp;RIGHT(CELL("dateiname",A26),LEN(CELL("dateiname",A26))-FIND("]",CELL("dateiname",A26)))&amp;"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(25,'Wärmeübertrager','','HX');</v>
      </c>
    </row>
    <row r="29" spans="1:7">
      <c r="A29" s="5">
        <v>26</v>
      </c>
      <c r="B29" s="6" t="s">
        <v>42</v>
      </c>
      <c r="C29" s="6"/>
      <c r="D29" s="6" t="s">
        <v>43</v>
      </c>
      <c r="E29">
        <f>abbreviation[[#This Row],[abbreviation_id]]</f>
        <v>26</v>
      </c>
      <c r="G29" s="5" t="str">
        <f ca="1">"INSERT INTO "&amp;RIGHT(CELL("dateiname",A27),LEN(CELL("dateiname",A27))-FIND("]",CELL("dateiname",A27)))&amp;"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(26,'Wasser','','WS');</v>
      </c>
    </row>
    <row r="30" spans="1:7">
      <c r="A30" s="5">
        <v>27</v>
      </c>
      <c r="B30" s="6" t="s">
        <v>44</v>
      </c>
      <c r="C30" s="6"/>
      <c r="D30" s="6" t="s">
        <v>214</v>
      </c>
      <c r="E30">
        <f>abbreviation[[#This Row],[abbreviation_id]]</f>
        <v>27</v>
      </c>
      <c r="G30" s="5" t="str">
        <f ca="1">"INSERT INTO "&amp;RIGHT(CELL("dateiname",A28),LEN(CELL("dateiname",A28))-FIND("]",CELL("dateiname",A28)))&amp;"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(27,'Rückkühlung','','C.RE');</v>
      </c>
    </row>
    <row r="31" spans="1:7">
      <c r="A31" s="5">
        <v>28</v>
      </c>
      <c r="B31" s="6" t="s">
        <v>45</v>
      </c>
      <c r="C31" s="6"/>
      <c r="D31" s="6" t="s">
        <v>46</v>
      </c>
      <c r="E31">
        <f>abbreviation[[#This Row],[abbreviation_id]]</f>
        <v>28</v>
      </c>
      <c r="G31" s="5" t="str">
        <f ca="1">"INSERT INTO "&amp;RIGHT(CELL("dateiname",A29),LEN(CELL("dateiname",A29))-FIND("]",CELL("dateiname",A29)))&amp;"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(28,'Geothermiefeld','','GTF');</v>
      </c>
    </row>
    <row r="32" spans="1:7">
      <c r="A32" s="5">
        <v>29</v>
      </c>
      <c r="B32" s="6" t="s">
        <v>215</v>
      </c>
      <c r="C32" s="6"/>
      <c r="D32" s="6" t="s">
        <v>216</v>
      </c>
      <c r="E32">
        <f>abbreviation[[#This Row],[abbreviation_id]]</f>
        <v>29</v>
      </c>
      <c r="G32" s="5" t="str">
        <f ca="1">"INSERT INTO "&amp;RIGHT(CELL("dateiname",A30),LEN(CELL("dateiname",A30))-FIND("]",CELL("dateiname",A30)))&amp;"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(29,'Fußbodenheizung','','UFH');</v>
      </c>
    </row>
    <row r="33" spans="1:7">
      <c r="A33" s="5">
        <v>30</v>
      </c>
      <c r="B33" s="6" t="s">
        <v>217</v>
      </c>
      <c r="C33" s="6"/>
      <c r="D33" s="6" t="s">
        <v>218</v>
      </c>
      <c r="E33">
        <f>abbreviation[[#This Row],[abbreviation_id]]</f>
        <v>30</v>
      </c>
      <c r="G33" s="5" t="str">
        <f ca="1">"INSERT INTO "&amp;RIGHT(CELL("dateiname",A31),LEN(CELL("dateiname",A31))-FIND("]",CELL("dateiname",A31)))&amp;"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(30,'Deckeninduktionsgerät','','ACB');</v>
      </c>
    </row>
    <row r="34" spans="1:7">
      <c r="A34" s="5">
        <v>31</v>
      </c>
      <c r="B34" s="6" t="s">
        <v>47</v>
      </c>
      <c r="C34" s="6"/>
      <c r="D34" s="6" t="s">
        <v>48</v>
      </c>
      <c r="E34">
        <f>abbreviation[[#This Row],[abbreviation_id]]</f>
        <v>31</v>
      </c>
      <c r="G34" s="5" t="str">
        <f ca="1">"INSERT INTO "&amp;RIGHT(CELL("dateiname",A32),LEN(CELL("dateiname",A32))-FIND("]",CELL("dateiname",A32)))&amp;"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(31,'Brennwertkessel','','COND');</v>
      </c>
    </row>
    <row r="35" spans="1:7">
      <c r="A35" s="5">
        <v>32</v>
      </c>
      <c r="B35" s="6" t="s">
        <v>49</v>
      </c>
      <c r="C35" s="6"/>
      <c r="D35" s="6" t="s">
        <v>50</v>
      </c>
      <c r="E35">
        <f>abbreviation[[#This Row],[abbreviation_id]]</f>
        <v>32</v>
      </c>
      <c r="G35" s="5" t="str">
        <f ca="1">"INSERT INTO "&amp;RIGHT(CELL("dateiname",A33),LEN(CELL("dateiname",A33))-FIND("]",CELL("dateiname",A33)))&amp;"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(32,'Festbrennstoffkessel','','SFUEL');</v>
      </c>
    </row>
    <row r="36" spans="1:7">
      <c r="A36" s="5">
        <v>33</v>
      </c>
      <c r="B36" s="6" t="s">
        <v>51</v>
      </c>
      <c r="C36" s="6"/>
      <c r="D36" s="6" t="s">
        <v>52</v>
      </c>
      <c r="E36">
        <f>abbreviation[[#This Row],[abbreviation_id]]</f>
        <v>33</v>
      </c>
      <c r="G36" s="5" t="str">
        <f ca="1">"INSERT INTO "&amp;RIGHT(CELL("dateiname",A34),LEN(CELL("dateiname",A34))-FIND("]",CELL("dateiname",A34)))&amp;"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(33,'Niedertemperaturkessel','','LT');</v>
      </c>
    </row>
    <row r="37" spans="1:7">
      <c r="A37" s="5">
        <v>34</v>
      </c>
      <c r="B37" s="6" t="s">
        <v>53</v>
      </c>
      <c r="C37" s="6"/>
      <c r="D37" s="6" t="s">
        <v>54</v>
      </c>
      <c r="E37">
        <f>abbreviation[[#This Row],[abbreviation_id]]</f>
        <v>34</v>
      </c>
      <c r="G37" s="5" t="str">
        <f ca="1">"INSERT INTO "&amp;RIGHT(CELL("dateiname",A35),LEN(CELL("dateiname",A35))-FIND("]",CELL("dateiname",A35)))&amp;"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(34,'Absorption','','ABSPT');</v>
      </c>
    </row>
    <row r="38" spans="1:7">
      <c r="A38" s="5">
        <v>35</v>
      </c>
      <c r="B38" s="6" t="s">
        <v>55</v>
      </c>
      <c r="C38" s="6"/>
      <c r="D38" s="6" t="s">
        <v>56</v>
      </c>
      <c r="E38">
        <f>abbreviation[[#This Row],[abbreviation_id]]</f>
        <v>35</v>
      </c>
      <c r="G38" s="5" t="str">
        <f ca="1">"INSERT INTO "&amp;RIGHT(CELL("dateiname",A36),LEN(CELL("dateiname",A36))-FIND("]",CELL("dateiname",A36)))&amp;"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(35,'Kompression','','COMP');</v>
      </c>
    </row>
    <row r="39" spans="1:7">
      <c r="A39" s="5">
        <v>36</v>
      </c>
      <c r="B39" s="6" t="s">
        <v>57</v>
      </c>
      <c r="C39" s="6"/>
      <c r="D39" s="6" t="s">
        <v>219</v>
      </c>
      <c r="E39">
        <f>abbreviation[[#This Row],[abbreviation_id]]</f>
        <v>36</v>
      </c>
      <c r="G39" s="5" t="str">
        <f ca="1">"INSERT INTO "&amp;RIGHT(CELL("dateiname",A37),LEN(CELL("dateiname",A37))-FIND("]",CELL("dateiname",A37)))&amp;"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(36,'Kältespeicher','','C');</v>
      </c>
    </row>
    <row r="40" spans="1:7">
      <c r="A40" s="5">
        <v>37</v>
      </c>
      <c r="B40" s="5" t="s">
        <v>58</v>
      </c>
      <c r="C40" s="3"/>
      <c r="D40" s="4" t="s">
        <v>59</v>
      </c>
      <c r="E40">
        <f>abbreviation[[#This Row],[abbreviation_id]]</f>
        <v>37</v>
      </c>
      <c r="G40" s="5" t="str">
        <f ca="1">"INSERT INTO "&amp;RIGHT(CELL("dateiname",A38),LEN(CELL("dateiname",A38))-FIND("]",CELL("dateiname",A38)))&amp;"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(37,'Kombispeicher','','HDH');</v>
      </c>
    </row>
    <row r="41" spans="1:7">
      <c r="A41" s="5">
        <v>38</v>
      </c>
      <c r="B41" s="5" t="s">
        <v>60</v>
      </c>
      <c r="C41" s="3"/>
      <c r="D41" s="4" t="s">
        <v>220</v>
      </c>
      <c r="E41">
        <f>abbreviation[[#This Row],[abbreviation_id]]</f>
        <v>38</v>
      </c>
      <c r="G41" s="5" t="str">
        <f ca="1">"INSERT INTO "&amp;RIGHT(CELL("dateiname",A39),LEN(CELL("dateiname",A39))-FIND("]",CELL("dateiname",A39)))&amp;"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(38,'Wärmespeicher','','H');</v>
      </c>
    </row>
    <row r="42" spans="1:7">
      <c r="A42" s="5">
        <v>39</v>
      </c>
      <c r="B42" s="5" t="s">
        <v>61</v>
      </c>
      <c r="C42" s="3"/>
      <c r="D42" s="4" t="s">
        <v>62</v>
      </c>
      <c r="E42">
        <f>abbreviation[[#This Row],[abbreviation_id]]</f>
        <v>39</v>
      </c>
      <c r="G42" s="11" t="str">
        <f ca="1">"INSERT INTO "&amp;RIGHT(CELL("dateiname",A40),LEN(CELL("dateiname",A40))-FIND("]",CELL("dateiname",A40)))&amp;"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(39,'Warmwasser (TW)','','DH');</v>
      </c>
    </row>
    <row r="43" spans="1:7">
      <c r="A43" s="5">
        <v>40</v>
      </c>
      <c r="B43" s="5" t="s">
        <v>63</v>
      </c>
      <c r="C43" s="3"/>
      <c r="D43" s="4" t="s">
        <v>64</v>
      </c>
      <c r="E43" s="10">
        <f>abbreviation[[#This Row],[abbreviation_id]]</f>
        <v>40</v>
      </c>
      <c r="G43" s="5" t="str">
        <f ca="1">"INSERT INTO "&amp;RIGHT(CELL("dateiname",A41),LEN(CELL("dateiname",A41))-FIND("]",CELL("dateiname",A41)))&amp;"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(40,'Hochtemperatur','','HT');</v>
      </c>
    </row>
    <row r="44" spans="1:7">
      <c r="A44" s="5">
        <v>41</v>
      </c>
      <c r="B44" s="3" t="s">
        <v>65</v>
      </c>
      <c r="C44" s="3"/>
      <c r="D44" s="5" t="s">
        <v>17</v>
      </c>
      <c r="E44" s="10">
        <f>abbreviation[[#This Row],[abbreviation_id]]</f>
        <v>41</v>
      </c>
      <c r="G44" s="5" t="str">
        <f ca="1">"INSERT INTO "&amp;RIGHT(CELL("dateiname",A42),LEN(CELL("dateiname",A42))-FIND("]",CELL("dateiname",A42)))&amp;"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(41,'Kälte','','CH');</v>
      </c>
    </row>
    <row r="45" spans="1:7">
      <c r="A45" s="5">
        <v>42</v>
      </c>
      <c r="B45" s="3" t="s">
        <v>66</v>
      </c>
      <c r="C45" s="3"/>
      <c r="D45" s="5" t="s">
        <v>52</v>
      </c>
      <c r="E45" s="10">
        <f>abbreviation[[#This Row],[abbreviation_id]]</f>
        <v>42</v>
      </c>
      <c r="G45" s="5" t="str">
        <f ca="1">"INSERT INTO "&amp;RIGHT(CELL("dateiname",A43),LEN(CELL("dateiname",A43))-FIND("]",CELL("dateiname",A43)))&amp;"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(42,'Niedertemperatur','','LT');</v>
      </c>
    </row>
    <row r="46" spans="1:7">
      <c r="A46" s="5">
        <v>43</v>
      </c>
      <c r="B46" s="3" t="s">
        <v>67</v>
      </c>
      <c r="C46" s="3"/>
      <c r="D46" s="5" t="s">
        <v>68</v>
      </c>
      <c r="E46" s="10">
        <f>abbreviation[[#This Row],[abbreviation_id]]</f>
        <v>43</v>
      </c>
      <c r="G46" s="5" t="str">
        <f ca="1">"INSERT INTO "&amp;RIGHT(CELL("dateiname",A44),LEN(CELL("dateiname",A44))-FIND("]",CELL("dateiname",A44)))&amp;"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(43,'Verdampfer','','EVAP');</v>
      </c>
    </row>
    <row r="47" spans="1:7">
      <c r="A47" s="5">
        <v>44</v>
      </c>
      <c r="B47" s="3" t="s">
        <v>69</v>
      </c>
      <c r="C47" s="3"/>
      <c r="D47" s="5" t="s">
        <v>56</v>
      </c>
      <c r="E47" s="10">
        <f>abbreviation[[#This Row],[abbreviation_id]]</f>
        <v>44</v>
      </c>
      <c r="G47" s="5" t="str">
        <f ca="1">"INSERT INTO "&amp;RIGHT(CELL("dateiname",A45),LEN(CELL("dateiname",A45))-FIND("]",CELL("dateiname",A45)))&amp;"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(44,'Verdichter','','COMP');</v>
      </c>
    </row>
    <row r="48" spans="1:7">
      <c r="A48" s="5">
        <v>45</v>
      </c>
      <c r="B48" s="3" t="s">
        <v>70</v>
      </c>
      <c r="C48" s="3"/>
      <c r="D48" s="5" t="s">
        <v>48</v>
      </c>
      <c r="E48" s="10">
        <f>abbreviation[[#This Row],[abbreviation_id]]</f>
        <v>45</v>
      </c>
      <c r="G48" s="5" t="str">
        <f ca="1">"INSERT INTO "&amp;RIGHT(CELL("dateiname",A46),LEN(CELL("dateiname",A46))-FIND("]",CELL("dateiname",A46)))&amp;"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(45,'Verflüssiger','','COND');</v>
      </c>
    </row>
    <row r="49" spans="1:7">
      <c r="A49" s="5">
        <v>46</v>
      </c>
      <c r="B49" s="3" t="s">
        <v>221</v>
      </c>
      <c r="C49" s="3"/>
      <c r="D49" s="5" t="s">
        <v>222</v>
      </c>
      <c r="E49" s="10">
        <f>abbreviation[[#This Row],[abbreviation_id]]</f>
        <v>46</v>
      </c>
      <c r="G49" s="5" t="str">
        <f ca="1">"INSERT INTO "&amp;RIGHT(CELL("dateiname",A47),LEN(CELL("dateiname",A47))-FIND("]",CELL("dateiname",A47)))&amp;"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(46,'Bediengerät','','CU');</v>
      </c>
    </row>
    <row r="50" spans="1:7">
      <c r="A50" s="5">
        <v>47</v>
      </c>
      <c r="B50" s="3" t="s">
        <v>223</v>
      </c>
      <c r="C50" s="3"/>
      <c r="D50" s="5" t="s">
        <v>224</v>
      </c>
      <c r="E50" s="10">
        <f>abbreviation[[#This Row],[abbreviation_id]]</f>
        <v>47</v>
      </c>
      <c r="G50" s="5" t="str">
        <f ca="1">"INSERT INTO "&amp;RIGHT(CELL("dateiname",A48),LEN(CELL("dateiname",A48))-FIND("]",CELL("dateiname",A48)))&amp;"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(47,'Befeuchter','','HUM');</v>
      </c>
    </row>
    <row r="51" spans="1:7">
      <c r="A51" s="5">
        <v>48</v>
      </c>
      <c r="B51" s="3" t="s">
        <v>225</v>
      </c>
      <c r="C51" s="3"/>
      <c r="D51" s="5" t="s">
        <v>226</v>
      </c>
      <c r="E51" s="10">
        <f>abbreviation[[#This Row],[abbreviation_id]]</f>
        <v>48</v>
      </c>
      <c r="G51" s="5" t="str">
        <f ca="1">"INSERT INTO "&amp;RIGHT(CELL("dateiname",A49),LEN(CELL("dateiname",A49))-FIND("]",CELL("dateiname",A49)))&amp;"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(48,'Deckenheizung','','CLG.H');</v>
      </c>
    </row>
    <row r="52" spans="1:7">
      <c r="A52" s="5">
        <v>49</v>
      </c>
      <c r="B52" s="3" t="s">
        <v>227</v>
      </c>
      <c r="C52" s="3"/>
      <c r="D52" s="5" t="s">
        <v>228</v>
      </c>
      <c r="E52" s="10">
        <f>abbreviation[[#This Row],[abbreviation_id]]</f>
        <v>49</v>
      </c>
      <c r="G52" s="5" t="str">
        <f ca="1">"INSERT INTO "&amp;RIGHT(CELL("dateiname",A50),LEN(CELL("dateiname",A50))-FIND("]",CELL("dateiname",A50)))&amp;"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(49,'Deckenheizung und -kühlung','','CLG.HC');</v>
      </c>
    </row>
    <row r="53" spans="1:7">
      <c r="A53" s="5">
        <v>50</v>
      </c>
      <c r="B53" s="3" t="s">
        <v>229</v>
      </c>
      <c r="C53" s="3"/>
      <c r="D53" s="5" t="s">
        <v>230</v>
      </c>
      <c r="E53" s="10">
        <f>abbreviation[[#This Row],[abbreviation_id]]</f>
        <v>50</v>
      </c>
      <c r="G53" s="5" t="str">
        <f ca="1">"INSERT INTO "&amp;RIGHT(CELL("dateiname",A51),LEN(CELL("dateiname",A51))-FIND("]",CELL("dateiname",A51)))&amp;"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(50,'Deckenkühlung','','CLG.C');</v>
      </c>
    </row>
    <row r="54" spans="1:7">
      <c r="A54" s="5">
        <v>51</v>
      </c>
      <c r="B54" s="3" t="s">
        <v>231</v>
      </c>
      <c r="C54" s="3"/>
      <c r="D54" s="5" t="s">
        <v>232</v>
      </c>
      <c r="E54" s="10">
        <f>abbreviation[[#This Row],[abbreviation_id]]</f>
        <v>51</v>
      </c>
      <c r="G54" s="5" t="str">
        <f ca="1">"INSERT INTO "&amp;RIGHT(CELL("dateiname",A52),LEN(CELL("dateiname",A52))-FIND("]",CELL("dateiname",A52)))&amp;"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(51,'Elektroheizung','','COIL.H.EL');</v>
      </c>
    </row>
    <row r="55" spans="1:7">
      <c r="A55" s="5">
        <v>52</v>
      </c>
      <c r="B55" s="3" t="s">
        <v>233</v>
      </c>
      <c r="C55" s="3"/>
      <c r="D55" s="5" t="s">
        <v>234</v>
      </c>
      <c r="E55" s="10">
        <f>abbreviation[[#This Row],[abbreviation_id]]</f>
        <v>52</v>
      </c>
      <c r="G55" s="5" t="str">
        <f ca="1">"INSERT INTO "&amp;RIGHT(CELL("dateiname",A53),LEN(CELL("dateiname",A53))-FIND("]",CELL("dateiname",A53)))&amp;"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(52,'Erdwärmesonden','','HX.BH');</v>
      </c>
    </row>
    <row r="56" spans="1:7">
      <c r="A56" s="5">
        <v>53</v>
      </c>
      <c r="B56" s="3" t="s">
        <v>235</v>
      </c>
      <c r="C56" s="3"/>
      <c r="D56" s="5" t="s">
        <v>236</v>
      </c>
      <c r="E56" s="10">
        <f>abbreviation[[#This Row],[abbreviation_id]]</f>
        <v>53</v>
      </c>
      <c r="G56" s="5" t="str">
        <f ca="1">"INSERT INTO "&amp;RIGHT(CELL("dateiname",A54),LEN(CELL("dateiname",A54))-FIND("]",CELL("dateiname",A54)))&amp;"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(53,'Heiz- und Kühlregister','','COIL.HC');</v>
      </c>
    </row>
    <row r="57" spans="1:7">
      <c r="A57" s="5">
        <v>54</v>
      </c>
      <c r="B57" s="3" t="s">
        <v>237</v>
      </c>
      <c r="C57" s="3"/>
      <c r="D57" s="5" t="s">
        <v>238</v>
      </c>
      <c r="E57" s="10">
        <f>abbreviation[[#This Row],[abbreviation_id]]</f>
        <v>54</v>
      </c>
      <c r="G57" s="5" t="str">
        <f ca="1">"INSERT INTO "&amp;RIGHT(CELL("dateiname",A55),LEN(CELL("dateiname",A55))-FIND("]",CELL("dateiname",A55)))&amp;"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(54,'Heizregister','','COIL.H');</v>
      </c>
    </row>
    <row r="58" spans="1:7">
      <c r="A58" s="5">
        <v>55</v>
      </c>
      <c r="B58" s="3" t="s">
        <v>239</v>
      </c>
      <c r="C58" s="3"/>
      <c r="D58" s="5" t="s">
        <v>240</v>
      </c>
      <c r="E58" s="10">
        <f>abbreviation[[#This Row],[abbreviation_id]]</f>
        <v>55</v>
      </c>
      <c r="G58" s="5" t="str">
        <f ca="1">"INSERT INTO "&amp;RIGHT(CELL("dateiname",A56),LEN(CELL("dateiname",A56))-FIND("]",CELL("dateiname",A56)))&amp;"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(55,'Klappe','','DAMP');</v>
      </c>
    </row>
    <row r="59" spans="1:7">
      <c r="A59" s="5">
        <v>56</v>
      </c>
      <c r="B59" s="3" t="s">
        <v>241</v>
      </c>
      <c r="C59" s="3"/>
      <c r="D59" s="5" t="s">
        <v>56</v>
      </c>
      <c r="E59" s="10">
        <f>abbreviation[[#This Row],[abbreviation_id]]</f>
        <v>56</v>
      </c>
      <c r="G59" s="5" t="str">
        <f ca="1">"INSERT INTO "&amp;RIGHT(CELL("dateiname",A57),LEN(CELL("dateiname",A57))-FIND("]",CELL("dateiname",A57)))&amp;"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(56,'Kompressor','','COMP');</v>
      </c>
    </row>
    <row r="60" spans="1:7">
      <c r="A60" s="5">
        <v>57</v>
      </c>
      <c r="B60" s="3" t="s">
        <v>242</v>
      </c>
      <c r="C60" s="3"/>
      <c r="D60" s="5" t="s">
        <v>243</v>
      </c>
      <c r="E60" s="10">
        <f>abbreviation[[#This Row],[abbreviation_id]]</f>
        <v>57</v>
      </c>
      <c r="G60" s="5" t="str">
        <f ca="1">"INSERT INTO "&amp;RIGHT(CELL("dateiname",A58),LEN(CELL("dateiname",A58))-FIND("]",CELL("dateiname",A58)))&amp;"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(57,'Kühlregister','','COIL.C');</v>
      </c>
    </row>
    <row r="61" spans="1:7">
      <c r="A61" s="5">
        <v>58</v>
      </c>
      <c r="B61" s="3" t="s">
        <v>244</v>
      </c>
      <c r="C61" s="3"/>
      <c r="D61" s="5" t="s">
        <v>245</v>
      </c>
      <c r="E61" s="10">
        <f>abbreviation[[#This Row],[abbreviation_id]]</f>
        <v>58</v>
      </c>
      <c r="G61" s="5" t="str">
        <f ca="1">"INSERT INTO "&amp;RIGHT(CELL("dateiname",A59),LEN(CELL("dateiname",A59))-FIND("]",CELL("dateiname",A59)))&amp;"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(58,'Nacherhitzer','','COIL.H.RE');</v>
      </c>
    </row>
    <row r="62" spans="1:7">
      <c r="A62" s="5">
        <v>59</v>
      </c>
      <c r="B62" s="3" t="s">
        <v>246</v>
      </c>
      <c r="C62" s="3"/>
      <c r="D62" s="5" t="s">
        <v>247</v>
      </c>
      <c r="E62" s="10">
        <f>abbreviation[[#This Row],[abbreviation_id]]</f>
        <v>59</v>
      </c>
      <c r="G62" s="5" t="str">
        <f ca="1">"INSERT INTO "&amp;RIGHT(CELL("dateiname",A60),LEN(CELL("dateiname",A60))-FIND("]",CELL("dateiname",A60)))&amp;"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(59,'Nacherhitzer und -kühler','','COIL.HC.RE');</v>
      </c>
    </row>
    <row r="63" spans="1:7">
      <c r="A63" s="5">
        <v>60</v>
      </c>
      <c r="B63" s="3" t="s">
        <v>248</v>
      </c>
      <c r="C63" s="3"/>
      <c r="D63" s="5" t="s">
        <v>249</v>
      </c>
      <c r="E63" s="10">
        <f>abbreviation[[#This Row],[abbreviation_id]]</f>
        <v>60</v>
      </c>
      <c r="G63" s="5" t="str">
        <f ca="1">"INSERT INTO "&amp;RIGHT(CELL("dateiname",A61),LEN(CELL("dateiname",A61))-FIND("]",CELL("dateiname",A61)))&amp;"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(60,'Nachkühler','','COIL.C.RE');</v>
      </c>
    </row>
    <row r="64" spans="1:7">
      <c r="A64" s="5">
        <v>61</v>
      </c>
      <c r="B64" s="3" t="s">
        <v>250</v>
      </c>
      <c r="C64" s="3"/>
      <c r="D64" s="5" t="s">
        <v>251</v>
      </c>
      <c r="E64" s="10">
        <f>abbreviation[[#This Row],[abbreviation_id]]</f>
        <v>61</v>
      </c>
      <c r="G64" s="5" t="str">
        <f ca="1">"INSERT INTO "&amp;RIGHT(CELL("dateiname",A62),LEN(CELL("dateiname",A62))-FIND("]",CELL("dateiname",A62)))&amp;"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(61,'Pumpe','','PU');</v>
      </c>
    </row>
    <row r="65" spans="1:7">
      <c r="A65" s="5">
        <v>62</v>
      </c>
      <c r="B65" s="3" t="s">
        <v>252</v>
      </c>
      <c r="C65" s="3"/>
      <c r="D65" s="5" t="s">
        <v>253</v>
      </c>
      <c r="E65" s="10">
        <f>abbreviation[[#This Row],[abbreviation_id]]</f>
        <v>62</v>
      </c>
      <c r="G65" s="5" t="str">
        <f ca="1">"INSERT INTO "&amp;RIGHT(CELL("dateiname",A63),LEN(CELL("dateiname",A63))-FIND("]",CELL("dateiname",A63)))&amp;"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(62,'Schalter','','SW');</v>
      </c>
    </row>
    <row r="66" spans="1:7">
      <c r="A66" s="5">
        <v>63</v>
      </c>
      <c r="B66" s="3" t="s">
        <v>254</v>
      </c>
      <c r="C66" s="3"/>
      <c r="D66" s="5" t="s">
        <v>255</v>
      </c>
      <c r="E66" s="10">
        <f>abbreviation[[#This Row],[abbreviation_id]]</f>
        <v>63</v>
      </c>
      <c r="G66" s="5" t="str">
        <f ca="1">"INSERT INTO "&amp;RIGHT(CELL("dateiname",A64),LEN(CELL("dateiname",A64))-FIND("]",CELL("dateiname",A64)))&amp;"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(63,'Sensor','','SEN');</v>
      </c>
    </row>
    <row r="67" spans="1:7">
      <c r="A67" s="5">
        <v>64</v>
      </c>
      <c r="B67" s="3" t="s">
        <v>256</v>
      </c>
      <c r="C67" s="3"/>
      <c r="D67" s="5" t="s">
        <v>257</v>
      </c>
      <c r="E67" s="10">
        <f>abbreviation[[#This Row],[abbreviation_id]]</f>
        <v>64</v>
      </c>
      <c r="G67" s="5" t="str">
        <f ca="1">"INSERT INTO "&amp;RIGHT(CELL("dateiname",A65),LEN(CELL("dateiname",A65))-FIND("]",CELL("dateiname",A65)))&amp;"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(64,'T-Stück','','TP');</v>
      </c>
    </row>
    <row r="68" spans="1:7">
      <c r="A68" s="5">
        <v>65</v>
      </c>
      <c r="B68" s="3" t="s">
        <v>258</v>
      </c>
      <c r="C68" s="3"/>
      <c r="D68" s="5" t="s">
        <v>259</v>
      </c>
      <c r="E68" s="10">
        <f>abbreviation[[#This Row],[abbreviation_id]]</f>
        <v>65</v>
      </c>
      <c r="G68" s="5" t="str">
        <f ca="1">"INSERT INTO "&amp;RIGHT(CELL("dateiname",A66),LEN(CELL("dateiname",A66))-FIND("]",CELL("dateiname",A66)))&amp;"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(65,'Ventil','','VAL');</v>
      </c>
    </row>
    <row r="69" spans="1:7">
      <c r="A69" s="5">
        <v>66</v>
      </c>
      <c r="B69" s="3" t="s">
        <v>260</v>
      </c>
      <c r="C69" s="3"/>
      <c r="D69" s="5" t="s">
        <v>261</v>
      </c>
      <c r="E69" s="10">
        <f>abbreviation[[#This Row],[abbreviation_id]]</f>
        <v>66</v>
      </c>
      <c r="G69" s="5" t="str">
        <f ca="1">"INSERT INTO "&amp;RIGHT(CELL("dateiname",A67),LEN(CELL("dateiname",A67))-FIND("]",CELL("dateiname",A67)))&amp;"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(66,'Ventilator','','FAN');</v>
      </c>
    </row>
    <row r="70" spans="1:7">
      <c r="A70" s="5">
        <v>67</v>
      </c>
      <c r="B70" s="3" t="s">
        <v>262</v>
      </c>
      <c r="C70" s="3"/>
      <c r="D70" s="5" t="s">
        <v>263</v>
      </c>
      <c r="E70" s="10">
        <f>abbreviation[[#This Row],[abbreviation_id]]</f>
        <v>67</v>
      </c>
      <c r="G70" s="5" t="str">
        <f ca="1">"INSERT INTO "&amp;RIGHT(CELL("dateiname",A68),LEN(CELL("dateiname",A68))-FIND("]",CELL("dateiname",A68)))&amp;"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(67,'Volumenstromregler','','CTRL.VF');</v>
      </c>
    </row>
    <row r="71" spans="1:7">
      <c r="A71" s="5">
        <v>68</v>
      </c>
      <c r="B71" s="3" t="s">
        <v>264</v>
      </c>
      <c r="C71" s="3"/>
      <c r="D71" s="5" t="s">
        <v>265</v>
      </c>
      <c r="E71" s="10">
        <f>abbreviation[[#This Row],[abbreviation_id]]</f>
        <v>68</v>
      </c>
      <c r="G71" s="5" t="str">
        <f ca="1">"INSERT INTO "&amp;RIGHT(CELL("dateiname",A69),LEN(CELL("dateiname",A69))-FIND("]",CELL("dateiname",A69)))&amp;"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(68,'Vorerhitzer','','COIL.H.PR');</v>
      </c>
    </row>
    <row r="72" spans="1:7">
      <c r="A72" s="5">
        <v>69</v>
      </c>
      <c r="B72" s="3" t="s">
        <v>266</v>
      </c>
      <c r="C72" s="3"/>
      <c r="D72" s="5" t="s">
        <v>267</v>
      </c>
      <c r="E72" s="10">
        <f>abbreviation[[#This Row],[abbreviation_id]]</f>
        <v>69</v>
      </c>
      <c r="G72" s="5" t="str">
        <f ca="1">"INSERT INTO "&amp;RIGHT(CELL("dateiname",A70),LEN(CELL("dateiname",A70))-FIND("]",CELL("dateiname",A70)))&amp;"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(69,'Vorerhitzer und -kühler','','COIL.HC.PR');</v>
      </c>
    </row>
    <row r="73" spans="1:7">
      <c r="A73" s="5">
        <v>70</v>
      </c>
      <c r="B73" s="3" t="s">
        <v>268</v>
      </c>
      <c r="C73" s="3"/>
      <c r="D73" s="5" t="s">
        <v>269</v>
      </c>
      <c r="E73" s="10">
        <f>abbreviation[[#This Row],[abbreviation_id]]</f>
        <v>70</v>
      </c>
      <c r="G73" s="5" t="str">
        <f ca="1">"INSERT INTO "&amp;RIGHT(CELL("dateiname",A71),LEN(CELL("dateiname",A71))-FIND("]",CELL("dateiname",A71)))&amp;"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(70,'Vorkühler','','COIl.C.PR');</v>
      </c>
    </row>
    <row r="74" spans="1:7">
      <c r="A74" s="5">
        <v>71</v>
      </c>
      <c r="B74" s="3" t="s">
        <v>270</v>
      </c>
      <c r="C74" s="3"/>
      <c r="D74" s="5" t="s">
        <v>271</v>
      </c>
      <c r="E74" s="10">
        <f>abbreviation[[#This Row],[abbreviation_id]]</f>
        <v>71</v>
      </c>
      <c r="G74" s="5" t="str">
        <f ca="1">"INSERT INTO "&amp;RIGHT(CELL("dateiname",A72),LEN(CELL("dateiname",A72))-FIND("]",CELL("dateiname",A72)))&amp;"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(71,'Wärmerückgewinnung','','HRC');</v>
      </c>
    </row>
    <row r="75" spans="1:7">
      <c r="A75" s="5">
        <v>72</v>
      </c>
      <c r="B75" s="3" t="s">
        <v>272</v>
      </c>
      <c r="C75" s="3"/>
      <c r="D75" s="5" t="s">
        <v>273</v>
      </c>
      <c r="E75" s="10">
        <f>abbreviation[[#This Row],[abbreviation_id]]</f>
        <v>72</v>
      </c>
      <c r="G75" s="5" t="str">
        <f ca="1">"INSERT INTO "&amp;RIGHT(CELL("dateiname",A73),LEN(CELL("dateiname",A73))-FIND("]",CELL("dateiname",A73)))&amp;"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(72,'Steuerung','','CTRL');</v>
      </c>
    </row>
    <row r="76" spans="1:7">
      <c r="A76" s="5">
        <v>73</v>
      </c>
      <c r="B76" s="3" t="s">
        <v>274</v>
      </c>
      <c r="C76" s="3"/>
      <c r="D76" s="5" t="s">
        <v>275</v>
      </c>
      <c r="E76" s="10">
        <f>abbreviation[[#This Row],[abbreviation_id]]</f>
        <v>73</v>
      </c>
      <c r="G76" s="5" t="str">
        <f ca="1">"INSERT INTO "&amp;RIGHT(CELL("dateiname",A74),LEN(CELL("dateiname",A74))-FIND("]",CELL("dateiname",A74)))&amp;"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(73,'Absperr','','SHOFF');</v>
      </c>
    </row>
    <row r="77" spans="1:7">
      <c r="A77" s="5">
        <v>74</v>
      </c>
      <c r="B77" s="3" t="s">
        <v>276</v>
      </c>
      <c r="C77" s="3"/>
      <c r="D77" s="5" t="s">
        <v>277</v>
      </c>
      <c r="E77" s="10">
        <f>abbreviation[[#This Row],[abbreviation_id]]</f>
        <v>74</v>
      </c>
      <c r="G77" s="5" t="str">
        <f ca="1">"INSERT INTO "&amp;RIGHT(CELL("dateiname",A75),LEN(CELL("dateiname",A75))-FIND("]",CELL("dateiname",A75)))&amp;"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(74,'Misch','','MX');</v>
      </c>
    </row>
    <row r="78" spans="1:7">
      <c r="A78" s="5">
        <v>75</v>
      </c>
      <c r="B78" s="3" t="s">
        <v>278</v>
      </c>
      <c r="C78" s="3"/>
      <c r="D78" s="5" t="s">
        <v>273</v>
      </c>
      <c r="E78" s="10">
        <f>abbreviation[[#This Row],[abbreviation_id]]</f>
        <v>75</v>
      </c>
      <c r="G78" s="5" t="str">
        <f ca="1">"INSERT INTO "&amp;RIGHT(CELL("dateiname",A76),LEN(CELL("dateiname",A76))-FIND("]",CELL("dateiname",A76)))&amp;"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(75,'Regel','','CTRL');</v>
      </c>
    </row>
    <row r="79" spans="1:7">
      <c r="A79" s="5">
        <v>76</v>
      </c>
      <c r="B79" s="3" t="s">
        <v>279</v>
      </c>
      <c r="C79" s="3"/>
      <c r="D79" s="5" t="s">
        <v>280</v>
      </c>
      <c r="E79" s="10">
        <f>abbreviation[[#This Row],[abbreviation_id]]</f>
        <v>76</v>
      </c>
      <c r="G79" s="5" t="str">
        <f ca="1">"INSERT INTO "&amp;RIGHT(CELL("dateiname",A77),LEN(CELL("dateiname",A77))-FIND("]",CELL("dateiname",A77)))&amp;"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(76,'Umschalt','','CHO');</v>
      </c>
    </row>
    <row r="80" spans="1:7">
      <c r="A80" s="5">
        <v>77</v>
      </c>
      <c r="B80" s="3" t="s">
        <v>281</v>
      </c>
      <c r="C80" s="3"/>
      <c r="D80" s="5" t="s">
        <v>282</v>
      </c>
      <c r="E80" s="10">
        <f>abbreviation[[#This Row],[abbreviation_id]]</f>
        <v>77</v>
      </c>
      <c r="G80" s="5" t="str">
        <f ca="1">"INSERT INTO "&amp;RIGHT(CELL("dateiname",A78),LEN(CELL("dateiname",A78))-FIND("]",CELL("dateiname",A78)))&amp;"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(77,'Verteil','','DIV');</v>
      </c>
    </row>
    <row r="81" spans="1:7">
      <c r="A81" s="5">
        <v>78</v>
      </c>
      <c r="B81" s="3" t="s">
        <v>283</v>
      </c>
      <c r="C81" s="3"/>
      <c r="D81" s="5" t="s">
        <v>284</v>
      </c>
      <c r="E81" s="10">
        <f>abbreviation[[#This Row],[abbreviation_id]]</f>
        <v>78</v>
      </c>
      <c r="G81" s="5" t="str">
        <f ca="1">"INSERT INTO "&amp;RIGHT(CELL("dateiname",A79),LEN(CELL("dateiname",A79))-FIND("]",CELL("dateiname",A79)))&amp;"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(78,'Brandschutz','','FIRE');</v>
      </c>
    </row>
    <row r="82" spans="1:7">
      <c r="A82" s="5">
        <v>79</v>
      </c>
      <c r="B82" s="3" t="s">
        <v>285</v>
      </c>
      <c r="C82" s="3"/>
      <c r="D82" s="5" t="s">
        <v>286</v>
      </c>
      <c r="E82" s="10">
        <f>abbreviation[[#This Row],[abbreviation_id]]</f>
        <v>79</v>
      </c>
      <c r="G82" s="5" t="str">
        <f ca="1">"INSERT INTO "&amp;RIGHT(CELL("dateiname",A80),LEN(CELL("dateiname",A80))-FIND("]",CELL("dateiname",A80)))&amp;"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(79,'Absolute Feuchte','','HUM.ABS');</v>
      </c>
    </row>
    <row r="83" spans="1:7">
      <c r="A83" s="5">
        <v>80</v>
      </c>
      <c r="B83" s="3" t="s">
        <v>287</v>
      </c>
      <c r="C83" s="3"/>
      <c r="D83" s="5" t="s">
        <v>288</v>
      </c>
      <c r="E83" s="10">
        <f>abbreviation[[#This Row],[abbreviation_id]]</f>
        <v>80</v>
      </c>
      <c r="G83" s="5" t="str">
        <f ca="1">"INSERT INTO "&amp;RIGHT(CELL("dateiname",A81),LEN(CELL("dateiname",A81))-FIND("]",CELL("dateiname",A81)))&amp;"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(80,'Beleuchtungsstärke','','LUX');</v>
      </c>
    </row>
    <row r="84" spans="1:7">
      <c r="A84" s="5">
        <v>81</v>
      </c>
      <c r="B84" s="3" t="s">
        <v>289</v>
      </c>
      <c r="C84" s="3"/>
      <c r="D84" s="5" t="s">
        <v>290</v>
      </c>
      <c r="E84" s="10">
        <f>abbreviation[[#This Row],[abbreviation_id]]</f>
        <v>81</v>
      </c>
      <c r="G84" s="5" t="str">
        <f ca="1">"INSERT INTO "&amp;RIGHT(CELL("dateiname",A82),LEN(CELL("dateiname",A82))-FIND("]",CELL("dateiname",A82)))&amp;"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(81,'Druck','','P');</v>
      </c>
    </row>
    <row r="85" spans="1:7">
      <c r="A85" s="5">
        <v>82</v>
      </c>
      <c r="B85" s="3" t="s">
        <v>291</v>
      </c>
      <c r="C85" s="3"/>
      <c r="D85" s="5" t="s">
        <v>292</v>
      </c>
      <c r="E85" s="10">
        <f>abbreviation[[#This Row],[abbreviation_id]]</f>
        <v>82</v>
      </c>
      <c r="G85" s="5" t="str">
        <f ca="1">"INSERT INTO "&amp;RIGHT(CELL("dateiname",A83),LEN(CELL("dateiname",A83))-FIND("]",CELL("dateiname",A83)))&amp;"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(82,'Druckdifferenz','','P.DIF');</v>
      </c>
    </row>
    <row r="86" spans="1:7">
      <c r="A86" s="5">
        <v>83</v>
      </c>
      <c r="B86" s="3" t="s">
        <v>293</v>
      </c>
      <c r="C86" s="3"/>
      <c r="D86" s="5" t="s">
        <v>294</v>
      </c>
      <c r="E86" s="10">
        <f>abbreviation[[#This Row],[abbreviation_id]]</f>
        <v>83</v>
      </c>
      <c r="G86" s="5" t="str">
        <f ca="1">"INSERT INTO "&amp;RIGHT(CELL("dateiname",A84),LEN(CELL("dateiname",A84))-FIND("]",CELL("dateiname",A84)))&amp;"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(83,'Elektrische Leistung','','POW.EL');</v>
      </c>
    </row>
    <row r="87" spans="1:7">
      <c r="A87" s="5">
        <v>84</v>
      </c>
      <c r="B87" s="3" t="s">
        <v>295</v>
      </c>
      <c r="C87" s="3"/>
      <c r="D87" s="5" t="s">
        <v>296</v>
      </c>
      <c r="E87" s="10">
        <f>abbreviation[[#This Row],[abbreviation_id]]</f>
        <v>84</v>
      </c>
      <c r="G87" s="5" t="str">
        <f ca="1">"INSERT INTO "&amp;RIGHT(CELL("dateiname",A85),LEN(CELL("dateiname",A85))-FIND("]",CELL("dateiname",A85)))&amp;"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(84,'Frostschutz','','FROS');</v>
      </c>
    </row>
    <row r="88" spans="1:7">
      <c r="A88" s="5">
        <v>85</v>
      </c>
      <c r="B88" s="3" t="s">
        <v>297</v>
      </c>
      <c r="C88" s="3"/>
      <c r="D88" s="5" t="s">
        <v>298</v>
      </c>
      <c r="E88" s="10">
        <f>abbreviation[[#This Row],[abbreviation_id]]</f>
        <v>85</v>
      </c>
      <c r="G88" s="5" t="str">
        <f ca="1">"INSERT INTO "&amp;RIGHT(CELL("dateiname",A86),LEN(CELL("dateiname",A86))-FIND("]",CELL("dateiname",A86)))&amp;"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(85,'Globalstrahlung','','GLIR');</v>
      </c>
    </row>
    <row r="89" spans="1:7">
      <c r="A89" s="5">
        <v>86</v>
      </c>
      <c r="B89" s="3" t="s">
        <v>299</v>
      </c>
      <c r="C89" s="3"/>
      <c r="D89" s="5" t="s">
        <v>300</v>
      </c>
      <c r="E89" s="10">
        <f>abbreviation[[#This Row],[abbreviation_id]]</f>
        <v>86</v>
      </c>
      <c r="G89" s="5" t="str">
        <f ca="1">"INSERT INTO "&amp;RIGHT(CELL("dateiname",A87),LEN(CELL("dateiname",A87))-FIND("]",CELL("dateiname",A87)))&amp;"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(86,'Heizleistung','','POW.H');</v>
      </c>
    </row>
    <row r="90" spans="1:7">
      <c r="A90" s="5">
        <v>87</v>
      </c>
      <c r="B90" s="3" t="s">
        <v>301</v>
      </c>
      <c r="C90" s="3"/>
      <c r="D90" s="5" t="s">
        <v>302</v>
      </c>
      <c r="E90" s="10">
        <f>abbreviation[[#This Row],[abbreviation_id]]</f>
        <v>87</v>
      </c>
      <c r="G90" s="5" t="str">
        <f ca="1">"INSERT INTO "&amp;RIGHT(CELL("dateiname",A88),LEN(CELL("dateiname",A88))-FIND("]",CELL("dateiname",A88)))&amp;"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(87,'Kältemenge','','EN.C');</v>
      </c>
    </row>
    <row r="91" spans="1:7">
      <c r="A91" s="5">
        <v>88</v>
      </c>
      <c r="B91" s="3" t="s">
        <v>303</v>
      </c>
      <c r="C91" s="3"/>
      <c r="D91" s="5" t="s">
        <v>304</v>
      </c>
      <c r="E91" s="10">
        <f>abbreviation[[#This Row],[abbreviation_id]]</f>
        <v>88</v>
      </c>
      <c r="G91" s="5" t="str">
        <f ca="1">"INSERT INTO "&amp;RIGHT(CELL("dateiname",A89),LEN(CELL("dateiname",A89))-FIND("]",CELL("dateiname",A89)))&amp;"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(88,'Kühlleistung','','POW.C');</v>
      </c>
    </row>
    <row r="92" spans="1:7">
      <c r="A92" s="5">
        <v>89</v>
      </c>
      <c r="B92" s="3" t="s">
        <v>305</v>
      </c>
      <c r="C92" s="3"/>
      <c r="D92" s="5" t="s">
        <v>306</v>
      </c>
      <c r="E92" s="10">
        <f>abbreviation[[#This Row],[abbreviation_id]]</f>
        <v>89</v>
      </c>
      <c r="G92" s="5" t="str">
        <f ca="1">"INSERT INTO "&amp;RIGHT(CELL("dateiname",A90),LEN(CELL("dateiname",A90))-FIND("]",CELL("dateiname",A90)))&amp;"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(89,'Massenstrom','','MF');</v>
      </c>
    </row>
    <row r="93" spans="1:7">
      <c r="A93" s="5">
        <v>90</v>
      </c>
      <c r="B93" s="3" t="s">
        <v>307</v>
      </c>
      <c r="C93" s="3"/>
      <c r="D93" s="5" t="s">
        <v>308</v>
      </c>
      <c r="E93" s="10">
        <f>abbreviation[[#This Row],[abbreviation_id]]</f>
        <v>90</v>
      </c>
      <c r="G93" s="5" t="str">
        <f ca="1">"INSERT INTO "&amp;RIGHT(CELL("dateiname",A91),LEN(CELL("dateiname",A91))-FIND("]",CELL("dateiname",A91)))&amp;"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(90,'Präsenz','','PRES');</v>
      </c>
    </row>
    <row r="94" spans="1:7">
      <c r="A94" s="5">
        <v>91</v>
      </c>
      <c r="B94" s="3" t="s">
        <v>309</v>
      </c>
      <c r="C94" s="3"/>
      <c r="D94" s="5" t="s">
        <v>310</v>
      </c>
      <c r="E94" s="10">
        <f>abbreviation[[#This Row],[abbreviation_id]]</f>
        <v>91</v>
      </c>
      <c r="G94" s="5" t="str">
        <f ca="1">"INSERT INTO "&amp;RIGHT(CELL("dateiname",A92),LEN(CELL("dateiname",A92))-FIND("]",CELL("dateiname",A92)))&amp;"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(91,'Rauch','','SMOKE');</v>
      </c>
    </row>
    <row r="95" spans="1:7">
      <c r="A95" s="5">
        <v>92</v>
      </c>
      <c r="B95" s="3" t="s">
        <v>311</v>
      </c>
      <c r="C95" s="3"/>
      <c r="D95" s="5" t="s">
        <v>312</v>
      </c>
      <c r="E95" s="10">
        <f>abbreviation[[#This Row],[abbreviation_id]]</f>
        <v>92</v>
      </c>
      <c r="G95" s="5" t="str">
        <f ca="1">"INSERT INTO "&amp;RIGHT(CELL("dateiname",A93),LEN(CELL("dateiname",A93))-FIND("]",CELL("dateiname",A93)))&amp;"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(92,'Regen','','RAIN');</v>
      </c>
    </row>
    <row r="96" spans="1:7">
      <c r="A96" s="5">
        <v>93</v>
      </c>
      <c r="B96" s="3" t="s">
        <v>313</v>
      </c>
      <c r="C96" s="3"/>
      <c r="D96" s="5" t="s">
        <v>314</v>
      </c>
      <c r="E96" s="10">
        <f>abbreviation[[#This Row],[abbreviation_id]]</f>
        <v>93</v>
      </c>
      <c r="G96" s="5" t="str">
        <f ca="1">"INSERT INTO "&amp;RIGHT(CELL("dateiname",A94),LEN(CELL("dateiname",A94))-FIND("]",CELL("dateiname",A94)))&amp;"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(93,'Relative Feuchte','','HUM.REL');</v>
      </c>
    </row>
    <row r="97" spans="1:7">
      <c r="A97" s="5">
        <v>94</v>
      </c>
      <c r="B97" s="12" t="s">
        <v>498</v>
      </c>
      <c r="C97" s="1" t="s">
        <v>499</v>
      </c>
      <c r="D97" s="5" t="s">
        <v>315</v>
      </c>
      <c r="E97" s="10">
        <f>abbreviation[[#This Row],[abbreviation_id]]</f>
        <v>94</v>
      </c>
      <c r="G97" s="5" t="str">
        <f ca="1">"INSERT INTO "&amp;RIGHT(CELL("dateiname",A95),LEN(CELL("dateiname",A95))-FIND("]",CELL("dateiname",A95)))&amp;"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(94,'Elektrische Energie','electrical energy','EN.EL');</v>
      </c>
    </row>
    <row r="98" spans="1:7">
      <c r="A98" s="5">
        <v>95</v>
      </c>
      <c r="B98" s="3" t="s">
        <v>316</v>
      </c>
      <c r="C98" s="1" t="s">
        <v>540</v>
      </c>
      <c r="D98" s="5" t="s">
        <v>317</v>
      </c>
      <c r="E98" s="10">
        <f>abbreviation[[#This Row],[abbreviation_id]]</f>
        <v>95</v>
      </c>
      <c r="G98" s="5" t="str">
        <f ca="1">"INSERT INTO "&amp;RIGHT(CELL("dateiname",A96),LEN(CELL("dateiname",A96))-FIND("]",CELL("dateiname",A96)))&amp;"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(95,'Temperatur','temperature','T');</v>
      </c>
    </row>
    <row r="99" spans="1:7">
      <c r="A99" s="5">
        <v>96</v>
      </c>
      <c r="B99" s="3" t="s">
        <v>318</v>
      </c>
      <c r="C99" s="3"/>
      <c r="D99" s="5" t="s">
        <v>319</v>
      </c>
      <c r="E99" s="10">
        <f>abbreviation[[#This Row],[abbreviation_id]]</f>
        <v>96</v>
      </c>
      <c r="G99" s="5" t="str">
        <f ca="1">"INSERT INTO "&amp;RIGHT(CELL("dateiname",A97),LEN(CELL("dateiname",A97))-FIND("]",CELL("dateiname",A97)))&amp;"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(96,'Temperaturdifferenz','','T.DIF');</v>
      </c>
    </row>
    <row r="100" spans="1:7">
      <c r="A100" s="5">
        <v>97</v>
      </c>
      <c r="B100" s="3" t="s">
        <v>320</v>
      </c>
      <c r="C100" s="3"/>
      <c r="D100" s="5" t="s">
        <v>321</v>
      </c>
      <c r="E100" s="10">
        <f>abbreviation[[#This Row],[abbreviation_id]]</f>
        <v>97</v>
      </c>
      <c r="G100" s="5" t="str">
        <f ca="1">"INSERT INTO "&amp;RIGHT(CELL("dateiname",A98),LEN(CELL("dateiname",A98))-FIND("]",CELL("dateiname",A98)))&amp;"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(97,'Volumenstrom','','VF');</v>
      </c>
    </row>
    <row r="101" spans="1:7">
      <c r="A101" s="5">
        <v>98</v>
      </c>
      <c r="B101" s="3" t="s">
        <v>322</v>
      </c>
      <c r="C101" s="3"/>
      <c r="D101" s="5" t="s">
        <v>323</v>
      </c>
      <c r="E101" s="10">
        <f>abbreviation[[#This Row],[abbreviation_id]]</f>
        <v>98</v>
      </c>
      <c r="G101" s="5" t="str">
        <f ca="1">"INSERT INTO "&amp;RIGHT(CELL("dateiname",A99),LEN(CELL("dateiname",A99))-FIND("]",CELL("dateiname",A99)))&amp;"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(98,'Wärmemenge','','EN.H');</v>
      </c>
    </row>
    <row r="102" spans="1:7">
      <c r="A102" s="5">
        <v>99</v>
      </c>
      <c r="B102" s="3" t="s">
        <v>324</v>
      </c>
      <c r="C102" s="3"/>
      <c r="D102" s="5" t="s">
        <v>325</v>
      </c>
      <c r="E102" s="10">
        <f>abbreviation[[#This Row],[abbreviation_id]]</f>
        <v>99</v>
      </c>
      <c r="G102" s="5" t="str">
        <f ca="1">"INSERT INTO "&amp;RIGHT(CELL("dateiname",A100),LEN(CELL("dateiname",A100))-FIND("]",CELL("dateiname",A100)))&amp;"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(99,'Wind','','WIND');</v>
      </c>
    </row>
    <row r="103" spans="1:7">
      <c r="A103" s="5">
        <v>100</v>
      </c>
      <c r="B103" s="3" t="s">
        <v>326</v>
      </c>
      <c r="C103" s="3"/>
      <c r="D103" s="5" t="s">
        <v>327</v>
      </c>
      <c r="E103" s="10">
        <f>abbreviation[[#This Row],[abbreviation_id]]</f>
        <v>100</v>
      </c>
      <c r="G103" s="5" t="str">
        <f ca="1">"INSERT INTO "&amp;RIGHT(CELL("dateiname",A101),LEN(CELL("dateiname",A101))-FIND("]",CELL("dateiname",A101)))&amp;"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(100,'Not Aus','','EMR');</v>
      </c>
    </row>
    <row r="104" spans="1:7">
      <c r="A104" s="5">
        <v>101</v>
      </c>
      <c r="B104" s="3" t="s">
        <v>328</v>
      </c>
      <c r="C104" s="3"/>
      <c r="D104" s="5" t="s">
        <v>329</v>
      </c>
      <c r="E104" s="10">
        <f>abbreviation[[#This Row],[abbreviation_id]]</f>
        <v>101</v>
      </c>
      <c r="G104" s="5" t="str">
        <f ca="1">"INSERT INTO "&amp;RIGHT(CELL("dateiname",A102),LEN(CELL("dateiname",A102))-FIND("]",CELL("dateiname",A102)))&amp;"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(101,'Reperatur','','REP');</v>
      </c>
    </row>
    <row r="105" spans="1:7">
      <c r="A105" s="5">
        <v>102</v>
      </c>
      <c r="B105" s="3" t="s">
        <v>330</v>
      </c>
      <c r="C105" s="3"/>
      <c r="D105" s="5" t="s">
        <v>331</v>
      </c>
      <c r="E105" s="10">
        <f>abbreviation[[#This Row],[abbreviation_id]]</f>
        <v>102</v>
      </c>
      <c r="G105" s="5" t="str">
        <f ca="1">"INSERT INTO "&amp;RIGHT(CELL("dateiname",A103),LEN(CELL("dateiname",A103))-FIND("]",CELL("dateiname",A103)))&amp;"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(102,'Bypass','','BYP');</v>
      </c>
    </row>
    <row r="106" spans="1:7">
      <c r="A106" s="5">
        <v>103</v>
      </c>
      <c r="B106" s="3" t="s">
        <v>332</v>
      </c>
      <c r="C106" s="3"/>
      <c r="D106" s="5" t="s">
        <v>333</v>
      </c>
      <c r="E106" s="10">
        <f>abbreviation[[#This Row],[abbreviation_id]]</f>
        <v>103</v>
      </c>
      <c r="G106" s="5" t="str">
        <f ca="1">"INSERT INTO "&amp;RIGHT(CELL("dateiname",A104),LEN(CELL("dateiname",A104))-FIND("]",CELL("dateiname",A104)))&amp;"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(103,'Filter','','FIL');</v>
      </c>
    </row>
    <row r="107" spans="1:7">
      <c r="A107" s="5">
        <v>104</v>
      </c>
      <c r="B107" s="3" t="s">
        <v>334</v>
      </c>
      <c r="C107" s="3"/>
      <c r="D107" s="5" t="s">
        <v>335</v>
      </c>
      <c r="E107" s="10">
        <f>abbreviation[[#This Row],[abbreviation_id]]</f>
        <v>104</v>
      </c>
      <c r="G107" s="5" t="str">
        <f ca="1">"INSERT INTO "&amp;RIGHT(CELL("dateiname",A105),LEN(CELL("dateiname",A105))-FIND("]",CELL("dateiname",A105)))&amp;"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(104,'Glykol','','GLYC');</v>
      </c>
    </row>
    <row r="108" spans="1:7">
      <c r="A108" s="5">
        <v>105</v>
      </c>
      <c r="B108" s="3" t="s">
        <v>336</v>
      </c>
      <c r="C108" s="3"/>
      <c r="D108" s="5" t="s">
        <v>337</v>
      </c>
      <c r="E108" s="10">
        <f>abbreviation[[#This Row],[abbreviation_id]]</f>
        <v>105</v>
      </c>
      <c r="G108" s="5" t="str">
        <f ca="1">"INSERT INTO "&amp;RIGHT(CELL("dateiname",A106),LEN(CELL("dateiname",A106))-FIND("]",CELL("dateiname",A106)))&amp;"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(105,'Hydraulische Weiche','','HYDS');</v>
      </c>
    </row>
    <row r="109" spans="1:7">
      <c r="A109" s="5">
        <v>106</v>
      </c>
      <c r="B109" s="3" t="s">
        <v>338</v>
      </c>
      <c r="C109" s="3"/>
      <c r="D109" s="5" t="s">
        <v>339</v>
      </c>
      <c r="E109" s="10">
        <f>abbreviation[[#This Row],[abbreviation_id]]</f>
        <v>106</v>
      </c>
      <c r="G109" s="5" t="str">
        <f ca="1">"INSERT INTO "&amp;RIGHT(CELL("dateiname",A107),LEN(CELL("dateiname",A107))-FIND("]",CELL("dateiname",A107)))&amp;"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(106,'Öl','','OIL');</v>
      </c>
    </row>
    <row r="110" spans="1:7">
      <c r="A110" s="5">
        <v>107</v>
      </c>
      <c r="B110" s="3" t="s">
        <v>340</v>
      </c>
      <c r="C110" s="3"/>
      <c r="D110" s="5" t="s">
        <v>341</v>
      </c>
      <c r="E110" s="10">
        <f>abbreviation[[#This Row],[abbreviation_id]]</f>
        <v>107</v>
      </c>
      <c r="G110" s="5" t="str">
        <f ca="1">"INSERT INTO "&amp;RIGHT(CELL("dateiname",A108),LEN(CELL("dateiname",A108))-FIND("]",CELL("dateiname",A108)))&amp;"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(107,'Ab','','ET');</v>
      </c>
    </row>
    <row r="111" spans="1:7">
      <c r="A111" s="5">
        <v>108</v>
      </c>
      <c r="B111" s="3" t="s">
        <v>342</v>
      </c>
      <c r="C111" s="3"/>
      <c r="D111" s="5" t="s">
        <v>220</v>
      </c>
      <c r="E111" s="10">
        <f>abbreviation[[#This Row],[abbreviation_id]]</f>
        <v>108</v>
      </c>
      <c r="G111" s="5" t="str">
        <f ca="1">"INSERT INTO "&amp;RIGHT(CELL("dateiname",A109),LEN(CELL("dateiname",A109))-FIND("]",CELL("dateiname",A109)))&amp;"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(108,'Heiz/Heiß','','H');</v>
      </c>
    </row>
    <row r="112" spans="1:7">
      <c r="A112" s="5">
        <v>109</v>
      </c>
      <c r="B112" s="3" t="s">
        <v>343</v>
      </c>
      <c r="C112" s="3"/>
      <c r="D112" s="5" t="s">
        <v>219</v>
      </c>
      <c r="E112" s="10">
        <f>abbreviation[[#This Row],[abbreviation_id]]</f>
        <v>109</v>
      </c>
      <c r="G112" s="5" t="str">
        <f ca="1">"INSERT INTO "&amp;RIGHT(CELL("dateiname",A110),LEN(CELL("dateiname",A110))-FIND("]",CELL("dateiname",A110)))&amp;"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(109,'Kühl','','C');</v>
      </c>
    </row>
    <row r="113" spans="1:7">
      <c r="A113" s="5">
        <v>110</v>
      </c>
      <c r="B113" s="3" t="s">
        <v>344</v>
      </c>
      <c r="C113" s="3"/>
      <c r="D113" s="5" t="s">
        <v>345</v>
      </c>
      <c r="E113" s="10">
        <f>abbreviation[[#This Row],[abbreviation_id]]</f>
        <v>110</v>
      </c>
      <c r="G113" s="5" t="str">
        <f ca="1">"INSERT INTO "&amp;RIGHT(CELL("dateiname",A111),LEN(CELL("dateiname",A111))-FIND("]",CELL("dateiname",A111)))&amp;"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(110,'Primär','','PRIM');</v>
      </c>
    </row>
    <row r="114" spans="1:7">
      <c r="A114" s="5">
        <v>111</v>
      </c>
      <c r="B114" s="3" t="s">
        <v>346</v>
      </c>
      <c r="C114" s="3"/>
      <c r="D114" s="5" t="s">
        <v>347</v>
      </c>
      <c r="E114" s="10">
        <f>abbreviation[[#This Row],[abbreviation_id]]</f>
        <v>111</v>
      </c>
      <c r="G114" s="5" t="str">
        <f ca="1">"INSERT INTO "&amp;RIGHT(CELL("dateiname",A112),LEN(CELL("dateiname",A112))-FIND("]",CELL("dateiname",A112)))&amp;"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(111,'Sekundär','','SEC');</v>
      </c>
    </row>
    <row r="115" spans="1:7">
      <c r="A115" s="5">
        <v>112</v>
      </c>
      <c r="B115" s="3" t="s">
        <v>348</v>
      </c>
      <c r="C115" s="3"/>
      <c r="D115" s="5" t="s">
        <v>349</v>
      </c>
      <c r="E115" s="10">
        <f>abbreviation[[#This Row],[abbreviation_id]]</f>
        <v>112</v>
      </c>
      <c r="G115" s="5" t="str">
        <f ca="1">"INSERT INTO "&amp;RIGHT(CELL("dateiname",A113),LEN(CELL("dateiname",A113))-FIND("]",CELL("dateiname",A113)))&amp;"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(112,'Trinkkalt','','DC');</v>
      </c>
    </row>
    <row r="116" spans="1:7">
      <c r="A116" s="5">
        <v>113</v>
      </c>
      <c r="B116" s="3" t="s">
        <v>350</v>
      </c>
      <c r="C116" s="3"/>
      <c r="D116" s="5" t="s">
        <v>62</v>
      </c>
      <c r="E116" s="10">
        <f>abbreviation[[#This Row],[abbreviation_id]]</f>
        <v>113</v>
      </c>
      <c r="G116" s="5" t="str">
        <f ca="1">"INSERT INTO "&amp;RIGHT(CELL("dateiname",A114),LEN(CELL("dateiname",A114))-FIND("]",CELL("dateiname",A114)))&amp;"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(113,'Trinkwarm','','DH');</v>
      </c>
    </row>
    <row r="117" spans="1:7">
      <c r="A117" s="5">
        <v>114</v>
      </c>
      <c r="B117" s="3" t="s">
        <v>351</v>
      </c>
      <c r="C117" s="3"/>
      <c r="D117" s="5" t="s">
        <v>352</v>
      </c>
      <c r="E117" s="10">
        <f>abbreviation[[#This Row],[abbreviation_id]]</f>
        <v>114</v>
      </c>
      <c r="G117" s="5" t="str">
        <f ca="1">"INSERT INTO "&amp;RIGHT(CELL("dateiname",A115),LEN(CELL("dateiname",A115))-FIND("]",CELL("dateiname",A115)))&amp;"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(114,'Zu','','SUP');</v>
      </c>
    </row>
    <row r="118" spans="1:7">
      <c r="A118" s="5">
        <v>115</v>
      </c>
      <c r="B118" s="3" t="s">
        <v>353</v>
      </c>
      <c r="C118" s="3"/>
      <c r="D118" s="5" t="s">
        <v>354</v>
      </c>
      <c r="E118" s="10">
        <f>abbreviation[[#This Row],[abbreviation_id]]</f>
        <v>115</v>
      </c>
      <c r="G118" s="5" t="str">
        <f ca="1">"INSERT INTO "&amp;RIGHT(CELL("dateiname",A116),LEN(CELL("dateiname",A116))-FIND("]",CELL("dateiname",A116)))&amp;"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(115,'Zu und Ab','','SUP.ET');</v>
      </c>
    </row>
    <row r="119" spans="1:7">
      <c r="A119" s="5">
        <v>116</v>
      </c>
      <c r="B119" s="3" t="s">
        <v>355</v>
      </c>
      <c r="C119" s="3"/>
      <c r="D119" s="5" t="s">
        <v>356</v>
      </c>
      <c r="E119" s="10">
        <f>abbreviation[[#This Row],[abbreviation_id]]</f>
        <v>116</v>
      </c>
      <c r="G119" s="5" t="str">
        <f ca="1">"INSERT INTO "&amp;RIGHT(CELL("dateiname",A117),LEN(CELL("dateiname",A117))-FIND("]",CELL("dateiname",A117)))&amp;"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(116,'Fort','','EXH');</v>
      </c>
    </row>
    <row r="120" spans="1:7">
      <c r="A120" s="5">
        <v>117</v>
      </c>
      <c r="B120" s="3" t="s">
        <v>357</v>
      </c>
      <c r="C120" s="3"/>
      <c r="D120" s="5" t="s">
        <v>358</v>
      </c>
      <c r="E120" s="10">
        <f>abbreviation[[#This Row],[abbreviation_id]]</f>
        <v>117</v>
      </c>
      <c r="G120" s="5" t="str">
        <f ca="1">"INSERT INTO "&amp;RIGHT(CELL("dateiname",A118),LEN(CELL("dateiname",A118))-FIND("]",CELL("dateiname",A118)))&amp;"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(117,'Frisch/Außen','','OD');</v>
      </c>
    </row>
    <row r="121" spans="1:7">
      <c r="A121" s="5">
        <v>118</v>
      </c>
      <c r="B121" s="3" t="s">
        <v>359</v>
      </c>
      <c r="C121" s="3"/>
      <c r="D121" s="5" t="s">
        <v>360</v>
      </c>
      <c r="E121" s="10">
        <f>abbreviation[[#This Row],[abbreviation_id]]</f>
        <v>118</v>
      </c>
      <c r="G121" s="5" t="str">
        <f ca="1">"INSERT INTO "&amp;RIGHT(CELL("dateiname",A119),LEN(CELL("dateiname",A119))-FIND("]",CELL("dateiname",A119)))&amp;"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(118,'Raum/Innen','','ID');</v>
      </c>
    </row>
    <row r="122" spans="1:7">
      <c r="A122" s="5">
        <v>119</v>
      </c>
      <c r="B122" s="12" t="s">
        <v>361</v>
      </c>
      <c r="C122" s="3"/>
      <c r="D122" s="13" t="s">
        <v>362</v>
      </c>
      <c r="E122" s="10">
        <f>abbreviation[[#This Row],[abbreviation_id]]</f>
        <v>119</v>
      </c>
      <c r="G122" s="5" t="str">
        <f ca="1">"INSERT INTO "&amp;RIGHT(CELL("dateiname",A120),LEN(CELL("dateiname",A120))-FIND("]",CELL("dateiname",A120)))&amp;"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(119,'Um','','RC');</v>
      </c>
    </row>
    <row r="123" spans="1:7">
      <c r="A123" s="5">
        <v>120</v>
      </c>
      <c r="B123" s="3" t="s">
        <v>363</v>
      </c>
      <c r="C123" s="3"/>
      <c r="D123" s="5" t="s">
        <v>364</v>
      </c>
      <c r="E123" s="10">
        <f>abbreviation[[#This Row],[abbreviation_id]]</f>
        <v>120</v>
      </c>
      <c r="G123" s="5" t="str">
        <f ca="1">"INSERT INTO "&amp;RIGHT(CELL("dateiname",A121),LEN(CELL("dateiname",A121))-FIND("]",CELL("dateiname",A121)))&amp;"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(120,'Frequenzumformer','','FC');</v>
      </c>
    </row>
    <row r="124" spans="1:7">
      <c r="A124" s="5">
        <v>121</v>
      </c>
      <c r="B124" s="3" t="s">
        <v>365</v>
      </c>
      <c r="C124" s="3"/>
      <c r="D124" s="5" t="s">
        <v>366</v>
      </c>
      <c r="E124" s="10">
        <f>abbreviation[[#This Row],[abbreviation_id]]</f>
        <v>121</v>
      </c>
      <c r="G124" s="5" t="str">
        <f ca="1">"INSERT INTO "&amp;RIGHT(CELL("dateiname",A122),LEN(CELL("dateiname",A122))-FIND("]",CELL("dateiname",A122)))&amp;"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(121,'Austritt','','OUT');</v>
      </c>
    </row>
    <row r="125" spans="1:7">
      <c r="A125" s="5">
        <v>122</v>
      </c>
      <c r="B125" s="3" t="s">
        <v>367</v>
      </c>
      <c r="C125" s="3"/>
      <c r="D125" s="5" t="s">
        <v>368</v>
      </c>
      <c r="E125" s="10">
        <f>abbreviation[[#This Row],[abbreviation_id]]</f>
        <v>122</v>
      </c>
      <c r="G125" s="5" t="str">
        <f ca="1">"INSERT INTO "&amp;RIGHT(CELL("dateiname",A123),LEN(CELL("dateiname",A123))-FIND("]",CELL("dateiname",A123)))&amp;"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(122,'Eintritt','','IN');</v>
      </c>
    </row>
    <row r="126" spans="1:7">
      <c r="A126" s="5">
        <v>123</v>
      </c>
      <c r="B126" s="3" t="s">
        <v>369</v>
      </c>
      <c r="C126" s="3"/>
      <c r="D126" s="5" t="s">
        <v>370</v>
      </c>
      <c r="E126" s="10">
        <f>abbreviation[[#This Row],[abbreviation_id]]</f>
        <v>123</v>
      </c>
      <c r="G126" s="5" t="str">
        <f ca="1">"INSERT INTO "&amp;RIGHT(CELL("dateiname",A124),LEN(CELL("dateiname",A124))-FIND("]",CELL("dateiname",A124)))&amp;"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(123,'Mitte','','MID');</v>
      </c>
    </row>
    <row r="127" spans="1:7">
      <c r="A127" s="5">
        <v>124</v>
      </c>
      <c r="B127" s="3" t="s">
        <v>371</v>
      </c>
      <c r="C127" s="3"/>
      <c r="D127" s="5" t="s">
        <v>372</v>
      </c>
      <c r="E127" s="10">
        <f>abbreviation[[#This Row],[abbreviation_id]]</f>
        <v>124</v>
      </c>
      <c r="G127" s="5" t="str">
        <f ca="1">"INSERT INTO "&amp;RIGHT(CELL("dateiname",A125),LEN(CELL("dateiname",A125))-FIND("]",CELL("dateiname",A125)))&amp;"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(124,'nach Wärmerückgewinnung','','A.HRC');</v>
      </c>
    </row>
    <row r="128" spans="1:7">
      <c r="A128" s="5">
        <v>125</v>
      </c>
      <c r="B128" s="3" t="s">
        <v>373</v>
      </c>
      <c r="C128" s="3"/>
      <c r="D128" s="5" t="s">
        <v>374</v>
      </c>
      <c r="E128" s="10">
        <f>abbreviation[[#This Row],[abbreviation_id]]</f>
        <v>125</v>
      </c>
      <c r="G128" s="5" t="str">
        <f ca="1">"INSERT INTO "&amp;RIGHT(CELL("dateiname",A126),LEN(CELL("dateiname",A126))-FIND("]",CELL("dateiname",A126)))&amp;"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(125,'Oben','','TOP');</v>
      </c>
    </row>
    <row r="129" spans="1:7">
      <c r="A129" s="5">
        <v>126</v>
      </c>
      <c r="B129" s="3" t="s">
        <v>375</v>
      </c>
      <c r="C129" s="3"/>
      <c r="D129" s="5" t="s">
        <v>376</v>
      </c>
      <c r="E129" s="10">
        <f>abbreviation[[#This Row],[abbreviation_id]]</f>
        <v>126</v>
      </c>
      <c r="G129" s="5" t="str">
        <f ca="1">"INSERT INTO "&amp;RIGHT(CELL("dateiname",A127),LEN(CELL("dateiname",A127))-FIND("]",CELL("dateiname",A127)))&amp;"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(126,'Rücklauf (RL)','','RET');</v>
      </c>
    </row>
    <row r="130" spans="1:7">
      <c r="A130" s="5">
        <v>127</v>
      </c>
      <c r="B130" s="3" t="s">
        <v>377</v>
      </c>
      <c r="C130" s="3"/>
      <c r="D130" s="5" t="s">
        <v>378</v>
      </c>
      <c r="E130" s="10">
        <f>abbreviation[[#This Row],[abbreviation_id]]</f>
        <v>127</v>
      </c>
      <c r="G130" s="5" t="str">
        <f ca="1">"INSERT INTO "&amp;RIGHT(CELL("dateiname",A128),LEN(CELL("dateiname",A128))-FIND("]",CELL("dateiname",A128)))&amp;"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(127,'Unten','','BOT');</v>
      </c>
    </row>
    <row r="131" spans="1:7">
      <c r="A131" s="5">
        <v>128</v>
      </c>
      <c r="B131" s="3" t="s">
        <v>379</v>
      </c>
      <c r="C131" s="3"/>
      <c r="D131" s="5" t="s">
        <v>380</v>
      </c>
      <c r="E131" s="10">
        <f>abbreviation[[#This Row],[abbreviation_id]]</f>
        <v>128</v>
      </c>
      <c r="G131" s="5" t="str">
        <f ca="1">"INSERT INTO "&amp;RIGHT(CELL("dateiname",A129),LEN(CELL("dateiname",A129))-FIND("]",CELL("dateiname",A129)))&amp;"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(128,'vor Wärmerückgewinnung','','B.HRC');</v>
      </c>
    </row>
    <row r="132" spans="1:7">
      <c r="A132" s="5">
        <v>129</v>
      </c>
      <c r="B132" s="3" t="s">
        <v>381</v>
      </c>
      <c r="C132" s="3"/>
      <c r="D132" s="5" t="s">
        <v>352</v>
      </c>
      <c r="E132" s="10">
        <f>abbreviation[[#This Row],[abbreviation_id]]</f>
        <v>129</v>
      </c>
      <c r="G132" s="5" t="str">
        <f ca="1">"INSERT INTO "&amp;RIGHT(CELL("dateiname",A130),LEN(CELL("dateiname",A130))-FIND("]",CELL("dateiname",A130)))&amp;"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(129,'Vorlauf (VL)','','SUP');</v>
      </c>
    </row>
    <row r="133" spans="1:7">
      <c r="A133" s="5">
        <v>130</v>
      </c>
      <c r="B133" s="3" t="s">
        <v>382</v>
      </c>
      <c r="C133" s="3"/>
      <c r="D133" s="5" t="s">
        <v>383</v>
      </c>
      <c r="E133" s="10">
        <f>abbreviation[[#This Row],[abbreviation_id]]</f>
        <v>130</v>
      </c>
      <c r="G133" s="5" t="str">
        <f ca="1">"INSERT INTO "&amp;RIGHT(CELL("dateiname",A131),LEN(CELL("dateiname",A131))-FIND("]",CELL("dateiname",A131)))&amp;"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(130,'Alarm','','ALA');</v>
      </c>
    </row>
    <row r="134" spans="1:7">
      <c r="A134" s="5">
        <v>131</v>
      </c>
      <c r="B134" s="1" t="s">
        <v>384</v>
      </c>
      <c r="C134" s="3"/>
      <c r="D134" s="5" t="s">
        <v>385</v>
      </c>
      <c r="E134" s="10">
        <f>abbreviation[[#This Row],[abbreviation_id]]</f>
        <v>131</v>
      </c>
      <c r="G134" s="5" t="str">
        <f ca="1">"INSERT INTO "&amp;RIGHT(CELL("dateiname",A132),LEN(CELL("dateiname",A132))-FIND("]",CELL("dateiname",A132)))&amp;"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(131,'Betriebsmeldung','','STAT');</v>
      </c>
    </row>
    <row r="135" spans="1:7">
      <c r="A135" s="5">
        <v>132</v>
      </c>
      <c r="B135" s="3" t="s">
        <v>386</v>
      </c>
      <c r="C135" s="3"/>
      <c r="D135" s="5" t="s">
        <v>387</v>
      </c>
      <c r="E135" s="10">
        <f>abbreviation[[#This Row],[abbreviation_id]]</f>
        <v>132</v>
      </c>
      <c r="G135" s="5" t="str">
        <f ca="1">"INSERT INTO "&amp;RIGHT(CELL("dateiname",A133),LEN(CELL("dateiname",A133))-FIND("]",CELL("dateiname",A133)))&amp;"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(132,'Messwert','','MEA');</v>
      </c>
    </row>
    <row r="136" spans="1:7">
      <c r="A136" s="5">
        <v>133</v>
      </c>
      <c r="B136" s="3" t="s">
        <v>388</v>
      </c>
      <c r="C136" s="3"/>
      <c r="D136" s="5" t="s">
        <v>389</v>
      </c>
      <c r="E136" s="10">
        <f>abbreviation[[#This Row],[abbreviation_id]]</f>
        <v>133</v>
      </c>
      <c r="G136" s="5" t="str">
        <f ca="1">"INSERT INTO "&amp;RIGHT(CELL("dateiname",A134),LEN(CELL("dateiname",A134))-FIND("]",CELL("dateiname",A134)))&amp;"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(133,'Schaltbefehl','','COM');</v>
      </c>
    </row>
    <row r="137" spans="1:7">
      <c r="A137" s="5">
        <v>134</v>
      </c>
      <c r="B137" s="3" t="s">
        <v>390</v>
      </c>
      <c r="C137" s="3"/>
      <c r="D137" s="5" t="s">
        <v>391</v>
      </c>
      <c r="E137" s="10">
        <f>abbreviation[[#This Row],[abbreviation_id]]</f>
        <v>134</v>
      </c>
      <c r="G137" s="5" t="str">
        <f ca="1">"INSERT INTO "&amp;RIGHT(CELL("dateiname",A135),LEN(CELL("dateiname",A135))-FIND("]",CELL("dateiname",A135)))&amp;"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(134,'Stellbefehl','','SEV');</v>
      </c>
    </row>
    <row r="138" spans="1:7">
      <c r="A138" s="5">
        <v>135</v>
      </c>
      <c r="B138" s="3" t="s">
        <v>392</v>
      </c>
      <c r="C138" s="3"/>
      <c r="D138" s="5" t="s">
        <v>393</v>
      </c>
      <c r="E138" s="10">
        <f>abbreviation[[#This Row],[abbreviation_id]]</f>
        <v>135</v>
      </c>
      <c r="G138" s="5" t="str">
        <f ca="1">"INSERT INTO "&amp;RIGHT(CELL("dateiname",A136),LEN(CELL("dateiname",A136))-FIND("]",CELL("dateiname",A136)))&amp;"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(135,'Störung','','AL');</v>
      </c>
    </row>
    <row r="139" spans="1:7">
      <c r="A139" s="5">
        <v>136</v>
      </c>
      <c r="B139" s="3" t="s">
        <v>394</v>
      </c>
      <c r="C139" s="3"/>
      <c r="D139" s="5" t="s">
        <v>395</v>
      </c>
      <c r="E139" s="10">
        <f>abbreviation[[#This Row],[abbreviation_id]]</f>
        <v>136</v>
      </c>
      <c r="G139" s="5" t="str">
        <f ca="1">"INSERT INTO "&amp;RIGHT(CELL("dateiname",A137),LEN(CELL("dateiname",A137))-FIND("]",CELL("dateiname",A137)))&amp;"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(136,'Betriebszeit/-stunden','','OPR.TIM');</v>
      </c>
    </row>
    <row r="140" spans="1:7">
      <c r="A140" s="5">
        <v>137</v>
      </c>
      <c r="B140" s="3" t="s">
        <v>396</v>
      </c>
      <c r="C140" s="3"/>
      <c r="D140" s="5" t="s">
        <v>397</v>
      </c>
      <c r="E140" s="10">
        <f>abbreviation[[#This Row],[abbreviation_id]]</f>
        <v>137</v>
      </c>
      <c r="G140" s="5" t="str">
        <f ca="1">"INSERT INTO "&amp;RIGHT(CELL("dateiname",A138),LEN(CELL("dateiname",A138))-FIND("]",CELL("dateiname",A138)))&amp;"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(137,'Drehzahl','','NROT');</v>
      </c>
    </row>
    <row r="141" spans="1:7">
      <c r="A141" s="5">
        <v>138</v>
      </c>
      <c r="B141" s="3" t="s">
        <v>398</v>
      </c>
      <c r="C141" s="3"/>
      <c r="D141" s="5" t="s">
        <v>399</v>
      </c>
      <c r="E141" s="10">
        <f>abbreviation[[#This Row],[abbreviation_id]]</f>
        <v>138</v>
      </c>
      <c r="G141" s="5" t="str">
        <f ca="1">"INSERT INTO "&amp;RIGHT(CELL("dateiname",A139),LEN(CELL("dateiname",A139))-FIND("]",CELL("dateiname",A139)))&amp;"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(138,'Förderhöhe','','DELH');</v>
      </c>
    </row>
    <row r="142" spans="1:7">
      <c r="A142" s="5">
        <v>139</v>
      </c>
      <c r="B142" s="3" t="s">
        <v>400</v>
      </c>
      <c r="C142" s="3"/>
      <c r="D142" s="5" t="s">
        <v>401</v>
      </c>
      <c r="E142" s="10">
        <f>abbreviation[[#This Row],[abbreviation_id]]</f>
        <v>139</v>
      </c>
      <c r="G142" s="5" t="str">
        <f ca="1">"INSERT INTO "&amp;RIGHT(CELL("dateiname",A140),LEN(CELL("dateiname",A140))-FIND("]",CELL("dateiname",A140)))&amp;"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(139,'Füllstand','','LEV');</v>
      </c>
    </row>
    <row r="143" spans="1:7">
      <c r="A143" s="5">
        <v>140</v>
      </c>
      <c r="B143" s="3" t="s">
        <v>402</v>
      </c>
      <c r="C143" s="3"/>
      <c r="D143" s="5" t="s">
        <v>403</v>
      </c>
      <c r="E143" s="10">
        <f>abbreviation[[#This Row],[abbreviation_id]]</f>
        <v>140</v>
      </c>
      <c r="G143" s="5" t="str">
        <f ca="1">"INSERT INTO "&amp;RIGHT(CELL("dateiname",A141),LEN(CELL("dateiname",A141))-FIND("]",CELL("dateiname",A141)))&amp;"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(140,'Heiz-/Kühlleistung','','POW.HC');</v>
      </c>
    </row>
    <row r="144" spans="1:7">
      <c r="A144" s="5">
        <v>141</v>
      </c>
      <c r="B144" s="3" t="s">
        <v>404</v>
      </c>
      <c r="C144" s="3"/>
      <c r="D144" s="5" t="s">
        <v>405</v>
      </c>
      <c r="E144" s="10">
        <f>abbreviation[[#This Row],[abbreviation_id]]</f>
        <v>141</v>
      </c>
      <c r="G144" s="5" t="str">
        <f ca="1">"INSERT INTO "&amp;RIGHT(CELL("dateiname",A142),LEN(CELL("dateiname",A142))-FIND("]",CELL("dateiname",A142)))&amp;"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(141,'Kohlenstoffdioxid (CO2)','','CO2');</v>
      </c>
    </row>
    <row r="145" spans="1:7">
      <c r="A145" s="5">
        <v>142</v>
      </c>
      <c r="B145" s="3" t="s">
        <v>406</v>
      </c>
      <c r="C145" s="3"/>
      <c r="D145" s="5" t="s">
        <v>407</v>
      </c>
      <c r="E145" s="10">
        <f>abbreviation[[#This Row],[abbreviation_id]]</f>
        <v>142</v>
      </c>
      <c r="G145" s="5" t="str">
        <f ca="1">"INSERT INTO "&amp;RIGHT(CELL("dateiname",A143),LEN(CELL("dateiname",A143))-FIND("]",CELL("dateiname",A143)))&amp;"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(142,'Kohlenstoffmonoxid (CO)','','CO');</v>
      </c>
    </row>
    <row r="146" spans="1:7">
      <c r="A146" s="5">
        <v>143</v>
      </c>
      <c r="B146" s="3" t="s">
        <v>408</v>
      </c>
      <c r="C146" s="3"/>
      <c r="D146" s="5" t="s">
        <v>409</v>
      </c>
      <c r="E146" s="10">
        <f>abbreviation[[#This Row],[abbreviation_id]]</f>
        <v>143</v>
      </c>
      <c r="G146" s="5" t="str">
        <f ca="1">"INSERT INTO "&amp;RIGHT(CELL("dateiname",A144),LEN(CELL("dateiname",A144))-FIND("]",CELL("dateiname",A144)))&amp;"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(143,'Position','','POS');</v>
      </c>
    </row>
    <row r="147" spans="1:7">
      <c r="A147" s="5">
        <v>144</v>
      </c>
      <c r="B147" s="3" t="s">
        <v>410</v>
      </c>
      <c r="C147" s="3"/>
      <c r="D147" s="5" t="s">
        <v>411</v>
      </c>
      <c r="E147" s="10">
        <f>abbreviation[[#This Row],[abbreviation_id]]</f>
        <v>144</v>
      </c>
      <c r="G147" s="5" t="str">
        <f ca="1">"INSERT INTO "&amp;RIGHT(CELL("dateiname",A145),LEN(CELL("dateiname",A145))-FIND("]",CELL("dateiname",A145)))&amp;"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(144,'Luftqualität','','VOC');</v>
      </c>
    </row>
    <row r="148" spans="1:7">
      <c r="A148" s="5">
        <v>145</v>
      </c>
      <c r="B148" s="3" t="s">
        <v>412</v>
      </c>
      <c r="C148" s="3"/>
      <c r="D148" s="5" t="s">
        <v>413</v>
      </c>
      <c r="E148" s="10">
        <f>abbreviation[[#This Row],[abbreviation_id]]</f>
        <v>145</v>
      </c>
      <c r="G148" s="5" t="str">
        <f ca="1">"INSERT INTO "&amp;RIGHT(CELL("dateiname",A146),LEN(CELL("dateiname",A146))-FIND("]",CELL("dateiname",A146)))&amp;"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(145,'Modus','','MOD');</v>
      </c>
    </row>
    <row r="149" spans="1:7">
      <c r="A149" s="5">
        <v>146</v>
      </c>
      <c r="B149" s="3" t="s">
        <v>414</v>
      </c>
      <c r="C149" s="3"/>
      <c r="D149" s="5" t="s">
        <v>415</v>
      </c>
      <c r="E149" s="10">
        <f>abbreviation[[#This Row],[abbreviation_id]]</f>
        <v>146</v>
      </c>
      <c r="G149" s="5" t="str">
        <f ca="1">"INSERT INTO "&amp;RIGHT(CELL("dateiname",A147),LEN(CELL("dateiname",A147))-FIND("]",CELL("dateiname",A147)))&amp;"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(146,'Ersatzbetrieb','','OPR.SUBS');</v>
      </c>
    </row>
    <row r="150" spans="1:7">
      <c r="A150" s="5">
        <v>147</v>
      </c>
      <c r="B150" s="3" t="s">
        <v>416</v>
      </c>
      <c r="C150" s="3"/>
      <c r="D150" s="5" t="s">
        <v>417</v>
      </c>
      <c r="E150" s="10">
        <f>abbreviation[[#This Row],[abbreviation_id]]</f>
        <v>147</v>
      </c>
      <c r="G150" s="5" t="str">
        <f ca="1">"INSERT INTO "&amp;RIGHT(CELL("dateiname",A148),LEN(CELL("dateiname",A148))-FIND("]",CELL("dateiname",A148)))&amp;"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(147,'Freigabe','','CLEA');</v>
      </c>
    </row>
    <row r="151" spans="1:7">
      <c r="A151" s="5">
        <v>148</v>
      </c>
      <c r="B151" s="3" t="s">
        <v>418</v>
      </c>
      <c r="C151" s="3"/>
      <c r="D151" s="5" t="s">
        <v>419</v>
      </c>
      <c r="E151" s="10">
        <f>abbreviation[[#This Row],[abbreviation_id]]</f>
        <v>148</v>
      </c>
      <c r="G151" s="5" t="str">
        <f ca="1">"INSERT INTO "&amp;RIGHT(CELL("dateiname",A149),LEN(CELL("dateiname",A149))-FIND("]",CELL("dateiname",A149)))&amp;"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(148,'geschlossen/schließen','','CL');</v>
      </c>
    </row>
    <row r="152" spans="1:7">
      <c r="A152" s="5">
        <v>149</v>
      </c>
      <c r="B152" s="3" t="s">
        <v>420</v>
      </c>
      <c r="C152" s="3"/>
      <c r="D152" s="5" t="s">
        <v>421</v>
      </c>
      <c r="E152" s="10">
        <f>abbreviation[[#This Row],[abbreviation_id]]</f>
        <v>149</v>
      </c>
      <c r="G152" s="5" t="str">
        <f ca="1">"INSERT INTO "&amp;RIGHT(CELL("dateiname",A150),LEN(CELL("dateiname",A150))-FIND("]",CELL("dateiname",A150)))&amp;"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(149,'Netzbetrieb','','OPR.MAIN');</v>
      </c>
    </row>
    <row r="153" spans="1:7">
      <c r="A153" s="5">
        <v>150</v>
      </c>
      <c r="B153" s="3" t="s">
        <v>422</v>
      </c>
      <c r="C153" s="3"/>
      <c r="D153" s="5" t="s">
        <v>423</v>
      </c>
      <c r="E153" s="10">
        <f>abbreviation[[#This Row],[abbreviation_id]]</f>
        <v>150</v>
      </c>
      <c r="G153" s="5" t="str">
        <f ca="1">"INSERT INTO "&amp;RIGHT(CELL("dateiname",A151),LEN(CELL("dateiname",A151))-FIND("]",CELL("dateiname",A151)))&amp;"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(150,'offen/öffnen','','OP');</v>
      </c>
    </row>
    <row r="154" spans="1:7">
      <c r="A154" s="5">
        <v>151</v>
      </c>
      <c r="B154" s="3" t="s">
        <v>424</v>
      </c>
      <c r="C154" s="3"/>
      <c r="D154" s="5" t="s">
        <v>329</v>
      </c>
      <c r="E154" s="10">
        <f>abbreviation[[#This Row],[abbreviation_id]]</f>
        <v>151</v>
      </c>
      <c r="G154" s="5" t="str">
        <f ca="1">"INSERT INTO "&amp;RIGHT(CELL("dateiname",A152),LEN(CELL("dateiname",A152))-FIND("]",CELL("dateiname",A152)))&amp;"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(151,'Reperaturschalter','','REP');</v>
      </c>
    </row>
    <row r="155" spans="1:7">
      <c r="A155" s="5">
        <v>152</v>
      </c>
      <c r="B155" s="3" t="s">
        <v>425</v>
      </c>
      <c r="C155" s="3"/>
      <c r="D155" s="5" t="s">
        <v>426</v>
      </c>
      <c r="E155" s="10">
        <f>abbreviation[[#This Row],[abbreviation_id]]</f>
        <v>152</v>
      </c>
      <c r="G155" s="5" t="str">
        <f ca="1">"INSERT INTO "&amp;RIGHT(CELL("dateiname",A153),LEN(CELL("dateiname",A153))-FIND("]",CELL("dateiname",A153)))&amp;"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(152,'Wartungsmeldung','','MM');</v>
      </c>
    </row>
    <row r="156" spans="1:7">
      <c r="A156" s="5">
        <v>153</v>
      </c>
      <c r="B156" s="3" t="s">
        <v>427</v>
      </c>
      <c r="C156" s="3"/>
      <c r="D156" s="5" t="s">
        <v>428</v>
      </c>
      <c r="E156" s="10">
        <f>abbreviation[[#This Row],[abbreviation_id]]</f>
        <v>153</v>
      </c>
      <c r="G156" s="5" t="str">
        <f ca="1">"INSERT INTO "&amp;RIGHT(CELL("dateiname",A154),LEN(CELL("dateiname",A154))-FIND("]",CELL("dateiname",A154)))&amp;"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(153,'erhöhen','','RAI');</v>
      </c>
    </row>
    <row r="157" spans="1:7">
      <c r="A157" s="5">
        <v>154</v>
      </c>
      <c r="B157" s="3" t="s">
        <v>429</v>
      </c>
      <c r="C157" s="3"/>
      <c r="D157" s="5" t="s">
        <v>430</v>
      </c>
      <c r="E157" s="10">
        <f>abbreviation[[#This Row],[abbreviation_id]]</f>
        <v>154</v>
      </c>
      <c r="G157" s="5" t="str">
        <f ca="1">"INSERT INTO "&amp;RIGHT(CELL("dateiname",A155),LEN(CELL("dateiname",A155))-FIND("]",CELL("dateiname",A155)))&amp;"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(154,'halten','','HOL');</v>
      </c>
    </row>
    <row r="158" spans="1:7">
      <c r="A158" s="5">
        <v>155</v>
      </c>
      <c r="B158" s="3" t="s">
        <v>431</v>
      </c>
      <c r="C158" s="3"/>
      <c r="D158" s="5" t="s">
        <v>432</v>
      </c>
      <c r="E158" s="10">
        <f>abbreviation[[#This Row],[abbreviation_id]]</f>
        <v>155</v>
      </c>
      <c r="G158" s="5" t="str">
        <f ca="1">"INSERT INTO "&amp;RIGHT(CELL("dateiname",A156),LEN(CELL("dateiname",A156))-FIND("]",CELL("dateiname",A156)))&amp;"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(155,'reduzieren','','RED');</v>
      </c>
    </row>
    <row r="159" spans="1:7">
      <c r="A159" s="5">
        <v>156</v>
      </c>
      <c r="B159" s="3" t="s">
        <v>433</v>
      </c>
      <c r="C159" s="3"/>
      <c r="D159" s="5" t="s">
        <v>434</v>
      </c>
      <c r="E159" s="10">
        <f>abbreviation[[#This Row],[abbreviation_id]]</f>
        <v>156</v>
      </c>
      <c r="G159" s="5" t="str">
        <f ca="1">"INSERT INTO "&amp;RIGHT(CELL("dateiname",A157),LEN(CELL("dateiname",A157))-FIND("]",CELL("dateiname",A157)))&amp;"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(156,'Grenzwert','','LIM');</v>
      </c>
    </row>
    <row r="160" spans="1:7">
      <c r="A160" s="5">
        <v>157</v>
      </c>
      <c r="B160" s="3" t="s">
        <v>435</v>
      </c>
      <c r="C160" s="3"/>
      <c r="D160" s="5" t="s">
        <v>436</v>
      </c>
      <c r="E160" s="10">
        <f>abbreviation[[#This Row],[abbreviation_id]]</f>
        <v>157</v>
      </c>
      <c r="G160" s="5" t="str">
        <f ca="1">"INSERT INTO "&amp;RIGHT(CELL("dateiname",A158),LEN(CELL("dateiname",A158))-FIND("]",CELL("dateiname",A158)))&amp;"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(157,'Grenzwert maximal','','LIM.MAX');</v>
      </c>
    </row>
    <row r="161" spans="1:7">
      <c r="A161" s="5">
        <v>158</v>
      </c>
      <c r="B161" s="3" t="s">
        <v>437</v>
      </c>
      <c r="C161" s="3"/>
      <c r="D161" s="5" t="s">
        <v>438</v>
      </c>
      <c r="E161" s="10">
        <f>abbreviation[[#This Row],[abbreviation_id]]</f>
        <v>158</v>
      </c>
      <c r="G161" s="5" t="str">
        <f ca="1">"INSERT INTO "&amp;RIGHT(CELL("dateiname",A159),LEN(CELL("dateiname",A159))-FIND("]",CELL("dateiname",A159)))&amp;"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(158,'Grenzwert minimal','','LIM.MIN');</v>
      </c>
    </row>
    <row r="162" spans="1:7">
      <c r="A162" s="5">
        <v>159</v>
      </c>
      <c r="B162" s="3" t="s">
        <v>439</v>
      </c>
      <c r="C162" s="3"/>
      <c r="D162" s="5" t="s">
        <v>440</v>
      </c>
      <c r="E162" s="10">
        <f>abbreviation[[#This Row],[abbreviation_id]]</f>
        <v>159</v>
      </c>
      <c r="G162" s="5" t="str">
        <f ca="1">"INSERT INTO "&amp;RIGHT(CELL("dateiname",A160),LEN(CELL("dateiname",A160))-FIND("]",CELL("dateiname",A160)))&amp;"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(159,'Mittelwert','','AV');</v>
      </c>
    </row>
    <row r="163" spans="1:7">
      <c r="A163" s="5">
        <v>160</v>
      </c>
      <c r="B163" s="3" t="s">
        <v>441</v>
      </c>
      <c r="C163" s="3"/>
      <c r="D163" s="5" t="s">
        <v>442</v>
      </c>
      <c r="E163" s="10">
        <f>abbreviation[[#This Row],[abbreviation_id]]</f>
        <v>160</v>
      </c>
      <c r="G163" s="5" t="str">
        <f ca="1">"INSERT INTO "&amp;RIGHT(CELL("dateiname",A161),LEN(CELL("dateiname",A161))-FIND("]",CELL("dateiname",A161)))&amp;"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(160,'Sollwert','','SP');</v>
      </c>
    </row>
    <row r="164" spans="1:7">
      <c r="A164" s="5">
        <v>161</v>
      </c>
      <c r="B164" s="3" t="s">
        <v>443</v>
      </c>
      <c r="C164" s="3"/>
      <c r="D164" s="5" t="s">
        <v>444</v>
      </c>
      <c r="E164" s="10">
        <f>abbreviation[[#This Row],[abbreviation_id]]</f>
        <v>161</v>
      </c>
      <c r="G164" s="5" t="str">
        <f ca="1">"INSERT INTO "&amp;RIGHT(CELL("dateiname",A162),LEN(CELL("dateiname",A162))-FIND("]",CELL("dateiname",A162)))&amp;"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(161,'Aufsummiert/Kumuliert','','SUM');</v>
      </c>
    </row>
    <row r="165" spans="1:7">
      <c r="A165" s="5">
        <v>162</v>
      </c>
      <c r="B165" s="3" t="s">
        <v>445</v>
      </c>
      <c r="C165" s="3"/>
      <c r="D165" s="5" t="s">
        <v>446</v>
      </c>
      <c r="E165" s="10">
        <f>abbreviation[[#This Row],[abbreviation_id]]</f>
        <v>162</v>
      </c>
      <c r="G165" s="5" t="str">
        <f ca="1">"INSERT INTO "&amp;RIGHT(CELL("dateiname",A163),LEN(CELL("dateiname",A163))-FIND("]",CELL("dateiname",A163)))&amp;"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(162,'Maximum','','MAX');</v>
      </c>
    </row>
    <row r="166" spans="1:7">
      <c r="A166" s="5">
        <v>163</v>
      </c>
      <c r="B166" s="3" t="s">
        <v>447</v>
      </c>
      <c r="C166" s="3"/>
      <c r="D166" s="5" t="s">
        <v>448</v>
      </c>
      <c r="E166" s="10">
        <f>abbreviation[[#This Row],[abbreviation_id]]</f>
        <v>163</v>
      </c>
      <c r="G166" s="5" t="str">
        <f ca="1">"INSERT INTO "&amp;RIGHT(CELL("dateiname",A164),LEN(CELL("dateiname",A164))-FIND("]",CELL("dateiname",A164)))&amp;"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(163,'Minimum','','MIN');</v>
      </c>
    </row>
    <row r="167" spans="1:7">
      <c r="A167" s="5">
        <v>164</v>
      </c>
      <c r="B167" s="3" t="s">
        <v>449</v>
      </c>
      <c r="C167" s="3"/>
      <c r="D167" s="5" t="s">
        <v>450</v>
      </c>
      <c r="E167" s="10">
        <f>abbreviation[[#This Row],[abbreviation_id]]</f>
        <v>164</v>
      </c>
      <c r="G167" s="5" t="str">
        <f ca="1">"INSERT INTO "&amp;RIGHT(CELL("dateiname",A165),LEN(CELL("dateiname",A165))-FIND("]",CELL("dateiname",A165)))&amp;"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(164,'Sommer','','SU');</v>
      </c>
    </row>
    <row r="168" spans="1:7">
      <c r="A168" s="5">
        <v>165</v>
      </c>
      <c r="B168" s="3" t="s">
        <v>451</v>
      </c>
      <c r="C168" s="3"/>
      <c r="D168" s="5" t="s">
        <v>452</v>
      </c>
      <c r="E168" s="10">
        <f>abbreviation[[#This Row],[abbreviation_id]]</f>
        <v>165</v>
      </c>
      <c r="G168" s="5" t="str">
        <f ca="1">"INSERT INTO "&amp;RIGHT(CELL("dateiname",A166),LEN(CELL("dateiname",A166))-FIND("]",CELL("dateiname",A166)))&amp;"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(165,'Winter','','WI');</v>
      </c>
    </row>
    <row r="169" spans="1:7">
      <c r="A169" s="5">
        <v>166</v>
      </c>
      <c r="B169" s="3" t="s">
        <v>453</v>
      </c>
      <c r="C169" s="3"/>
      <c r="D169" s="5" t="s">
        <v>454</v>
      </c>
      <c r="E169" s="10">
        <f>abbreviation[[#This Row],[abbreviation_id]]</f>
        <v>166</v>
      </c>
      <c r="G169" s="5" t="str">
        <f ca="1">"INSERT INTO "&amp;RIGHT(CELL("dateiname",A167),LEN(CELL("dateiname",A167))-FIND("]",CELL("dateiname",A167)))&amp;"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(166,'Analoger Eingang (AE)','','AI');</v>
      </c>
    </row>
    <row r="170" spans="1:7">
      <c r="A170" s="5">
        <v>167</v>
      </c>
      <c r="B170" s="3" t="s">
        <v>455</v>
      </c>
      <c r="C170" s="3"/>
      <c r="D170" s="5" t="s">
        <v>456</v>
      </c>
      <c r="E170" s="10">
        <f>abbreviation[[#This Row],[abbreviation_id]]</f>
        <v>167</v>
      </c>
      <c r="G170" s="5" t="str">
        <f ca="1">"INSERT INTO "&amp;RIGHT(CELL("dateiname",A168),LEN(CELL("dateiname",A168))-FIND("]",CELL("dateiname",A168)))&amp;"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(167,'Analoger Ausgang (AA)','','AO');</v>
      </c>
    </row>
    <row r="171" spans="1:7">
      <c r="A171" s="5">
        <v>168</v>
      </c>
      <c r="B171" s="3" t="s">
        <v>457</v>
      </c>
      <c r="C171" s="3"/>
      <c r="D171" s="5" t="s">
        <v>458</v>
      </c>
      <c r="E171" s="10">
        <f>abbreviation[[#This Row],[abbreviation_id]]</f>
        <v>168</v>
      </c>
      <c r="G171" s="5" t="str">
        <f ca="1">"INSERT INTO "&amp;RIGHT(CELL("dateiname",A169),LEN(CELL("dateiname",A169))-FIND("]",CELL("dateiname",A169)))&amp;"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(168,'Digitaler Eingang (DE/BE)','','BI');</v>
      </c>
    </row>
    <row r="172" spans="1:7">
      <c r="A172" s="5">
        <v>169</v>
      </c>
      <c r="B172" s="3" t="s">
        <v>459</v>
      </c>
      <c r="C172" s="3"/>
      <c r="D172" s="5" t="s">
        <v>460</v>
      </c>
      <c r="E172" s="10">
        <f>abbreviation[[#This Row],[abbreviation_id]]</f>
        <v>169</v>
      </c>
      <c r="G172" s="5" t="str">
        <f ca="1">"INSERT INTO "&amp;RIGHT(CELL("dateiname",A170),LEN(CELL("dateiname",A170))-FIND("]",CELL("dateiname",A170)))&amp;"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(169,'Digitaler Ausgang (DA/BA)','','BO');</v>
      </c>
    </row>
    <row r="173" spans="1:7">
      <c r="A173" s="5">
        <v>170</v>
      </c>
      <c r="B173" s="3" t="s">
        <v>461</v>
      </c>
      <c r="C173" s="3"/>
      <c r="D173" s="5" t="s">
        <v>516</v>
      </c>
      <c r="E173" s="10">
        <f>abbreviation[[#This Row],[abbreviation_id]]</f>
        <v>170</v>
      </c>
      <c r="G173" s="5" t="str">
        <f ca="1">"INSERT INTO "&amp;RIGHT(CELL("dateiname",A171),LEN(CELL("dateiname",A171))-FIND("]",CELL("dateiname",A171)))&amp;"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(170,'Virtueller Analoger Eingang (VAE)','','VAI');</v>
      </c>
    </row>
    <row r="174" spans="1:7">
      <c r="A174" s="5">
        <v>171</v>
      </c>
      <c r="B174" s="3" t="s">
        <v>463</v>
      </c>
      <c r="C174" s="3"/>
      <c r="D174" s="5" t="s">
        <v>517</v>
      </c>
      <c r="E174" s="10">
        <f>abbreviation[[#This Row],[abbreviation_id]]</f>
        <v>171</v>
      </c>
      <c r="G174" s="5" t="str">
        <f ca="1">"INSERT INTO "&amp;RIGHT(CELL("dateiname",A172),LEN(CELL("dateiname",A172))-FIND("]",CELL("dateiname",A172)))&amp;"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(171,'Virtueller Analoger Ausgang (VAA)','','VAO');</v>
      </c>
    </row>
    <row r="175" spans="1:7">
      <c r="A175" s="5">
        <v>172</v>
      </c>
      <c r="B175" s="3" t="s">
        <v>465</v>
      </c>
      <c r="C175" s="3"/>
      <c r="D175" s="5" t="s">
        <v>518</v>
      </c>
      <c r="E175" s="10">
        <f>abbreviation[[#This Row],[abbreviation_id]]</f>
        <v>172</v>
      </c>
      <c r="G175" s="5" t="str">
        <f ca="1">"INSERT INTO "&amp;RIGHT(CELL("dateiname",A173),LEN(CELL("dateiname",A173))-FIND("]",CELL("dateiname",A173)))&amp;"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(172,'Virtueller Digitaler Eingang (VDE/VBE)','','VBI');</v>
      </c>
    </row>
    <row r="176" spans="1:7">
      <c r="A176" s="5">
        <v>173</v>
      </c>
      <c r="B176" s="3" t="s">
        <v>467</v>
      </c>
      <c r="C176" s="3"/>
      <c r="D176" s="5" t="s">
        <v>519</v>
      </c>
      <c r="E176" s="10">
        <f>abbreviation[[#This Row],[abbreviation_id]]</f>
        <v>173</v>
      </c>
      <c r="G176" s="5" t="str">
        <f ca="1">"INSERT INTO "&amp;RIGHT(CELL("dateiname",A174),LEN(CELL("dateiname",A174))-FIND("]",CELL("dateiname",A174)))&amp;"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(173,'Virtueller Digitaler Ausgang (VDA/VBA)','','VBO');</v>
      </c>
    </row>
    <row r="177" spans="1:7">
      <c r="A177" s="5">
        <v>174</v>
      </c>
      <c r="B177" s="3" t="s">
        <v>72</v>
      </c>
      <c r="C177" s="3" t="s">
        <v>73</v>
      </c>
      <c r="D177" s="5" t="s">
        <v>74</v>
      </c>
      <c r="E177" s="10">
        <f>abbreviation[[#This Row],[abbreviation_id]]</f>
        <v>174</v>
      </c>
      <c r="G177" s="5" t="str">
        <f ca="1">"INSERT INTO "&amp;RIGHT(CELL("dateiname",A175),LEN(CELL("dateiname",A175))-FIND("]",CELL("dateiname",A175)))&amp;"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(174,'Gebäude','building','BL');</v>
      </c>
    </row>
    <row r="178" spans="1:7">
      <c r="A178" s="5">
        <v>175</v>
      </c>
      <c r="B178" s="3" t="s">
        <v>75</v>
      </c>
      <c r="C178" s="3" t="s">
        <v>76</v>
      </c>
      <c r="D178" s="5" t="s">
        <v>77</v>
      </c>
      <c r="E178" s="10">
        <f>abbreviation[[#This Row],[abbreviation_id]]</f>
        <v>175</v>
      </c>
      <c r="G178" s="5" t="str">
        <f ca="1">"INSERT INTO "&amp;RIGHT(CELL("dateiname",A176),LEN(CELL("dateiname",A176))-FIND("]",CELL("dateiname",A176)))&amp;"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(175,'Liegenschaft/Standort/Werk','location','L');</v>
      </c>
    </row>
    <row r="179" spans="1:7">
      <c r="A179" s="5">
        <v>176</v>
      </c>
      <c r="B179" s="3" t="s">
        <v>78</v>
      </c>
      <c r="C179" s="3" t="s">
        <v>79</v>
      </c>
      <c r="D179" s="5" t="s">
        <v>80</v>
      </c>
      <c r="E179" s="10">
        <f>abbreviation[[#This Row],[abbreviation_id]]</f>
        <v>176</v>
      </c>
      <c r="G179" s="5" t="str">
        <f ca="1">"INSERT INTO "&amp;RIGHT(CELL("dateiname",A177),LEN(CELL("dateiname",A177))-FIND("]",CELL("dateiname",A177)))&amp;"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(176,'Gewerk','craft','CR');</v>
      </c>
    </row>
    <row r="180" spans="1:7">
      <c r="A180" s="5">
        <v>177</v>
      </c>
      <c r="B180" s="3" t="s">
        <v>81</v>
      </c>
      <c r="C180" s="3" t="s">
        <v>82</v>
      </c>
      <c r="D180" s="5" t="s">
        <v>83</v>
      </c>
      <c r="E180" s="10">
        <f>abbreviation[[#This Row],[abbreviation_id]]</f>
        <v>177</v>
      </c>
      <c r="G180" s="5" t="str">
        <f ca="1">"INSERT INTO "&amp;RIGHT(CELL("dateiname",A178),LEN(CELL("dateiname",A178))-FIND("]",CELL("dateiname",A178)))&amp;"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(177,'Raum Gerät','room device','R.D');</v>
      </c>
    </row>
    <row r="181" spans="1:7">
      <c r="A181" s="5">
        <v>178</v>
      </c>
      <c r="B181" s="3" t="s">
        <v>84</v>
      </c>
      <c r="C181" s="3" t="s">
        <v>85</v>
      </c>
      <c r="D181" s="5" t="s">
        <v>86</v>
      </c>
      <c r="E181" s="10">
        <f>abbreviation[[#This Row],[abbreviation_id]]</f>
        <v>178</v>
      </c>
      <c r="G181" s="5" t="str">
        <f ca="1">"INSERT INTO "&amp;RIGHT(CELL("dateiname",A179),LEN(CELL("dateiname",A179))-FIND("]",CELL("dateiname",A179)))&amp;"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(178,'Geschoss Gerät','floor device','FL.D');</v>
      </c>
    </row>
    <row r="182" spans="1:7">
      <c r="A182" s="5">
        <v>179</v>
      </c>
      <c r="B182" s="3" t="s">
        <v>87</v>
      </c>
      <c r="C182" s="3" t="s">
        <v>88</v>
      </c>
      <c r="D182" s="5" t="s">
        <v>89</v>
      </c>
      <c r="E182" s="10">
        <f>abbreviation[[#This Row],[abbreviation_id]]</f>
        <v>179</v>
      </c>
      <c r="G182" s="5" t="str">
        <f ca="1">"INSERT INTO "&amp;RIGHT(CELL("dateiname",A180),LEN(CELL("dateiname",A180))-FIND("]",CELL("dateiname",A180)))&amp;"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(179,'Gebäudeteil Gerät','section device','SC.D');</v>
      </c>
    </row>
    <row r="183" spans="1:7">
      <c r="A183" s="5">
        <v>180</v>
      </c>
      <c r="B183" s="3" t="s">
        <v>90</v>
      </c>
      <c r="C183" s="3" t="s">
        <v>91</v>
      </c>
      <c r="D183" s="5" t="s">
        <v>92</v>
      </c>
      <c r="E183" s="10">
        <f>abbreviation[[#This Row],[abbreviation_id]]</f>
        <v>180</v>
      </c>
      <c r="G183" s="5" t="str">
        <f ca="1">"INSERT INTO "&amp;RIGHT(CELL("dateiname",A181),LEN(CELL("dateiname",A181))-FIND("]",CELL("dateiname",A181)))&amp;"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(180,'Zone','zone','Z');</v>
      </c>
    </row>
    <row r="184" spans="1:7">
      <c r="A184" s="5">
        <v>181</v>
      </c>
      <c r="B184" s="3" t="s">
        <v>93</v>
      </c>
      <c r="C184" s="3" t="s">
        <v>94</v>
      </c>
      <c r="D184" s="5" t="s">
        <v>95</v>
      </c>
      <c r="E184" s="10">
        <f>abbreviation[[#This Row],[abbreviation_id]]</f>
        <v>181</v>
      </c>
      <c r="G184" s="5" t="str">
        <f ca="1">"INSERT INTO "&amp;RIGHT(CELL("dateiname",A182),LEN(CELL("dateiname",A182))-FIND("]",CELL("dateiname",A182)))&amp;"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(181,'Fertigungsinsel/Fertigungslinie','production line','PL');</v>
      </c>
    </row>
    <row r="185" spans="1:7">
      <c r="A185" s="5">
        <v>182</v>
      </c>
      <c r="B185" s="3" t="s">
        <v>96</v>
      </c>
      <c r="C185" s="3" t="s">
        <v>97</v>
      </c>
      <c r="D185" s="5" t="s">
        <v>98</v>
      </c>
      <c r="E185" s="10">
        <f>abbreviation[[#This Row],[abbreviation_id]]</f>
        <v>182</v>
      </c>
      <c r="G185" s="5" t="str">
        <f ca="1">"INSERT INTO "&amp;RIGHT(CELL("dateiname",A183),LEN(CELL("dateiname",A183))-FIND("]",CELL("dateiname",A183)))&amp;"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(182,'Informationsschwerpunkt','information focus','ISP');</v>
      </c>
    </row>
    <row r="186" spans="1:7">
      <c r="A186" s="5">
        <v>183</v>
      </c>
      <c r="B186" s="3" t="s">
        <v>99</v>
      </c>
      <c r="C186" s="3" t="s">
        <v>100</v>
      </c>
      <c r="D186" s="5" t="s">
        <v>101</v>
      </c>
      <c r="E186" s="10">
        <f>abbreviation[[#This Row],[abbreviation_id]]</f>
        <v>183</v>
      </c>
      <c r="G186" s="5" t="str">
        <f ca="1">"INSERT INTO "&amp;RIGHT(CELL("dateiname",A184),LEN(CELL("dateiname",A184))-FIND("]",CELL("dateiname",A184)))&amp;"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(183,'Wirtschaftseinheit/Kostengruppe','accounting entity','AE');</v>
      </c>
    </row>
    <row r="187" spans="1:7">
      <c r="A187" s="5">
        <v>184</v>
      </c>
      <c r="B187" s="3" t="s">
        <v>102</v>
      </c>
      <c r="C187" s="3" t="s">
        <v>103</v>
      </c>
      <c r="D187" s="5" t="s">
        <v>104</v>
      </c>
      <c r="E187" s="10">
        <f>abbreviation[[#This Row],[abbreviation_id]]</f>
        <v>184</v>
      </c>
      <c r="G187" s="5" t="str">
        <f ca="1">"INSERT INTO "&amp;RIGHT(CELL("dateiname",A185),LEN(CELL("dateiname",A185))-FIND("]",CELL("dateiname",A185)))&amp;"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(184,'Land','country','CTRY');</v>
      </c>
    </row>
    <row r="188" spans="1:7">
      <c r="A188" s="5">
        <v>185</v>
      </c>
      <c r="B188" s="3" t="s">
        <v>105</v>
      </c>
      <c r="C188" s="3" t="s">
        <v>106</v>
      </c>
      <c r="D188" s="5" t="s">
        <v>107</v>
      </c>
      <c r="E188" s="10">
        <f>abbreviation[[#This Row],[abbreviation_id]]</f>
        <v>185</v>
      </c>
      <c r="G188" s="5" t="str">
        <f ca="1">"INSERT INTO "&amp;RIGHT(CELL("dateiname",A186),LEN(CELL("dateiname",A186))-FIND("]",CELL("dateiname",A186)))&amp;"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(185,'Typ der Netzwerkanbindung','network protocol','NP');</v>
      </c>
    </row>
    <row r="189" spans="1:7">
      <c r="A189" s="5">
        <v>186</v>
      </c>
      <c r="B189" s="3" t="s">
        <v>108</v>
      </c>
      <c r="C189" s="3" t="s">
        <v>109</v>
      </c>
      <c r="D189" s="5" t="s">
        <v>110</v>
      </c>
      <c r="E189" s="10">
        <f>abbreviation[[#This Row],[abbreviation_id]]</f>
        <v>186</v>
      </c>
      <c r="G189" s="5" t="str">
        <f ca="1">"INSERT INTO "&amp;RIGHT(CELL("dateiname",A187),LEN(CELL("dateiname",A187))-FIND("]",CELL("dateiname",A187)))&amp;"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(186,'Netzwerknummer','network number','NET.N');</v>
      </c>
    </row>
    <row r="190" spans="1:7">
      <c r="A190" s="5">
        <v>187</v>
      </c>
      <c r="B190" s="3" t="s">
        <v>111</v>
      </c>
      <c r="C190" s="3" t="s">
        <v>112</v>
      </c>
      <c r="D190" s="5" t="s">
        <v>113</v>
      </c>
      <c r="E190" s="10">
        <f>abbreviation[[#This Row],[abbreviation_id]]</f>
        <v>187</v>
      </c>
      <c r="G190" s="5" t="str">
        <f ca="1">"INSERT INTO "&amp;RIGHT(CELL("dateiname",A188),LEN(CELL("dateiname",A188))-FIND("]",CELL("dateiname",A188)))&amp;"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(187,'Raum Schaltschrank','room control cabinet','R.CC');</v>
      </c>
    </row>
    <row r="191" spans="1:7">
      <c r="A191" s="5">
        <v>188</v>
      </c>
      <c r="B191" s="3" t="s">
        <v>114</v>
      </c>
      <c r="C191" s="3" t="s">
        <v>115</v>
      </c>
      <c r="D191" s="5" t="s">
        <v>116</v>
      </c>
      <c r="E191" s="10">
        <f>abbreviation[[#This Row],[abbreviation_id]]</f>
        <v>188</v>
      </c>
      <c r="G191" s="5" t="str">
        <f ca="1">"INSERT INTO "&amp;RIGHT(CELL("dateiname",A189),LEN(CELL("dateiname",A189))-FIND("]",CELL("dateiname",A189)))&amp;"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(188,'Geschoss Schaltschrank','floor control cabinet','FL.CC');</v>
      </c>
    </row>
    <row r="192" spans="1:7">
      <c r="A192" s="5">
        <v>189</v>
      </c>
      <c r="B192" s="3" t="s">
        <v>117</v>
      </c>
      <c r="C192" s="3" t="s">
        <v>118</v>
      </c>
      <c r="D192" s="5" t="s">
        <v>119</v>
      </c>
      <c r="E192" s="10">
        <f>abbreviation[[#This Row],[abbreviation_id]]</f>
        <v>189</v>
      </c>
      <c r="G192" s="5" t="str">
        <f ca="1">"INSERT INTO "&amp;RIGHT(CELL("dateiname",A190),LEN(CELL("dateiname",A190))-FIND("]",CELL("dateiname",A190)))&amp;"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(189,'Gebäudeteil Schaltschrank','section control cabinet','SC.CC');</v>
      </c>
    </row>
    <row r="193" spans="1:7">
      <c r="A193" s="5">
        <v>190</v>
      </c>
      <c r="B193" s="1" t="s">
        <v>120</v>
      </c>
      <c r="C193" s="1" t="s">
        <v>121</v>
      </c>
      <c r="D193" s="5" t="s">
        <v>122</v>
      </c>
      <c r="E193" s="10">
        <f>abbreviation[[#This Row],[abbreviation_id]]</f>
        <v>190</v>
      </c>
      <c r="G193" s="5" t="str">
        <f ca="1">"INSERT INTO "&amp;RIGHT(CELL("dateiname",A191),LEN(CELL("dateiname",A191))-FIND("]",CELL("dateiname",A191)))&amp;"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(190,'Dokumentenart/Planart','document type','DT');</v>
      </c>
    </row>
    <row r="194" spans="1:7">
      <c r="A194" s="5">
        <v>191</v>
      </c>
      <c r="B194" s="1" t="s">
        <v>123</v>
      </c>
      <c r="C194" s="1" t="s">
        <v>124</v>
      </c>
      <c r="D194" s="5" t="s">
        <v>125</v>
      </c>
      <c r="E194" s="10">
        <f>abbreviation[[#This Row],[abbreviation_id]]</f>
        <v>191</v>
      </c>
      <c r="G194" s="5" t="str">
        <f ca="1">"INSERT INTO "&amp;RIGHT(CELL("dateiname",A192),LEN(CELL("dateiname",A192))-FIND("]",CELL("dateiname",A192)))&amp;"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(191,'Unternehmen','company','CMPY');</v>
      </c>
    </row>
    <row r="195" spans="1:7">
      <c r="A195" s="5">
        <v>192</v>
      </c>
      <c r="B195" s="1" t="s">
        <v>126</v>
      </c>
      <c r="C195" s="1" t="s">
        <v>127</v>
      </c>
      <c r="D195" s="5" t="s">
        <v>128</v>
      </c>
      <c r="E195" s="10">
        <f>abbreviation[[#This Row],[abbreviation_id]]</f>
        <v>192</v>
      </c>
      <c r="G195" s="5" t="str">
        <f ca="1">"INSERT INTO "&amp;RIGHT(CELL("dateiname",A193),LEN(CELL("dateiname",A193))-FIND("]",CELL("dateiname",A193)))&amp;"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(192,'Fabrikat/Hersteller','manufacturer','MAN');</v>
      </c>
    </row>
    <row r="196" spans="1:7">
      <c r="A196" s="5">
        <v>193</v>
      </c>
      <c r="B196" s="1" t="s">
        <v>129</v>
      </c>
      <c r="C196" s="1" t="s">
        <v>130</v>
      </c>
      <c r="D196" s="5" t="s">
        <v>131</v>
      </c>
      <c r="E196" s="10">
        <f>abbreviation[[#This Row],[abbreviation_id]]</f>
        <v>193</v>
      </c>
      <c r="G196" s="5" t="str">
        <f ca="1">"INSERT INTO "&amp;RIGHT(CELL("dateiname",A194),LEN(CELL("dateiname",A194))-FIND("]",CELL("dateiname",A194)))&amp;"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(193,'Servername','server name','SN');</v>
      </c>
    </row>
    <row r="197" spans="1:7">
      <c r="A197" s="5">
        <v>194</v>
      </c>
      <c r="B197" s="1" t="s">
        <v>132</v>
      </c>
      <c r="C197" s="1" t="s">
        <v>133</v>
      </c>
      <c r="D197" s="5" t="s">
        <v>134</v>
      </c>
      <c r="E197" s="10">
        <f>abbreviation[[#This Row],[abbreviation_id]]</f>
        <v>194</v>
      </c>
      <c r="G197" s="5" t="str">
        <f ca="1">"INSERT INTO "&amp;RIGHT(CELL("dateiname",A195),LEN(CELL("dateiname",A195))-FIND("]",CELL("dateiname",A195)))&amp;"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(194,'Steuerungsgruppe','control group','CG');</v>
      </c>
    </row>
    <row r="198" spans="1:7">
      <c r="A198" s="5">
        <v>195</v>
      </c>
      <c r="B198" s="1" t="s">
        <v>135</v>
      </c>
      <c r="C198" s="1" t="s">
        <v>136</v>
      </c>
      <c r="D198" s="5" t="s">
        <v>137</v>
      </c>
      <c r="E198" s="10">
        <f>abbreviation[[#This Row],[abbreviation_id]]</f>
        <v>195</v>
      </c>
      <c r="G198" s="5" t="str">
        <f ca="1">"INSERT INTO "&amp;RIGHT(CELL("dateiname",A196),LEN(CELL("dateiname",A196))-FIND("]",CELL("dateiname",A196)))&amp;"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(195,'Größe','size','SZ');</v>
      </c>
    </row>
    <row r="199" spans="1:7">
      <c r="A199" s="5">
        <v>196</v>
      </c>
      <c r="B199" s="1" t="s">
        <v>138</v>
      </c>
      <c r="C199" s="1" t="s">
        <v>139</v>
      </c>
      <c r="D199" s="5" t="s">
        <v>140</v>
      </c>
      <c r="E199" s="10">
        <f>abbreviation[[#This Row],[abbreviation_id]]</f>
        <v>196</v>
      </c>
      <c r="G199" s="5" t="str">
        <f ca="1">"INSERT INTO "&amp;RIGHT(CELL("dateiname",A197),LEN(CELL("dateiname",A197))-FIND("]",CELL("dateiname",A197)))&amp;"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(196,'Zählernummer','counter number','CN.N');</v>
      </c>
    </row>
    <row r="200" spans="1:7">
      <c r="A200" s="5">
        <v>197</v>
      </c>
      <c r="B200" s="1" t="s">
        <v>141</v>
      </c>
      <c r="C200" s="1" t="s">
        <v>142</v>
      </c>
      <c r="D200" s="5" t="s">
        <v>143</v>
      </c>
      <c r="E200" s="10">
        <f>abbreviation[[#This Row],[abbreviation_id]]</f>
        <v>197</v>
      </c>
      <c r="G200" s="5" t="str">
        <f ca="1">"INSERT INTO "&amp;RIGHT(CELL("dateiname",A198),LEN(CELL("dateiname",A198))-FIND("]",CELL("dateiname",A198)))&amp;"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(197,'Achse','axis','AX');</v>
      </c>
    </row>
    <row r="201" spans="1:7">
      <c r="A201" s="5">
        <v>198</v>
      </c>
      <c r="B201" s="1" t="s">
        <v>144</v>
      </c>
      <c r="C201" s="1" t="s">
        <v>145</v>
      </c>
      <c r="D201" s="5" t="s">
        <v>146</v>
      </c>
      <c r="E201" s="10">
        <f>abbreviation[[#This Row],[abbreviation_id]]</f>
        <v>198</v>
      </c>
      <c r="G201" s="5" t="str">
        <f ca="1">"INSERT INTO "&amp;RIGHT(CELL("dateiname",A199),LEN(CELL("dateiname",A199))-FIND("]",CELL("dateiname",A199)))&amp;"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(198,'Straße','street','STR');</v>
      </c>
    </row>
    <row r="202" spans="1:7">
      <c r="A202" s="5">
        <v>199</v>
      </c>
      <c r="B202" s="1" t="s">
        <v>147</v>
      </c>
      <c r="C202" s="1" t="s">
        <v>148</v>
      </c>
      <c r="D202" s="5" t="s">
        <v>149</v>
      </c>
      <c r="E202" s="10">
        <f>abbreviation[[#This Row],[abbreviation_id]]</f>
        <v>199</v>
      </c>
      <c r="G202" s="5" t="str">
        <f ca="1">"INSERT INTO "&amp;RIGHT(CELL("dateiname",A200),LEN(CELL("dateiname",A200))-FIND("]",CELL("dateiname",A200)))&amp;"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(199,'Hausnummer','street number','STR.N');</v>
      </c>
    </row>
    <row r="203" spans="1:7">
      <c r="A203" s="5">
        <v>200</v>
      </c>
      <c r="B203" s="1" t="s">
        <v>150</v>
      </c>
      <c r="C203" s="1" t="s">
        <v>151</v>
      </c>
      <c r="D203" s="5" t="s">
        <v>152</v>
      </c>
      <c r="E203" s="10">
        <f>abbreviation[[#This Row],[abbreviation_id]]</f>
        <v>200</v>
      </c>
      <c r="G203" s="5" t="str">
        <f ca="1">"INSERT INTO "&amp;RIGHT(CELL("dateiname",A201),LEN(CELL("dateiname",A201))-FIND("]",CELL("dateiname",A201)))&amp;"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(200,'Einheit','unit','U');</v>
      </c>
    </row>
    <row r="204" spans="1:7">
      <c r="A204" s="5">
        <v>201</v>
      </c>
      <c r="B204" s="1" t="s">
        <v>153</v>
      </c>
      <c r="C204" s="1" t="s">
        <v>154</v>
      </c>
      <c r="D204" s="5" t="s">
        <v>155</v>
      </c>
      <c r="E204" s="10">
        <f>abbreviation[[#This Row],[abbreviation_id]]</f>
        <v>201</v>
      </c>
      <c r="G204" s="5" t="str">
        <f ca="1">"INSERT INTO "&amp;RIGHT(CELL("dateiname",A202),LEN(CELL("dateiname",A202))-FIND("]",CELL("dateiname",A202)))&amp;"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(201,'Versorgter Raum','supplied room','R.SUP');</v>
      </c>
    </row>
    <row r="205" spans="1:7">
      <c r="A205" s="5">
        <v>202</v>
      </c>
      <c r="B205" s="1" t="s">
        <v>156</v>
      </c>
      <c r="C205" s="1" t="s">
        <v>157</v>
      </c>
      <c r="D205" s="5" t="s">
        <v>158</v>
      </c>
      <c r="E205" s="10">
        <f>abbreviation[[#This Row],[abbreviation_id]]</f>
        <v>202</v>
      </c>
      <c r="G205" s="5" t="str">
        <f ca="1">"INSERT INTO "&amp;RIGHT(CELL("dateiname",A203),LEN(CELL("dateiname",A203))-FIND("]",CELL("dateiname",A203)))&amp;"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(202,'Versorgtes Geschoss','supplied floor','FL.SUP');</v>
      </c>
    </row>
    <row r="206" spans="1:7">
      <c r="A206" s="5">
        <v>203</v>
      </c>
      <c r="B206" s="1" t="s">
        <v>159</v>
      </c>
      <c r="C206" s="1" t="s">
        <v>160</v>
      </c>
      <c r="D206" s="5" t="s">
        <v>161</v>
      </c>
      <c r="E206" s="10">
        <f>abbreviation[[#This Row],[abbreviation_id]]</f>
        <v>203</v>
      </c>
      <c r="G206" s="5" t="str">
        <f ca="1">"INSERT INTO "&amp;RIGHT(CELL("dateiname",A204),LEN(CELL("dateiname",A204))-FIND("]",CELL("dateiname",A204)))&amp;"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(203,'Versorgte Zone','supplied zone','Z.SUP');</v>
      </c>
    </row>
    <row r="207" spans="1:7">
      <c r="A207" s="5">
        <v>204</v>
      </c>
      <c r="B207" s="1" t="s">
        <v>162</v>
      </c>
      <c r="C207" s="1" t="s">
        <v>163</v>
      </c>
      <c r="D207" s="5" t="s">
        <v>164</v>
      </c>
      <c r="E207" s="10">
        <f>abbreviation[[#This Row],[abbreviation_id]]</f>
        <v>204</v>
      </c>
      <c r="G207" s="5" t="str">
        <f ca="1">"INSERT INTO "&amp;RIGHT(CELL("dateiname",A205),LEN(CELL("dateiname",A205))-FIND("]",CELL("dateiname",A205)))&amp;"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(204,'Versorgter Gebäudeteil','supplied section','SC.SUP');</v>
      </c>
    </row>
    <row r="208" spans="1:7">
      <c r="A208" s="5">
        <v>205</v>
      </c>
      <c r="B208" s="1" t="s">
        <v>165</v>
      </c>
      <c r="C208" s="1" t="s">
        <v>166</v>
      </c>
      <c r="D208" s="5" t="s">
        <v>167</v>
      </c>
      <c r="E208" s="10">
        <f>abbreviation[[#This Row],[abbreviation_id]]</f>
        <v>205</v>
      </c>
      <c r="G208" s="5" t="str">
        <f ca="1">"INSERT INTO "&amp;RIGHT(CELL("dateiname",A206),LEN(CELL("dateiname",A206))-FIND("]",CELL("dateiname",A206)))&amp;"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(205,'Versorgtes Gebäude','supplied building','BL.SUP');</v>
      </c>
    </row>
    <row r="209" spans="1:7">
      <c r="A209" s="14">
        <v>206</v>
      </c>
      <c r="B209" s="15" t="s">
        <v>473</v>
      </c>
      <c r="C209" s="15" t="s">
        <v>472</v>
      </c>
      <c r="D209" s="15" t="s">
        <v>474</v>
      </c>
      <c r="E209" s="10">
        <f>abbreviation[[#This Row],[abbreviation_id]]</f>
        <v>206</v>
      </c>
      <c r="G209" s="5" t="str">
        <f ca="1">"INSERT INTO "&amp;RIGHT(CELL("dateiname",A207),LEN(CELL("dateiname",A207))-FIND("]",CELL("dateiname",A207)))&amp;"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(206,'Wetterstation','weather station','WST');</v>
      </c>
    </row>
    <row r="210" spans="1:7">
      <c r="A210">
        <v>207</v>
      </c>
      <c r="B210" s="3" t="s">
        <v>475</v>
      </c>
      <c r="C210" s="1" t="s">
        <v>485</v>
      </c>
      <c r="D210" t="s">
        <v>502</v>
      </c>
      <c r="E210" s="10">
        <f>abbreviation[[#This Row],[abbreviation_id]]</f>
        <v>207</v>
      </c>
      <c r="G210" s="5" t="str">
        <f ca="1">"INSERT INTO "&amp;RIGHT(CELL("dateiname",A208),LEN(CELL("dateiname",A208))-FIND("]",CELL("dateiname",A208)))&amp;"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(207,'Elektrische Blindleistung','electrical reactive power','POW.EL.REA');</v>
      </c>
    </row>
    <row r="211" spans="1:7">
      <c r="A211" s="5">
        <v>208</v>
      </c>
      <c r="B211" s="1" t="s">
        <v>476</v>
      </c>
      <c r="C211" s="1" t="s">
        <v>484</v>
      </c>
      <c r="D211" t="s">
        <v>477</v>
      </c>
      <c r="E211" s="10">
        <f>abbreviation[[#This Row],[abbreviation_id]]</f>
        <v>208</v>
      </c>
      <c r="G211" s="5" t="str">
        <f ca="1">"INSERT INTO "&amp;RIGHT(CELL("dateiname",A209),LEN(CELL("dateiname",A209))-FIND("]",CELL("dateiname",A209)))&amp;"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(208,'Konstruktion','construction','CNST');</v>
      </c>
    </row>
    <row r="212" spans="1:7">
      <c r="A212" s="5">
        <v>209</v>
      </c>
      <c r="B212" s="1" t="s">
        <v>478</v>
      </c>
      <c r="C212" s="1" t="s">
        <v>483</v>
      </c>
      <c r="D212" t="s">
        <v>479</v>
      </c>
      <c r="E212" s="10">
        <f>abbreviation[[#This Row],[abbreviation_id]]</f>
        <v>209</v>
      </c>
      <c r="G212" s="5" t="str">
        <f ca="1">"INSERT INTO "&amp;RIGHT(CELL("dateiname",A210),LEN(CELL("dateiname",A210))-FIND("]",CELL("dateiname",A210)))&amp;"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(209,'Oberfläche','surface','SURF');</v>
      </c>
    </row>
    <row r="213" spans="1:7">
      <c r="A213" s="5">
        <v>210</v>
      </c>
      <c r="B213" s="1" t="s">
        <v>480</v>
      </c>
      <c r="C213" s="1" t="s">
        <v>482</v>
      </c>
      <c r="D213" t="s">
        <v>481</v>
      </c>
      <c r="E213" s="10">
        <f>abbreviation[[#This Row],[abbreviation_id]]</f>
        <v>210</v>
      </c>
      <c r="G213" s="5" t="str">
        <f ca="1">"INSERT INTO "&amp;RIGHT(CELL("dateiname",A211),LEN(CELL("dateiname",A211))-FIND("]",CELL("dateiname",A211)))&amp;"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(210,'Deckenventilator','ceiling ventilator','CLG.FAN');</v>
      </c>
    </row>
    <row r="214" spans="1:7">
      <c r="A214" s="5">
        <v>211</v>
      </c>
      <c r="B214" s="1" t="s">
        <v>486</v>
      </c>
      <c r="C214" s="1" t="s">
        <v>487</v>
      </c>
      <c r="D214" t="s">
        <v>488</v>
      </c>
      <c r="E214" s="10">
        <f>abbreviation[[#This Row],[abbreviation_id]]</f>
        <v>211</v>
      </c>
      <c r="G214" s="5" t="str">
        <f ca="1">"INSERT INTO "&amp;RIGHT(CELL("dateiname",A212),LEN(CELL("dateiname",A212))-FIND("]",CELL("dateiname",A212)))&amp;"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(211,'Beleuchtung','lighting','LIG');</v>
      </c>
    </row>
    <row r="215" spans="1:7">
      <c r="A215" s="5">
        <v>212</v>
      </c>
      <c r="B215" s="3" t="s">
        <v>489</v>
      </c>
      <c r="C215" s="1" t="s">
        <v>490</v>
      </c>
      <c r="D215" t="s">
        <v>491</v>
      </c>
      <c r="E215" s="10">
        <f>abbreviation[[#This Row],[abbreviation_id]]</f>
        <v>212</v>
      </c>
      <c r="G215" s="5" t="str">
        <f ca="1">"INSERT INTO "&amp;RIGHT(CELL("dateiname",A213),LEN(CELL("dateiname",A213))-FIND("]",CELL("dateiname",A213)))&amp;"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(212,'Fenster','window','WIN');</v>
      </c>
    </row>
    <row r="216" spans="1:7">
      <c r="A216">
        <v>213</v>
      </c>
      <c r="B216" s="1" t="s">
        <v>493</v>
      </c>
      <c r="C216" s="1" t="s">
        <v>492</v>
      </c>
      <c r="D216" t="s">
        <v>494</v>
      </c>
      <c r="E216" s="10">
        <f>abbreviation[[#This Row],[abbreviation_id]]</f>
        <v>213</v>
      </c>
      <c r="G216" s="5" t="str">
        <f ca="1">"INSERT INTO "&amp;RIGHT(CELL("dateiname",A214),LEN(CELL("dateiname",A214))-FIND("]",CELL("dateiname",A214)))&amp;"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(213,'Bewegungsmelder','motion detector','SEN.MOT');</v>
      </c>
    </row>
    <row r="217" spans="1:7">
      <c r="A217">
        <v>214</v>
      </c>
      <c r="B217" s="1" t="s">
        <v>495</v>
      </c>
      <c r="C217" s="1" t="s">
        <v>496</v>
      </c>
      <c r="D217" t="s">
        <v>497</v>
      </c>
      <c r="E217" s="10">
        <f>abbreviation[[#This Row],[abbreviation_id]]</f>
        <v>214</v>
      </c>
      <c r="G217" s="5" t="str">
        <f ca="1">"INSERT INTO "&amp;RIGHT(CELL("dateiname",A215),LEN(CELL("dateiname",A215))-FIND("]",CELL("dateiname",A215)))&amp;"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(214,'Steckdose','socket','SOCK');</v>
      </c>
    </row>
    <row r="218" spans="1:7">
      <c r="A218">
        <v>215</v>
      </c>
      <c r="B218" s="1" t="s">
        <v>500</v>
      </c>
      <c r="C218" s="1" t="s">
        <v>501</v>
      </c>
      <c r="D218" t="s">
        <v>503</v>
      </c>
      <c r="E218" s="10">
        <f>abbreviation[[#This Row],[abbreviation_id]]</f>
        <v>215</v>
      </c>
      <c r="G218" s="5" t="str">
        <f ca="1">"INSERT INTO "&amp;RIGHT(CELL("dateiname",A216),LEN(CELL("dateiname",A216))-FIND("]",CELL("dateiname",A216)))&amp;"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(215,'Elektrische Scheinleistung','apparent electrical power','POW.EL.AP');</v>
      </c>
    </row>
    <row r="219" spans="1:7">
      <c r="A219">
        <v>216</v>
      </c>
      <c r="B219" s="1" t="s">
        <v>504</v>
      </c>
      <c r="C219" s="1" t="s">
        <v>505</v>
      </c>
      <c r="D219" t="s">
        <v>513</v>
      </c>
      <c r="E219" s="10">
        <f>abbreviation[[#This Row],[abbreviation_id]]</f>
        <v>216</v>
      </c>
      <c r="G219" s="5" t="str">
        <f ca="1">"INSERT INTO "&amp;RIGHT(CELL("dateiname",A217),LEN(CELL("dateiname",A217))-FIND("]",CELL("dateiname",A217)))&amp;"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(216,'Windgeschwindigkeit','wind speed','WIND.VC');</v>
      </c>
    </row>
    <row r="220" spans="1:7">
      <c r="A220">
        <v>217</v>
      </c>
      <c r="B220" s="1" t="s">
        <v>507</v>
      </c>
      <c r="C220" s="1" t="s">
        <v>506</v>
      </c>
      <c r="D220" t="s">
        <v>515</v>
      </c>
      <c r="E220" s="10">
        <f>abbreviation[[#This Row],[abbreviation_id]]</f>
        <v>217</v>
      </c>
      <c r="G220" s="5" t="str">
        <f ca="1">"INSERT INTO "&amp;RIGHT(CELL("dateiname",A218),LEN(CELL("dateiname",A218))-FIND("]",CELL("dateiname",A218)))&amp;"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(217,'Windrichtung','wind direction','WIND.DI');</v>
      </c>
    </row>
    <row r="221" spans="1:7">
      <c r="A221">
        <v>218</v>
      </c>
      <c r="B221" s="1" t="s">
        <v>508</v>
      </c>
      <c r="C221" s="1" t="s">
        <v>509</v>
      </c>
      <c r="D221" t="s">
        <v>514</v>
      </c>
      <c r="E221" s="10">
        <f>abbreviation[[#This Row],[abbreviation_id]]</f>
        <v>218</v>
      </c>
      <c r="G221" s="5" t="str">
        <f ca="1">"INSERT INTO "&amp;RIGHT(CELL("dateiname",A219),LEN(CELL("dateiname",A219))-FIND("]",CELL("dateiname",A219)))&amp;"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(218,'Geschwindigkeit','velocity','VC');</v>
      </c>
    </row>
    <row r="222" spans="1:7">
      <c r="A222">
        <v>219</v>
      </c>
      <c r="B222" s="1" t="s">
        <v>510</v>
      </c>
      <c r="C222" s="1" t="s">
        <v>511</v>
      </c>
      <c r="D222" t="s">
        <v>512</v>
      </c>
      <c r="E222" s="10">
        <f>abbreviation[[#This Row],[abbreviation_id]]</f>
        <v>219</v>
      </c>
      <c r="G222" s="5" t="str">
        <f ca="1">"INSERT INTO "&amp;RIGHT(CELL("dateiname",A220),LEN(CELL("dateiname",A220))-FIND("]",CELL("dateiname",A220)))&amp;"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(219,'Elektrische Spannung','electric voltage','V');</v>
      </c>
    </row>
    <row r="223" spans="1:7">
      <c r="A223">
        <v>220</v>
      </c>
      <c r="B223" s="1" t="s">
        <v>520</v>
      </c>
      <c r="C223" s="1" t="s">
        <v>524</v>
      </c>
      <c r="D223" s="5" t="s">
        <v>462</v>
      </c>
      <c r="E223" s="10">
        <f>abbreviation[[#This Row],[abbreviation_id]]</f>
        <v>220</v>
      </c>
      <c r="G223" s="5" t="str">
        <f ca="1">"INSERT INTO "&amp;RIGHT(CELL("dateiname",A221),LEN(CELL("dateiname",A221))-FIND("]",CELL("dateiname",A221)))&amp;"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(220,'Simulativer Analoger Eingang','simulative analog input','SAI');</v>
      </c>
    </row>
    <row r="224" spans="1:7">
      <c r="A224" s="5">
        <v>221</v>
      </c>
      <c r="B224" s="1" t="s">
        <v>521</v>
      </c>
      <c r="C224" s="1" t="s">
        <v>525</v>
      </c>
      <c r="D224" s="5" t="s">
        <v>464</v>
      </c>
      <c r="E224" s="10">
        <f>abbreviation[[#This Row],[abbreviation_id]]</f>
        <v>221</v>
      </c>
      <c r="G224" s="5" t="str">
        <f ca="1">"INSERT INTO "&amp;RIGHT(CELL("dateiname",A222),LEN(CELL("dateiname",A222))-FIND("]",CELL("dateiname",A222)))&amp;"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(221,'Simulativer Analoger Ausgang','simulative analog output','SAO');</v>
      </c>
    </row>
    <row r="225" spans="1:7">
      <c r="A225" s="5">
        <v>222</v>
      </c>
      <c r="B225" s="1" t="s">
        <v>522</v>
      </c>
      <c r="C225" s="1" t="s">
        <v>526</v>
      </c>
      <c r="D225" s="5" t="s">
        <v>466</v>
      </c>
      <c r="E225" s="10">
        <f>abbreviation[[#This Row],[abbreviation_id]]</f>
        <v>222</v>
      </c>
      <c r="G225" s="5" t="str">
        <f ca="1">"INSERT INTO "&amp;RIGHT(CELL("dateiname",A223),LEN(CELL("dateiname",A223))-FIND("]",CELL("dateiname",A223)))&amp;"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(222,'Simulativer Digitaler Eingang','simulative digital input','SBI');</v>
      </c>
    </row>
    <row r="226" spans="1:7">
      <c r="A226" s="5">
        <v>223</v>
      </c>
      <c r="B226" s="1" t="s">
        <v>523</v>
      </c>
      <c r="C226" s="1" t="s">
        <v>527</v>
      </c>
      <c r="D226" s="5" t="s">
        <v>468</v>
      </c>
      <c r="E226" s="10">
        <f>abbreviation[[#This Row],[abbreviation_id]]</f>
        <v>223</v>
      </c>
      <c r="G226" s="5" t="str">
        <f ca="1">"INSERT INTO "&amp;RIGHT(CELL("dateiname",A224),LEN(CELL("dateiname",A224))-FIND("]",CELL("dateiname",A224)))&amp;"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(223,'Simulativer Digitaler Ausgang','simulative digital output','SBO');</v>
      </c>
    </row>
    <row r="227" spans="1:7">
      <c r="A227" s="5">
        <v>224</v>
      </c>
      <c r="B227" s="1" t="s">
        <v>529</v>
      </c>
      <c r="C227" s="1" t="s">
        <v>528</v>
      </c>
      <c r="D227" t="s">
        <v>530</v>
      </c>
      <c r="E227" s="10">
        <f>abbreviation[[#This Row],[abbreviation_id]]</f>
        <v>224</v>
      </c>
      <c r="G227" s="5" t="str">
        <f ca="1">"INSERT INTO "&amp;RIGHT(CELL("dateiname",A225),LEN(CELL("dateiname",A225))-FIND("]",CELL("dateiname",A225)))&amp;"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(224,'Elektrischer Kontakt','Electrical Contact','COTC.EL');</v>
      </c>
    </row>
    <row r="228" spans="1:7">
      <c r="A228" s="5">
        <v>225</v>
      </c>
      <c r="B228" s="1" t="s">
        <v>531</v>
      </c>
      <c r="C228" s="1" t="s">
        <v>534</v>
      </c>
      <c r="D228" t="s">
        <v>533</v>
      </c>
      <c r="E228" s="10">
        <f>abbreviation[[#This Row],[abbreviation_id]]</f>
        <v>225</v>
      </c>
      <c r="G228" s="5" t="str">
        <f ca="1">"INSERT INTO "&amp;RIGHT(CELL("dateiname",A226),LEN(CELL("dateiname",A226))-FIND("]",CELL("dateiname",A226)))&amp;"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(225,'Öffnungsgrad','degree of opening','STAT.OP');</v>
      </c>
    </row>
    <row r="229" spans="1:7">
      <c r="A229" s="5">
        <v>226</v>
      </c>
      <c r="B229" s="1" t="s">
        <v>532</v>
      </c>
      <c r="C229" s="1" t="s">
        <v>535</v>
      </c>
      <c r="D229" t="s">
        <v>536</v>
      </c>
      <c r="E229" s="10">
        <f>abbreviation[[#This Row],[abbreviation_id]]</f>
        <v>226</v>
      </c>
      <c r="G229" s="5" t="str">
        <f ca="1">"INSERT INTO "&amp;RIGHT(CELL("dateiname",A227),LEN(CELL("dateiname",A227))-FIND("]",CELL("dateiname",A227)))&amp;"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(226,'Schließgrad','degree of closure','STAT.CLOS');</v>
      </c>
    </row>
    <row r="230" spans="1:7">
      <c r="A230">
        <v>227</v>
      </c>
      <c r="B230" s="1" t="s">
        <v>537</v>
      </c>
      <c r="C230" s="1" t="s">
        <v>539</v>
      </c>
      <c r="D230" t="s">
        <v>538</v>
      </c>
      <c r="E230" s="10">
        <f>abbreviation[[#This Row],[abbreviation_id]]</f>
        <v>227</v>
      </c>
      <c r="G230" s="5" t="str">
        <f ca="1">"INSERT INTO "&amp;RIGHT(CELL("dateiname",A228),LEN(CELL("dateiname",A228))-FIND("]",CELL("dateiname",A228)))&amp;"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(227,'schließen/geschlossen','close/closed','CLOS');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53"/>
  <sheetViews>
    <sheetView topLeftCell="F11" workbookViewId="0">
      <selection activeCell="H3" sqref="H3:H43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29.140625" bestFit="1" customWidth="1"/>
    <col min="5" max="5" width="22.42578125" customWidth="1"/>
    <col min="6" max="6" width="27.140625" bestFit="1" customWidth="1"/>
    <col min="8" max="8" width="206" bestFit="1" customWidth="1"/>
  </cols>
  <sheetData>
    <row r="1" spans="1:9" s="5" customFormat="1">
      <c r="A1" s="5" t="s">
        <v>200</v>
      </c>
      <c r="B1" s="5" t="s">
        <v>203</v>
      </c>
      <c r="C1" s="5" t="s">
        <v>203</v>
      </c>
      <c r="D1" s="5" t="s">
        <v>202</v>
      </c>
      <c r="E1" s="5" t="s">
        <v>201</v>
      </c>
    </row>
    <row r="2" spans="1:9">
      <c r="A2" s="6" t="s">
        <v>71</v>
      </c>
      <c r="B2" s="6" t="s">
        <v>168</v>
      </c>
      <c r="C2" s="6" t="s">
        <v>171</v>
      </c>
      <c r="D2" s="6" t="s">
        <v>204</v>
      </c>
      <c r="E2" s="6" t="s">
        <v>178</v>
      </c>
      <c r="F2" s="6" t="s">
        <v>193</v>
      </c>
      <c r="H2" t="str">
        <f ca="1">"CREATE TABLE "&amp;RIGHT(CELL("dateiname",A1),LEN(CELL("dateiname",A1))-FIND("]",CELL("dateiname",A1)))&amp;"("&amp;category[[#Headers],[category_id]]&amp;" "&amp;A1&amp;","&amp;category[[#Headers],[category_name_german]]&amp;" "&amp;B1&amp;","&amp;category[[#Headers],[category_name_english]]&amp;" "&amp;C1&amp;","&amp;category[[#Headers],[abbreviation_category_budo]]&amp;" "&amp;D1&amp;","&amp;category[[#Headers],[comment]]&amp;" "&amp;E1&amp;", PRIMARY KEY("&amp;category[[#Headers],[category_id]]&amp;"))"</f>
        <v>CREATE TABLE category(category_id INTEGER[10],category_name_german VARCHAR[200],category_name_english VARCHAR[200],abbreviation_category_budo VARCHAR[30],comment VARCHAR[1000], PRIMARY KEY(category_id))</v>
      </c>
      <c r="I2" t="str">
        <f ca="1">SUBSTITUTE(SUBSTITUTE(SUBSTITUTE(H2,"[","("),"]",")"),"INTEGER[10]","INT")</f>
        <v>CREATE TABLE category(category_id INTEGER(10),category_name_german VARCHAR(200),category_name_english VARCHAR(200),abbreviation_category_budo VARCHAR(30),comment VARCHAR(1000), PRIMARY KEY(category_id))</v>
      </c>
    </row>
    <row r="3" spans="1:9" s="5" customFormat="1">
      <c r="A3" s="6">
        <v>0</v>
      </c>
      <c r="B3" s="6"/>
      <c r="C3" s="6"/>
      <c r="D3" s="6"/>
      <c r="E3" s="6"/>
      <c r="F3" s="6">
        <f>category[[#This Row],[category_id]]</f>
        <v>0</v>
      </c>
      <c r="H3" s="5" t="str">
        <f ca="1">"INSERT INTO "&amp;RIGHT(CELL("dateiname",A1),LEN(CELL("dateiname",A1))-FIND("]",CELL("dateiname",A1)))&amp;"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(0,'','','','');</v>
      </c>
    </row>
    <row r="4" spans="1:9">
      <c r="A4" s="6">
        <v>1</v>
      </c>
      <c r="B4" s="6" t="s">
        <v>169</v>
      </c>
      <c r="C4" s="6" t="s">
        <v>169</v>
      </c>
      <c r="D4" s="6" t="s">
        <v>175</v>
      </c>
      <c r="E4" s="6" t="s">
        <v>545</v>
      </c>
      <c r="F4" s="6">
        <f>category[[#This Row],[category_id]]</f>
        <v>1</v>
      </c>
      <c r="H4" s="5" t="str">
        <f ca="1">"INSERT INTO "&amp;RIGHT(CELL("dateiname",A2),LEN(CELL("dateiname",A2))-FIND("]",CELL("dateiname",A2)))&amp;"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(1,'System','System','SYS','not used as abbreviation');</v>
      </c>
    </row>
    <row r="5" spans="1:9">
      <c r="A5" s="6">
        <v>2</v>
      </c>
      <c r="B5" s="6" t="s">
        <v>170</v>
      </c>
      <c r="C5" s="6" t="s">
        <v>170</v>
      </c>
      <c r="D5" s="6" t="s">
        <v>176</v>
      </c>
      <c r="E5" s="6" t="s">
        <v>545</v>
      </c>
      <c r="F5" s="6">
        <f>category[[#This Row],[category_id]]</f>
        <v>2</v>
      </c>
      <c r="H5" s="5" t="str">
        <f ca="1">"INSERT INTO "&amp;RIGHT(CELL("dateiname",A3),LEN(CELL("dateiname",A3))-FIND("]",CELL("dateiname",A3)))&amp;"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(2,'Subsystem','Subsystem','SSYS','not used as abbreviation');</v>
      </c>
    </row>
    <row r="6" spans="1:9">
      <c r="A6" s="6">
        <v>3</v>
      </c>
      <c r="B6" s="6" t="s">
        <v>172</v>
      </c>
      <c r="C6" s="6" t="s">
        <v>172</v>
      </c>
      <c r="D6" s="6" t="s">
        <v>177</v>
      </c>
      <c r="E6" s="6" t="s">
        <v>545</v>
      </c>
      <c r="F6" s="6">
        <f>category[[#This Row],[category_id]]</f>
        <v>3</v>
      </c>
      <c r="H6" s="5" t="str">
        <f ca="1">"INSERT INTO "&amp;RIGHT(CELL("dateiname",A4),LEN(CELL("dateiname",A4))-FIND("]",CELL("dateiname",A4)))&amp;"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(3,'Medium','Medium','MED','not used as abbreviation');</v>
      </c>
    </row>
    <row r="7" spans="1:9">
      <c r="A7" s="14">
        <v>4</v>
      </c>
      <c r="B7" s="14" t="s">
        <v>541</v>
      </c>
      <c r="C7" s="14" t="s">
        <v>543</v>
      </c>
      <c r="D7" s="14" t="s">
        <v>544</v>
      </c>
      <c r="E7" s="14" t="s">
        <v>545</v>
      </c>
      <c r="F7" s="18">
        <f>category[[#This Row],[category_id]]</f>
        <v>4</v>
      </c>
      <c r="H7" s="5" t="str">
        <f ca="1">"INSERT INTO "&amp;RIGHT(CELL("dateiname",A5),LEN(CELL("dateiname",A5))-FIND("]",CELL("dateiname",A5)))&amp;"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(4,'Medium 2. Spezifizierung','Medium 2nd specification','MED2','not used as abbreviation');</v>
      </c>
    </row>
    <row r="8" spans="1:9">
      <c r="A8" s="14">
        <v>5</v>
      </c>
      <c r="B8" s="14" t="s">
        <v>542</v>
      </c>
      <c r="C8" s="14" t="s">
        <v>547</v>
      </c>
      <c r="D8" s="14" t="s">
        <v>546</v>
      </c>
      <c r="E8" s="14" t="s">
        <v>545</v>
      </c>
      <c r="F8" s="18">
        <f>category[[#This Row],[category_id]]</f>
        <v>5</v>
      </c>
      <c r="H8" s="5" t="str">
        <f ca="1">"INSERT INTO "&amp;RIGHT(CELL("dateiname",A6),LEN(CELL("dateiname",A6))-FIND("]",CELL("dateiname",A6)))&amp;"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(5,'Medium 3. Spezifizierung','Medium 3rd specification','MED3','not used as abbreviation');</v>
      </c>
    </row>
    <row r="9" spans="1:9">
      <c r="A9" s="6">
        <v>6</v>
      </c>
      <c r="B9" s="6" t="s">
        <v>173</v>
      </c>
      <c r="C9" s="6" t="s">
        <v>179</v>
      </c>
      <c r="D9" s="6" t="s">
        <v>182</v>
      </c>
      <c r="E9" s="6" t="s">
        <v>545</v>
      </c>
      <c r="F9" s="17">
        <f>category[[#This Row],[category_id]]</f>
        <v>6</v>
      </c>
      <c r="H9" s="5" t="str">
        <f ca="1">"INSERT INTO "&amp;RIGHT(CELL("dateiname",A7),LEN(CELL("dateiname",A7))-FIND("]",CELL("dateiname",A7)))&amp;"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(6,'Datenpunkt','Data Point','DP','not used as abbreviation');</v>
      </c>
    </row>
    <row r="10" spans="1:9">
      <c r="A10" s="14">
        <v>7</v>
      </c>
      <c r="B10" s="14" t="s">
        <v>548</v>
      </c>
      <c r="C10" s="14" t="s">
        <v>549</v>
      </c>
      <c r="D10" s="14" t="s">
        <v>550</v>
      </c>
      <c r="E10" s="14" t="s">
        <v>545</v>
      </c>
      <c r="F10" s="18">
        <f>category[[#This Row],[category_id]]</f>
        <v>7</v>
      </c>
      <c r="H10" s="5" t="str">
        <f ca="1">"INSERT INTO "&amp;RIGHT(CELL("dateiname",A8),LEN(CELL("dateiname",A8))-FIND("]",CELL("dateiname",A8)))&amp;"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(7,'Datenpunkt 2. Spezifizierung','Data Point 2nd specification','DP2','not used as abbreviation');</v>
      </c>
    </row>
    <row r="11" spans="1:9">
      <c r="A11" s="6">
        <v>8</v>
      </c>
      <c r="B11" s="6" t="s">
        <v>174</v>
      </c>
      <c r="C11" s="6" t="s">
        <v>180</v>
      </c>
      <c r="D11" s="6" t="s">
        <v>181</v>
      </c>
      <c r="E11" s="6" t="s">
        <v>545</v>
      </c>
      <c r="F11" s="17">
        <f>category[[#This Row],[category_id]]</f>
        <v>8</v>
      </c>
      <c r="H11" s="5" t="str">
        <f ca="1">"INSERT INTO "&amp;RIGHT(CELL("dateiname",A9),LEN(CELL("dateiname",A9))-FIND("]",CELL("dateiname",A9)))&amp;"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(8,'Funktionsart','Function type','FT','not used as abbreviation');</v>
      </c>
    </row>
    <row r="12" spans="1:9">
      <c r="A12" s="6">
        <v>9</v>
      </c>
      <c r="B12" s="6" t="s">
        <v>72</v>
      </c>
      <c r="C12" s="6" t="s">
        <v>73</v>
      </c>
      <c r="D12" s="6" t="s">
        <v>74</v>
      </c>
      <c r="E12" s="6"/>
      <c r="F12" s="17">
        <f>category[[#This Row],[category_id]]</f>
        <v>9</v>
      </c>
      <c r="H12" s="5" t="str">
        <f ca="1">"INSERT INTO "&amp;RIGHT(CELL("dateiname",A10),LEN(CELL("dateiname",A10))-FIND("]",CELL("dateiname",A10)))&amp;"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(9,'Gebäude','building','BL','');</v>
      </c>
    </row>
    <row r="13" spans="1:9">
      <c r="A13" s="6">
        <v>10</v>
      </c>
      <c r="B13" s="6" t="s">
        <v>75</v>
      </c>
      <c r="C13" s="6" t="s">
        <v>76</v>
      </c>
      <c r="D13" s="6" t="s">
        <v>77</v>
      </c>
      <c r="E13" s="6"/>
      <c r="F13" s="17">
        <f>category[[#This Row],[category_id]]</f>
        <v>10</v>
      </c>
      <c r="H13" s="5" t="str">
        <f ca="1">"INSERT INTO "&amp;RIGHT(CELL("dateiname",A11),LEN(CELL("dateiname",A11))-FIND("]",CELL("dateiname",A11)))&amp;"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(10,'Liegenschaft/Standort/Werk','location','L','');</v>
      </c>
    </row>
    <row r="14" spans="1:9">
      <c r="A14" s="6">
        <v>11</v>
      </c>
      <c r="B14" s="6" t="s">
        <v>78</v>
      </c>
      <c r="C14" s="6" t="s">
        <v>79</v>
      </c>
      <c r="D14" s="6" t="s">
        <v>80</v>
      </c>
      <c r="E14" s="6"/>
      <c r="F14" s="17">
        <f>category[[#This Row],[category_id]]</f>
        <v>11</v>
      </c>
      <c r="H14" s="5" t="str">
        <f ca="1">"INSERT INTO "&amp;RIGHT(CELL("dateiname",A12),LEN(CELL("dateiname",A12))-FIND("]",CELL("dateiname",A12)))&amp;"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(11,'Gewerk','craft','CR','');</v>
      </c>
    </row>
    <row r="15" spans="1:9">
      <c r="A15" s="6">
        <v>12</v>
      </c>
      <c r="B15" s="6" t="s">
        <v>81</v>
      </c>
      <c r="C15" s="6" t="s">
        <v>82</v>
      </c>
      <c r="D15" s="6" t="s">
        <v>83</v>
      </c>
      <c r="E15" s="6"/>
      <c r="F15" s="17">
        <f>category[[#This Row],[category_id]]</f>
        <v>12</v>
      </c>
      <c r="H15" s="5" t="str">
        <f ca="1">"INSERT INTO "&amp;RIGHT(CELL("dateiname",A13),LEN(CELL("dateiname",A13))-FIND("]",CELL("dateiname",A13)))&amp;"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(12,'Raum Gerät','room device','R.D','');</v>
      </c>
    </row>
    <row r="16" spans="1:9">
      <c r="A16" s="6">
        <v>13</v>
      </c>
      <c r="B16" s="6" t="s">
        <v>84</v>
      </c>
      <c r="C16" s="6" t="s">
        <v>85</v>
      </c>
      <c r="D16" s="6" t="s">
        <v>86</v>
      </c>
      <c r="E16" s="6"/>
      <c r="F16" s="17">
        <f>category[[#This Row],[category_id]]</f>
        <v>13</v>
      </c>
      <c r="H16" s="5" t="str">
        <f ca="1">"INSERT INTO "&amp;RIGHT(CELL("dateiname",A14),LEN(CELL("dateiname",A14))-FIND("]",CELL("dateiname",A14)))&amp;"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(13,'Geschoss Gerät','floor device','FL.D','');</v>
      </c>
    </row>
    <row r="17" spans="1:8">
      <c r="A17" s="6">
        <v>14</v>
      </c>
      <c r="B17" s="6" t="s">
        <v>87</v>
      </c>
      <c r="C17" s="6" t="s">
        <v>88</v>
      </c>
      <c r="D17" s="6" t="s">
        <v>89</v>
      </c>
      <c r="E17" s="6"/>
      <c r="F17" s="17">
        <f>category[[#This Row],[category_id]]</f>
        <v>14</v>
      </c>
      <c r="H17" s="5" t="str">
        <f ca="1">"INSERT INTO "&amp;RIGHT(CELL("dateiname",A15),LEN(CELL("dateiname",A15))-FIND("]",CELL("dateiname",A15)))&amp;"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(14,'Gebäudeteil Gerät','section device','SC.D','');</v>
      </c>
    </row>
    <row r="18" spans="1:8">
      <c r="A18" s="6">
        <v>15</v>
      </c>
      <c r="B18" s="6" t="s">
        <v>90</v>
      </c>
      <c r="C18" s="6" t="s">
        <v>91</v>
      </c>
      <c r="D18" s="6" t="s">
        <v>92</v>
      </c>
      <c r="E18" s="6"/>
      <c r="F18" s="17">
        <f>category[[#This Row],[category_id]]</f>
        <v>15</v>
      </c>
      <c r="H18" s="5" t="str">
        <f ca="1">"INSERT INTO "&amp;RIGHT(CELL("dateiname",A16),LEN(CELL("dateiname",A16))-FIND("]",CELL("dateiname",A16)))&amp;"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(15,'Zone','zone','Z','');</v>
      </c>
    </row>
    <row r="19" spans="1:8">
      <c r="A19" s="6">
        <v>16</v>
      </c>
      <c r="B19" s="6" t="s">
        <v>93</v>
      </c>
      <c r="C19" s="6" t="s">
        <v>94</v>
      </c>
      <c r="D19" s="6" t="s">
        <v>95</v>
      </c>
      <c r="E19" s="6"/>
      <c r="F19" s="17">
        <f>category[[#This Row],[category_id]]</f>
        <v>16</v>
      </c>
      <c r="H19" s="5" t="str">
        <f ca="1">"INSERT INTO "&amp;RIGHT(CELL("dateiname",A17),LEN(CELL("dateiname",A17))-FIND("]",CELL("dateiname",A17)))&amp;"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(16,'Fertigungsinsel/Fertigungslinie','production line','PL','');</v>
      </c>
    </row>
    <row r="20" spans="1:8">
      <c r="A20" s="6">
        <v>17</v>
      </c>
      <c r="B20" s="6" t="s">
        <v>96</v>
      </c>
      <c r="C20" s="6" t="s">
        <v>97</v>
      </c>
      <c r="D20" s="6" t="s">
        <v>98</v>
      </c>
      <c r="E20" s="6"/>
      <c r="F20" s="17">
        <f>category[[#This Row],[category_id]]</f>
        <v>17</v>
      </c>
      <c r="H20" s="5" t="str">
        <f ca="1">"INSERT INTO "&amp;RIGHT(CELL("dateiname",A18),LEN(CELL("dateiname",A18))-FIND("]",CELL("dateiname",A18)))&amp;"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(17,'Informationsschwerpunkt','information focus','ISP','');</v>
      </c>
    </row>
    <row r="21" spans="1:8">
      <c r="A21" s="6">
        <v>18</v>
      </c>
      <c r="B21" s="6" t="s">
        <v>99</v>
      </c>
      <c r="C21" s="6" t="s">
        <v>100</v>
      </c>
      <c r="D21" s="6" t="s">
        <v>101</v>
      </c>
      <c r="E21" s="6"/>
      <c r="F21" s="17">
        <f>category[[#This Row],[category_id]]</f>
        <v>18</v>
      </c>
      <c r="H21" s="5" t="str">
        <f ca="1">"INSERT INTO "&amp;RIGHT(CELL("dateiname",A19),LEN(CELL("dateiname",A19))-FIND("]",CELL("dateiname",A19)))&amp;"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(18,'Wirtschaftseinheit/Kostengruppe','accounting entity','AE','');</v>
      </c>
    </row>
    <row r="22" spans="1:8">
      <c r="A22" s="6">
        <v>19</v>
      </c>
      <c r="B22" s="6" t="s">
        <v>102</v>
      </c>
      <c r="C22" s="6" t="s">
        <v>103</v>
      </c>
      <c r="D22" s="6" t="s">
        <v>104</v>
      </c>
      <c r="E22" s="6"/>
      <c r="F22" s="16">
        <f>category[[#This Row],[category_id]]</f>
        <v>19</v>
      </c>
      <c r="H22" s="5" t="str">
        <f ca="1">"INSERT INTO "&amp;RIGHT(CELL("dateiname",A20),LEN(CELL("dateiname",A20))-FIND("]",CELL("dateiname",A20)))&amp;"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(19,'Land','country','CTRY','');</v>
      </c>
    </row>
    <row r="23" spans="1:8">
      <c r="A23" s="6">
        <v>20</v>
      </c>
      <c r="B23" s="6" t="s">
        <v>105</v>
      </c>
      <c r="C23" s="6" t="s">
        <v>106</v>
      </c>
      <c r="D23" s="6" t="s">
        <v>107</v>
      </c>
      <c r="E23" s="6"/>
      <c r="F23" s="16">
        <f>category[[#This Row],[category_id]]</f>
        <v>20</v>
      </c>
      <c r="H23" s="5" t="str">
        <f ca="1">"INSERT INTO "&amp;RIGHT(CELL("dateiname",A21),LEN(CELL("dateiname",A21))-FIND("]",CELL("dateiname",A21)))&amp;"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(20,'Typ der Netzwerkanbindung','network protocol','NP','');</v>
      </c>
    </row>
    <row r="24" spans="1:8">
      <c r="A24" s="6">
        <v>21</v>
      </c>
      <c r="B24" s="6" t="s">
        <v>108</v>
      </c>
      <c r="C24" s="6" t="s">
        <v>109</v>
      </c>
      <c r="D24" s="6" t="s">
        <v>110</v>
      </c>
      <c r="E24" s="6"/>
      <c r="F24" s="16">
        <f>category[[#This Row],[category_id]]</f>
        <v>21</v>
      </c>
      <c r="H24" s="5" t="str">
        <f ca="1">"INSERT INTO "&amp;RIGHT(CELL("dateiname",A22),LEN(CELL("dateiname",A22))-FIND("]",CELL("dateiname",A22)))&amp;"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(21,'Netzwerknummer','network number','NET.N','');</v>
      </c>
    </row>
    <row r="25" spans="1:8">
      <c r="A25" s="6">
        <v>22</v>
      </c>
      <c r="B25" s="6" t="s">
        <v>111</v>
      </c>
      <c r="C25" s="6" t="s">
        <v>112</v>
      </c>
      <c r="D25" s="6" t="s">
        <v>113</v>
      </c>
      <c r="E25" s="6"/>
      <c r="F25" s="16">
        <f>category[[#This Row],[category_id]]</f>
        <v>22</v>
      </c>
      <c r="H25" s="5" t="str">
        <f ca="1">"INSERT INTO "&amp;RIGHT(CELL("dateiname",A23),LEN(CELL("dateiname",A23))-FIND("]",CELL("dateiname",A23)))&amp;"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(22,'Raum Schaltschrank','room control cabinet','R.CC','');</v>
      </c>
    </row>
    <row r="26" spans="1:8">
      <c r="A26" s="6">
        <v>23</v>
      </c>
      <c r="B26" s="6" t="s">
        <v>114</v>
      </c>
      <c r="C26" s="6" t="s">
        <v>115</v>
      </c>
      <c r="D26" s="6" t="s">
        <v>116</v>
      </c>
      <c r="E26" s="6"/>
      <c r="F26" s="16">
        <f>category[[#This Row],[category_id]]</f>
        <v>23</v>
      </c>
      <c r="H26" s="5" t="str">
        <f ca="1">"INSERT INTO "&amp;RIGHT(CELL("dateiname",A24),LEN(CELL("dateiname",A24))-FIND("]",CELL("dateiname",A24)))&amp;"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(23,'Geschoss Schaltschrank','floor control cabinet','FL.CC','');</v>
      </c>
    </row>
    <row r="27" spans="1:8">
      <c r="A27" s="6">
        <v>24</v>
      </c>
      <c r="B27" s="6" t="s">
        <v>117</v>
      </c>
      <c r="C27" s="6" t="s">
        <v>118</v>
      </c>
      <c r="D27" s="6" t="s">
        <v>119</v>
      </c>
      <c r="E27" s="6"/>
      <c r="F27" s="16">
        <f>category[[#This Row],[category_id]]</f>
        <v>24</v>
      </c>
      <c r="H27" s="5" t="str">
        <f ca="1">"INSERT INTO "&amp;RIGHT(CELL("dateiname",A25),LEN(CELL("dateiname",A25))-FIND("]",CELL("dateiname",A25)))&amp;"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(24,'Gebäudeteil Schaltschrank','section control cabinet','SC.CC','');</v>
      </c>
    </row>
    <row r="28" spans="1:8">
      <c r="A28" s="6">
        <v>25</v>
      </c>
      <c r="B28" s="6" t="s">
        <v>120</v>
      </c>
      <c r="C28" s="6" t="s">
        <v>121</v>
      </c>
      <c r="D28" s="6" t="s">
        <v>122</v>
      </c>
      <c r="E28" s="6"/>
      <c r="F28" s="16">
        <f>category[[#This Row],[category_id]]</f>
        <v>25</v>
      </c>
      <c r="H28" s="5" t="str">
        <f ca="1">"INSERT INTO "&amp;RIGHT(CELL("dateiname",A26),LEN(CELL("dateiname",A26))-FIND("]",CELL("dateiname",A26)))&amp;"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(25,'Dokumentenart/Planart','document type','DT','');</v>
      </c>
    </row>
    <row r="29" spans="1:8">
      <c r="A29" s="6">
        <v>26</v>
      </c>
      <c r="B29" s="6" t="s">
        <v>123</v>
      </c>
      <c r="C29" s="6" t="s">
        <v>124</v>
      </c>
      <c r="D29" s="6" t="s">
        <v>125</v>
      </c>
      <c r="E29" s="6"/>
      <c r="F29" s="16">
        <f>category[[#This Row],[category_id]]</f>
        <v>26</v>
      </c>
      <c r="H29" s="5" t="str">
        <f ca="1">"INSERT INTO "&amp;RIGHT(CELL("dateiname",A27),LEN(CELL("dateiname",A27))-FIND("]",CELL("dateiname",A27)))&amp;"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(26,'Unternehmen','company','CMPY','');</v>
      </c>
    </row>
    <row r="30" spans="1:8">
      <c r="A30" s="6">
        <v>27</v>
      </c>
      <c r="B30" s="6" t="s">
        <v>126</v>
      </c>
      <c r="C30" s="6" t="s">
        <v>127</v>
      </c>
      <c r="D30" s="6" t="s">
        <v>128</v>
      </c>
      <c r="E30" s="6"/>
      <c r="F30" s="16">
        <f>category[[#This Row],[category_id]]</f>
        <v>27</v>
      </c>
      <c r="H30" s="5" t="str">
        <f ca="1">"INSERT INTO "&amp;RIGHT(CELL("dateiname",A28),LEN(CELL("dateiname",A28))-FIND("]",CELL("dateiname",A28)))&amp;"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(27,'Fabrikat/Hersteller','manufacturer','MAN','');</v>
      </c>
    </row>
    <row r="31" spans="1:8">
      <c r="A31" s="6">
        <v>28</v>
      </c>
      <c r="B31" s="6" t="s">
        <v>129</v>
      </c>
      <c r="C31" s="6" t="s">
        <v>130</v>
      </c>
      <c r="D31" s="6" t="s">
        <v>131</v>
      </c>
      <c r="E31" s="6"/>
      <c r="F31" s="16">
        <f>category[[#This Row],[category_id]]</f>
        <v>28</v>
      </c>
      <c r="H31" s="5" t="str">
        <f ca="1">"INSERT INTO "&amp;RIGHT(CELL("dateiname",A29),LEN(CELL("dateiname",A29))-FIND("]",CELL("dateiname",A29)))&amp;"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(28,'Servername','server name','SN','');</v>
      </c>
    </row>
    <row r="32" spans="1:8">
      <c r="A32" s="6">
        <v>29</v>
      </c>
      <c r="B32" s="6" t="s">
        <v>132</v>
      </c>
      <c r="C32" s="6" t="s">
        <v>133</v>
      </c>
      <c r="D32" s="6" t="s">
        <v>134</v>
      </c>
      <c r="E32" s="6"/>
      <c r="F32" s="16">
        <f>category[[#This Row],[category_id]]</f>
        <v>29</v>
      </c>
      <c r="H32" s="5" t="str">
        <f ca="1">"INSERT INTO "&amp;RIGHT(CELL("dateiname",A30),LEN(CELL("dateiname",A30))-FIND("]",CELL("dateiname",A30)))&amp;"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(29,'Steuerungsgruppe','control group','CG','');</v>
      </c>
    </row>
    <row r="33" spans="1:8">
      <c r="A33" s="6">
        <v>30</v>
      </c>
      <c r="B33" s="6" t="s">
        <v>135</v>
      </c>
      <c r="C33" s="6" t="s">
        <v>136</v>
      </c>
      <c r="D33" s="6" t="s">
        <v>137</v>
      </c>
      <c r="E33" s="6"/>
      <c r="F33" s="16">
        <f>category[[#This Row],[category_id]]</f>
        <v>30</v>
      </c>
      <c r="H33" s="5" t="str">
        <f ca="1">"INSERT INTO "&amp;RIGHT(CELL("dateiname",A31),LEN(CELL("dateiname",A31))-FIND("]",CELL("dateiname",A31)))&amp;"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(30,'Größe','size','SZ','');</v>
      </c>
    </row>
    <row r="34" spans="1:8">
      <c r="A34" s="6">
        <v>31</v>
      </c>
      <c r="B34" s="6" t="s">
        <v>138</v>
      </c>
      <c r="C34" s="6" t="s">
        <v>139</v>
      </c>
      <c r="D34" s="6" t="s">
        <v>140</v>
      </c>
      <c r="E34" s="6"/>
      <c r="F34" s="16">
        <f>category[[#This Row],[category_id]]</f>
        <v>31</v>
      </c>
      <c r="H34" s="5" t="str">
        <f ca="1">"INSERT INTO "&amp;RIGHT(CELL("dateiname",A32),LEN(CELL("dateiname",A32))-FIND("]",CELL("dateiname",A32)))&amp;"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(31,'Zählernummer','counter number','CN.N','');</v>
      </c>
    </row>
    <row r="35" spans="1:8">
      <c r="A35" s="6">
        <v>32</v>
      </c>
      <c r="B35" s="6" t="s">
        <v>141</v>
      </c>
      <c r="C35" s="6" t="s">
        <v>142</v>
      </c>
      <c r="D35" s="6" t="s">
        <v>143</v>
      </c>
      <c r="E35" s="6"/>
      <c r="F35" s="16">
        <f>category[[#This Row],[category_id]]</f>
        <v>32</v>
      </c>
      <c r="H35" s="5" t="str">
        <f ca="1">"INSERT INTO "&amp;RIGHT(CELL("dateiname",A33),LEN(CELL("dateiname",A33))-FIND("]",CELL("dateiname",A33)))&amp;"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(32,'Achse','axis','AX','');</v>
      </c>
    </row>
    <row r="36" spans="1:8">
      <c r="A36" s="6">
        <v>33</v>
      </c>
      <c r="B36" s="6" t="s">
        <v>144</v>
      </c>
      <c r="C36" s="6" t="s">
        <v>145</v>
      </c>
      <c r="D36" s="6" t="s">
        <v>146</v>
      </c>
      <c r="E36" s="6"/>
      <c r="F36" s="16">
        <f>category[[#This Row],[category_id]]</f>
        <v>33</v>
      </c>
      <c r="H36" s="5" t="str">
        <f ca="1">"INSERT INTO "&amp;RIGHT(CELL("dateiname",A34),LEN(CELL("dateiname",A34))-FIND("]",CELL("dateiname",A34)))&amp;"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(33,'Straße','street','STR','');</v>
      </c>
    </row>
    <row r="37" spans="1:8">
      <c r="A37" s="6">
        <v>34</v>
      </c>
      <c r="B37" s="6" t="s">
        <v>147</v>
      </c>
      <c r="C37" s="6" t="s">
        <v>148</v>
      </c>
      <c r="D37" s="6" t="s">
        <v>149</v>
      </c>
      <c r="E37" s="6"/>
      <c r="F37" s="16">
        <f>category[[#This Row],[category_id]]</f>
        <v>34</v>
      </c>
      <c r="H37" s="5" t="str">
        <f ca="1">"INSERT INTO "&amp;RIGHT(CELL("dateiname",A35),LEN(CELL("dateiname",A35))-FIND("]",CELL("dateiname",A35)))&amp;"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(34,'Hausnummer','street number','STR.N','');</v>
      </c>
    </row>
    <row r="38" spans="1:8">
      <c r="A38" s="6">
        <v>35</v>
      </c>
      <c r="B38" s="6" t="s">
        <v>150</v>
      </c>
      <c r="C38" s="6" t="s">
        <v>151</v>
      </c>
      <c r="D38" s="6" t="s">
        <v>152</v>
      </c>
      <c r="E38" s="6"/>
      <c r="F38" s="16">
        <f>category[[#This Row],[category_id]]</f>
        <v>35</v>
      </c>
      <c r="H38" s="5" t="str">
        <f ca="1">"INSERT INTO "&amp;RIGHT(CELL("dateiname",A36),LEN(CELL("dateiname",A36))-FIND("]",CELL("dateiname",A36)))&amp;"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(35,'Einheit','unit','U','');</v>
      </c>
    </row>
    <row r="39" spans="1:8">
      <c r="A39" s="6">
        <v>36</v>
      </c>
      <c r="B39" s="6" t="s">
        <v>153</v>
      </c>
      <c r="C39" s="6" t="s">
        <v>154</v>
      </c>
      <c r="D39" s="6" t="s">
        <v>155</v>
      </c>
      <c r="E39" s="6"/>
      <c r="F39" s="16">
        <f>category[[#This Row],[category_id]]</f>
        <v>36</v>
      </c>
      <c r="H39" s="5" t="str">
        <f ca="1">"INSERT INTO "&amp;RIGHT(CELL("dateiname",A37),LEN(CELL("dateiname",A37))-FIND("]",CELL("dateiname",A37)))&amp;"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(36,'Versorgter Raum','supplied room','R.SUP','');</v>
      </c>
    </row>
    <row r="40" spans="1:8">
      <c r="A40" s="6">
        <v>37</v>
      </c>
      <c r="B40" s="6" t="s">
        <v>156</v>
      </c>
      <c r="C40" s="6" t="s">
        <v>157</v>
      </c>
      <c r="D40" s="6" t="s">
        <v>158</v>
      </c>
      <c r="E40" s="6"/>
      <c r="F40" s="16">
        <f>category[[#This Row],[category_id]]</f>
        <v>37</v>
      </c>
      <c r="H40" s="5" t="str">
        <f ca="1">"INSERT INTO "&amp;RIGHT(CELL("dateiname",A38),LEN(CELL("dateiname",A38))-FIND("]",CELL("dateiname",A38)))&amp;"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(37,'Versorgtes Geschoss','supplied floor','FL.SUP','');</v>
      </c>
    </row>
    <row r="41" spans="1:8">
      <c r="A41" s="6">
        <v>38</v>
      </c>
      <c r="B41" s="6" t="s">
        <v>159</v>
      </c>
      <c r="C41" s="6" t="s">
        <v>160</v>
      </c>
      <c r="D41" s="6" t="s">
        <v>161</v>
      </c>
      <c r="E41" s="6"/>
      <c r="F41" s="16">
        <f>category[[#This Row],[category_id]]</f>
        <v>38</v>
      </c>
      <c r="H41" s="5" t="str">
        <f ca="1">"INSERT INTO "&amp;RIGHT(CELL("dateiname",A39),LEN(CELL("dateiname",A39))-FIND("]",CELL("dateiname",A39)))&amp;"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(38,'Versorgte Zone','supplied zone','Z.SUP','');</v>
      </c>
    </row>
    <row r="42" spans="1:8">
      <c r="A42" s="6">
        <v>39</v>
      </c>
      <c r="B42" s="6" t="s">
        <v>162</v>
      </c>
      <c r="C42" s="6" t="s">
        <v>163</v>
      </c>
      <c r="D42" s="6" t="s">
        <v>164</v>
      </c>
      <c r="E42" s="6"/>
      <c r="F42" s="16">
        <f>category[[#This Row],[category_id]]</f>
        <v>39</v>
      </c>
      <c r="H42" s="4" t="str">
        <f ca="1">"INSERT INTO "&amp;RIGHT(CELL("dateiname",A40),LEN(CELL("dateiname",A40))-FIND("]",CELL("dateiname",A40)))&amp;"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(39,'Versorgter Gebäudeteil','supplied section','SC.SUP','');</v>
      </c>
    </row>
    <row r="43" spans="1:8">
      <c r="A43" s="6">
        <v>40</v>
      </c>
      <c r="B43" s="6" t="s">
        <v>165</v>
      </c>
      <c r="C43" s="6" t="s">
        <v>166</v>
      </c>
      <c r="D43" s="6" t="s">
        <v>167</v>
      </c>
      <c r="E43" s="6"/>
      <c r="F43" s="16">
        <f>category[[#This Row],[category_id]]</f>
        <v>40</v>
      </c>
      <c r="H43" s="4" t="str">
        <f ca="1">"INSERT INTO "&amp;RIGHT(CELL("dateiname",A41),LEN(CELL("dateiname",A41))-FIND("]",CELL("dateiname",A41)))&amp;"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(40,'Versorgtes Gebäude','supplied building','BL.SUP','');</v>
      </c>
    </row>
    <row r="44" spans="1:8">
      <c r="A44" s="6"/>
      <c r="B44" s="6"/>
      <c r="C44" s="6"/>
      <c r="D44" s="6"/>
      <c r="E44" s="6"/>
      <c r="F44" s="17"/>
      <c r="H44" s="4"/>
    </row>
    <row r="45" spans="1:8">
      <c r="A45" s="6"/>
      <c r="B45" s="6"/>
      <c r="C45" s="6"/>
      <c r="D45" s="6"/>
      <c r="E45" s="6"/>
      <c r="F45" s="16"/>
      <c r="H45" s="4"/>
    </row>
    <row r="46" spans="1:8">
      <c r="C46" s="6"/>
      <c r="E46" s="6"/>
      <c r="F46" s="7"/>
    </row>
    <row r="47" spans="1:8">
      <c r="C47" s="6"/>
      <c r="E47" s="6"/>
      <c r="F47" s="7"/>
    </row>
    <row r="48" spans="1:8">
      <c r="C48" s="6"/>
      <c r="E48" s="6"/>
      <c r="F48" s="7"/>
    </row>
    <row r="49" spans="3:6">
      <c r="C49" s="6"/>
      <c r="E49" s="6"/>
      <c r="F49" s="7"/>
    </row>
    <row r="50" spans="3:6">
      <c r="C50" s="6"/>
      <c r="E50" s="6"/>
      <c r="F50" s="7"/>
    </row>
    <row r="51" spans="3:6">
      <c r="C51" s="6"/>
      <c r="E51" s="6"/>
      <c r="F51" s="7"/>
    </row>
    <row r="52" spans="3:6">
      <c r="C52" s="6"/>
      <c r="E52" s="6"/>
      <c r="F52" s="7"/>
    </row>
    <row r="53" spans="3:6">
      <c r="C53" s="6"/>
      <c r="E53" s="6"/>
      <c r="F5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135"/>
  <sheetViews>
    <sheetView topLeftCell="A87" workbookViewId="0">
      <selection activeCell="I4" sqref="I4:I115"/>
    </sheetView>
  </sheetViews>
  <sheetFormatPr baseColWidth="10" defaultRowHeight="15"/>
  <cols>
    <col min="1" max="1" width="24.5703125" customWidth="1"/>
    <col min="2" max="2" width="16.7109375" bestFit="1" customWidth="1"/>
    <col min="3" max="3" width="27.425781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10" s="5" customFormat="1">
      <c r="E1" s="5" t="s">
        <v>200</v>
      </c>
      <c r="F1" s="5" t="s">
        <v>200</v>
      </c>
      <c r="G1" s="5" t="s">
        <v>200</v>
      </c>
      <c r="I1" s="5" t="str">
        <f ca="1">"CREATE TABLE "&amp;RIGHT(CELL("dateiname",A1),LEN(CELL("dateiname",A1))-FIND("]",CELL("dateiname",A1)))&amp;"("&amp;Tabelle8[[#Headers],[category_assignment_id]]&amp;" "&amp;E1&amp;","&amp;Tabelle8[[#Headers],[category_id]]&amp;" "&amp;F1&amp;","&amp;Tabelle8[[#Headers],[abbreviation_id]]&amp;" "&amp;G1&amp;", PRIMARY KEY("&amp;Tabelle8[[#Headers],[category_assignment_id]]&amp;"))"</f>
        <v>CREATE TABLE category_assignment(category_assignment_id INTEGER[10],category_id INTEGER[10],abbreviation_id INTEGER[10], PRIMARY KEY(category_assignment_id))</v>
      </c>
      <c r="J1" s="5" t="str">
        <f ca="1">SUBSTITUTE(SUBSTITUTE(SUBSTITUTE(I1,"[","("),"]",")"),"INTEGER[10]","INT")</f>
        <v>CREATE TABLE category_assignment(category_assignment_id INTEGER(10),category_id INTEGER(10),abbreviation_id INTEGER(10), PRIMARY KEY(category_assignment_id))</v>
      </c>
    </row>
    <row r="2" spans="1:10">
      <c r="A2" s="5" t="s">
        <v>183</v>
      </c>
      <c r="B2" t="s">
        <v>185</v>
      </c>
      <c r="C2" t="s">
        <v>186</v>
      </c>
      <c r="E2" t="s">
        <v>183</v>
      </c>
      <c r="F2" t="s">
        <v>71</v>
      </c>
      <c r="G2" t="s">
        <v>184</v>
      </c>
    </row>
    <row r="3" spans="1:10" hidden="1">
      <c r="A3">
        <v>0</v>
      </c>
      <c r="E3">
        <f>category_assignment[[#This Row],[category_assignment_id]]</f>
        <v>0</v>
      </c>
      <c r="F3" t="e">
        <f>VLOOKUP(category_assignment[[#This Row],[category]],category[[category_name_german]:[category_id(for SVERWEIS)]],5,FALSE)</f>
        <v>#N/A</v>
      </c>
      <c r="G3" t="e">
        <f>VLOOKUP(category_assignment[[#This Row],[description_german]],abbreviation[[description_german]:[abbreviation_id(for SVERWEIS)]],4,FALSE)</f>
        <v>#N/A</v>
      </c>
      <c r="I3" t="e">
        <f ca="1">"INSERT INTO "&amp;RIGHT(CELL("dateiname",A1),LEN(CELL("dateiname",A1))-FIND("]",CELL("dateiname",A1)))&amp;" VALUES"&amp;" ("&amp;Tabelle8[[#This Row],[category_assignment_id]]&amp;","&amp;Tabelle8[[#This Row],[category_id]]&amp;","&amp;Tabelle8[[#This Row],[abbreviation_id]]&amp;");"</f>
        <v>#N/A</v>
      </c>
    </row>
    <row r="4" spans="1:10">
      <c r="A4" s="5">
        <v>1</v>
      </c>
      <c r="B4" s="5" t="s">
        <v>169</v>
      </c>
      <c r="C4" s="5" t="s">
        <v>206</v>
      </c>
      <c r="E4" s="5">
        <f>category_assignment[[#This Row],[category_assignment_id]]</f>
        <v>1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SVERWEIS)]],4,FALSE)</f>
        <v>1</v>
      </c>
      <c r="I4" s="5" t="str">
        <f ca="1">"INSERT INTO "&amp;RIGHT(CELL("dateiname",A2),LEN(CELL("dateiname",A2))-FIND("]",CELL("dateiname",A2)))&amp;" VALUES"&amp;" ("&amp;Tabelle8[[#This Row],[category_assignment_id]]&amp;","&amp;Tabelle8[[#This Row],[category_id]]&amp;","&amp;Tabelle8[[#This Row],[abbreviation_id]]&amp;");"</f>
        <v>INSERT INTO category_assignment VALUES (1,1,1);</v>
      </c>
    </row>
    <row r="5" spans="1:10">
      <c r="A5" s="5">
        <v>2</v>
      </c>
      <c r="B5" s="5" t="s">
        <v>169</v>
      </c>
      <c r="C5" s="1" t="s">
        <v>0</v>
      </c>
      <c r="E5" s="5">
        <f>category_assignment[[#This Row],[category_assignment_id]]</f>
        <v>2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SVERWEIS)]],4,FALSE)</f>
        <v>2</v>
      </c>
      <c r="I5" s="5" t="str">
        <f ca="1">"INSERT INTO "&amp;RIGHT(CELL("dateiname",A3),LEN(CELL("dateiname",A3))-FIND("]",CELL("dateiname",A3)))&amp;" VALUES"&amp;" ("&amp;Tabelle8[[#This Row],[category_assignment_id]]&amp;","&amp;Tabelle8[[#This Row],[category_id]]&amp;","&amp;Tabelle8[[#This Row],[abbreviation_id]]&amp;");"</f>
        <v>INSERT INTO category_assignment VALUES (2,1,2);</v>
      </c>
    </row>
    <row r="6" spans="1:10">
      <c r="A6" s="5">
        <v>3</v>
      </c>
      <c r="B6" s="5" t="s">
        <v>169</v>
      </c>
      <c r="C6" s="1" t="s">
        <v>2</v>
      </c>
      <c r="E6" s="5">
        <f>category_assignment[[#This Row],[category_assignment_id]]</f>
        <v>3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SVERWEIS)]],4,FALSE)</f>
        <v>3</v>
      </c>
      <c r="I6" s="5" t="str">
        <f ca="1">"INSERT INTO "&amp;RIGHT(CELL("dateiname",A4),LEN(CELL("dateiname",A4))-FIND("]",CELL("dateiname",A4)))&amp;" VALUES"&amp;" ("&amp;Tabelle8[[#This Row],[category_assignment_id]]&amp;","&amp;Tabelle8[[#This Row],[category_id]]&amp;","&amp;Tabelle8[[#This Row],[abbreviation_id]]&amp;");"</f>
        <v>INSERT INTO category_assignment VALUES (3,1,3);</v>
      </c>
    </row>
    <row r="7" spans="1:10">
      <c r="A7" s="5">
        <v>4</v>
      </c>
      <c r="B7" s="5" t="s">
        <v>169</v>
      </c>
      <c r="C7" s="1" t="s">
        <v>4</v>
      </c>
      <c r="E7" s="5">
        <f>category_assignment[[#This Row],[category_assignment_id]]</f>
        <v>4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SVERWEIS)]],4,FALSE)</f>
        <v>4</v>
      </c>
      <c r="I7" s="5" t="str">
        <f ca="1">"INSERT INTO "&amp;RIGHT(CELL("dateiname",A5),LEN(CELL("dateiname",A5))-FIND("]",CELL("dateiname",A5)))&amp;" VALUES"&amp;" ("&amp;Tabelle8[[#This Row],[category_assignment_id]]&amp;","&amp;Tabelle8[[#This Row],[category_id]]&amp;","&amp;Tabelle8[[#This Row],[abbreviation_id]]&amp;");"</f>
        <v>INSERT INTO category_assignment VALUES (4,1,4);</v>
      </c>
    </row>
    <row r="8" spans="1:10">
      <c r="A8" s="5">
        <v>5</v>
      </c>
      <c r="B8" s="5" t="s">
        <v>169</v>
      </c>
      <c r="C8" s="1" t="s">
        <v>6</v>
      </c>
      <c r="E8" s="5">
        <f>category_assignment[[#This Row],[category_assignment_id]]</f>
        <v>5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SVERWEIS)]],4,FALSE)</f>
        <v>5</v>
      </c>
      <c r="I8" s="5" t="str">
        <f ca="1">"INSERT INTO "&amp;RIGHT(CELL("dateiname",A6),LEN(CELL("dateiname",A6))-FIND("]",CELL("dateiname",A6)))&amp;" VALUES"&amp;" ("&amp;Tabelle8[[#This Row],[category_assignment_id]]&amp;","&amp;Tabelle8[[#This Row],[category_id]]&amp;","&amp;Tabelle8[[#This Row],[abbreviation_id]]&amp;");"</f>
        <v>INSERT INTO category_assignment VALUES (5,1,5);</v>
      </c>
    </row>
    <row r="9" spans="1:10">
      <c r="A9" s="5">
        <v>6</v>
      </c>
      <c r="B9" s="5" t="s">
        <v>169</v>
      </c>
      <c r="C9" s="1" t="s">
        <v>8</v>
      </c>
      <c r="E9" s="5">
        <f>category_assignment[[#This Row],[category_assignment_id]]</f>
        <v>6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SVERWEIS)]],4,FALSE)</f>
        <v>6</v>
      </c>
      <c r="I9" s="5" t="str">
        <f ca="1">"INSERT INTO "&amp;RIGHT(CELL("dateiname",A7),LEN(CELL("dateiname",A7))-FIND("]",CELL("dateiname",A7)))&amp;" VALUES"&amp;" ("&amp;Tabelle8[[#This Row],[category_assignment_id]]&amp;","&amp;Tabelle8[[#This Row],[category_id]]&amp;","&amp;Tabelle8[[#This Row],[abbreviation_id]]&amp;");"</f>
        <v>INSERT INTO category_assignment VALUES (6,1,6);</v>
      </c>
    </row>
    <row r="10" spans="1:10">
      <c r="A10" s="5">
        <v>7</v>
      </c>
      <c r="B10" s="5" t="s">
        <v>169</v>
      </c>
      <c r="C10" s="1" t="s">
        <v>208</v>
      </c>
      <c r="E10" s="5">
        <f>category_assignment[[#This Row],[category_assignment_id]]</f>
        <v>7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SVERWEIS)]],4,FALSE)</f>
        <v>7</v>
      </c>
      <c r="I10" s="5" t="str">
        <f ca="1">"INSERT INTO "&amp;RIGHT(CELL("dateiname",A8),LEN(CELL("dateiname",A8))-FIND("]",CELL("dateiname",A8)))&amp;" VALUES"&amp;" ("&amp;Tabelle8[[#This Row],[category_assignment_id]]&amp;","&amp;Tabelle8[[#This Row],[category_id]]&amp;","&amp;Tabelle8[[#This Row],[abbreviation_id]]&amp;");"</f>
        <v>INSERT INTO category_assignment VALUES (7,1,7);</v>
      </c>
    </row>
    <row r="11" spans="1:10">
      <c r="A11" s="5">
        <v>8</v>
      </c>
      <c r="B11" s="5" t="s">
        <v>169</v>
      </c>
      <c r="C11" s="1" t="s">
        <v>10</v>
      </c>
      <c r="E11" s="5">
        <f>category_assignment[[#This Row],[category_assignment_id]]</f>
        <v>8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SVERWEIS)]],4,FALSE)</f>
        <v>8</v>
      </c>
      <c r="I11" s="5" t="str">
        <f ca="1">"INSERT INTO "&amp;RIGHT(CELL("dateiname",A9),LEN(CELL("dateiname",A9))-FIND("]",CELL("dateiname",A9)))&amp;" VALUES"&amp;" ("&amp;Tabelle8[[#This Row],[category_assignment_id]]&amp;","&amp;Tabelle8[[#This Row],[category_id]]&amp;","&amp;Tabelle8[[#This Row],[abbreviation_id]]&amp;");"</f>
        <v>INSERT INTO category_assignment VALUES (8,1,8);</v>
      </c>
    </row>
    <row r="12" spans="1:10">
      <c r="A12" s="5">
        <v>9</v>
      </c>
      <c r="B12" s="5" t="s">
        <v>169</v>
      </c>
      <c r="C12" s="1" t="s">
        <v>12</v>
      </c>
      <c r="E12" s="5">
        <f>category_assignment[[#This Row],[category_assignment_id]]</f>
        <v>9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SVERWEIS)]],4,FALSE)</f>
        <v>9</v>
      </c>
      <c r="I12" s="5" t="str">
        <f ca="1">"INSERT INTO "&amp;RIGHT(CELL("dateiname",A10),LEN(CELL("dateiname",A10))-FIND("]",CELL("dateiname",A10)))&amp;" VALUES"&amp;" ("&amp;Tabelle8[[#This Row],[category_assignment_id]]&amp;","&amp;Tabelle8[[#This Row],[category_id]]&amp;","&amp;Tabelle8[[#This Row],[abbreviation_id]]&amp;");"</f>
        <v>INSERT INTO category_assignment VALUES (9,1,9);</v>
      </c>
    </row>
    <row r="13" spans="1:10">
      <c r="A13" s="5">
        <v>10</v>
      </c>
      <c r="B13" s="5" t="s">
        <v>169</v>
      </c>
      <c r="C13" s="1" t="s">
        <v>14</v>
      </c>
      <c r="E13" s="5">
        <f>category_assignment[[#This Row],[category_assignment_id]]</f>
        <v>10</v>
      </c>
      <c r="F13">
        <f>VLOOKUP(category_assignment[[#This Row],[category]],category[[category_name_german]:[category_id(for SVERWEIS)]],5,FALSE)</f>
        <v>1</v>
      </c>
      <c r="G13">
        <f>VLOOKUP(category_assignment[[#This Row],[description_german]],abbreviation[[description_german]:[abbreviation_id(for SVERWEIS)]],4,FALSE)</f>
        <v>10</v>
      </c>
      <c r="I13" s="5" t="str">
        <f ca="1">"INSERT INTO "&amp;RIGHT(CELL("dateiname",A11),LEN(CELL("dateiname",A11))-FIND("]",CELL("dateiname",A11)))&amp;" VALUES"&amp;" ("&amp;Tabelle8[[#This Row],[category_assignment_id]]&amp;","&amp;Tabelle8[[#This Row],[category_id]]&amp;","&amp;Tabelle8[[#This Row],[abbreviation_id]]&amp;");"</f>
        <v>INSERT INTO category_assignment VALUES (10,1,10);</v>
      </c>
    </row>
    <row r="14" spans="1:10">
      <c r="A14" s="5">
        <v>11</v>
      </c>
      <c r="B14" s="5" t="s">
        <v>169</v>
      </c>
      <c r="C14" s="1" t="s">
        <v>16</v>
      </c>
      <c r="E14" s="5">
        <f>category_assignment[[#This Row],[category_assignment_id]]</f>
        <v>11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SVERWEIS)]],4,FALSE)</f>
        <v>11</v>
      </c>
      <c r="I14" s="5" t="str">
        <f ca="1">"INSERT INTO "&amp;RIGHT(CELL("dateiname",A12),LEN(CELL("dateiname",A12))-FIND("]",CELL("dateiname",A12)))&amp;" VALUES"&amp;" ("&amp;Tabelle8[[#This Row],[category_assignment_id]]&amp;","&amp;Tabelle8[[#This Row],[category_id]]&amp;","&amp;Tabelle8[[#This Row],[abbreviation_id]]&amp;");"</f>
        <v>INSERT INTO category_assignment VALUES (11,1,11);</v>
      </c>
    </row>
    <row r="15" spans="1:10">
      <c r="A15" s="5">
        <v>12</v>
      </c>
      <c r="B15" s="5" t="s">
        <v>169</v>
      </c>
      <c r="C15" s="1" t="s">
        <v>18</v>
      </c>
      <c r="E15" s="5">
        <f>category_assignment[[#This Row],[category_assignment_id]]</f>
        <v>12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SVERWEIS)]],4,FALSE)</f>
        <v>12</v>
      </c>
      <c r="I15" s="5" t="str">
        <f ca="1">"INSERT INTO "&amp;RIGHT(CELL("dateiname",A13),LEN(CELL("dateiname",A13))-FIND("]",CELL("dateiname",A13)))&amp;" VALUES"&amp;" ("&amp;Tabelle8[[#This Row],[category_assignment_id]]&amp;","&amp;Tabelle8[[#This Row],[category_id]]&amp;","&amp;Tabelle8[[#This Row],[abbreviation_id]]&amp;");"</f>
        <v>INSERT INTO category_assignment VALUES (12,1,12);</v>
      </c>
    </row>
    <row r="16" spans="1:10">
      <c r="A16" s="5">
        <v>13</v>
      </c>
      <c r="B16" s="5" t="s">
        <v>169</v>
      </c>
      <c r="C16" s="1" t="s">
        <v>20</v>
      </c>
      <c r="E16" s="5">
        <f>category_assignment[[#This Row],[category_assignment_id]]</f>
        <v>13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SVERWEIS)]],4,FALSE)</f>
        <v>13</v>
      </c>
      <c r="I16" s="5" t="str">
        <f ca="1">"INSERT INTO "&amp;RIGHT(CELL("dateiname",A14),LEN(CELL("dateiname",A14))-FIND("]",CELL("dateiname",A14)))&amp;" VALUES"&amp;" ("&amp;Tabelle8[[#This Row],[category_assignment_id]]&amp;","&amp;Tabelle8[[#This Row],[category_id]]&amp;","&amp;Tabelle8[[#This Row],[abbreviation_id]]&amp;");"</f>
        <v>INSERT INTO category_assignment VALUES (13,1,13);</v>
      </c>
    </row>
    <row r="17" spans="1:9">
      <c r="A17" s="5">
        <v>14</v>
      </c>
      <c r="B17" s="5" t="s">
        <v>169</v>
      </c>
      <c r="C17" s="1" t="s">
        <v>22</v>
      </c>
      <c r="E17" s="5">
        <f>category_assignment[[#This Row],[category_assignment_id]]</f>
        <v>14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SVERWEIS)]],4,FALSE)</f>
        <v>14</v>
      </c>
      <c r="I17" s="5" t="str">
        <f ca="1">"INSERT INTO "&amp;RIGHT(CELL("dateiname",A15),LEN(CELL("dateiname",A15))-FIND("]",CELL("dateiname",A15)))&amp;" VALUES"&amp;" ("&amp;Tabelle8[[#This Row],[category_assignment_id]]&amp;","&amp;Tabelle8[[#This Row],[category_id]]&amp;","&amp;Tabelle8[[#This Row],[abbreviation_id]]&amp;");"</f>
        <v>INSERT INTO category_assignment VALUES (14,1,14);</v>
      </c>
    </row>
    <row r="18" spans="1:9">
      <c r="A18" s="5">
        <v>15</v>
      </c>
      <c r="B18" s="5" t="s">
        <v>169</v>
      </c>
      <c r="C18" s="1" t="s">
        <v>24</v>
      </c>
      <c r="E18" s="5">
        <f>category_assignment[[#This Row],[category_assignment_id]]</f>
        <v>15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SVERWEIS)]],4,FALSE)</f>
        <v>15</v>
      </c>
      <c r="I18" s="5" t="str">
        <f ca="1">"INSERT INTO "&amp;RIGHT(CELL("dateiname",A16),LEN(CELL("dateiname",A16))-FIND("]",CELL("dateiname",A16)))&amp;" VALUES"&amp;" ("&amp;Tabelle8[[#This Row],[category_assignment_id]]&amp;","&amp;Tabelle8[[#This Row],[category_id]]&amp;","&amp;Tabelle8[[#This Row],[abbreviation_id]]&amp;");"</f>
        <v>INSERT INTO category_assignment VALUES (15,1,15);</v>
      </c>
    </row>
    <row r="19" spans="1:9">
      <c r="A19" s="5">
        <v>16</v>
      </c>
      <c r="B19" s="5" t="s">
        <v>169</v>
      </c>
      <c r="C19" s="1" t="s">
        <v>210</v>
      </c>
      <c r="E19" s="5">
        <f>category_assignment[[#This Row],[category_assignment_id]]</f>
        <v>16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SVERWEIS)]],4,FALSE)</f>
        <v>16</v>
      </c>
      <c r="I19" s="5" t="str">
        <f ca="1">"INSERT INTO "&amp;RIGHT(CELL("dateiname",A17),LEN(CELL("dateiname",A17))-FIND("]",CELL("dateiname",A17)))&amp;" VALUES"&amp;" ("&amp;Tabelle8[[#This Row],[category_assignment_id]]&amp;","&amp;Tabelle8[[#This Row],[category_id]]&amp;","&amp;Tabelle8[[#This Row],[abbreviation_id]]&amp;");"</f>
        <v>INSERT INTO category_assignment VALUES (16,1,16);</v>
      </c>
    </row>
    <row r="20" spans="1:9">
      <c r="A20" s="5">
        <v>17</v>
      </c>
      <c r="B20" s="5" t="s">
        <v>169</v>
      </c>
      <c r="C20" s="1" t="s">
        <v>212</v>
      </c>
      <c r="E20" s="5">
        <f>category_assignment[[#This Row],[category_assignment_id]]</f>
        <v>17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SVERWEIS)]],4,FALSE)</f>
        <v>17</v>
      </c>
      <c r="I20" s="5" t="str">
        <f ca="1">"INSERT INTO "&amp;RIGHT(CELL("dateiname",A18),LEN(CELL("dateiname",A18))-FIND("]",CELL("dateiname",A18)))&amp;" VALUES"&amp;" ("&amp;Tabelle8[[#This Row],[category_assignment_id]]&amp;","&amp;Tabelle8[[#This Row],[category_id]]&amp;","&amp;Tabelle8[[#This Row],[abbreviation_id]]&amp;");"</f>
        <v>INSERT INTO category_assignment VALUES (17,1,17);</v>
      </c>
    </row>
    <row r="21" spans="1:9">
      <c r="A21" s="5">
        <v>18</v>
      </c>
      <c r="B21" s="5" t="s">
        <v>169</v>
      </c>
      <c r="C21" s="1" t="s">
        <v>26</v>
      </c>
      <c r="E21" s="5">
        <f>category_assignment[[#This Row],[category_assignment_id]]</f>
        <v>18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SVERWEIS)]],4,FALSE)</f>
        <v>18</v>
      </c>
      <c r="I21" s="5" t="str">
        <f ca="1">"INSERT INTO "&amp;RIGHT(CELL("dateiname",A19),LEN(CELL("dateiname",A19))-FIND("]",CELL("dateiname",A19)))&amp;" VALUES"&amp;" ("&amp;Tabelle8[[#This Row],[category_assignment_id]]&amp;","&amp;Tabelle8[[#This Row],[category_id]]&amp;","&amp;Tabelle8[[#This Row],[abbreviation_id]]&amp;");"</f>
        <v>INSERT INTO category_assignment VALUES (18,1,18);</v>
      </c>
    </row>
    <row r="22" spans="1:9">
      <c r="A22" s="5">
        <v>19</v>
      </c>
      <c r="B22" s="5" t="s">
        <v>169</v>
      </c>
      <c r="C22" s="1" t="s">
        <v>28</v>
      </c>
      <c r="E22" s="5">
        <f>category_assignment[[#This Row],[category_assignment_id]]</f>
        <v>19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SVERWEIS)]],4,FALSE)</f>
        <v>19</v>
      </c>
      <c r="I22" s="5" t="str">
        <f ca="1">"INSERT INTO "&amp;RIGHT(CELL("dateiname",A20),LEN(CELL("dateiname",A20))-FIND("]",CELL("dateiname",A20)))&amp;" VALUES"&amp;" ("&amp;Tabelle8[[#This Row],[category_assignment_id]]&amp;","&amp;Tabelle8[[#This Row],[category_id]]&amp;","&amp;Tabelle8[[#This Row],[abbreviation_id]]&amp;");"</f>
        <v>INSERT INTO category_assignment VALUES (19,1,19);</v>
      </c>
    </row>
    <row r="23" spans="1:9">
      <c r="A23" s="5">
        <v>20</v>
      </c>
      <c r="B23" s="5" t="s">
        <v>169</v>
      </c>
      <c r="C23" s="1" t="s">
        <v>30</v>
      </c>
      <c r="E23" s="5">
        <f>category_assignment[[#This Row],[category_assignment_id]]</f>
        <v>20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SVERWEIS)]],4,FALSE)</f>
        <v>20</v>
      </c>
      <c r="I23" s="5" t="str">
        <f ca="1">"INSERT INTO "&amp;RIGHT(CELL("dateiname",A21),LEN(CELL("dateiname",A21))-FIND("]",CELL("dateiname",A21)))&amp;" VALUES"&amp;" ("&amp;Tabelle8[[#This Row],[category_assignment_id]]&amp;","&amp;Tabelle8[[#This Row],[category_id]]&amp;","&amp;Tabelle8[[#This Row],[abbreviation_id]]&amp;");"</f>
        <v>INSERT INTO category_assignment VALUES (20,1,20);</v>
      </c>
    </row>
    <row r="24" spans="1:9">
      <c r="A24" s="5">
        <v>21</v>
      </c>
      <c r="B24" s="5" t="s">
        <v>169</v>
      </c>
      <c r="C24" s="1" t="s">
        <v>32</v>
      </c>
      <c r="E24" s="5">
        <f>category_assignment[[#This Row],[category_assignment_id]]</f>
        <v>21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SVERWEIS)]],4,FALSE)</f>
        <v>21</v>
      </c>
      <c r="I24" s="5" t="str">
        <f ca="1">"INSERT INTO "&amp;RIGHT(CELL("dateiname",A22),LEN(CELL("dateiname",A22))-FIND("]",CELL("dateiname",A22)))&amp;" VALUES"&amp;" ("&amp;Tabelle8[[#This Row],[category_assignment_id]]&amp;","&amp;Tabelle8[[#This Row],[category_id]]&amp;","&amp;Tabelle8[[#This Row],[abbreviation_id]]&amp;");"</f>
        <v>INSERT INTO category_assignment VALUES (21,1,21);</v>
      </c>
    </row>
    <row r="25" spans="1:9">
      <c r="A25" s="5">
        <v>22</v>
      </c>
      <c r="B25" s="5" t="s">
        <v>169</v>
      </c>
      <c r="C25" s="1" t="s">
        <v>34</v>
      </c>
      <c r="E25" s="5">
        <f>category_assignment[[#This Row],[category_assignment_id]]</f>
        <v>22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SVERWEIS)]],4,FALSE)</f>
        <v>22</v>
      </c>
      <c r="I25" s="5" t="str">
        <f ca="1">"INSERT INTO "&amp;RIGHT(CELL("dateiname",A23),LEN(CELL("dateiname",A23))-FIND("]",CELL("dateiname",A23)))&amp;" VALUES"&amp;" ("&amp;Tabelle8[[#This Row],[category_assignment_id]]&amp;","&amp;Tabelle8[[#This Row],[category_id]]&amp;","&amp;Tabelle8[[#This Row],[abbreviation_id]]&amp;");"</f>
        <v>INSERT INTO category_assignment VALUES (22,1,22);</v>
      </c>
    </row>
    <row r="26" spans="1:9">
      <c r="A26" s="5">
        <v>23</v>
      </c>
      <c r="B26" s="5" t="s">
        <v>169</v>
      </c>
      <c r="C26" s="1" t="s">
        <v>36</v>
      </c>
      <c r="E26" s="5">
        <f>category_assignment[[#This Row],[category_assignment_id]]</f>
        <v>23</v>
      </c>
      <c r="F26">
        <f>VLOOKUP(category_assignment[[#This Row],[category]],category[[category_name_german]:[category_id(for SVERWEIS)]],5,FALSE)</f>
        <v>1</v>
      </c>
      <c r="G26">
        <f>VLOOKUP(category_assignment[[#This Row],[description_german]],abbreviation[[description_german]:[abbreviation_id(for SVERWEIS)]],4,FALSE)</f>
        <v>23</v>
      </c>
      <c r="I26" s="5" t="str">
        <f ca="1">"INSERT INTO "&amp;RIGHT(CELL("dateiname",A24),LEN(CELL("dateiname",A24))-FIND("]",CELL("dateiname",A24)))&amp;" VALUES"&amp;" ("&amp;Tabelle8[[#This Row],[category_assignment_id]]&amp;","&amp;Tabelle8[[#This Row],[category_id]]&amp;","&amp;Tabelle8[[#This Row],[abbreviation_id]]&amp;");"</f>
        <v>INSERT INTO category_assignment VALUES (23,1,23);</v>
      </c>
    </row>
    <row r="27" spans="1:9">
      <c r="A27" s="5">
        <v>24</v>
      </c>
      <c r="B27" s="5" t="s">
        <v>169</v>
      </c>
      <c r="C27" s="1" t="s">
        <v>38</v>
      </c>
      <c r="E27">
        <f>category_assignment[[#This Row],[category_assignment_id]]</f>
        <v>24</v>
      </c>
      <c r="F27" s="10">
        <f>VLOOKUP(category_assignment[[#This Row],[category]],category[[category_name_german]:[category_id(for SVERWEIS)]],5,FALSE)</f>
        <v>1</v>
      </c>
      <c r="G27" s="10">
        <f>VLOOKUP(category_assignment[[#This Row],[description_german]],abbreviation[[description_german]:[abbreviation_id(for SVERWEIS)]],4,FALSE)</f>
        <v>24</v>
      </c>
      <c r="I27" s="5" t="str">
        <f ca="1">"INSERT INTO "&amp;RIGHT(CELL("dateiname",A25),LEN(CELL("dateiname",A25))-FIND("]",CELL("dateiname",A25)))&amp;" VALUES"&amp;" ("&amp;Tabelle8[[#This Row],[category_assignment_id]]&amp;","&amp;Tabelle8[[#This Row],[category_id]]&amp;","&amp;Tabelle8[[#This Row],[abbreviation_id]]&amp;");"</f>
        <v>INSERT INTO category_assignment VALUES (24,1,24);</v>
      </c>
    </row>
    <row r="28" spans="1:9">
      <c r="A28" s="5">
        <v>25</v>
      </c>
      <c r="B28" s="5" t="s">
        <v>169</v>
      </c>
      <c r="C28" s="5" t="s">
        <v>40</v>
      </c>
      <c r="E28">
        <f>category_assignment[[#This Row],[category_assignment_id]]</f>
        <v>25</v>
      </c>
      <c r="F28" s="10">
        <f>VLOOKUP(category_assignment[[#This Row],[category]],category[[category_name_german]:[category_id(for SVERWEIS)]],5,FALSE)</f>
        <v>1</v>
      </c>
      <c r="G28" s="10">
        <f>VLOOKUP(category_assignment[[#This Row],[description_german]],abbreviation[[description_german]:[abbreviation_id(for SVERWEIS)]],4,FALSE)</f>
        <v>25</v>
      </c>
      <c r="I28" s="5" t="str">
        <f ca="1">"INSERT INTO "&amp;RIGHT(CELL("dateiname",A26),LEN(CELL("dateiname",A26))-FIND("]",CELL("dateiname",A26)))&amp;" VALUES"&amp;" ("&amp;Tabelle8[[#This Row],[category_assignment_id]]&amp;","&amp;Tabelle8[[#This Row],[category_id]]&amp;","&amp;Tabelle8[[#This Row],[abbreviation_id]]&amp;");"</f>
        <v>INSERT INTO category_assignment VALUES (25,1,25);</v>
      </c>
    </row>
    <row r="29" spans="1:9">
      <c r="A29" s="5">
        <v>26</v>
      </c>
      <c r="B29" s="5" t="s">
        <v>169</v>
      </c>
      <c r="C29" s="5" t="s">
        <v>42</v>
      </c>
      <c r="E29">
        <f>category_assignment[[#This Row],[category_assignment_id]]</f>
        <v>26</v>
      </c>
      <c r="F29" s="10">
        <f>VLOOKUP(category_assignment[[#This Row],[category]],category[[category_name_german]:[category_id(for SVERWEIS)]],5,FALSE)</f>
        <v>1</v>
      </c>
      <c r="G29" s="10">
        <f>VLOOKUP(category_assignment[[#This Row],[description_german]],abbreviation[[description_german]:[abbreviation_id(for SVERWEIS)]],4,FALSE)</f>
        <v>26</v>
      </c>
      <c r="I29" s="5" t="str">
        <f ca="1">"INSERT INTO "&amp;RIGHT(CELL("dateiname",A27),LEN(CELL("dateiname",A27))-FIND("]",CELL("dateiname",A27)))&amp;" VALUES"&amp;" ("&amp;Tabelle8[[#This Row],[category_assignment_id]]&amp;","&amp;Tabelle8[[#This Row],[category_id]]&amp;","&amp;Tabelle8[[#This Row],[abbreviation_id]]&amp;");"</f>
        <v>INSERT INTO category_assignment VALUES (26,1,26);</v>
      </c>
    </row>
    <row r="30" spans="1:9">
      <c r="A30" s="5">
        <v>27</v>
      </c>
      <c r="B30" s="5" t="s">
        <v>169</v>
      </c>
      <c r="C30" s="5" t="s">
        <v>44</v>
      </c>
      <c r="E30">
        <f>category_assignment[[#This Row],[category_assignment_id]]</f>
        <v>27</v>
      </c>
      <c r="F30" s="10">
        <f>VLOOKUP(category_assignment[[#This Row],[category]],category[[category_name_german]:[category_id(for SVERWEIS)]],5,FALSE)</f>
        <v>1</v>
      </c>
      <c r="G30" s="10">
        <f>VLOOKUP(category_assignment[[#This Row],[description_german]],abbreviation[[description_german]:[abbreviation_id(for SVERWEIS)]],4,FALSE)</f>
        <v>27</v>
      </c>
      <c r="I30" s="5" t="str">
        <f ca="1">"INSERT INTO "&amp;RIGHT(CELL("dateiname",A28),LEN(CELL("dateiname",A28))-FIND("]",CELL("dateiname",A28)))&amp;" VALUES"&amp;" ("&amp;Tabelle8[[#This Row],[category_assignment_id]]&amp;","&amp;Tabelle8[[#This Row],[category_id]]&amp;","&amp;Tabelle8[[#This Row],[abbreviation_id]]&amp;");"</f>
        <v>INSERT INTO category_assignment VALUES (27,1,27);</v>
      </c>
    </row>
    <row r="31" spans="1:9">
      <c r="A31" s="5">
        <v>28</v>
      </c>
      <c r="B31" s="5" t="s">
        <v>169</v>
      </c>
      <c r="C31" s="5" t="s">
        <v>45</v>
      </c>
      <c r="E31">
        <f>category_assignment[[#This Row],[category_assignment_id]]</f>
        <v>28</v>
      </c>
      <c r="F31" s="10">
        <f>VLOOKUP(category_assignment[[#This Row],[category]],category[[category_name_german]:[category_id(for SVERWEIS)]],5,FALSE)</f>
        <v>1</v>
      </c>
      <c r="G31" s="10">
        <f>VLOOKUP(category_assignment[[#This Row],[description_german]],abbreviation[[description_german]:[abbreviation_id(for SVERWEIS)]],4,FALSE)</f>
        <v>28</v>
      </c>
      <c r="I31" s="5" t="str">
        <f ca="1">"INSERT INTO "&amp;RIGHT(CELL("dateiname",A29),LEN(CELL("dateiname",A29))-FIND("]",CELL("dateiname",A29)))&amp;" VALUES"&amp;" ("&amp;Tabelle8[[#This Row],[category_assignment_id]]&amp;","&amp;Tabelle8[[#This Row],[category_id]]&amp;","&amp;Tabelle8[[#This Row],[abbreviation_id]]&amp;");"</f>
        <v>INSERT INTO category_assignment VALUES (28,1,28);</v>
      </c>
    </row>
    <row r="32" spans="1:9">
      <c r="A32" s="5">
        <v>29</v>
      </c>
      <c r="B32" s="5" t="s">
        <v>169</v>
      </c>
      <c r="C32" s="5" t="s">
        <v>215</v>
      </c>
      <c r="E32">
        <f>category_assignment[[#This Row],[category_assignment_id]]</f>
        <v>29</v>
      </c>
      <c r="F32" s="10">
        <f>VLOOKUP(category_assignment[[#This Row],[category]],category[[category_name_german]:[category_id(for SVERWEIS)]],5,FALSE)</f>
        <v>1</v>
      </c>
      <c r="G32" s="10">
        <f>VLOOKUP(category_assignment[[#This Row],[description_german]],abbreviation[[description_german]:[abbreviation_id(for SVERWEIS)]],4,FALSE)</f>
        <v>29</v>
      </c>
      <c r="I32" s="5" t="str">
        <f ca="1">"INSERT INTO "&amp;RIGHT(CELL("dateiname",A30),LEN(CELL("dateiname",A30))-FIND("]",CELL("dateiname",A30)))&amp;" VALUES"&amp;" ("&amp;Tabelle8[[#This Row],[category_assignment_id]]&amp;","&amp;Tabelle8[[#This Row],[category_id]]&amp;","&amp;Tabelle8[[#This Row],[abbreviation_id]]&amp;");"</f>
        <v>INSERT INTO category_assignment VALUES (29,1,29);</v>
      </c>
    </row>
    <row r="33" spans="1:9">
      <c r="A33" s="5">
        <v>30</v>
      </c>
      <c r="B33" s="5" t="s">
        <v>169</v>
      </c>
      <c r="C33" s="5" t="s">
        <v>217</v>
      </c>
      <c r="E33">
        <f>category_assignment[[#This Row],[category_assignment_id]]</f>
        <v>30</v>
      </c>
      <c r="F33" s="10">
        <f>VLOOKUP(category_assignment[[#This Row],[category]],category[[category_name_german]:[category_id(for SVERWEIS)]],5,FALSE)</f>
        <v>1</v>
      </c>
      <c r="G33" s="10">
        <f>VLOOKUP(category_assignment[[#This Row],[description_german]],abbreviation[[description_german]:[abbreviation_id(for SVERWEIS)]],4,FALSE)</f>
        <v>30</v>
      </c>
      <c r="I33" s="5" t="str">
        <f ca="1">"INSERT INTO "&amp;RIGHT(CELL("dateiname",A31),LEN(CELL("dateiname",A31))-FIND("]",CELL("dateiname",A31)))&amp;" VALUES"&amp;" ("&amp;Tabelle8[[#This Row],[category_assignment_id]]&amp;","&amp;Tabelle8[[#This Row],[category_id]]&amp;","&amp;Tabelle8[[#This Row],[abbreviation_id]]&amp;");"</f>
        <v>INSERT INTO category_assignment VALUES (30,1,30);</v>
      </c>
    </row>
    <row r="34" spans="1:9">
      <c r="A34" s="5">
        <v>31</v>
      </c>
      <c r="B34" s="5" t="s">
        <v>170</v>
      </c>
      <c r="C34" s="5" t="s">
        <v>221</v>
      </c>
      <c r="E34">
        <f>category_assignment[[#This Row],[category_assignment_id]]</f>
        <v>31</v>
      </c>
      <c r="F34" s="10">
        <f>VLOOKUP(category_assignment[[#This Row],[category]],category[[category_name_german]:[category_id(for SVERWEIS)]],5,FALSE)</f>
        <v>2</v>
      </c>
      <c r="G34" s="10">
        <f>VLOOKUP(category_assignment[[#This Row],[description_german]],abbreviation[[description_german]:[abbreviation_id(for SVERWEIS)]],4,FALSE)</f>
        <v>46</v>
      </c>
      <c r="I34" s="5" t="str">
        <f ca="1">"INSERT INTO "&amp;RIGHT(CELL("dateiname",A32),LEN(CELL("dateiname",A32))-FIND("]",CELL("dateiname",A32)))&amp;" VALUES"&amp;" ("&amp;Tabelle8[[#This Row],[category_assignment_id]]&amp;","&amp;Tabelle8[[#This Row],[category_id]]&amp;","&amp;Tabelle8[[#This Row],[abbreviation_id]]&amp;");"</f>
        <v>INSERT INTO category_assignment VALUES (31,2,46);</v>
      </c>
    </row>
    <row r="35" spans="1:9">
      <c r="A35" s="5">
        <v>32</v>
      </c>
      <c r="B35" s="5" t="s">
        <v>170</v>
      </c>
      <c r="C35" s="5" t="s">
        <v>223</v>
      </c>
      <c r="E35">
        <f>category_assignment[[#This Row],[category_assignment_id]]</f>
        <v>32</v>
      </c>
      <c r="F35" s="10">
        <f>VLOOKUP(category_assignment[[#This Row],[category]],category[[category_name_german]:[category_id(for SVERWEIS)]],5,FALSE)</f>
        <v>2</v>
      </c>
      <c r="G35" s="10">
        <f>VLOOKUP(category_assignment[[#This Row],[description_german]],abbreviation[[description_german]:[abbreviation_id(for SVERWEIS)]],4,FALSE)</f>
        <v>47</v>
      </c>
      <c r="I35" s="5" t="str">
        <f ca="1">"INSERT INTO "&amp;RIGHT(CELL("dateiname",A33),LEN(CELL("dateiname",A33))-FIND("]",CELL("dateiname",A33)))&amp;" VALUES"&amp;" ("&amp;Tabelle8[[#This Row],[category_assignment_id]]&amp;","&amp;Tabelle8[[#This Row],[category_id]]&amp;","&amp;Tabelle8[[#This Row],[abbreviation_id]]&amp;");"</f>
        <v>INSERT INTO category_assignment VALUES (32,2,47);</v>
      </c>
    </row>
    <row r="36" spans="1:9">
      <c r="A36" s="5">
        <v>33</v>
      </c>
      <c r="B36" s="5" t="s">
        <v>170</v>
      </c>
      <c r="C36" s="5" t="s">
        <v>0</v>
      </c>
      <c r="E36">
        <f>category_assignment[[#This Row],[category_assignment_id]]</f>
        <v>33</v>
      </c>
      <c r="F36" s="10">
        <f>VLOOKUP(category_assignment[[#This Row],[category]],category[[category_name_german]:[category_id(for SVERWEIS)]],5,FALSE)</f>
        <v>2</v>
      </c>
      <c r="G36" s="10">
        <f>VLOOKUP(category_assignment[[#This Row],[description_german]],abbreviation[[description_german]:[abbreviation_id(for SVERWEIS)]],4,FALSE)</f>
        <v>2</v>
      </c>
      <c r="I36" s="5" t="str">
        <f ca="1">"INSERT INTO "&amp;RIGHT(CELL("dateiname",A34),LEN(CELL("dateiname",A34))-FIND("]",CELL("dateiname",A34)))&amp;" VALUES"&amp;" ("&amp;Tabelle8[[#This Row],[category_assignment_id]]&amp;","&amp;Tabelle8[[#This Row],[category_id]]&amp;","&amp;Tabelle8[[#This Row],[abbreviation_id]]&amp;");"</f>
        <v>INSERT INTO category_assignment VALUES (33,2,2);</v>
      </c>
    </row>
    <row r="37" spans="1:9">
      <c r="A37" s="5">
        <v>34</v>
      </c>
      <c r="B37" s="5" t="s">
        <v>170</v>
      </c>
      <c r="C37" s="5" t="s">
        <v>225</v>
      </c>
      <c r="E37">
        <f>category_assignment[[#This Row],[category_assignment_id]]</f>
        <v>34</v>
      </c>
      <c r="F37" s="10">
        <f>VLOOKUP(category_assignment[[#This Row],[category]],category[[category_name_german]:[category_id(for SVERWEIS)]],5,FALSE)</f>
        <v>2</v>
      </c>
      <c r="G37" s="10">
        <f>VLOOKUP(category_assignment[[#This Row],[description_german]],abbreviation[[description_german]:[abbreviation_id(for SVERWEIS)]],4,FALSE)</f>
        <v>48</v>
      </c>
      <c r="I37" s="5" t="str">
        <f ca="1">"INSERT INTO "&amp;RIGHT(CELL("dateiname",A35),LEN(CELL("dateiname",A35))-FIND("]",CELL("dateiname",A35)))&amp;" VALUES"&amp;" ("&amp;Tabelle8[[#This Row],[category_assignment_id]]&amp;","&amp;Tabelle8[[#This Row],[category_id]]&amp;","&amp;Tabelle8[[#This Row],[abbreviation_id]]&amp;");"</f>
        <v>INSERT INTO category_assignment VALUES (34,2,48);</v>
      </c>
    </row>
    <row r="38" spans="1:9">
      <c r="A38" s="5">
        <v>35</v>
      </c>
      <c r="B38" s="5" t="s">
        <v>170</v>
      </c>
      <c r="C38" s="5" t="s">
        <v>227</v>
      </c>
      <c r="E38">
        <f>category_assignment[[#This Row],[category_assignment_id]]</f>
        <v>35</v>
      </c>
      <c r="F38" s="10">
        <f>VLOOKUP(category_assignment[[#This Row],[category]],category[[category_name_german]:[category_id(for SVERWEIS)]],5,FALSE)</f>
        <v>2</v>
      </c>
      <c r="G38" s="10">
        <f>VLOOKUP(category_assignment[[#This Row],[description_german]],abbreviation[[description_german]:[abbreviation_id(for SVERWEIS)]],4,FALSE)</f>
        <v>49</v>
      </c>
      <c r="I38" s="5" t="str">
        <f ca="1">"INSERT INTO "&amp;RIGHT(CELL("dateiname",A36),LEN(CELL("dateiname",A36))-FIND("]",CELL("dateiname",A36)))&amp;" VALUES"&amp;" ("&amp;Tabelle8[[#This Row],[category_assignment_id]]&amp;","&amp;Tabelle8[[#This Row],[category_id]]&amp;","&amp;Tabelle8[[#This Row],[abbreviation_id]]&amp;");"</f>
        <v>INSERT INTO category_assignment VALUES (35,2,49);</v>
      </c>
    </row>
    <row r="39" spans="1:9">
      <c r="A39" s="5">
        <v>36</v>
      </c>
      <c r="B39" s="5" t="s">
        <v>170</v>
      </c>
      <c r="C39" s="5" t="s">
        <v>229</v>
      </c>
      <c r="E39">
        <f>category_assignment[[#This Row],[category_assignment_id]]</f>
        <v>36</v>
      </c>
      <c r="F39" s="10">
        <f>VLOOKUP(category_assignment[[#This Row],[category]],category[[category_name_german]:[category_id(for SVERWEIS)]],5,FALSE)</f>
        <v>2</v>
      </c>
      <c r="G39" s="10">
        <f>VLOOKUP(category_assignment[[#This Row],[description_german]],abbreviation[[description_german]:[abbreviation_id(for SVERWEIS)]],4,FALSE)</f>
        <v>50</v>
      </c>
      <c r="I39" s="5" t="str">
        <f ca="1">"INSERT INTO "&amp;RIGHT(CELL("dateiname",A37),LEN(CELL("dateiname",A37))-FIND("]",CELL("dateiname",A37)))&amp;" VALUES"&amp;" ("&amp;Tabelle8[[#This Row],[category_assignment_id]]&amp;","&amp;Tabelle8[[#This Row],[category_id]]&amp;","&amp;Tabelle8[[#This Row],[abbreviation_id]]&amp;");"</f>
        <v>INSERT INTO category_assignment VALUES (36,2,50);</v>
      </c>
    </row>
    <row r="40" spans="1:9">
      <c r="A40" s="5">
        <v>37</v>
      </c>
      <c r="B40" s="5" t="s">
        <v>170</v>
      </c>
      <c r="C40" s="5" t="s">
        <v>231</v>
      </c>
      <c r="E40">
        <f>category_assignment[[#This Row],[category_assignment_id]]</f>
        <v>37</v>
      </c>
      <c r="F40" s="10">
        <f>VLOOKUP(category_assignment[[#This Row],[category]],category[[category_name_german]:[category_id(for SVERWEIS)]],5,FALSE)</f>
        <v>2</v>
      </c>
      <c r="G40" s="10">
        <f>VLOOKUP(category_assignment[[#This Row],[description_german]],abbreviation[[description_german]:[abbreviation_id(for SVERWEIS)]],4,FALSE)</f>
        <v>51</v>
      </c>
      <c r="I40" s="5" t="str">
        <f ca="1">"INSERT INTO "&amp;RIGHT(CELL("dateiname",A38),LEN(CELL("dateiname",A38))-FIND("]",CELL("dateiname",A38)))&amp;" VALUES"&amp;" ("&amp;Tabelle8[[#This Row],[category_assignment_id]]&amp;","&amp;Tabelle8[[#This Row],[category_id]]&amp;","&amp;Tabelle8[[#This Row],[abbreviation_id]]&amp;");"</f>
        <v>INSERT INTO category_assignment VALUES (37,2,51);</v>
      </c>
    </row>
    <row r="41" spans="1:9">
      <c r="A41" s="5">
        <v>38</v>
      </c>
      <c r="B41" s="5" t="s">
        <v>170</v>
      </c>
      <c r="C41" s="5" t="s">
        <v>233</v>
      </c>
      <c r="E41">
        <f>category_assignment[[#This Row],[category_assignment_id]]</f>
        <v>38</v>
      </c>
      <c r="F41" s="10">
        <f>VLOOKUP(category_assignment[[#This Row],[category]],category[[category_name_german]:[category_id(for SVERWEIS)]],5,FALSE)</f>
        <v>2</v>
      </c>
      <c r="G41" s="10">
        <f>VLOOKUP(category_assignment[[#This Row],[description_german]],abbreviation[[description_german]:[abbreviation_id(for SVERWEIS)]],4,FALSE)</f>
        <v>52</v>
      </c>
      <c r="I41" s="5" t="str">
        <f ca="1">"INSERT INTO "&amp;RIGHT(CELL("dateiname",A39),LEN(CELL("dateiname",A39))-FIND("]",CELL("dateiname",A39)))&amp;" VALUES"&amp;" ("&amp;Tabelle8[[#This Row],[category_assignment_id]]&amp;","&amp;Tabelle8[[#This Row],[category_id]]&amp;","&amp;Tabelle8[[#This Row],[abbreviation_id]]&amp;");"</f>
        <v>INSERT INTO category_assignment VALUES (38,2,52);</v>
      </c>
    </row>
    <row r="42" spans="1:9">
      <c r="A42" s="5">
        <v>39</v>
      </c>
      <c r="B42" s="5" t="s">
        <v>170</v>
      </c>
      <c r="C42" s="5" t="s">
        <v>10</v>
      </c>
      <c r="E42">
        <f>category_assignment[[#This Row],[category_assignment_id]]</f>
        <v>39</v>
      </c>
      <c r="F42" s="10">
        <f>VLOOKUP(category_assignment[[#This Row],[category]],category[[category_name_german]:[category_id(for SVERWEIS)]],5,FALSE)</f>
        <v>2</v>
      </c>
      <c r="G42" s="10">
        <f>VLOOKUP(category_assignment[[#This Row],[description_german]],abbreviation[[description_german]:[abbreviation_id(for SVERWEIS)]],4,FALSE)</f>
        <v>8</v>
      </c>
      <c r="I42" s="5" t="str">
        <f ca="1">"INSERT INTO "&amp;RIGHT(CELL("dateiname",A40),LEN(CELL("dateiname",A40))-FIND("]",CELL("dateiname",A40)))&amp;" VALUES"&amp;" ("&amp;Tabelle8[[#This Row],[category_assignment_id]]&amp;","&amp;Tabelle8[[#This Row],[category_id]]&amp;","&amp;Tabelle8[[#This Row],[abbreviation_id]]&amp;");"</f>
        <v>INSERT INTO category_assignment VALUES (39,2,8);</v>
      </c>
    </row>
    <row r="43" spans="1:9">
      <c r="A43" s="5">
        <v>40</v>
      </c>
      <c r="B43" s="5" t="s">
        <v>170</v>
      </c>
      <c r="C43" s="5" t="s">
        <v>235</v>
      </c>
      <c r="E43">
        <f>category_assignment[[#This Row],[category_assignment_id]]</f>
        <v>40</v>
      </c>
      <c r="F43" s="10">
        <f>VLOOKUP(category_assignment[[#This Row],[category]],category[[category_name_german]:[category_id(for SVERWEIS)]],5,FALSE)</f>
        <v>2</v>
      </c>
      <c r="G43" s="10">
        <f>VLOOKUP(category_assignment[[#This Row],[description_german]],abbreviation[[description_german]:[abbreviation_id(for SVERWEIS)]],4,FALSE)</f>
        <v>53</v>
      </c>
      <c r="I43" s="5" t="str">
        <f ca="1">"INSERT INTO "&amp;RIGHT(CELL("dateiname",A41),LEN(CELL("dateiname",A41))-FIND("]",CELL("dateiname",A41)))&amp;" VALUES"&amp;" ("&amp;Tabelle8[[#This Row],[category_assignment_id]]&amp;","&amp;Tabelle8[[#This Row],[category_id]]&amp;","&amp;Tabelle8[[#This Row],[abbreviation_id]]&amp;");"</f>
        <v>INSERT INTO category_assignment VALUES (40,2,53);</v>
      </c>
    </row>
    <row r="44" spans="1:9">
      <c r="A44" s="5">
        <v>41</v>
      </c>
      <c r="B44" s="5" t="s">
        <v>170</v>
      </c>
      <c r="C44" s="5" t="s">
        <v>237</v>
      </c>
      <c r="E44">
        <f>category_assignment[[#This Row],[category_assignment_id]]</f>
        <v>41</v>
      </c>
      <c r="F44" s="10">
        <f>VLOOKUP(category_assignment[[#This Row],[category]],category[[category_name_german]:[category_id(for SVERWEIS)]],5,FALSE)</f>
        <v>2</v>
      </c>
      <c r="G44" s="10">
        <f>VLOOKUP(category_assignment[[#This Row],[description_german]],abbreviation[[description_german]:[abbreviation_id(for SVERWEIS)]],4,FALSE)</f>
        <v>54</v>
      </c>
      <c r="I44" s="5" t="str">
        <f ca="1">"INSERT INTO "&amp;RIGHT(CELL("dateiname",A42),LEN(CELL("dateiname",A42))-FIND("]",CELL("dateiname",A42)))&amp;" VALUES"&amp;" ("&amp;Tabelle8[[#This Row],[category_assignment_id]]&amp;","&amp;Tabelle8[[#This Row],[category_id]]&amp;","&amp;Tabelle8[[#This Row],[abbreviation_id]]&amp;");"</f>
        <v>INSERT INTO category_assignment VALUES (41,2,54);</v>
      </c>
    </row>
    <row r="45" spans="1:9">
      <c r="A45" s="5">
        <v>42</v>
      </c>
      <c r="B45" s="5" t="s">
        <v>170</v>
      </c>
      <c r="C45" s="5" t="s">
        <v>239</v>
      </c>
      <c r="E45">
        <f>category_assignment[[#This Row],[category_assignment_id]]</f>
        <v>42</v>
      </c>
      <c r="F45" s="10">
        <f>VLOOKUP(category_assignment[[#This Row],[category]],category[[category_name_german]:[category_id(for SVERWEIS)]],5,FALSE)</f>
        <v>2</v>
      </c>
      <c r="G45" s="10">
        <f>VLOOKUP(category_assignment[[#This Row],[description_german]],abbreviation[[description_german]:[abbreviation_id(for SVERWEIS)]],4,FALSE)</f>
        <v>55</v>
      </c>
      <c r="I45" s="5" t="str">
        <f ca="1">"INSERT INTO "&amp;RIGHT(CELL("dateiname",A43),LEN(CELL("dateiname",A43))-FIND("]",CELL("dateiname",A43)))&amp;" VALUES"&amp;" ("&amp;Tabelle8[[#This Row],[category_assignment_id]]&amp;","&amp;Tabelle8[[#This Row],[category_id]]&amp;","&amp;Tabelle8[[#This Row],[abbreviation_id]]&amp;");"</f>
        <v>INSERT INTO category_assignment VALUES (42,2,55);</v>
      </c>
    </row>
    <row r="46" spans="1:9">
      <c r="A46" s="5">
        <v>43</v>
      </c>
      <c r="B46" s="5" t="s">
        <v>170</v>
      </c>
      <c r="C46" s="5" t="s">
        <v>241</v>
      </c>
      <c r="E46">
        <f>category_assignment[[#This Row],[category_assignment_id]]</f>
        <v>43</v>
      </c>
      <c r="F46" s="10">
        <f>VLOOKUP(category_assignment[[#This Row],[category]],category[[category_name_german]:[category_id(for SVERWEIS)]],5,FALSE)</f>
        <v>2</v>
      </c>
      <c r="G46" s="10">
        <f>VLOOKUP(category_assignment[[#This Row],[description_german]],abbreviation[[description_german]:[abbreviation_id(for SVERWEIS)]],4,FALSE)</f>
        <v>56</v>
      </c>
      <c r="I46" s="5" t="str">
        <f ca="1">"INSERT INTO "&amp;RIGHT(CELL("dateiname",A44),LEN(CELL("dateiname",A44))-FIND("]",CELL("dateiname",A44)))&amp;" VALUES"&amp;" ("&amp;Tabelle8[[#This Row],[category_assignment_id]]&amp;","&amp;Tabelle8[[#This Row],[category_id]]&amp;","&amp;Tabelle8[[#This Row],[abbreviation_id]]&amp;");"</f>
        <v>INSERT INTO category_assignment VALUES (43,2,56);</v>
      </c>
    </row>
    <row r="47" spans="1:9">
      <c r="A47" s="5">
        <v>44</v>
      </c>
      <c r="B47" s="5" t="s">
        <v>170</v>
      </c>
      <c r="C47" s="5" t="s">
        <v>242</v>
      </c>
      <c r="E47">
        <f>category_assignment[[#This Row],[category_assignment_id]]</f>
        <v>44</v>
      </c>
      <c r="F47" s="10">
        <f>VLOOKUP(category_assignment[[#This Row],[category]],category[[category_name_german]:[category_id(for SVERWEIS)]],5,FALSE)</f>
        <v>2</v>
      </c>
      <c r="G47" s="10">
        <f>VLOOKUP(category_assignment[[#This Row],[description_german]],abbreviation[[description_german]:[abbreviation_id(for SVERWEIS)]],4,FALSE)</f>
        <v>57</v>
      </c>
      <c r="I47" s="5" t="str">
        <f ca="1">"INSERT INTO "&amp;RIGHT(CELL("dateiname",A45),LEN(CELL("dateiname",A45))-FIND("]",CELL("dateiname",A45)))&amp;" VALUES"&amp;" ("&amp;Tabelle8[[#This Row],[category_assignment_id]]&amp;","&amp;Tabelle8[[#This Row],[category_id]]&amp;","&amp;Tabelle8[[#This Row],[abbreviation_id]]&amp;");"</f>
        <v>INSERT INTO category_assignment VALUES (44,2,57);</v>
      </c>
    </row>
    <row r="48" spans="1:9">
      <c r="A48" s="5">
        <v>45</v>
      </c>
      <c r="B48" s="5" t="s">
        <v>170</v>
      </c>
      <c r="C48" s="5" t="s">
        <v>244</v>
      </c>
      <c r="E48">
        <f>category_assignment[[#This Row],[category_assignment_id]]</f>
        <v>45</v>
      </c>
      <c r="F48" s="10">
        <f>VLOOKUP(category_assignment[[#This Row],[category]],category[[category_name_german]:[category_id(for SVERWEIS)]],5,FALSE)</f>
        <v>2</v>
      </c>
      <c r="G48" s="10">
        <f>VLOOKUP(category_assignment[[#This Row],[description_german]],abbreviation[[description_german]:[abbreviation_id(for SVERWEIS)]],4,FALSE)</f>
        <v>58</v>
      </c>
      <c r="I48" s="5" t="str">
        <f ca="1">"INSERT INTO "&amp;RIGHT(CELL("dateiname",A46),LEN(CELL("dateiname",A46))-FIND("]",CELL("dateiname",A46)))&amp;" VALUES"&amp;" ("&amp;Tabelle8[[#This Row],[category_assignment_id]]&amp;","&amp;Tabelle8[[#This Row],[category_id]]&amp;","&amp;Tabelle8[[#This Row],[abbreviation_id]]&amp;");"</f>
        <v>INSERT INTO category_assignment VALUES (45,2,58);</v>
      </c>
    </row>
    <row r="49" spans="1:9">
      <c r="A49" s="5">
        <v>46</v>
      </c>
      <c r="B49" s="5" t="s">
        <v>170</v>
      </c>
      <c r="C49" s="5" t="s">
        <v>246</v>
      </c>
      <c r="E49">
        <f>category_assignment[[#This Row],[category_assignment_id]]</f>
        <v>46</v>
      </c>
      <c r="F49" s="10">
        <f>VLOOKUP(category_assignment[[#This Row],[category]],category[[category_name_german]:[category_id(for SVERWEIS)]],5,FALSE)</f>
        <v>2</v>
      </c>
      <c r="G49" s="10">
        <f>VLOOKUP(category_assignment[[#This Row],[description_german]],abbreviation[[description_german]:[abbreviation_id(for SVERWEIS)]],4,FALSE)</f>
        <v>59</v>
      </c>
      <c r="I49" s="5" t="str">
        <f ca="1">"INSERT INTO "&amp;RIGHT(CELL("dateiname",A47),LEN(CELL("dateiname",A47))-FIND("]",CELL("dateiname",A47)))&amp;" VALUES"&amp;" ("&amp;Tabelle8[[#This Row],[category_assignment_id]]&amp;","&amp;Tabelle8[[#This Row],[category_id]]&amp;","&amp;Tabelle8[[#This Row],[abbreviation_id]]&amp;");"</f>
        <v>INSERT INTO category_assignment VALUES (46,2,59);</v>
      </c>
    </row>
    <row r="50" spans="1:9">
      <c r="A50" s="5">
        <v>47</v>
      </c>
      <c r="B50" s="5" t="s">
        <v>170</v>
      </c>
      <c r="C50" s="5" t="s">
        <v>248</v>
      </c>
      <c r="E50">
        <f>category_assignment[[#This Row],[category_assignment_id]]</f>
        <v>47</v>
      </c>
      <c r="F50" s="10">
        <f>VLOOKUP(category_assignment[[#This Row],[category]],category[[category_name_german]:[category_id(for SVERWEIS)]],5,FALSE)</f>
        <v>2</v>
      </c>
      <c r="G50" s="10">
        <f>VLOOKUP(category_assignment[[#This Row],[description_german]],abbreviation[[description_german]:[abbreviation_id(for SVERWEIS)]],4,FALSE)</f>
        <v>60</v>
      </c>
      <c r="I50" s="5" t="str">
        <f ca="1">"INSERT INTO "&amp;RIGHT(CELL("dateiname",A48),LEN(CELL("dateiname",A48))-FIND("]",CELL("dateiname",A48)))&amp;" VALUES"&amp;" ("&amp;Tabelle8[[#This Row],[category_assignment_id]]&amp;","&amp;Tabelle8[[#This Row],[category_id]]&amp;","&amp;Tabelle8[[#This Row],[abbreviation_id]]&amp;");"</f>
        <v>INSERT INTO category_assignment VALUES (47,2,60);</v>
      </c>
    </row>
    <row r="51" spans="1:9">
      <c r="A51" s="5">
        <v>48</v>
      </c>
      <c r="B51" s="5" t="s">
        <v>170</v>
      </c>
      <c r="C51" s="5" t="s">
        <v>20</v>
      </c>
      <c r="E51">
        <f>category_assignment[[#This Row],[category_assignment_id]]</f>
        <v>48</v>
      </c>
      <c r="F51" s="10">
        <f>VLOOKUP(category_assignment[[#This Row],[category]],category[[category_name_german]:[category_id(for SVERWEIS)]],5,FALSE)</f>
        <v>2</v>
      </c>
      <c r="G51" s="10">
        <f>VLOOKUP(category_assignment[[#This Row],[description_german]],abbreviation[[description_german]:[abbreviation_id(for SVERWEIS)]],4,FALSE)</f>
        <v>13</v>
      </c>
      <c r="I51" s="5" t="str">
        <f ca="1">"INSERT INTO "&amp;RIGHT(CELL("dateiname",A49),LEN(CELL("dateiname",A49))-FIND("]",CELL("dateiname",A49)))&amp;" VALUES"&amp;" ("&amp;Tabelle8[[#This Row],[category_assignment_id]]&amp;","&amp;Tabelle8[[#This Row],[category_id]]&amp;","&amp;Tabelle8[[#This Row],[abbreviation_id]]&amp;");"</f>
        <v>INSERT INTO category_assignment VALUES (48,2,13);</v>
      </c>
    </row>
    <row r="52" spans="1:9">
      <c r="A52" s="5">
        <v>49</v>
      </c>
      <c r="B52" s="5" t="s">
        <v>170</v>
      </c>
      <c r="C52" s="5" t="s">
        <v>250</v>
      </c>
      <c r="E52">
        <f>category_assignment[[#This Row],[category_assignment_id]]</f>
        <v>49</v>
      </c>
      <c r="F52" s="10">
        <f>VLOOKUP(category_assignment[[#This Row],[category]],category[[category_name_german]:[category_id(for SVERWEIS)]],5,FALSE)</f>
        <v>2</v>
      </c>
      <c r="G52" s="10">
        <f>VLOOKUP(category_assignment[[#This Row],[description_german]],abbreviation[[description_german]:[abbreviation_id(for SVERWEIS)]],4,FALSE)</f>
        <v>61</v>
      </c>
      <c r="I52" s="5" t="str">
        <f ca="1">"INSERT INTO "&amp;RIGHT(CELL("dateiname",A50),LEN(CELL("dateiname",A50))-FIND("]",CELL("dateiname",A50)))&amp;" VALUES"&amp;" ("&amp;Tabelle8[[#This Row],[category_assignment_id]]&amp;","&amp;Tabelle8[[#This Row],[category_id]]&amp;","&amp;Tabelle8[[#This Row],[abbreviation_id]]&amp;");"</f>
        <v>INSERT INTO category_assignment VALUES (49,2,61);</v>
      </c>
    </row>
    <row r="53" spans="1:9">
      <c r="A53" s="5">
        <v>50</v>
      </c>
      <c r="B53" s="5" t="s">
        <v>170</v>
      </c>
      <c r="C53" s="5" t="s">
        <v>252</v>
      </c>
      <c r="E53">
        <f>category_assignment[[#This Row],[category_assignment_id]]</f>
        <v>50</v>
      </c>
      <c r="F53" s="10">
        <f>VLOOKUP(category_assignment[[#This Row],[category]],category[[category_name_german]:[category_id(for SVERWEIS)]],5,FALSE)</f>
        <v>2</v>
      </c>
      <c r="G53" s="10">
        <f>VLOOKUP(category_assignment[[#This Row],[description_german]],abbreviation[[description_german]:[abbreviation_id(for SVERWEIS)]],4,FALSE)</f>
        <v>62</v>
      </c>
      <c r="I53" s="5" t="str">
        <f ca="1">"INSERT INTO "&amp;RIGHT(CELL("dateiname",A51),LEN(CELL("dateiname",A51))-FIND("]",CELL("dateiname",A51)))&amp;" VALUES"&amp;" ("&amp;Tabelle8[[#This Row],[category_assignment_id]]&amp;","&amp;Tabelle8[[#This Row],[category_id]]&amp;","&amp;Tabelle8[[#This Row],[abbreviation_id]]&amp;");"</f>
        <v>INSERT INTO category_assignment VALUES (50,2,62);</v>
      </c>
    </row>
    <row r="54" spans="1:9">
      <c r="A54" s="5">
        <v>51</v>
      </c>
      <c r="B54" s="5" t="s">
        <v>170</v>
      </c>
      <c r="C54" s="5" t="s">
        <v>254</v>
      </c>
      <c r="E54">
        <f>category_assignment[[#This Row],[category_assignment_id]]</f>
        <v>51</v>
      </c>
      <c r="F54" s="10">
        <f>VLOOKUP(category_assignment[[#This Row],[category]],category[[category_name_german]:[category_id(for SVERWEIS)]],5,FALSE)</f>
        <v>2</v>
      </c>
      <c r="G54" s="10">
        <f>VLOOKUP(category_assignment[[#This Row],[description_german]],abbreviation[[description_german]:[abbreviation_id(for SVERWEIS)]],4,FALSE)</f>
        <v>63</v>
      </c>
      <c r="I54" s="5" t="str">
        <f ca="1">"INSERT INTO "&amp;RIGHT(CELL("dateiname",A52),LEN(CELL("dateiname",A52))-FIND("]",CELL("dateiname",A52)))&amp;" VALUES"&amp;" ("&amp;Tabelle8[[#This Row],[category_assignment_id]]&amp;","&amp;Tabelle8[[#This Row],[category_id]]&amp;","&amp;Tabelle8[[#This Row],[abbreviation_id]]&amp;");"</f>
        <v>INSERT INTO category_assignment VALUES (51,2,63);</v>
      </c>
    </row>
    <row r="55" spans="1:9">
      <c r="A55" s="5">
        <v>52</v>
      </c>
      <c r="B55" s="5" t="s">
        <v>170</v>
      </c>
      <c r="C55" s="5" t="s">
        <v>256</v>
      </c>
      <c r="E55">
        <f>category_assignment[[#This Row],[category_assignment_id]]</f>
        <v>52</v>
      </c>
      <c r="F55" s="10">
        <f>VLOOKUP(category_assignment[[#This Row],[category]],category[[category_name_german]:[category_id(for SVERWEIS)]],5,FALSE)</f>
        <v>2</v>
      </c>
      <c r="G55" s="10">
        <f>VLOOKUP(category_assignment[[#This Row],[description_german]],abbreviation[[description_german]:[abbreviation_id(for SVERWEIS)]],4,FALSE)</f>
        <v>64</v>
      </c>
      <c r="I55" s="5" t="str">
        <f ca="1">"INSERT INTO "&amp;RIGHT(CELL("dateiname",A53),LEN(CELL("dateiname",A53))-FIND("]",CELL("dateiname",A53)))&amp;" VALUES"&amp;" ("&amp;Tabelle8[[#This Row],[category_assignment_id]]&amp;","&amp;Tabelle8[[#This Row],[category_id]]&amp;","&amp;Tabelle8[[#This Row],[abbreviation_id]]&amp;");"</f>
        <v>INSERT INTO category_assignment VALUES (52,2,64);</v>
      </c>
    </row>
    <row r="56" spans="1:9">
      <c r="A56" s="5">
        <v>53</v>
      </c>
      <c r="B56" s="5" t="s">
        <v>170</v>
      </c>
      <c r="C56" s="5" t="s">
        <v>30</v>
      </c>
      <c r="E56">
        <f>category_assignment[[#This Row],[category_assignment_id]]</f>
        <v>53</v>
      </c>
      <c r="F56" s="10">
        <f>VLOOKUP(category_assignment[[#This Row],[category]],category[[category_name_german]:[category_id(for SVERWEIS)]],5,FALSE)</f>
        <v>2</v>
      </c>
      <c r="G56" s="10">
        <f>VLOOKUP(category_assignment[[#This Row],[description_german]],abbreviation[[description_german]:[abbreviation_id(for SVERWEIS)]],4,FALSE)</f>
        <v>20</v>
      </c>
      <c r="I56" s="5" t="str">
        <f ca="1">"INSERT INTO "&amp;RIGHT(CELL("dateiname",A54),LEN(CELL("dateiname",A54))-FIND("]",CELL("dateiname",A54)))&amp;" VALUES"&amp;" ("&amp;Tabelle8[[#This Row],[category_assignment_id]]&amp;","&amp;Tabelle8[[#This Row],[category_id]]&amp;","&amp;Tabelle8[[#This Row],[abbreviation_id]]&amp;");"</f>
        <v>INSERT INTO category_assignment VALUES (53,2,20);</v>
      </c>
    </row>
    <row r="57" spans="1:9">
      <c r="A57" s="5">
        <v>54</v>
      </c>
      <c r="B57" s="5" t="s">
        <v>170</v>
      </c>
      <c r="C57" s="5" t="s">
        <v>258</v>
      </c>
      <c r="E57">
        <f>category_assignment[[#This Row],[category_assignment_id]]</f>
        <v>54</v>
      </c>
      <c r="F57" s="10">
        <f>VLOOKUP(category_assignment[[#This Row],[category]],category[[category_name_german]:[category_id(for SVERWEIS)]],5,FALSE)</f>
        <v>2</v>
      </c>
      <c r="G57" s="10">
        <f>VLOOKUP(category_assignment[[#This Row],[description_german]],abbreviation[[description_german]:[abbreviation_id(for SVERWEIS)]],4,FALSE)</f>
        <v>65</v>
      </c>
      <c r="I57" s="5" t="str">
        <f ca="1">"INSERT INTO "&amp;RIGHT(CELL("dateiname",A55),LEN(CELL("dateiname",A55))-FIND("]",CELL("dateiname",A55)))&amp;" VALUES"&amp;" ("&amp;Tabelle8[[#This Row],[category_assignment_id]]&amp;","&amp;Tabelle8[[#This Row],[category_id]]&amp;","&amp;Tabelle8[[#This Row],[abbreviation_id]]&amp;");"</f>
        <v>INSERT INTO category_assignment VALUES (54,2,65);</v>
      </c>
    </row>
    <row r="58" spans="1:9">
      <c r="A58" s="5">
        <v>55</v>
      </c>
      <c r="B58" s="5" t="s">
        <v>170</v>
      </c>
      <c r="C58" s="5" t="s">
        <v>260</v>
      </c>
      <c r="E58">
        <f>category_assignment[[#This Row],[category_assignment_id]]</f>
        <v>55</v>
      </c>
      <c r="F58" s="10">
        <f>VLOOKUP(category_assignment[[#This Row],[category]],category[[category_name_german]:[category_id(for SVERWEIS)]],5,FALSE)</f>
        <v>2</v>
      </c>
      <c r="G58" s="10">
        <f>VLOOKUP(category_assignment[[#This Row],[description_german]],abbreviation[[description_german]:[abbreviation_id(for SVERWEIS)]],4,FALSE)</f>
        <v>66</v>
      </c>
      <c r="I58" s="5" t="str">
        <f ca="1">"INSERT INTO "&amp;RIGHT(CELL("dateiname",A56),LEN(CELL("dateiname",A56))-FIND("]",CELL("dateiname",A56)))&amp;" VALUES"&amp;" ("&amp;Tabelle8[[#This Row],[category_assignment_id]]&amp;","&amp;Tabelle8[[#This Row],[category_id]]&amp;","&amp;Tabelle8[[#This Row],[abbreviation_id]]&amp;");"</f>
        <v>INSERT INTO category_assignment VALUES (55,2,66);</v>
      </c>
    </row>
    <row r="59" spans="1:9">
      <c r="A59" s="5">
        <v>56</v>
      </c>
      <c r="B59" s="5" t="s">
        <v>170</v>
      </c>
      <c r="C59" s="5" t="s">
        <v>34</v>
      </c>
      <c r="E59">
        <f>category_assignment[[#This Row],[category_assignment_id]]</f>
        <v>56</v>
      </c>
      <c r="F59" s="10">
        <f>VLOOKUP(category_assignment[[#This Row],[category]],category[[category_name_german]:[category_id(for SVERWEIS)]],5,FALSE)</f>
        <v>2</v>
      </c>
      <c r="G59" s="10">
        <f>VLOOKUP(category_assignment[[#This Row],[description_german]],abbreviation[[description_german]:[abbreviation_id(for SVERWEIS)]],4,FALSE)</f>
        <v>22</v>
      </c>
      <c r="I59" s="5" t="str">
        <f ca="1">"INSERT INTO "&amp;RIGHT(CELL("dateiname",A57),LEN(CELL("dateiname",A57))-FIND("]",CELL("dateiname",A57)))&amp;" VALUES"&amp;" ("&amp;Tabelle8[[#This Row],[category_assignment_id]]&amp;","&amp;Tabelle8[[#This Row],[category_id]]&amp;","&amp;Tabelle8[[#This Row],[abbreviation_id]]&amp;");"</f>
        <v>INSERT INTO category_assignment VALUES (56,2,22);</v>
      </c>
    </row>
    <row r="60" spans="1:9">
      <c r="A60" s="5">
        <v>57</v>
      </c>
      <c r="B60" s="5" t="s">
        <v>170</v>
      </c>
      <c r="C60" s="5" t="s">
        <v>262</v>
      </c>
      <c r="E60">
        <f>category_assignment[[#This Row],[category_assignment_id]]</f>
        <v>57</v>
      </c>
      <c r="F60" s="10">
        <f>VLOOKUP(category_assignment[[#This Row],[category]],category[[category_name_german]:[category_id(for SVERWEIS)]],5,FALSE)</f>
        <v>2</v>
      </c>
      <c r="G60" s="10">
        <f>VLOOKUP(category_assignment[[#This Row],[description_german]],abbreviation[[description_german]:[abbreviation_id(for SVERWEIS)]],4,FALSE)</f>
        <v>67</v>
      </c>
      <c r="I60" s="5" t="str">
        <f ca="1">"INSERT INTO "&amp;RIGHT(CELL("dateiname",A58),LEN(CELL("dateiname",A58))-FIND("]",CELL("dateiname",A58)))&amp;" VALUES"&amp;" ("&amp;Tabelle8[[#This Row],[category_assignment_id]]&amp;","&amp;Tabelle8[[#This Row],[category_id]]&amp;","&amp;Tabelle8[[#This Row],[abbreviation_id]]&amp;");"</f>
        <v>INSERT INTO category_assignment VALUES (57,2,67);</v>
      </c>
    </row>
    <row r="61" spans="1:9">
      <c r="A61" s="5">
        <v>58</v>
      </c>
      <c r="B61" s="5" t="s">
        <v>170</v>
      </c>
      <c r="C61" s="5" t="s">
        <v>264</v>
      </c>
      <c r="E61">
        <f>category_assignment[[#This Row],[category_assignment_id]]</f>
        <v>58</v>
      </c>
      <c r="F61" s="10">
        <f>VLOOKUP(category_assignment[[#This Row],[category]],category[[category_name_german]:[category_id(for SVERWEIS)]],5,FALSE)</f>
        <v>2</v>
      </c>
      <c r="G61" s="10">
        <f>VLOOKUP(category_assignment[[#This Row],[description_german]],abbreviation[[description_german]:[abbreviation_id(for SVERWEIS)]],4,FALSE)</f>
        <v>68</v>
      </c>
      <c r="I61" s="5" t="str">
        <f ca="1">"INSERT INTO "&amp;RIGHT(CELL("dateiname",A59),LEN(CELL("dateiname",A59))-FIND("]",CELL("dateiname",A59)))&amp;" VALUES"&amp;" ("&amp;Tabelle8[[#This Row],[category_assignment_id]]&amp;","&amp;Tabelle8[[#This Row],[category_id]]&amp;","&amp;Tabelle8[[#This Row],[abbreviation_id]]&amp;");"</f>
        <v>INSERT INTO category_assignment VALUES (58,2,68);</v>
      </c>
    </row>
    <row r="62" spans="1:9">
      <c r="A62" s="5">
        <v>59</v>
      </c>
      <c r="B62" s="5" t="s">
        <v>170</v>
      </c>
      <c r="C62" s="5" t="s">
        <v>266</v>
      </c>
      <c r="E62">
        <f>category_assignment[[#This Row],[category_assignment_id]]</f>
        <v>59</v>
      </c>
      <c r="F62" s="10">
        <f>VLOOKUP(category_assignment[[#This Row],[category]],category[[category_name_german]:[category_id(for SVERWEIS)]],5,FALSE)</f>
        <v>2</v>
      </c>
      <c r="G62" s="10">
        <f>VLOOKUP(category_assignment[[#This Row],[description_german]],abbreviation[[description_german]:[abbreviation_id(for SVERWEIS)]],4,FALSE)</f>
        <v>69</v>
      </c>
      <c r="I62" s="5" t="str">
        <f ca="1">"INSERT INTO "&amp;RIGHT(CELL("dateiname",A60),LEN(CELL("dateiname",A60))-FIND("]",CELL("dateiname",A60)))&amp;" VALUES"&amp;" ("&amp;Tabelle8[[#This Row],[category_assignment_id]]&amp;","&amp;Tabelle8[[#This Row],[category_id]]&amp;","&amp;Tabelle8[[#This Row],[abbreviation_id]]&amp;");"</f>
        <v>INSERT INTO category_assignment VALUES (59,2,69);</v>
      </c>
    </row>
    <row r="63" spans="1:9">
      <c r="A63" s="5">
        <v>60</v>
      </c>
      <c r="B63" s="5" t="s">
        <v>170</v>
      </c>
      <c r="C63" s="5" t="s">
        <v>268</v>
      </c>
      <c r="E63">
        <f>category_assignment[[#This Row],[category_assignment_id]]</f>
        <v>60</v>
      </c>
      <c r="F63" s="10">
        <f>VLOOKUP(category_assignment[[#This Row],[category]],category[[category_name_german]:[category_id(for SVERWEIS)]],5,FALSE)</f>
        <v>2</v>
      </c>
      <c r="G63" s="10">
        <f>VLOOKUP(category_assignment[[#This Row],[description_german]],abbreviation[[description_german]:[abbreviation_id(for SVERWEIS)]],4,FALSE)</f>
        <v>70</v>
      </c>
      <c r="I63" s="5" t="str">
        <f ca="1">"INSERT INTO "&amp;RIGHT(CELL("dateiname",A61),LEN(CELL("dateiname",A61))-FIND("]",CELL("dateiname",A61)))&amp;" VALUES"&amp;" ("&amp;Tabelle8[[#This Row],[category_assignment_id]]&amp;","&amp;Tabelle8[[#This Row],[category_id]]&amp;","&amp;Tabelle8[[#This Row],[abbreviation_id]]&amp;");"</f>
        <v>INSERT INTO category_assignment VALUES (60,2,70);</v>
      </c>
    </row>
    <row r="64" spans="1:9">
      <c r="A64" s="5">
        <v>61</v>
      </c>
      <c r="B64" s="5" t="s">
        <v>170</v>
      </c>
      <c r="C64" s="5" t="s">
        <v>270</v>
      </c>
      <c r="E64">
        <f>category_assignment[[#This Row],[category_assignment_id]]</f>
        <v>61</v>
      </c>
      <c r="F64" s="10">
        <f>VLOOKUP(category_assignment[[#This Row],[category]],category[[category_name_german]:[category_id(for SVERWEIS)]],5,FALSE)</f>
        <v>2</v>
      </c>
      <c r="G64" s="10">
        <f>VLOOKUP(category_assignment[[#This Row],[description_german]],abbreviation[[description_german]:[abbreviation_id(for SVERWEIS)]],4,FALSE)</f>
        <v>71</v>
      </c>
      <c r="I64" s="5" t="str">
        <f ca="1">"INSERT INTO "&amp;RIGHT(CELL("dateiname",A62),LEN(CELL("dateiname",A62))-FIND("]",CELL("dateiname",A62)))&amp;" VALUES"&amp;" ("&amp;Tabelle8[[#This Row],[category_assignment_id]]&amp;","&amp;Tabelle8[[#This Row],[category_id]]&amp;","&amp;Tabelle8[[#This Row],[abbreviation_id]]&amp;");"</f>
        <v>INSERT INTO category_assignment VALUES (61,2,71);</v>
      </c>
    </row>
    <row r="65" spans="1:9">
      <c r="A65" s="5">
        <v>62</v>
      </c>
      <c r="B65" s="5" t="s">
        <v>170</v>
      </c>
      <c r="C65" s="5" t="s">
        <v>40</v>
      </c>
      <c r="E65">
        <f>category_assignment[[#This Row],[category_assignment_id]]</f>
        <v>62</v>
      </c>
      <c r="F65" s="10">
        <f>VLOOKUP(category_assignment[[#This Row],[category]],category[[category_name_german]:[category_id(for SVERWEIS)]],5,FALSE)</f>
        <v>2</v>
      </c>
      <c r="G65" s="10">
        <f>VLOOKUP(category_assignment[[#This Row],[description_german]],abbreviation[[description_german]:[abbreviation_id(for SVERWEIS)]],4,FALSE)</f>
        <v>25</v>
      </c>
      <c r="I65" s="5" t="str">
        <f ca="1">"INSERT INTO "&amp;RIGHT(CELL("dateiname",A63),LEN(CELL("dateiname",A63))-FIND("]",CELL("dateiname",A63)))&amp;" VALUES"&amp;" ("&amp;Tabelle8[[#This Row],[category_assignment_id]]&amp;","&amp;Tabelle8[[#This Row],[category_id]]&amp;","&amp;Tabelle8[[#This Row],[abbreviation_id]]&amp;");"</f>
        <v>INSERT INTO category_assignment VALUES (62,2,25);</v>
      </c>
    </row>
    <row r="66" spans="1:9">
      <c r="A66" s="5">
        <v>63</v>
      </c>
      <c r="B66" s="5" t="s">
        <v>170</v>
      </c>
      <c r="C66" s="5" t="s">
        <v>272</v>
      </c>
      <c r="E66">
        <f>category_assignment[[#This Row],[category_assignment_id]]</f>
        <v>63</v>
      </c>
      <c r="F66" s="10">
        <f>VLOOKUP(category_assignment[[#This Row],[category]],category[[category_name_german]:[category_id(for SVERWEIS)]],5,FALSE)</f>
        <v>2</v>
      </c>
      <c r="G66" s="10">
        <f>VLOOKUP(category_assignment[[#This Row],[description_german]],abbreviation[[description_german]:[abbreviation_id(for SVERWEIS)]],4,FALSE)</f>
        <v>72</v>
      </c>
      <c r="I66" s="5" t="str">
        <f ca="1">"INSERT INTO "&amp;RIGHT(CELL("dateiname",A64),LEN(CELL("dateiname",A64))-FIND("]",CELL("dateiname",A64)))&amp;" VALUES"&amp;" ("&amp;Tabelle8[[#This Row],[category_assignment_id]]&amp;","&amp;Tabelle8[[#This Row],[category_id]]&amp;","&amp;Tabelle8[[#This Row],[abbreviation_id]]&amp;");"</f>
        <v>INSERT INTO category_assignment VALUES (63,2,72);</v>
      </c>
    </row>
    <row r="67" spans="1:9">
      <c r="A67" s="5">
        <v>64</v>
      </c>
      <c r="B67" s="5" t="s">
        <v>172</v>
      </c>
      <c r="C67" s="5" t="s">
        <v>330</v>
      </c>
      <c r="E67">
        <f>category_assignment[[#This Row],[category_assignment_id]]</f>
        <v>64</v>
      </c>
      <c r="F67" s="10">
        <f>VLOOKUP(category_assignment[[#This Row],[category]],category[[category_name_german]:[category_id(for SVERWEIS)]],5,FALSE)</f>
        <v>3</v>
      </c>
      <c r="G67" s="10">
        <f>VLOOKUP(category_assignment[[#This Row],[description_german]],abbreviation[[description_german]:[abbreviation_id(for SVERWEIS)]],4,FALSE)</f>
        <v>102</v>
      </c>
      <c r="I67" s="5" t="str">
        <f ca="1">"INSERT INTO "&amp;RIGHT(CELL("dateiname",A65),LEN(CELL("dateiname",A65))-FIND("]",CELL("dateiname",A65)))&amp;" VALUES"&amp;" ("&amp;Tabelle8[[#This Row],[category_assignment_id]]&amp;","&amp;Tabelle8[[#This Row],[category_id]]&amp;","&amp;Tabelle8[[#This Row],[abbreviation_id]]&amp;");"</f>
        <v>INSERT INTO category_assignment VALUES (64,3,102);</v>
      </c>
    </row>
    <row r="68" spans="1:9">
      <c r="A68" s="5">
        <v>65</v>
      </c>
      <c r="B68" s="5" t="s">
        <v>172</v>
      </c>
      <c r="C68" s="5" t="s">
        <v>332</v>
      </c>
      <c r="E68">
        <f>category_assignment[[#This Row],[category_assignment_id]]</f>
        <v>65</v>
      </c>
      <c r="F68" s="10">
        <f>VLOOKUP(category_assignment[[#This Row],[category]],category[[category_name_german]:[category_id(for SVERWEIS)]],5,FALSE)</f>
        <v>3</v>
      </c>
      <c r="G68" s="10">
        <f>VLOOKUP(category_assignment[[#This Row],[description_german]],abbreviation[[description_german]:[abbreviation_id(for SVERWEIS)]],4,FALSE)</f>
        <v>103</v>
      </c>
      <c r="I68" s="5" t="str">
        <f ca="1">"INSERT INTO "&amp;RIGHT(CELL("dateiname",A66),LEN(CELL("dateiname",A66))-FIND("]",CELL("dateiname",A66)))&amp;" VALUES"&amp;" ("&amp;Tabelle8[[#This Row],[category_assignment_id]]&amp;","&amp;Tabelle8[[#This Row],[category_id]]&amp;","&amp;Tabelle8[[#This Row],[abbreviation_id]]&amp;");"</f>
        <v>INSERT INTO category_assignment VALUES (65,3,103);</v>
      </c>
    </row>
    <row r="69" spans="1:9">
      <c r="A69" s="5">
        <v>66</v>
      </c>
      <c r="B69" s="5" t="s">
        <v>172</v>
      </c>
      <c r="C69" s="5" t="s">
        <v>208</v>
      </c>
      <c r="E69">
        <f>category_assignment[[#This Row],[category_assignment_id]]</f>
        <v>66</v>
      </c>
      <c r="F69" s="10">
        <f>VLOOKUP(category_assignment[[#This Row],[category]],category[[category_name_german]:[category_id(for SVERWEIS)]],5,FALSE)</f>
        <v>3</v>
      </c>
      <c r="G69" s="10">
        <f>VLOOKUP(category_assignment[[#This Row],[description_german]],abbreviation[[description_german]:[abbreviation_id(for SVERWEIS)]],4,FALSE)</f>
        <v>7</v>
      </c>
      <c r="I69" s="5" t="str">
        <f ca="1">"INSERT INTO "&amp;RIGHT(CELL("dateiname",A67),LEN(CELL("dateiname",A67))-FIND("]",CELL("dateiname",A67)))&amp;" VALUES"&amp;" ("&amp;Tabelle8[[#This Row],[category_assignment_id]]&amp;","&amp;Tabelle8[[#This Row],[category_id]]&amp;","&amp;Tabelle8[[#This Row],[abbreviation_id]]&amp;");"</f>
        <v>INSERT INTO category_assignment VALUES (66,3,7);</v>
      </c>
    </row>
    <row r="70" spans="1:9">
      <c r="A70" s="5">
        <v>67</v>
      </c>
      <c r="B70" s="5" t="s">
        <v>172</v>
      </c>
      <c r="C70" s="5" t="s">
        <v>334</v>
      </c>
      <c r="E70">
        <f>category_assignment[[#This Row],[category_assignment_id]]</f>
        <v>67</v>
      </c>
      <c r="F70" s="10">
        <f>VLOOKUP(category_assignment[[#This Row],[category]],category[[category_name_german]:[category_id(for SVERWEIS)]],5,FALSE)</f>
        <v>3</v>
      </c>
      <c r="G70" s="10">
        <f>VLOOKUP(category_assignment[[#This Row],[description_german]],abbreviation[[description_german]:[abbreviation_id(for SVERWEIS)]],4,FALSE)</f>
        <v>104</v>
      </c>
      <c r="I70" s="5" t="str">
        <f ca="1">"INSERT INTO "&amp;RIGHT(CELL("dateiname",A68),LEN(CELL("dateiname",A68))-FIND("]",CELL("dateiname",A68)))&amp;" VALUES"&amp;" ("&amp;Tabelle8[[#This Row],[category_assignment_id]]&amp;","&amp;Tabelle8[[#This Row],[category_id]]&amp;","&amp;Tabelle8[[#This Row],[abbreviation_id]]&amp;");"</f>
        <v>INSERT INTO category_assignment VALUES (67,3,104);</v>
      </c>
    </row>
    <row r="71" spans="1:9">
      <c r="A71" s="5">
        <v>68</v>
      </c>
      <c r="B71" s="5" t="s">
        <v>172</v>
      </c>
      <c r="C71" s="5" t="s">
        <v>336</v>
      </c>
      <c r="E71">
        <f>category_assignment[[#This Row],[category_assignment_id]]</f>
        <v>68</v>
      </c>
      <c r="F71" s="10">
        <f>VLOOKUP(category_assignment[[#This Row],[category]],category[[category_name_german]:[category_id(for SVERWEIS)]],5,FALSE)</f>
        <v>3</v>
      </c>
      <c r="G71" s="10">
        <f>VLOOKUP(category_assignment[[#This Row],[description_german]],abbreviation[[description_german]:[abbreviation_id(for SVERWEIS)]],4,FALSE)</f>
        <v>105</v>
      </c>
      <c r="I71" s="5" t="str">
        <f ca="1">"INSERT INTO "&amp;RIGHT(CELL("dateiname",A69),LEN(CELL("dateiname",A69))-FIND("]",CELL("dateiname",A69)))&amp;" VALUES"&amp;" ("&amp;Tabelle8[[#This Row],[category_assignment_id]]&amp;","&amp;Tabelle8[[#This Row],[category_id]]&amp;","&amp;Tabelle8[[#This Row],[abbreviation_id]]&amp;");"</f>
        <v>INSERT INTO category_assignment VALUES (68,3,105);</v>
      </c>
    </row>
    <row r="72" spans="1:9">
      <c r="A72" s="5">
        <v>69</v>
      </c>
      <c r="B72" s="5" t="s">
        <v>172</v>
      </c>
      <c r="C72" s="5" t="s">
        <v>22</v>
      </c>
      <c r="E72">
        <f>category_assignment[[#This Row],[category_assignment_id]]</f>
        <v>69</v>
      </c>
      <c r="F72" s="10">
        <f>VLOOKUP(category_assignment[[#This Row],[category]],category[[category_name_german]:[category_id(for SVERWEIS)]],5,FALSE)</f>
        <v>3</v>
      </c>
      <c r="G72" s="10">
        <f>VLOOKUP(category_assignment[[#This Row],[description_german]],abbreviation[[description_german]:[abbreviation_id(for SVERWEIS)]],4,FALSE)</f>
        <v>14</v>
      </c>
      <c r="I72" s="5" t="str">
        <f ca="1">"INSERT INTO "&amp;RIGHT(CELL("dateiname",A70),LEN(CELL("dateiname",A70))-FIND("]",CELL("dateiname",A70)))&amp;" VALUES"&amp;" ("&amp;Tabelle8[[#This Row],[category_assignment_id]]&amp;","&amp;Tabelle8[[#This Row],[category_id]]&amp;","&amp;Tabelle8[[#This Row],[abbreviation_id]]&amp;");"</f>
        <v>INSERT INTO category_assignment VALUES (69,3,14);</v>
      </c>
    </row>
    <row r="73" spans="1:9">
      <c r="A73" s="5">
        <v>70</v>
      </c>
      <c r="B73" s="5" t="s">
        <v>172</v>
      </c>
      <c r="C73" s="5" t="s">
        <v>338</v>
      </c>
      <c r="E73">
        <f>category_assignment[[#This Row],[category_assignment_id]]</f>
        <v>70</v>
      </c>
      <c r="F73" s="10">
        <f>VLOOKUP(category_assignment[[#This Row],[category]],category[[category_name_german]:[category_id(for SVERWEIS)]],5,FALSE)</f>
        <v>3</v>
      </c>
      <c r="G73" s="10">
        <f>VLOOKUP(category_assignment[[#This Row],[description_german]],abbreviation[[description_german]:[abbreviation_id(for SVERWEIS)]],4,FALSE)</f>
        <v>106</v>
      </c>
      <c r="I73" s="5" t="str">
        <f ca="1">"INSERT INTO "&amp;RIGHT(CELL("dateiname",A71),LEN(CELL("dateiname",A71))-FIND("]",CELL("dateiname",A71)))&amp;" VALUES"&amp;" ("&amp;Tabelle8[[#This Row],[category_assignment_id]]&amp;","&amp;Tabelle8[[#This Row],[category_id]]&amp;","&amp;Tabelle8[[#This Row],[abbreviation_id]]&amp;");"</f>
        <v>INSERT INTO category_assignment VALUES (70,3,106);</v>
      </c>
    </row>
    <row r="74" spans="1:9">
      <c r="A74" s="5">
        <v>71</v>
      </c>
      <c r="B74" s="5" t="s">
        <v>172</v>
      </c>
      <c r="C74" s="5" t="s">
        <v>28</v>
      </c>
      <c r="E74">
        <f>category_assignment[[#This Row],[category_assignment_id]]</f>
        <v>71</v>
      </c>
      <c r="F74" s="10">
        <f>VLOOKUP(category_assignment[[#This Row],[category]],category[[category_name_german]:[category_id(for SVERWEIS)]],5,FALSE)</f>
        <v>3</v>
      </c>
      <c r="G74" s="10">
        <f>VLOOKUP(category_assignment[[#This Row],[description_german]],abbreviation[[description_german]:[abbreviation_id(for SVERWEIS)]],4,FALSE)</f>
        <v>19</v>
      </c>
      <c r="I74" s="5" t="str">
        <f ca="1">"INSERT INTO "&amp;RIGHT(CELL("dateiname",A72),LEN(CELL("dateiname",A72))-FIND("]",CELL("dateiname",A72)))&amp;" VALUES"&amp;" ("&amp;Tabelle8[[#This Row],[category_assignment_id]]&amp;","&amp;Tabelle8[[#This Row],[category_id]]&amp;","&amp;Tabelle8[[#This Row],[abbreviation_id]]&amp;");"</f>
        <v>INSERT INTO category_assignment VALUES (71,3,19);</v>
      </c>
    </row>
    <row r="75" spans="1:9">
      <c r="A75" s="5">
        <v>72</v>
      </c>
      <c r="B75" s="5" t="s">
        <v>172</v>
      </c>
      <c r="C75" s="5" t="s">
        <v>260</v>
      </c>
      <c r="E75">
        <f>category_assignment[[#This Row],[category_assignment_id]]</f>
        <v>72</v>
      </c>
      <c r="F75" s="10">
        <f>VLOOKUP(category_assignment[[#This Row],[category]],category[[category_name_german]:[category_id(for SVERWEIS)]],5,FALSE)</f>
        <v>3</v>
      </c>
      <c r="G75" s="10">
        <f>VLOOKUP(category_assignment[[#This Row],[description_german]],abbreviation[[description_german]:[abbreviation_id(for SVERWEIS)]],4,FALSE)</f>
        <v>66</v>
      </c>
      <c r="I75" s="5" t="str">
        <f ca="1">"INSERT INTO "&amp;RIGHT(CELL("dateiname",A73),LEN(CELL("dateiname",A73))-FIND("]",CELL("dateiname",A73)))&amp;" VALUES"&amp;" ("&amp;Tabelle8[[#This Row],[category_assignment_id]]&amp;","&amp;Tabelle8[[#This Row],[category_id]]&amp;","&amp;Tabelle8[[#This Row],[abbreviation_id]]&amp;");"</f>
        <v>INSERT INTO category_assignment VALUES (72,3,66);</v>
      </c>
    </row>
    <row r="76" spans="1:9">
      <c r="A76" s="5">
        <v>73</v>
      </c>
      <c r="B76" s="5" t="s">
        <v>172</v>
      </c>
      <c r="C76" s="5" t="s">
        <v>42</v>
      </c>
      <c r="E76">
        <f>category_assignment[[#This Row],[category_assignment_id]]</f>
        <v>73</v>
      </c>
      <c r="F76" s="10">
        <f>VLOOKUP(category_assignment[[#This Row],[category]],category[[category_name_german]:[category_id(for SVERWEIS)]],5,FALSE)</f>
        <v>3</v>
      </c>
      <c r="G76" s="10">
        <f>VLOOKUP(category_assignment[[#This Row],[description_german]],abbreviation[[description_german]:[abbreviation_id(for SVERWEIS)]],4,FALSE)</f>
        <v>26</v>
      </c>
      <c r="I76" s="5" t="str">
        <f ca="1">"INSERT INTO "&amp;RIGHT(CELL("dateiname",A74),LEN(CELL("dateiname",A74))-FIND("]",CELL("dateiname",A74)))&amp;" VALUES"&amp;" ("&amp;Tabelle8[[#This Row],[category_assignment_id]]&amp;","&amp;Tabelle8[[#This Row],[category_id]]&amp;","&amp;Tabelle8[[#This Row],[abbreviation_id]]&amp;");"</f>
        <v>INSERT INTO category_assignment VALUES (73,3,26);</v>
      </c>
    </row>
    <row r="77" spans="1:9">
      <c r="A77" s="5">
        <v>74</v>
      </c>
      <c r="B77" s="14" t="s">
        <v>541</v>
      </c>
      <c r="C77" s="14" t="s">
        <v>330</v>
      </c>
      <c r="E77">
        <f>category_assignment[[#This Row],[category_assignment_id]]</f>
        <v>74</v>
      </c>
      <c r="F77" s="10">
        <f>VLOOKUP(category_assignment[[#This Row],[category]],category[[category_name_german]:[category_id(for SVERWEIS)]],5,FALSE)</f>
        <v>4</v>
      </c>
      <c r="G77" s="10">
        <f>VLOOKUP(category_assignment[[#This Row],[description_german]],abbreviation[[description_german]:[abbreviation_id(for SVERWEIS)]],4,FALSE)</f>
        <v>102</v>
      </c>
      <c r="I77" s="5" t="str">
        <f ca="1">"INSERT INTO "&amp;RIGHT(CELL("dateiname",A75),LEN(CELL("dateiname",A75))-FIND("]",CELL("dateiname",A75)))&amp;" VALUES"&amp;" ("&amp;Tabelle8[[#This Row],[category_assignment_id]]&amp;","&amp;Tabelle8[[#This Row],[category_id]]&amp;","&amp;Tabelle8[[#This Row],[abbreviation_id]]&amp;");"</f>
        <v>INSERT INTO category_assignment VALUES (74,4,102);</v>
      </c>
    </row>
    <row r="78" spans="1:9">
      <c r="A78" s="5">
        <v>75</v>
      </c>
      <c r="B78" s="14" t="s">
        <v>541</v>
      </c>
      <c r="C78" s="14" t="s">
        <v>369</v>
      </c>
      <c r="E78">
        <f>category_assignment[[#This Row],[category_assignment_id]]</f>
        <v>75</v>
      </c>
      <c r="F78" s="10">
        <f>VLOOKUP(category_assignment[[#This Row],[category]],category[[category_name_german]:[category_id(for SVERWEIS)]],5,FALSE)</f>
        <v>4</v>
      </c>
      <c r="G78" s="10">
        <f>VLOOKUP(category_assignment[[#This Row],[description_german]],abbreviation[[description_german]:[abbreviation_id(for SVERWEIS)]],4,FALSE)</f>
        <v>123</v>
      </c>
      <c r="I78" s="5" t="str">
        <f ca="1">"INSERT INTO "&amp;RIGHT(CELL("dateiname",A76),LEN(CELL("dateiname",A76))-FIND("]",CELL("dateiname",A76)))&amp;" VALUES"&amp;" ("&amp;Tabelle8[[#This Row],[category_assignment_id]]&amp;","&amp;Tabelle8[[#This Row],[category_id]]&amp;","&amp;Tabelle8[[#This Row],[abbreviation_id]]&amp;");"</f>
        <v>INSERT INTO category_assignment VALUES (75,4,123);</v>
      </c>
    </row>
    <row r="79" spans="1:9">
      <c r="A79" s="5">
        <v>76</v>
      </c>
      <c r="B79" s="14" t="s">
        <v>541</v>
      </c>
      <c r="C79" s="14" t="s">
        <v>371</v>
      </c>
      <c r="E79">
        <f>category_assignment[[#This Row],[category_assignment_id]]</f>
        <v>76</v>
      </c>
      <c r="F79" s="10">
        <f>VLOOKUP(category_assignment[[#This Row],[category]],category[[category_name_german]:[category_id(for SVERWEIS)]],5,FALSE)</f>
        <v>4</v>
      </c>
      <c r="G79" s="10">
        <f>VLOOKUP(category_assignment[[#This Row],[description_german]],abbreviation[[description_german]:[abbreviation_id(for SVERWEIS)]],4,FALSE)</f>
        <v>124</v>
      </c>
      <c r="I79" s="5" t="str">
        <f ca="1">"INSERT INTO "&amp;RIGHT(CELL("dateiname",A77),LEN(CELL("dateiname",A77))-FIND("]",CELL("dateiname",A77)))&amp;" VALUES"&amp;" ("&amp;Tabelle8[[#This Row],[category_assignment_id]]&amp;","&amp;Tabelle8[[#This Row],[category_id]]&amp;","&amp;Tabelle8[[#This Row],[abbreviation_id]]&amp;");"</f>
        <v>INSERT INTO category_assignment VALUES (76,4,124);</v>
      </c>
    </row>
    <row r="80" spans="1:9">
      <c r="A80" s="5">
        <v>77</v>
      </c>
      <c r="B80" s="14" t="s">
        <v>541</v>
      </c>
      <c r="C80" s="14" t="s">
        <v>373</v>
      </c>
      <c r="E80">
        <f>category_assignment[[#This Row],[category_assignment_id]]</f>
        <v>77</v>
      </c>
      <c r="F80" s="10">
        <f>VLOOKUP(category_assignment[[#This Row],[category]],category[[category_name_german]:[category_id(for SVERWEIS)]],5,FALSE)</f>
        <v>4</v>
      </c>
      <c r="G80" s="10">
        <f>VLOOKUP(category_assignment[[#This Row],[description_german]],abbreviation[[description_german]:[abbreviation_id(for SVERWEIS)]],4,FALSE)</f>
        <v>125</v>
      </c>
      <c r="I80" s="5" t="str">
        <f ca="1">"INSERT INTO "&amp;RIGHT(CELL("dateiname",A78),LEN(CELL("dateiname",A78))-FIND("]",CELL("dateiname",A78)))&amp;" VALUES"&amp;" ("&amp;Tabelle8[[#This Row],[category_assignment_id]]&amp;","&amp;Tabelle8[[#This Row],[category_id]]&amp;","&amp;Tabelle8[[#This Row],[abbreviation_id]]&amp;");"</f>
        <v>INSERT INTO category_assignment VALUES (77,4,125);</v>
      </c>
    </row>
    <row r="81" spans="1:9">
      <c r="A81" s="5">
        <v>78</v>
      </c>
      <c r="B81" s="14" t="s">
        <v>541</v>
      </c>
      <c r="C81" s="14" t="s">
        <v>375</v>
      </c>
      <c r="E81">
        <f>category_assignment[[#This Row],[category_assignment_id]]</f>
        <v>78</v>
      </c>
      <c r="F81" s="10">
        <f>VLOOKUP(category_assignment[[#This Row],[category]],category[[category_name_german]:[category_id(for SVERWEIS)]],5,FALSE)</f>
        <v>4</v>
      </c>
      <c r="G81" s="10">
        <f>VLOOKUP(category_assignment[[#This Row],[description_german]],abbreviation[[description_german]:[abbreviation_id(for SVERWEIS)]],4,FALSE)</f>
        <v>126</v>
      </c>
      <c r="I81" s="5" t="str">
        <f ca="1">"INSERT INTO "&amp;RIGHT(CELL("dateiname",A79),LEN(CELL("dateiname",A79))-FIND("]",CELL("dateiname",A79)))&amp;" VALUES"&amp;" ("&amp;Tabelle8[[#This Row],[category_assignment_id]]&amp;","&amp;Tabelle8[[#This Row],[category_id]]&amp;","&amp;Tabelle8[[#This Row],[abbreviation_id]]&amp;");"</f>
        <v>INSERT INTO category_assignment VALUES (78,4,126);</v>
      </c>
    </row>
    <row r="82" spans="1:9">
      <c r="A82" s="5">
        <v>79</v>
      </c>
      <c r="B82" s="14" t="s">
        <v>541</v>
      </c>
      <c r="C82" s="14" t="s">
        <v>377</v>
      </c>
      <c r="E82">
        <f>category_assignment[[#This Row],[category_assignment_id]]</f>
        <v>79</v>
      </c>
      <c r="F82" s="10">
        <f>VLOOKUP(category_assignment[[#This Row],[category]],category[[category_name_german]:[category_id(for SVERWEIS)]],5,FALSE)</f>
        <v>4</v>
      </c>
      <c r="G82" s="10">
        <f>VLOOKUP(category_assignment[[#This Row],[description_german]],abbreviation[[description_german]:[abbreviation_id(for SVERWEIS)]],4,FALSE)</f>
        <v>127</v>
      </c>
      <c r="I82" s="5" t="str">
        <f ca="1">"INSERT INTO "&amp;RIGHT(CELL("dateiname",A80),LEN(CELL("dateiname",A80))-FIND("]",CELL("dateiname",A80)))&amp;" VALUES"&amp;" ("&amp;Tabelle8[[#This Row],[category_assignment_id]]&amp;","&amp;Tabelle8[[#This Row],[category_id]]&amp;","&amp;Tabelle8[[#This Row],[abbreviation_id]]&amp;");"</f>
        <v>INSERT INTO category_assignment VALUES (79,4,127);</v>
      </c>
    </row>
    <row r="83" spans="1:9">
      <c r="A83" s="5">
        <v>80</v>
      </c>
      <c r="B83" s="14" t="s">
        <v>541</v>
      </c>
      <c r="C83" s="14" t="s">
        <v>379</v>
      </c>
      <c r="E83">
        <f>category_assignment[[#This Row],[category_assignment_id]]</f>
        <v>80</v>
      </c>
      <c r="F83" s="10">
        <f>VLOOKUP(category_assignment[[#This Row],[category]],category[[category_name_german]:[category_id(for SVERWEIS)]],5,FALSE)</f>
        <v>4</v>
      </c>
      <c r="G83" s="10">
        <f>VLOOKUP(category_assignment[[#This Row],[description_german]],abbreviation[[description_german]:[abbreviation_id(for SVERWEIS)]],4,FALSE)</f>
        <v>128</v>
      </c>
      <c r="I83" s="5" t="str">
        <f ca="1">"INSERT INTO "&amp;RIGHT(CELL("dateiname",A81),LEN(CELL("dateiname",A81))-FIND("]",CELL("dateiname",A81)))&amp;" VALUES"&amp;" ("&amp;Tabelle8[[#This Row],[category_assignment_id]]&amp;","&amp;Tabelle8[[#This Row],[category_id]]&amp;","&amp;Tabelle8[[#This Row],[abbreviation_id]]&amp;");"</f>
        <v>INSERT INTO category_assignment VALUES (80,4,128);</v>
      </c>
    </row>
    <row r="84" spans="1:9">
      <c r="A84" s="5">
        <v>81</v>
      </c>
      <c r="B84" s="14" t="s">
        <v>541</v>
      </c>
      <c r="C84" s="14" t="s">
        <v>381</v>
      </c>
      <c r="E84">
        <f>category_assignment[[#This Row],[category_assignment_id]]</f>
        <v>81</v>
      </c>
      <c r="F84" s="10">
        <f>VLOOKUP(category_assignment[[#This Row],[category]],category[[category_name_german]:[category_id(for SVERWEIS)]],5,FALSE)</f>
        <v>4</v>
      </c>
      <c r="G84" s="10">
        <f>VLOOKUP(category_assignment[[#This Row],[description_german]],abbreviation[[description_german]:[abbreviation_id(for SVERWEIS)]],4,FALSE)</f>
        <v>129</v>
      </c>
      <c r="I84" s="5" t="str">
        <f ca="1">"INSERT INTO "&amp;RIGHT(CELL("dateiname",A82),LEN(CELL("dateiname",A82))-FIND("]",CELL("dateiname",A82)))&amp;" VALUES"&amp;" ("&amp;Tabelle8[[#This Row],[category_assignment_id]]&amp;","&amp;Tabelle8[[#This Row],[category_id]]&amp;","&amp;Tabelle8[[#This Row],[abbreviation_id]]&amp;");"</f>
        <v>INSERT INTO category_assignment VALUES (81,4,129);</v>
      </c>
    </row>
    <row r="85" spans="1:9">
      <c r="A85" s="5">
        <v>82</v>
      </c>
      <c r="B85" s="14" t="s">
        <v>542</v>
      </c>
      <c r="C85" s="14" t="s">
        <v>365</v>
      </c>
      <c r="E85">
        <f>category_assignment[[#This Row],[category_assignment_id]]</f>
        <v>82</v>
      </c>
      <c r="F85" s="10">
        <f>VLOOKUP(category_assignment[[#This Row],[category]],category[[category_name_german]:[category_id(for SVERWEIS)]],5,FALSE)</f>
        <v>5</v>
      </c>
      <c r="G85" s="10">
        <f>VLOOKUP(category_assignment[[#This Row],[description_german]],abbreviation[[description_german]:[abbreviation_id(for SVERWEIS)]],4,FALSE)</f>
        <v>121</v>
      </c>
      <c r="I85" s="5" t="str">
        <f ca="1">"INSERT INTO "&amp;RIGHT(CELL("dateiname",A83),LEN(CELL("dateiname",A83))-FIND("]",CELL("dateiname",A83)))&amp;" VALUES"&amp;" ("&amp;Tabelle8[[#This Row],[category_assignment_id]]&amp;","&amp;Tabelle8[[#This Row],[category_id]]&amp;","&amp;Tabelle8[[#This Row],[abbreviation_id]]&amp;");"</f>
        <v>INSERT INTO category_assignment VALUES (82,5,121);</v>
      </c>
    </row>
    <row r="86" spans="1:9">
      <c r="A86" s="5">
        <v>83</v>
      </c>
      <c r="B86" s="14" t="s">
        <v>542</v>
      </c>
      <c r="C86" s="14" t="s">
        <v>367</v>
      </c>
      <c r="E86">
        <f>category_assignment[[#This Row],[category_assignment_id]]</f>
        <v>83</v>
      </c>
      <c r="F86" s="10">
        <f>VLOOKUP(category_assignment[[#This Row],[category]],category[[category_name_german]:[category_id(for SVERWEIS)]],5,FALSE)</f>
        <v>5</v>
      </c>
      <c r="G86" s="10">
        <f>VLOOKUP(category_assignment[[#This Row],[description_german]],abbreviation[[description_german]:[abbreviation_id(for SVERWEIS)]],4,FALSE)</f>
        <v>122</v>
      </c>
      <c r="I86" s="5" t="str">
        <f ca="1">"INSERT INTO "&amp;RIGHT(CELL("dateiname",A84),LEN(CELL("dateiname",A84))-FIND("]",CELL("dateiname",A84)))&amp;" VALUES"&amp;" ("&amp;Tabelle8[[#This Row],[category_assignment_id]]&amp;","&amp;Tabelle8[[#This Row],[category_id]]&amp;","&amp;Tabelle8[[#This Row],[abbreviation_id]]&amp;");"</f>
        <v>INSERT INTO category_assignment VALUES (83,5,122);</v>
      </c>
    </row>
    <row r="87" spans="1:9">
      <c r="A87" s="5">
        <v>84</v>
      </c>
      <c r="B87" s="14" t="s">
        <v>542</v>
      </c>
      <c r="C87" s="14" t="s">
        <v>344</v>
      </c>
      <c r="E87">
        <f>category_assignment[[#This Row],[category_assignment_id]]</f>
        <v>84</v>
      </c>
      <c r="F87" s="10">
        <f>VLOOKUP(category_assignment[[#This Row],[category]],category[[category_name_german]:[category_id(for SVERWEIS)]],5,FALSE)</f>
        <v>5</v>
      </c>
      <c r="G87" s="10">
        <f>VLOOKUP(category_assignment[[#This Row],[description_german]],abbreviation[[description_german]:[abbreviation_id(for SVERWEIS)]],4,FALSE)</f>
        <v>110</v>
      </c>
      <c r="I87" s="5" t="str">
        <f ca="1">"INSERT INTO "&amp;RIGHT(CELL("dateiname",A85),LEN(CELL("dateiname",A85))-FIND("]",CELL("dateiname",A85)))&amp;" VALUES"&amp;" ("&amp;Tabelle8[[#This Row],[category_assignment_id]]&amp;","&amp;Tabelle8[[#This Row],[category_id]]&amp;","&amp;Tabelle8[[#This Row],[abbreviation_id]]&amp;");"</f>
        <v>INSERT INTO category_assignment VALUES (84,5,110);</v>
      </c>
    </row>
    <row r="88" spans="1:9">
      <c r="A88" s="5">
        <v>85</v>
      </c>
      <c r="B88" s="14" t="s">
        <v>542</v>
      </c>
      <c r="C88" s="14" t="s">
        <v>346</v>
      </c>
      <c r="E88">
        <f>category_assignment[[#This Row],[category_assignment_id]]</f>
        <v>85</v>
      </c>
      <c r="F88" s="10">
        <f>VLOOKUP(category_assignment[[#This Row],[category]],category[[category_name_german]:[category_id(for SVERWEIS)]],5,FALSE)</f>
        <v>5</v>
      </c>
      <c r="G88" s="10">
        <f>VLOOKUP(category_assignment[[#This Row],[description_german]],abbreviation[[description_german]:[abbreviation_id(for SVERWEIS)]],4,FALSE)</f>
        <v>111</v>
      </c>
      <c r="I88" s="5" t="str">
        <f ca="1">"INSERT INTO "&amp;RIGHT(CELL("dateiname",A86),LEN(CELL("dateiname",A86))-FIND("]",CELL("dateiname",A86)))&amp;" VALUES"&amp;" ("&amp;Tabelle8[[#This Row],[category_assignment_id]]&amp;","&amp;Tabelle8[[#This Row],[category_id]]&amp;","&amp;Tabelle8[[#This Row],[abbreviation_id]]&amp;");"</f>
        <v>INSERT INTO category_assignment VALUES (85,5,111);</v>
      </c>
    </row>
    <row r="89" spans="1:9">
      <c r="A89" s="5">
        <v>86</v>
      </c>
      <c r="B89" s="5" t="s">
        <v>173</v>
      </c>
      <c r="C89" s="5" t="s">
        <v>382</v>
      </c>
      <c r="E89">
        <f>category_assignment[[#This Row],[category_assignment_id]]</f>
        <v>86</v>
      </c>
      <c r="F89" s="10">
        <f>VLOOKUP(category_assignment[[#This Row],[category]],category[[category_name_german]:[category_id(for SVERWEIS)]],5,FALSE)</f>
        <v>6</v>
      </c>
      <c r="G89" s="10">
        <f>VLOOKUP(category_assignment[[#This Row],[description_german]],abbreviation[[description_german]:[abbreviation_id(for SVERWEIS)]],4,FALSE)</f>
        <v>130</v>
      </c>
      <c r="I89" s="5" t="str">
        <f ca="1">"INSERT INTO "&amp;RIGHT(CELL("dateiname",A87),LEN(CELL("dateiname",A87))-FIND("]",CELL("dateiname",A87)))&amp;" VALUES"&amp;" ("&amp;Tabelle8[[#This Row],[category_assignment_id]]&amp;","&amp;Tabelle8[[#This Row],[category_id]]&amp;","&amp;Tabelle8[[#This Row],[abbreviation_id]]&amp;");"</f>
        <v>INSERT INTO category_assignment VALUES (86,6,130);</v>
      </c>
    </row>
    <row r="90" spans="1:9">
      <c r="A90" s="5">
        <v>87</v>
      </c>
      <c r="B90" s="5" t="s">
        <v>173</v>
      </c>
      <c r="C90" s="5" t="s">
        <v>384</v>
      </c>
      <c r="E90">
        <f>category_assignment[[#This Row],[category_assignment_id]]</f>
        <v>87</v>
      </c>
      <c r="F90" s="10">
        <f>VLOOKUP(category_assignment[[#This Row],[category]],category[[category_name_german]:[category_id(for SVERWEIS)]],5,FALSE)</f>
        <v>6</v>
      </c>
      <c r="G90" s="10">
        <f>VLOOKUP(category_assignment[[#This Row],[description_german]],abbreviation[[description_german]:[abbreviation_id(for SVERWEIS)]],4,FALSE)</f>
        <v>131</v>
      </c>
      <c r="I90" s="5" t="str">
        <f ca="1">"INSERT INTO "&amp;RIGHT(CELL("dateiname",A88),LEN(CELL("dateiname",A88))-FIND("]",CELL("dateiname",A88)))&amp;" VALUES"&amp;" ("&amp;Tabelle8[[#This Row],[category_assignment_id]]&amp;","&amp;Tabelle8[[#This Row],[category_id]]&amp;","&amp;Tabelle8[[#This Row],[abbreviation_id]]&amp;");"</f>
        <v>INSERT INTO category_assignment VALUES (87,6,131);</v>
      </c>
    </row>
    <row r="91" spans="1:9">
      <c r="A91" s="5">
        <v>88</v>
      </c>
      <c r="B91" s="5" t="s">
        <v>173</v>
      </c>
      <c r="C91" s="5" t="s">
        <v>386</v>
      </c>
      <c r="E91">
        <f>category_assignment[[#This Row],[category_assignment_id]]</f>
        <v>88</v>
      </c>
      <c r="F91" s="10">
        <f>VLOOKUP(category_assignment[[#This Row],[category]],category[[category_name_german]:[category_id(for SVERWEIS)]],5,FALSE)</f>
        <v>6</v>
      </c>
      <c r="G91" s="10">
        <f>VLOOKUP(category_assignment[[#This Row],[description_german]],abbreviation[[description_german]:[abbreviation_id(for SVERWEIS)]],4,FALSE)</f>
        <v>132</v>
      </c>
      <c r="I91" s="5" t="str">
        <f ca="1">"INSERT INTO "&amp;RIGHT(CELL("dateiname",A89),LEN(CELL("dateiname",A89))-FIND("]",CELL("dateiname",A89)))&amp;" VALUES"&amp;" ("&amp;Tabelle8[[#This Row],[category_assignment_id]]&amp;","&amp;Tabelle8[[#This Row],[category_id]]&amp;","&amp;Tabelle8[[#This Row],[abbreviation_id]]&amp;");"</f>
        <v>INSERT INTO category_assignment VALUES (88,6,132);</v>
      </c>
    </row>
    <row r="92" spans="1:9">
      <c r="A92" s="5">
        <v>89</v>
      </c>
      <c r="B92" s="5" t="s">
        <v>173</v>
      </c>
      <c r="C92" s="5" t="s">
        <v>388</v>
      </c>
      <c r="E92">
        <f>category_assignment[[#This Row],[category_assignment_id]]</f>
        <v>89</v>
      </c>
      <c r="F92" s="10">
        <f>VLOOKUP(category_assignment[[#This Row],[category]],category[[category_name_german]:[category_id(for SVERWEIS)]],5,FALSE)</f>
        <v>6</v>
      </c>
      <c r="G92" s="10">
        <f>VLOOKUP(category_assignment[[#This Row],[description_german]],abbreviation[[description_german]:[abbreviation_id(for SVERWEIS)]],4,FALSE)</f>
        <v>133</v>
      </c>
      <c r="I92" s="5" t="str">
        <f ca="1">"INSERT INTO "&amp;RIGHT(CELL("dateiname",A90),LEN(CELL("dateiname",A90))-FIND("]",CELL("dateiname",A90)))&amp;" VALUES"&amp;" ("&amp;Tabelle8[[#This Row],[category_assignment_id]]&amp;","&amp;Tabelle8[[#This Row],[category_id]]&amp;","&amp;Tabelle8[[#This Row],[abbreviation_id]]&amp;");"</f>
        <v>INSERT INTO category_assignment VALUES (89,6,133);</v>
      </c>
    </row>
    <row r="93" spans="1:9">
      <c r="A93" s="5">
        <v>90</v>
      </c>
      <c r="B93" s="5" t="s">
        <v>173</v>
      </c>
      <c r="C93" s="5" t="s">
        <v>390</v>
      </c>
      <c r="E93">
        <f>category_assignment[[#This Row],[category_assignment_id]]</f>
        <v>90</v>
      </c>
      <c r="F93" s="10">
        <f>VLOOKUP(category_assignment[[#This Row],[category]],category[[category_name_german]:[category_id(for SVERWEIS)]],5,FALSE)</f>
        <v>6</v>
      </c>
      <c r="G93" s="10">
        <f>VLOOKUP(category_assignment[[#This Row],[description_german]],abbreviation[[description_german]:[abbreviation_id(for SVERWEIS)]],4,FALSE)</f>
        <v>134</v>
      </c>
      <c r="I93" s="5" t="str">
        <f ca="1">"INSERT INTO "&amp;RIGHT(CELL("dateiname",A91),LEN(CELL("dateiname",A91))-FIND("]",CELL("dateiname",A91)))&amp;" VALUES"&amp;" ("&amp;Tabelle8[[#This Row],[category_assignment_id]]&amp;","&amp;Tabelle8[[#This Row],[category_id]]&amp;","&amp;Tabelle8[[#This Row],[abbreviation_id]]&amp;");"</f>
        <v>INSERT INTO category_assignment VALUES (90,6,134);</v>
      </c>
    </row>
    <row r="94" spans="1:9">
      <c r="A94" s="5">
        <v>91</v>
      </c>
      <c r="B94" s="5" t="s">
        <v>173</v>
      </c>
      <c r="C94" s="5" t="s">
        <v>392</v>
      </c>
      <c r="E94">
        <f>category_assignment[[#This Row],[category_assignment_id]]</f>
        <v>91</v>
      </c>
      <c r="F94" s="10">
        <f>VLOOKUP(category_assignment[[#This Row],[category]],category[[category_name_german]:[category_id(for SVERWEIS)]],5,FALSE)</f>
        <v>6</v>
      </c>
      <c r="G94" s="10">
        <f>VLOOKUP(category_assignment[[#This Row],[description_german]],abbreviation[[description_german]:[abbreviation_id(for SVERWEIS)]],4,FALSE)</f>
        <v>135</v>
      </c>
      <c r="I94" s="5" t="str">
        <f ca="1">"INSERT INTO "&amp;RIGHT(CELL("dateiname",A92),LEN(CELL("dateiname",A92))-FIND("]",CELL("dateiname",A92)))&amp;" VALUES"&amp;" ("&amp;Tabelle8[[#This Row],[category_assignment_id]]&amp;","&amp;Tabelle8[[#This Row],[category_id]]&amp;","&amp;Tabelle8[[#This Row],[abbreviation_id]]&amp;");"</f>
        <v>INSERT INTO category_assignment VALUES (91,6,135);</v>
      </c>
    </row>
    <row r="95" spans="1:9">
      <c r="A95" s="5">
        <v>92</v>
      </c>
      <c r="B95" s="14" t="s">
        <v>548</v>
      </c>
      <c r="C95" s="14" t="s">
        <v>427</v>
      </c>
      <c r="E95">
        <f>category_assignment[[#This Row],[category_assignment_id]]</f>
        <v>92</v>
      </c>
      <c r="F95" s="10">
        <f>VLOOKUP(category_assignment[[#This Row],[category]],category[[category_name_german]:[category_id(for SVERWEIS)]],5,FALSE)</f>
        <v>7</v>
      </c>
      <c r="G95" s="10">
        <f>VLOOKUP(category_assignment[[#This Row],[description_german]],abbreviation[[description_german]:[abbreviation_id(for SVERWEIS)]],4,FALSE)</f>
        <v>153</v>
      </c>
      <c r="I95" s="5" t="str">
        <f ca="1">"INSERT INTO "&amp;RIGHT(CELL("dateiname",A93),LEN(CELL("dateiname",A93))-FIND("]",CELL("dateiname",A93)))&amp;" VALUES"&amp;" ("&amp;Tabelle8[[#This Row],[category_assignment_id]]&amp;","&amp;Tabelle8[[#This Row],[category_id]]&amp;","&amp;Tabelle8[[#This Row],[abbreviation_id]]&amp;");"</f>
        <v>INSERT INTO category_assignment VALUES (92,7,153);</v>
      </c>
    </row>
    <row r="96" spans="1:9">
      <c r="A96" s="5">
        <v>93</v>
      </c>
      <c r="B96" s="14" t="s">
        <v>548</v>
      </c>
      <c r="C96" s="14" t="s">
        <v>429</v>
      </c>
      <c r="E96">
        <f>category_assignment[[#This Row],[category_assignment_id]]</f>
        <v>93</v>
      </c>
      <c r="F96" s="10">
        <f>VLOOKUP(category_assignment[[#This Row],[category]],category[[category_name_german]:[category_id(for SVERWEIS)]],5,FALSE)</f>
        <v>7</v>
      </c>
      <c r="G96" s="10">
        <f>VLOOKUP(category_assignment[[#This Row],[description_german]],abbreviation[[description_german]:[abbreviation_id(for SVERWEIS)]],4,FALSE)</f>
        <v>154</v>
      </c>
      <c r="I96" s="5" t="str">
        <f ca="1">"INSERT INTO "&amp;RIGHT(CELL("dateiname",A94),LEN(CELL("dateiname",A94))-FIND("]",CELL("dateiname",A94)))&amp;" VALUES"&amp;" ("&amp;Tabelle8[[#This Row],[category_assignment_id]]&amp;","&amp;Tabelle8[[#This Row],[category_id]]&amp;","&amp;Tabelle8[[#This Row],[abbreviation_id]]&amp;");"</f>
        <v>INSERT INTO category_assignment VALUES (93,7,154);</v>
      </c>
    </row>
    <row r="97" spans="1:9">
      <c r="A97" s="5">
        <v>94</v>
      </c>
      <c r="B97" s="14" t="s">
        <v>548</v>
      </c>
      <c r="C97" s="14" t="s">
        <v>431</v>
      </c>
      <c r="E97">
        <f>category_assignment[[#This Row],[category_assignment_id]]</f>
        <v>94</v>
      </c>
      <c r="F97" s="10">
        <f>VLOOKUP(category_assignment[[#This Row],[category]],category[[category_name_german]:[category_id(for SVERWEIS)]],5,FALSE)</f>
        <v>7</v>
      </c>
      <c r="G97" s="10">
        <f>VLOOKUP(category_assignment[[#This Row],[description_german]],abbreviation[[description_german]:[abbreviation_id(for SVERWEIS)]],4,FALSE)</f>
        <v>155</v>
      </c>
      <c r="I97" s="5" t="str">
        <f ca="1">"INSERT INTO "&amp;RIGHT(CELL("dateiname",A95),LEN(CELL("dateiname",A95))-FIND("]",CELL("dateiname",A95)))&amp;" VALUES"&amp;" ("&amp;Tabelle8[[#This Row],[category_assignment_id]]&amp;","&amp;Tabelle8[[#This Row],[category_id]]&amp;","&amp;Tabelle8[[#This Row],[abbreviation_id]]&amp;");"</f>
        <v>INSERT INTO category_assignment VALUES (94,7,155);</v>
      </c>
    </row>
    <row r="98" spans="1:9">
      <c r="A98" s="5">
        <v>95</v>
      </c>
      <c r="B98" s="14" t="s">
        <v>548</v>
      </c>
      <c r="C98" s="14" t="s">
        <v>433</v>
      </c>
      <c r="E98">
        <f>category_assignment[[#This Row],[category_assignment_id]]</f>
        <v>95</v>
      </c>
      <c r="F98" s="10">
        <f>VLOOKUP(category_assignment[[#This Row],[category]],category[[category_name_german]:[category_id(for SVERWEIS)]],5,FALSE)</f>
        <v>7</v>
      </c>
      <c r="G98" s="10">
        <f>VLOOKUP(category_assignment[[#This Row],[description_german]],abbreviation[[description_german]:[abbreviation_id(for SVERWEIS)]],4,FALSE)</f>
        <v>156</v>
      </c>
      <c r="I98" s="5" t="str">
        <f ca="1">"INSERT INTO "&amp;RIGHT(CELL("dateiname",A96),LEN(CELL("dateiname",A96))-FIND("]",CELL("dateiname",A96)))&amp;" VALUES"&amp;" ("&amp;Tabelle8[[#This Row],[category_assignment_id]]&amp;","&amp;Tabelle8[[#This Row],[category_id]]&amp;","&amp;Tabelle8[[#This Row],[abbreviation_id]]&amp;");"</f>
        <v>INSERT INTO category_assignment VALUES (95,7,156);</v>
      </c>
    </row>
    <row r="99" spans="1:9">
      <c r="A99" s="5">
        <v>96</v>
      </c>
      <c r="B99" s="14" t="s">
        <v>548</v>
      </c>
      <c r="C99" s="14" t="s">
        <v>435</v>
      </c>
      <c r="E99">
        <f>category_assignment[[#This Row],[category_assignment_id]]</f>
        <v>96</v>
      </c>
      <c r="F99" s="10">
        <f>VLOOKUP(category_assignment[[#This Row],[category]],category[[category_name_german]:[category_id(for SVERWEIS)]],5,FALSE)</f>
        <v>7</v>
      </c>
      <c r="G99" s="10">
        <f>VLOOKUP(category_assignment[[#This Row],[description_german]],abbreviation[[description_german]:[abbreviation_id(for SVERWEIS)]],4,FALSE)</f>
        <v>157</v>
      </c>
      <c r="I99" s="5" t="str">
        <f ca="1">"INSERT INTO "&amp;RIGHT(CELL("dateiname",A97),LEN(CELL("dateiname",A97))-FIND("]",CELL("dateiname",A97)))&amp;" VALUES"&amp;" ("&amp;Tabelle8[[#This Row],[category_assignment_id]]&amp;","&amp;Tabelle8[[#This Row],[category_id]]&amp;","&amp;Tabelle8[[#This Row],[abbreviation_id]]&amp;");"</f>
        <v>INSERT INTO category_assignment VALUES (96,7,157);</v>
      </c>
    </row>
    <row r="100" spans="1:9">
      <c r="A100" s="5">
        <v>97</v>
      </c>
      <c r="B100" s="14" t="s">
        <v>548</v>
      </c>
      <c r="C100" s="14" t="s">
        <v>437</v>
      </c>
      <c r="E100">
        <f>category_assignment[[#This Row],[category_assignment_id]]</f>
        <v>97</v>
      </c>
      <c r="F100" s="10">
        <f>VLOOKUP(category_assignment[[#This Row],[category]],category[[category_name_german]:[category_id(for SVERWEIS)]],5,FALSE)</f>
        <v>7</v>
      </c>
      <c r="G100" s="10">
        <f>VLOOKUP(category_assignment[[#This Row],[description_german]],abbreviation[[description_german]:[abbreviation_id(for SVERWEIS)]],4,FALSE)</f>
        <v>158</v>
      </c>
      <c r="I100" s="5" t="str">
        <f ca="1">"INSERT INTO "&amp;RIGHT(CELL("dateiname",A98),LEN(CELL("dateiname",A98))-FIND("]",CELL("dateiname",A98)))&amp;" VALUES"&amp;" ("&amp;Tabelle8[[#This Row],[category_assignment_id]]&amp;","&amp;Tabelle8[[#This Row],[category_id]]&amp;","&amp;Tabelle8[[#This Row],[abbreviation_id]]&amp;");"</f>
        <v>INSERT INTO category_assignment VALUES (97,7,158);</v>
      </c>
    </row>
    <row r="101" spans="1:9">
      <c r="A101" s="5">
        <v>98</v>
      </c>
      <c r="B101" s="14" t="s">
        <v>548</v>
      </c>
      <c r="C101" s="14" t="s">
        <v>439</v>
      </c>
      <c r="E101">
        <f>category_assignment[[#This Row],[category_assignment_id]]</f>
        <v>98</v>
      </c>
      <c r="F101" s="10">
        <f>VLOOKUP(category_assignment[[#This Row],[category]],category[[category_name_german]:[category_id(for SVERWEIS)]],5,FALSE)</f>
        <v>7</v>
      </c>
      <c r="G101" s="10">
        <f>VLOOKUP(category_assignment[[#This Row],[description_german]],abbreviation[[description_german]:[abbreviation_id(for SVERWEIS)]],4,FALSE)</f>
        <v>159</v>
      </c>
      <c r="I101" s="5" t="str">
        <f ca="1">"INSERT INTO "&amp;RIGHT(CELL("dateiname",A99),LEN(CELL("dateiname",A99))-FIND("]",CELL("dateiname",A99)))&amp;" VALUES"&amp;" ("&amp;Tabelle8[[#This Row],[category_assignment_id]]&amp;","&amp;Tabelle8[[#This Row],[category_id]]&amp;","&amp;Tabelle8[[#This Row],[abbreviation_id]]&amp;");"</f>
        <v>INSERT INTO category_assignment VALUES (98,7,159);</v>
      </c>
    </row>
    <row r="102" spans="1:9">
      <c r="A102" s="5">
        <v>99</v>
      </c>
      <c r="B102" s="14" t="s">
        <v>548</v>
      </c>
      <c r="C102" s="14" t="s">
        <v>441</v>
      </c>
      <c r="E102">
        <f>category_assignment[[#This Row],[category_assignment_id]]</f>
        <v>99</v>
      </c>
      <c r="F102" s="10">
        <f>VLOOKUP(category_assignment[[#This Row],[category]],category[[category_name_german]:[category_id(for SVERWEIS)]],5,FALSE)</f>
        <v>7</v>
      </c>
      <c r="G102" s="10">
        <f>VLOOKUP(category_assignment[[#This Row],[description_german]],abbreviation[[description_german]:[abbreviation_id(for SVERWEIS)]],4,FALSE)</f>
        <v>160</v>
      </c>
      <c r="I102" s="5" t="str">
        <f ca="1">"INSERT INTO "&amp;RIGHT(CELL("dateiname",A100),LEN(CELL("dateiname",A100))-FIND("]",CELL("dateiname",A100)))&amp;" VALUES"&amp;" ("&amp;Tabelle8[[#This Row],[category_assignment_id]]&amp;","&amp;Tabelle8[[#This Row],[category_id]]&amp;","&amp;Tabelle8[[#This Row],[abbreviation_id]]&amp;");"</f>
        <v>INSERT INTO category_assignment VALUES (99,7,160);</v>
      </c>
    </row>
    <row r="103" spans="1:9">
      <c r="A103" s="5">
        <v>100</v>
      </c>
      <c r="B103" s="14" t="s">
        <v>548</v>
      </c>
      <c r="C103" s="14" t="s">
        <v>443</v>
      </c>
      <c r="E103">
        <f>category_assignment[[#This Row],[category_assignment_id]]</f>
        <v>100</v>
      </c>
      <c r="F103" s="10">
        <f>VLOOKUP(category_assignment[[#This Row],[category]],category[[category_name_german]:[category_id(for SVERWEIS)]],5,FALSE)</f>
        <v>7</v>
      </c>
      <c r="G103" s="10">
        <f>VLOOKUP(category_assignment[[#This Row],[description_german]],abbreviation[[description_german]:[abbreviation_id(for SVERWEIS)]],4,FALSE)</f>
        <v>161</v>
      </c>
      <c r="I103" s="5" t="str">
        <f ca="1">"INSERT INTO "&amp;RIGHT(CELL("dateiname",A101),LEN(CELL("dateiname",A101))-FIND("]",CELL("dateiname",A101)))&amp;" VALUES"&amp;" ("&amp;Tabelle8[[#This Row],[category_assignment_id]]&amp;","&amp;Tabelle8[[#This Row],[category_id]]&amp;","&amp;Tabelle8[[#This Row],[abbreviation_id]]&amp;");"</f>
        <v>INSERT INTO category_assignment VALUES (100,7,161);</v>
      </c>
    </row>
    <row r="104" spans="1:9">
      <c r="A104" s="5">
        <v>101</v>
      </c>
      <c r="B104" s="14" t="s">
        <v>548</v>
      </c>
      <c r="C104" s="14" t="s">
        <v>445</v>
      </c>
      <c r="E104">
        <f>category_assignment[[#This Row],[category_assignment_id]]</f>
        <v>101</v>
      </c>
      <c r="F104" s="10">
        <f>VLOOKUP(category_assignment[[#This Row],[category]],category[[category_name_german]:[category_id(for SVERWEIS)]],5,FALSE)</f>
        <v>7</v>
      </c>
      <c r="G104" s="10">
        <f>VLOOKUP(category_assignment[[#This Row],[description_german]],abbreviation[[description_german]:[abbreviation_id(for SVERWEIS)]],4,FALSE)</f>
        <v>162</v>
      </c>
      <c r="I104" s="5" t="str">
        <f ca="1">"INSERT INTO "&amp;RIGHT(CELL("dateiname",A102),LEN(CELL("dateiname",A102))-FIND("]",CELL("dateiname",A102)))&amp;" VALUES"&amp;" ("&amp;Tabelle8[[#This Row],[category_assignment_id]]&amp;","&amp;Tabelle8[[#This Row],[category_id]]&amp;","&amp;Tabelle8[[#This Row],[abbreviation_id]]&amp;");"</f>
        <v>INSERT INTO category_assignment VALUES (101,7,162);</v>
      </c>
    </row>
    <row r="105" spans="1:9">
      <c r="A105" s="5">
        <v>102</v>
      </c>
      <c r="B105" s="14" t="s">
        <v>548</v>
      </c>
      <c r="C105" s="14" t="s">
        <v>447</v>
      </c>
      <c r="E105">
        <f>category_assignment[[#This Row],[category_assignment_id]]</f>
        <v>102</v>
      </c>
      <c r="F105" s="10">
        <f>VLOOKUP(category_assignment[[#This Row],[category]],category[[category_name_german]:[category_id(for SVERWEIS)]],5,FALSE)</f>
        <v>7</v>
      </c>
      <c r="G105" s="10">
        <f>VLOOKUP(category_assignment[[#This Row],[description_german]],abbreviation[[description_german]:[abbreviation_id(for SVERWEIS)]],4,FALSE)</f>
        <v>163</v>
      </c>
      <c r="I105" s="5" t="str">
        <f ca="1">"INSERT INTO "&amp;RIGHT(CELL("dateiname",A103),LEN(CELL("dateiname",A103))-FIND("]",CELL("dateiname",A103)))&amp;" VALUES"&amp;" ("&amp;Tabelle8[[#This Row],[category_assignment_id]]&amp;","&amp;Tabelle8[[#This Row],[category_id]]&amp;","&amp;Tabelle8[[#This Row],[abbreviation_id]]&amp;");"</f>
        <v>INSERT INTO category_assignment VALUES (102,7,163);</v>
      </c>
    </row>
    <row r="106" spans="1:9">
      <c r="A106" s="5">
        <v>103</v>
      </c>
      <c r="B106" s="14" t="s">
        <v>548</v>
      </c>
      <c r="C106" s="14" t="s">
        <v>449</v>
      </c>
      <c r="E106">
        <f>category_assignment[[#This Row],[category_assignment_id]]</f>
        <v>103</v>
      </c>
      <c r="F106" s="10">
        <f>VLOOKUP(category_assignment[[#This Row],[category]],category[[category_name_german]:[category_id(for SVERWEIS)]],5,FALSE)</f>
        <v>7</v>
      </c>
      <c r="G106" s="10">
        <f>VLOOKUP(category_assignment[[#This Row],[description_german]],abbreviation[[description_german]:[abbreviation_id(for SVERWEIS)]],4,FALSE)</f>
        <v>164</v>
      </c>
      <c r="I106" s="5" t="str">
        <f ca="1">"INSERT INTO "&amp;RIGHT(CELL("dateiname",A104),LEN(CELL("dateiname",A104))-FIND("]",CELL("dateiname",A104)))&amp;" VALUES"&amp;" ("&amp;Tabelle8[[#This Row],[category_assignment_id]]&amp;","&amp;Tabelle8[[#This Row],[category_id]]&amp;","&amp;Tabelle8[[#This Row],[abbreviation_id]]&amp;");"</f>
        <v>INSERT INTO category_assignment VALUES (103,7,164);</v>
      </c>
    </row>
    <row r="107" spans="1:9">
      <c r="A107" s="5">
        <v>104</v>
      </c>
      <c r="B107" s="14" t="s">
        <v>548</v>
      </c>
      <c r="C107" s="14" t="s">
        <v>451</v>
      </c>
      <c r="E107">
        <f>category_assignment[[#This Row],[category_assignment_id]]</f>
        <v>104</v>
      </c>
      <c r="F107" s="10">
        <f>VLOOKUP(category_assignment[[#This Row],[category]],category[[category_name_german]:[category_id(for SVERWEIS)]],5,FALSE)</f>
        <v>7</v>
      </c>
      <c r="G107" s="10">
        <f>VLOOKUP(category_assignment[[#This Row],[description_german]],abbreviation[[description_german]:[abbreviation_id(for SVERWEIS)]],4,FALSE)</f>
        <v>165</v>
      </c>
      <c r="I107" s="5" t="str">
        <f ca="1">"INSERT INTO "&amp;RIGHT(CELL("dateiname",A105),LEN(CELL("dateiname",A105))-FIND("]",CELL("dateiname",A105)))&amp;" VALUES"&amp;" ("&amp;Tabelle8[[#This Row],[category_assignment_id]]&amp;","&amp;Tabelle8[[#This Row],[category_id]]&amp;","&amp;Tabelle8[[#This Row],[abbreviation_id]]&amp;");"</f>
        <v>INSERT INTO category_assignment VALUES (104,7,165);</v>
      </c>
    </row>
    <row r="108" spans="1:9">
      <c r="A108" s="5">
        <v>105</v>
      </c>
      <c r="B108" s="5" t="s">
        <v>174</v>
      </c>
      <c r="C108" s="5" t="s">
        <v>453</v>
      </c>
      <c r="E108">
        <f>category_assignment[[#This Row],[category_assignment_id]]</f>
        <v>105</v>
      </c>
      <c r="F108" s="10">
        <f>VLOOKUP(category_assignment[[#This Row],[category]],category[[category_name_german]:[category_id(for SVERWEIS)]],5,FALSE)</f>
        <v>8</v>
      </c>
      <c r="G108" s="10">
        <f>VLOOKUP(category_assignment[[#This Row],[description_german]],abbreviation[[description_german]:[abbreviation_id(for SVERWEIS)]],4,FALSE)</f>
        <v>166</v>
      </c>
      <c r="I108" s="5" t="str">
        <f ca="1">"INSERT INTO "&amp;RIGHT(CELL("dateiname",A106),LEN(CELL("dateiname",A106))-FIND("]",CELL("dateiname",A106)))&amp;" VALUES"&amp;" ("&amp;Tabelle8[[#This Row],[category_assignment_id]]&amp;","&amp;Tabelle8[[#This Row],[category_id]]&amp;","&amp;Tabelle8[[#This Row],[abbreviation_id]]&amp;");"</f>
        <v>INSERT INTO category_assignment VALUES (105,8,166);</v>
      </c>
    </row>
    <row r="109" spans="1:9">
      <c r="A109" s="5">
        <v>106</v>
      </c>
      <c r="B109" s="5" t="s">
        <v>174</v>
      </c>
      <c r="C109" s="5" t="s">
        <v>455</v>
      </c>
      <c r="E109">
        <f>category_assignment[[#This Row],[category_assignment_id]]</f>
        <v>106</v>
      </c>
      <c r="F109" s="10">
        <f>VLOOKUP(category_assignment[[#This Row],[category]],category[[category_name_german]:[category_id(for SVERWEIS)]],5,FALSE)</f>
        <v>8</v>
      </c>
      <c r="G109" s="10">
        <f>VLOOKUP(category_assignment[[#This Row],[description_german]],abbreviation[[description_german]:[abbreviation_id(for SVERWEIS)]],4,FALSE)</f>
        <v>167</v>
      </c>
      <c r="I109" s="5" t="str">
        <f ca="1">"INSERT INTO "&amp;RIGHT(CELL("dateiname",A107),LEN(CELL("dateiname",A107))-FIND("]",CELL("dateiname",A107)))&amp;" VALUES"&amp;" ("&amp;Tabelle8[[#This Row],[category_assignment_id]]&amp;","&amp;Tabelle8[[#This Row],[category_id]]&amp;","&amp;Tabelle8[[#This Row],[abbreviation_id]]&amp;");"</f>
        <v>INSERT INTO category_assignment VALUES (106,8,167);</v>
      </c>
    </row>
    <row r="110" spans="1:9">
      <c r="A110" s="5">
        <v>107</v>
      </c>
      <c r="B110" s="5" t="s">
        <v>174</v>
      </c>
      <c r="C110" s="5" t="s">
        <v>457</v>
      </c>
      <c r="E110">
        <f>category_assignment[[#This Row],[category_assignment_id]]</f>
        <v>107</v>
      </c>
      <c r="F110" s="10">
        <f>VLOOKUP(category_assignment[[#This Row],[category]],category[[category_name_german]:[category_id(for SVERWEIS)]],5,FALSE)</f>
        <v>8</v>
      </c>
      <c r="G110" s="10">
        <f>VLOOKUP(category_assignment[[#This Row],[description_german]],abbreviation[[description_german]:[abbreviation_id(for SVERWEIS)]],4,FALSE)</f>
        <v>168</v>
      </c>
      <c r="I110" s="5" t="str">
        <f ca="1">"INSERT INTO "&amp;RIGHT(CELL("dateiname",A108),LEN(CELL("dateiname",A108))-FIND("]",CELL("dateiname",A108)))&amp;" VALUES"&amp;" ("&amp;Tabelle8[[#This Row],[category_assignment_id]]&amp;","&amp;Tabelle8[[#This Row],[category_id]]&amp;","&amp;Tabelle8[[#This Row],[abbreviation_id]]&amp;");"</f>
        <v>INSERT INTO category_assignment VALUES (107,8,168);</v>
      </c>
    </row>
    <row r="111" spans="1:9">
      <c r="A111" s="5">
        <v>108</v>
      </c>
      <c r="B111" s="5" t="s">
        <v>174</v>
      </c>
      <c r="C111" s="5" t="s">
        <v>459</v>
      </c>
      <c r="E111">
        <f>category_assignment[[#This Row],[category_assignment_id]]</f>
        <v>108</v>
      </c>
      <c r="F111" s="10">
        <f>VLOOKUP(category_assignment[[#This Row],[category]],category[[category_name_german]:[category_id(for SVERWEIS)]],5,FALSE)</f>
        <v>8</v>
      </c>
      <c r="G111" s="10">
        <f>VLOOKUP(category_assignment[[#This Row],[description_german]],abbreviation[[description_german]:[abbreviation_id(for SVERWEIS)]],4,FALSE)</f>
        <v>169</v>
      </c>
      <c r="I111" s="5" t="str">
        <f ca="1">"INSERT INTO "&amp;RIGHT(CELL("dateiname",A109),LEN(CELL("dateiname",A109))-FIND("]",CELL("dateiname",A109)))&amp;" VALUES"&amp;" ("&amp;Tabelle8[[#This Row],[category_assignment_id]]&amp;","&amp;Tabelle8[[#This Row],[category_id]]&amp;","&amp;Tabelle8[[#This Row],[abbreviation_id]]&amp;");"</f>
        <v>INSERT INTO category_assignment VALUES (108,8,169);</v>
      </c>
    </row>
    <row r="112" spans="1:9">
      <c r="A112" s="5">
        <v>109</v>
      </c>
      <c r="B112" s="5" t="s">
        <v>174</v>
      </c>
      <c r="C112" s="5" t="s">
        <v>461</v>
      </c>
      <c r="E112">
        <f>category_assignment[[#This Row],[category_assignment_id]]</f>
        <v>109</v>
      </c>
      <c r="F112" s="10">
        <f>VLOOKUP(category_assignment[[#This Row],[category]],category[[category_name_german]:[category_id(for SVERWEIS)]],5,FALSE)</f>
        <v>8</v>
      </c>
      <c r="G112" s="10">
        <f>VLOOKUP(category_assignment[[#This Row],[description_german]],abbreviation[[description_german]:[abbreviation_id(for SVERWEIS)]],4,FALSE)</f>
        <v>170</v>
      </c>
      <c r="I112" s="5" t="str">
        <f ca="1">"INSERT INTO "&amp;RIGHT(CELL("dateiname",A110),LEN(CELL("dateiname",A110))-FIND("]",CELL("dateiname",A110)))&amp;" VALUES"&amp;" ("&amp;Tabelle8[[#This Row],[category_assignment_id]]&amp;","&amp;Tabelle8[[#This Row],[category_id]]&amp;","&amp;Tabelle8[[#This Row],[abbreviation_id]]&amp;");"</f>
        <v>INSERT INTO category_assignment VALUES (109,8,170);</v>
      </c>
    </row>
    <row r="113" spans="1:9">
      <c r="A113" s="5">
        <v>110</v>
      </c>
      <c r="B113" s="5" t="s">
        <v>174</v>
      </c>
      <c r="C113" s="5" t="s">
        <v>463</v>
      </c>
      <c r="E113">
        <f>category_assignment[[#This Row],[category_assignment_id]]</f>
        <v>110</v>
      </c>
      <c r="F113" s="10">
        <f>VLOOKUP(category_assignment[[#This Row],[category]],category[[category_name_german]:[category_id(for SVERWEIS)]],5,FALSE)</f>
        <v>8</v>
      </c>
      <c r="G113" s="10">
        <f>VLOOKUP(category_assignment[[#This Row],[description_german]],abbreviation[[description_german]:[abbreviation_id(for SVERWEIS)]],4,FALSE)</f>
        <v>171</v>
      </c>
      <c r="I113" s="5" t="str">
        <f ca="1">"INSERT INTO "&amp;RIGHT(CELL("dateiname",A111),LEN(CELL("dateiname",A111))-FIND("]",CELL("dateiname",A111)))&amp;" VALUES"&amp;" ("&amp;Tabelle8[[#This Row],[category_assignment_id]]&amp;","&amp;Tabelle8[[#This Row],[category_id]]&amp;","&amp;Tabelle8[[#This Row],[abbreviation_id]]&amp;");"</f>
        <v>INSERT INTO category_assignment VALUES (110,8,171);</v>
      </c>
    </row>
    <row r="114" spans="1:9">
      <c r="A114" s="5">
        <v>111</v>
      </c>
      <c r="B114" s="5" t="s">
        <v>174</v>
      </c>
      <c r="C114" s="5" t="s">
        <v>465</v>
      </c>
      <c r="E114">
        <f>category_assignment[[#This Row],[category_assignment_id]]</f>
        <v>111</v>
      </c>
      <c r="F114" s="10">
        <f>VLOOKUP(category_assignment[[#This Row],[category]],category[[category_name_german]:[category_id(for SVERWEIS)]],5,FALSE)</f>
        <v>8</v>
      </c>
      <c r="G114" s="10">
        <f>VLOOKUP(category_assignment[[#This Row],[description_german]],abbreviation[[description_german]:[abbreviation_id(for SVERWEIS)]],4,FALSE)</f>
        <v>172</v>
      </c>
      <c r="I114" s="5" t="str">
        <f ca="1">"INSERT INTO "&amp;RIGHT(CELL("dateiname",A112),LEN(CELL("dateiname",A112))-FIND("]",CELL("dateiname",A112)))&amp;" VALUES"&amp;" ("&amp;Tabelle8[[#This Row],[category_assignment_id]]&amp;","&amp;Tabelle8[[#This Row],[category_id]]&amp;","&amp;Tabelle8[[#This Row],[abbreviation_id]]&amp;");"</f>
        <v>INSERT INTO category_assignment VALUES (111,8,172);</v>
      </c>
    </row>
    <row r="115" spans="1:9">
      <c r="A115" s="5">
        <v>112</v>
      </c>
      <c r="B115" s="5" t="s">
        <v>174</v>
      </c>
      <c r="C115" s="5" t="s">
        <v>467</v>
      </c>
      <c r="E115">
        <f>category_assignment[[#This Row],[category_assignment_id]]</f>
        <v>112</v>
      </c>
      <c r="F115" s="10">
        <f>VLOOKUP(category_assignment[[#This Row],[category]],category[[category_name_german]:[category_id(for SVERWEIS)]],5,FALSE)</f>
        <v>8</v>
      </c>
      <c r="G115" s="10">
        <f>VLOOKUP(category_assignment[[#This Row],[description_german]],abbreviation[[description_german]:[abbreviation_id(for SVERWEIS)]],4,FALSE)</f>
        <v>173</v>
      </c>
      <c r="I115" s="5" t="str">
        <f ca="1">"INSERT INTO "&amp;RIGHT(CELL("dateiname",A113),LEN(CELL("dateiname",A113))-FIND("]",CELL("dateiname",A113)))&amp;" VALUES"&amp;" ("&amp;Tabelle8[[#This Row],[category_assignment_id]]&amp;","&amp;Tabelle8[[#This Row],[category_id]]&amp;","&amp;Tabelle8[[#This Row],[abbreviation_id]]&amp;");"</f>
        <v>INSERT INTO category_assignment VALUES (112,8,173);</v>
      </c>
    </row>
    <row r="116" spans="1:9">
      <c r="A116" s="5"/>
      <c r="F116" s="10"/>
      <c r="G116" s="10"/>
      <c r="I116" s="5"/>
    </row>
    <row r="117" spans="1:9">
      <c r="A117" s="5"/>
      <c r="F117" s="10"/>
      <c r="G117" s="10"/>
      <c r="I117" s="5"/>
    </row>
    <row r="118" spans="1:9">
      <c r="A118" s="5"/>
      <c r="F118" s="10"/>
      <c r="G118" s="10"/>
      <c r="I118" s="5"/>
    </row>
    <row r="119" spans="1:9">
      <c r="A119" s="5"/>
      <c r="F119" s="10"/>
      <c r="G119" s="10"/>
      <c r="I119" s="5"/>
    </row>
    <row r="120" spans="1:9">
      <c r="A120" s="5"/>
      <c r="F120" s="10"/>
      <c r="G120" s="10"/>
      <c r="I120" s="5"/>
    </row>
    <row r="121" spans="1:9">
      <c r="A121" s="5"/>
      <c r="F121" s="10"/>
      <c r="G121" s="10"/>
      <c r="I121" s="5"/>
    </row>
    <row r="122" spans="1:9">
      <c r="A122" s="5"/>
      <c r="F122" s="10"/>
      <c r="G122" s="10"/>
      <c r="I122" s="5"/>
    </row>
    <row r="123" spans="1:9">
      <c r="A123" s="5"/>
      <c r="F123" s="10"/>
      <c r="G123" s="10"/>
      <c r="I123" s="5"/>
    </row>
    <row r="124" spans="1:9">
      <c r="A124" s="5"/>
      <c r="F124" s="10"/>
      <c r="G124" s="10"/>
      <c r="I124" s="5"/>
    </row>
    <row r="125" spans="1:9">
      <c r="A125" s="5"/>
      <c r="F125" s="10"/>
      <c r="G125" s="10"/>
      <c r="I125" s="5"/>
    </row>
    <row r="126" spans="1:9">
      <c r="A126" s="5"/>
      <c r="F126" s="10"/>
      <c r="G126" s="10"/>
      <c r="I126" s="5"/>
    </row>
    <row r="127" spans="1:9">
      <c r="A127" s="5"/>
      <c r="F127" s="10"/>
      <c r="G127" s="10"/>
      <c r="I127" s="5"/>
    </row>
    <row r="128" spans="1:9">
      <c r="A128" s="5"/>
      <c r="F128" s="10"/>
      <c r="G128" s="10"/>
      <c r="I128" s="5"/>
    </row>
    <row r="129" spans="1:9">
      <c r="A129" s="5"/>
      <c r="F129" s="10"/>
      <c r="G129" s="10"/>
      <c r="I129" s="5"/>
    </row>
    <row r="130" spans="1:9">
      <c r="A130" s="5"/>
      <c r="F130" s="10"/>
      <c r="G130" s="10"/>
      <c r="I130" s="5"/>
    </row>
    <row r="131" spans="1:9">
      <c r="A131" s="5"/>
      <c r="F131" s="10"/>
      <c r="G131" s="10"/>
      <c r="I131" s="5"/>
    </row>
    <row r="132" spans="1:9">
      <c r="A132" s="5"/>
      <c r="F132" s="10"/>
      <c r="G132" s="10"/>
      <c r="I132" s="5"/>
    </row>
    <row r="133" spans="1:9">
      <c r="A133" s="5"/>
      <c r="F133" s="10"/>
      <c r="G133" s="10"/>
      <c r="I133" s="5"/>
    </row>
    <row r="134" spans="1:9">
      <c r="A134" s="5"/>
      <c r="F134" s="10"/>
      <c r="G134" s="10"/>
      <c r="I134" s="5"/>
    </row>
    <row r="135" spans="1:9">
      <c r="A135" s="5"/>
      <c r="F135" s="10"/>
      <c r="G135" s="10"/>
      <c r="I135" s="5"/>
    </row>
  </sheetData>
  <dataValidations count="2">
    <dataValidation type="list" allowBlank="1" showInputMessage="1" showErrorMessage="1" sqref="C3:C77 C79:C80 C108:C115 C82:C94">
      <formula1>description_german</formula1>
    </dataValidation>
    <dataValidation type="list" allowBlank="1" showInputMessage="1" showErrorMessage="1" sqref="B108:B115 B3:B94">
      <formula1>category_name_german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O208"/>
  <sheetViews>
    <sheetView tabSelected="1" topLeftCell="A172" workbookViewId="0">
      <selection activeCell="D192" sqref="D192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5" max="5" width="20.28515625" bestFit="1" customWidth="1"/>
    <col min="6" max="6" width="11.85546875" bestFit="1" customWidth="1"/>
    <col min="7" max="7" width="13.28515625" bestFit="1" customWidth="1"/>
    <col min="8" max="8" width="11.85546875" bestFit="1" customWidth="1"/>
    <col min="9" max="9" width="13.28515625" hidden="1" customWidth="1"/>
    <col min="10" max="12" width="0" hidden="1" customWidth="1"/>
    <col min="14" max="14" width="11.5703125" customWidth="1"/>
  </cols>
  <sheetData>
    <row r="1" spans="1:15" s="5" customFormat="1">
      <c r="E1" s="5" t="s">
        <v>200</v>
      </c>
      <c r="F1" s="5" t="s">
        <v>200</v>
      </c>
      <c r="G1" s="5" t="s">
        <v>200</v>
      </c>
    </row>
    <row r="2" spans="1:15">
      <c r="A2" t="s">
        <v>188</v>
      </c>
      <c r="B2" t="s">
        <v>189</v>
      </c>
      <c r="C2" t="s">
        <v>190</v>
      </c>
      <c r="E2" s="5" t="s">
        <v>188</v>
      </c>
      <c r="F2" s="5" t="s">
        <v>191</v>
      </c>
      <c r="G2" s="5" t="s">
        <v>192</v>
      </c>
      <c r="I2" t="s">
        <v>169</v>
      </c>
      <c r="J2" t="s">
        <v>195</v>
      </c>
      <c r="K2" t="s">
        <v>196</v>
      </c>
      <c r="L2" t="s">
        <v>197</v>
      </c>
      <c r="N2" s="5" t="str">
        <f ca="1">"CREATE TABLE "&amp;RIGHT(CELL("dateiname",A1),LEN(CELL("dateiname",A1))-FIND("]",CELL("dateiname",A1)))&amp;"("&amp;parent_children8[[#Headers],[parent_children_id]]&amp;" "&amp;E1&amp;","&amp;parent_children8[[#Headers],[parent_id]]&amp;" "&amp;F1&amp;","&amp;parent_children8[[#Headers],[children_id]]&amp;" "&amp;G1&amp;", PRIMARY KEY("&amp;parent_children8[[#Headers],[parent_children_id]]&amp;"))"</f>
        <v>CREATE TABLE parent_children(parent_children_id INTEGER[10],parent_id INTEGER[10],children_id INTEGER[10], PRIMARY KEY(parent_children_id))</v>
      </c>
      <c r="O2" s="5" t="str">
        <f ca="1">SUBSTITUTE(SUBSTITUTE(SUBSTITUTE(N2,"[","("),"]",")"),"INTEGER[10]","INT")</f>
        <v>CREATE TABLE parent_children(parent_children_id INTEGER(10),parent_id INTEGER(10),children_id INTEGER(10), PRIMARY KEY(parent_children_id))</v>
      </c>
    </row>
    <row r="3" spans="1:15">
      <c r="A3" s="5">
        <v>1</v>
      </c>
      <c r="B3" s="5" t="s">
        <v>18</v>
      </c>
      <c r="C3" s="5" t="s">
        <v>47</v>
      </c>
      <c r="E3" s="5">
        <f>parent_children[[#This Row],[parent_children_id]]</f>
        <v>1</v>
      </c>
      <c r="F3" s="5">
        <f>VLOOKUP(parent_children[[#This Row],[parent]],abbreviation[[description_german]:[abbreviation_id(for SVERWEIS)]],4,FALSE)</f>
        <v>12</v>
      </c>
      <c r="G3" s="5">
        <f>VLOOKUP(parent_children[[#This Row],[children]],abbreviation[[description_german]:[abbreviation_id(for SVERWEIS)]],4,FALSE)</f>
        <v>31</v>
      </c>
      <c r="I3" t="s">
        <v>18</v>
      </c>
      <c r="L3" t="str">
        <f>IF(Tabelle2[[#This Row],[System]]&lt;&gt;"",VLOOKUP(Tabelle2[[#This Row],[System]],parent_children[[parent]:[children]],2,0))</f>
        <v>Brennwertkessel</v>
      </c>
      <c r="N3" s="5" t="str">
        <f ca="1">"INSERT INTO "&amp;RIGHT(CELL("dateiname",A1),LEN(CELL("dateiname",A1))-FIND("]",CELL("dateiname",A1)))&amp;" VALUES"&amp;" ("&amp;parent_children8[[#This Row],[parent_children_id]]&amp;","&amp;parent_children8[[#This Row],[parent_id]]&amp;","&amp;parent_children8[[#This Row],[children_id]]&amp;");"</f>
        <v>INSERT INTO parent_children VALUES (1,12,31);</v>
      </c>
    </row>
    <row r="4" spans="1:15">
      <c r="A4" s="5">
        <v>2</v>
      </c>
      <c r="B4" s="5" t="s">
        <v>18</v>
      </c>
      <c r="C4" s="5" t="s">
        <v>49</v>
      </c>
      <c r="E4" s="5">
        <f>parent_children[[#This Row],[parent_children_id]]</f>
        <v>2</v>
      </c>
      <c r="F4" s="5">
        <f>VLOOKUP(parent_children[[#This Row],[parent]],abbreviation[[description_german]:[abbreviation_id(for SVERWEIS)]],4,FALSE)</f>
        <v>12</v>
      </c>
      <c r="G4" s="5">
        <f>VLOOKUP(parent_children[[#This Row],[children]],abbreviation[[description_german]:[abbreviation_id(for SVERWEIS)]],4,FALSE)</f>
        <v>32</v>
      </c>
      <c r="I4" s="5" t="s">
        <v>16</v>
      </c>
      <c r="K4" t="e">
        <v>#NAME?</v>
      </c>
      <c r="L4" s="5" t="str">
        <f>IF(Tabelle2[[#This Row],[System]]&lt;&gt;"",VLOOKUP(Tabelle2[[#This Row],[System]],parent_children[[parent]:[children]],2,0))</f>
        <v>Absorption</v>
      </c>
      <c r="N4" s="5" t="str">
        <f ca="1">"INSERT INTO "&amp;RIGHT(CELL("dateiname",A2),LEN(CELL("dateiname",A2))-FIND("]",CELL("dateiname",A2)))&amp;" VALUES"&amp;" ("&amp;parent_children8[[#This Row],[parent_children_id]]&amp;","&amp;parent_children8[[#This Row],[parent_id]]&amp;","&amp;parent_children8[[#This Row],[children_id]]&amp;");"</f>
        <v>INSERT INTO parent_children VALUES (2,12,32);</v>
      </c>
    </row>
    <row r="5" spans="1:15">
      <c r="A5" s="5">
        <v>3</v>
      </c>
      <c r="B5" s="5" t="s">
        <v>18</v>
      </c>
      <c r="C5" s="5" t="s">
        <v>51</v>
      </c>
      <c r="E5" s="5">
        <f>parent_children[[#This Row],[parent_children_id]]</f>
        <v>3</v>
      </c>
      <c r="F5" s="5">
        <f>VLOOKUP(parent_children[[#This Row],[parent]],abbreviation[[description_german]:[abbreviation_id(for SVERWEIS)]],4,FALSE)</f>
        <v>12</v>
      </c>
      <c r="G5" s="5">
        <f>VLOOKUP(parent_children[[#This Row],[children]],abbreviation[[description_german]:[abbreviation_id(for SVERWEIS)]],4,FALSE)</f>
        <v>33</v>
      </c>
      <c r="I5" s="5" t="s">
        <v>0</v>
      </c>
      <c r="L5" s="5" t="e">
        <f>IF(Tabelle2[[#This Row],[System]]&lt;&gt;"",VLOOKUP(Tabelle2[[#This Row],[System]],parent_children[[parent]:[children]],2,0))</f>
        <v>#N/A</v>
      </c>
      <c r="N5" s="5" t="str">
        <f ca="1">"INSERT INTO "&amp;RIGHT(CELL("dateiname",A3),LEN(CELL("dateiname",A3))-FIND("]",CELL("dateiname",A3)))&amp;" VALUES"&amp;" ("&amp;parent_children8[[#This Row],[parent_children_id]]&amp;","&amp;parent_children8[[#This Row],[parent_id]]&amp;","&amp;parent_children8[[#This Row],[children_id]]&amp;");"</f>
        <v>INSERT INTO parent_children VALUES (3,12,33);</v>
      </c>
    </row>
    <row r="6" spans="1:15">
      <c r="A6" s="5">
        <v>4</v>
      </c>
      <c r="B6" s="5" t="s">
        <v>16</v>
      </c>
      <c r="C6" s="5" t="s">
        <v>53</v>
      </c>
      <c r="E6" s="5">
        <f>parent_children[[#This Row],[parent_children_id]]</f>
        <v>4</v>
      </c>
      <c r="F6" s="5">
        <f>VLOOKUP(parent_children[[#This Row],[parent]],abbreviation[[description_german]:[abbreviation_id(for SVERWEIS)]],4,FALSE)</f>
        <v>11</v>
      </c>
      <c r="G6" s="5">
        <f>VLOOKUP(parent_children[[#This Row],[children]],abbreviation[[description_german]:[abbreviation_id(for SVERWEIS)]],4,FALSE)</f>
        <v>34</v>
      </c>
      <c r="K6" t="s">
        <v>199</v>
      </c>
      <c r="L6" s="5" t="b">
        <f>IF(Tabelle2[[#This Row],[System]]&lt;&gt;"",VLOOKUP(Tabelle2[[#This Row],[System]],parent_children[[parent]:[children]],2,0))</f>
        <v>0</v>
      </c>
      <c r="N6" s="5" t="str">
        <f ca="1">"INSERT INTO "&amp;RIGHT(CELL("dateiname",A4),LEN(CELL("dateiname",A4))-FIND("]",CELL("dateiname",A4)))&amp;" VALUES"&amp;" ("&amp;parent_children8[[#This Row],[parent_children_id]]&amp;","&amp;parent_children8[[#This Row],[parent_id]]&amp;","&amp;parent_children8[[#This Row],[children_id]]&amp;");"</f>
        <v>INSERT INTO parent_children VALUES (4,11,34);</v>
      </c>
    </row>
    <row r="7" spans="1:15">
      <c r="A7" s="5">
        <v>5</v>
      </c>
      <c r="B7" s="5" t="s">
        <v>16</v>
      </c>
      <c r="C7" s="5" t="s">
        <v>55</v>
      </c>
      <c r="E7" s="5">
        <f>parent_children[[#This Row],[parent_children_id]]</f>
        <v>5</v>
      </c>
      <c r="F7" s="5">
        <f>VLOOKUP(parent_children[[#This Row],[parent]],abbreviation[[description_german]:[abbreviation_id(for SVERWEIS)]],4,FALSE)</f>
        <v>11</v>
      </c>
      <c r="G7" s="5">
        <f>VLOOKUP(parent_children[[#This Row],[children]],abbreviation[[description_german]:[abbreviation_id(for SVERWEIS)]],4,FALSE)</f>
        <v>35</v>
      </c>
      <c r="K7" t="s">
        <v>199</v>
      </c>
      <c r="L7" s="5" t="b">
        <f>IF(Tabelle2[[#This Row],[System]]&lt;&gt;"",VLOOKUP(Tabelle2[[#This Row],[System]],parent_children[[parent]:[children]],2,0))</f>
        <v>0</v>
      </c>
      <c r="N7" s="5" t="str">
        <f ca="1">"INSERT INTO "&amp;RIGHT(CELL("dateiname",A5),LEN(CELL("dateiname",A5))-FIND("]",CELL("dateiname",A5)))&amp;" VALUES"&amp;" ("&amp;parent_children8[[#This Row],[parent_children_id]]&amp;","&amp;parent_children8[[#This Row],[parent_id]]&amp;","&amp;parent_children8[[#This Row],[children_id]]&amp;");"</f>
        <v>INSERT INTO parent_children VALUES (5,11,35);</v>
      </c>
    </row>
    <row r="8" spans="1:15">
      <c r="A8" s="5">
        <v>6</v>
      </c>
      <c r="B8" s="5" t="s">
        <v>28</v>
      </c>
      <c r="C8" s="5" t="s">
        <v>57</v>
      </c>
      <c r="E8" s="5">
        <f>parent_children[[#This Row],[parent_children_id]]</f>
        <v>6</v>
      </c>
      <c r="F8" s="5">
        <f>VLOOKUP(parent_children[[#This Row],[parent]],abbreviation[[description_german]:[abbreviation_id(for SVERWEIS)]],4,FALSE)</f>
        <v>19</v>
      </c>
      <c r="G8" s="5">
        <f>VLOOKUP(parent_children[[#This Row],[children]],abbreviation[[description_german]:[abbreviation_id(for SVERWEIS)]],4,FALSE)</f>
        <v>36</v>
      </c>
      <c r="K8" t="s">
        <v>199</v>
      </c>
      <c r="L8" s="5" t="b">
        <f>IF(Tabelle2[[#This Row],[System]]&lt;&gt;"",VLOOKUP(Tabelle2[[#This Row],[System]],parent_children[[parent]:[children]],2,0))</f>
        <v>0</v>
      </c>
      <c r="N8" s="5" t="str">
        <f ca="1">"INSERT INTO "&amp;RIGHT(CELL("dateiname",A6),LEN(CELL("dateiname",A6))-FIND("]",CELL("dateiname",A6)))&amp;" VALUES"&amp;" ("&amp;parent_children8[[#This Row],[parent_children_id]]&amp;","&amp;parent_children8[[#This Row],[parent_id]]&amp;","&amp;parent_children8[[#This Row],[children_id]]&amp;");"</f>
        <v>INSERT INTO parent_children VALUES (6,19,36);</v>
      </c>
    </row>
    <row r="9" spans="1:15">
      <c r="A9" s="5">
        <v>7</v>
      </c>
      <c r="B9" s="5" t="s">
        <v>28</v>
      </c>
      <c r="C9" s="5" t="s">
        <v>58</v>
      </c>
      <c r="E9" s="5">
        <f>parent_children[[#This Row],[parent_children_id]]</f>
        <v>7</v>
      </c>
      <c r="F9" s="5">
        <f>VLOOKUP(parent_children[[#This Row],[parent]],abbreviation[[description_german]:[abbreviation_id(for SVERWEIS)]],4,FALSE)</f>
        <v>19</v>
      </c>
      <c r="G9" s="5">
        <f>VLOOKUP(parent_children[[#This Row],[children]],abbreviation[[description_german]:[abbreviation_id(for SVERWEIS)]],4,FALSE)</f>
        <v>37</v>
      </c>
      <c r="K9" t="s">
        <v>199</v>
      </c>
      <c r="L9" s="5" t="b">
        <f>IF(Tabelle2[[#This Row],[System]]&lt;&gt;"",VLOOKUP(Tabelle2[[#This Row],[System]],parent_children[[parent]:[children]],2,0))</f>
        <v>0</v>
      </c>
      <c r="N9" s="5" t="str">
        <f ca="1">"INSERT INTO "&amp;RIGHT(CELL("dateiname",A7),LEN(CELL("dateiname",A7))-FIND("]",CELL("dateiname",A7)))&amp;" VALUES"&amp;" ("&amp;parent_children8[[#This Row],[parent_children_id]]&amp;","&amp;parent_children8[[#This Row],[parent_id]]&amp;","&amp;parent_children8[[#This Row],[children_id]]&amp;");"</f>
        <v>INSERT INTO parent_children VALUES (7,19,37);</v>
      </c>
    </row>
    <row r="10" spans="1:15">
      <c r="A10" s="5">
        <v>8</v>
      </c>
      <c r="B10" s="5" t="s">
        <v>28</v>
      </c>
      <c r="C10" s="5" t="s">
        <v>60</v>
      </c>
      <c r="E10">
        <f>parent_children[[#This Row],[parent_children_id]]</f>
        <v>8</v>
      </c>
      <c r="F10" s="5">
        <f>VLOOKUP(parent_children[[#This Row],[parent]],abbreviation[[description_german]:[abbreviation_id(for SVERWEIS)]],4,FALSE)</f>
        <v>19</v>
      </c>
      <c r="G10" s="5">
        <f>VLOOKUP(parent_children[[#This Row],[children]],abbreviation[[description_german]:[abbreviation_id(for SVERWEIS)]],4,FALSE)</f>
        <v>38</v>
      </c>
      <c r="K10" t="s">
        <v>199</v>
      </c>
      <c r="L10" s="5" t="b">
        <f>IF(Tabelle2[[#This Row],[System]]&lt;&gt;"",VLOOKUP(Tabelle2[[#This Row],[System]],parent_children[[parent]:[children]],2,0))</f>
        <v>0</v>
      </c>
      <c r="N10" s="5" t="str">
        <f ca="1">"INSERT INTO "&amp;RIGHT(CELL("dateiname",A8),LEN(CELL("dateiname",A8))-FIND("]",CELL("dateiname",A8)))&amp;" VALUES"&amp;" ("&amp;parent_children8[[#This Row],[parent_children_id]]&amp;","&amp;parent_children8[[#This Row],[parent_id]]&amp;","&amp;parent_children8[[#This Row],[children_id]]&amp;");"</f>
        <v>INSERT INTO parent_children VALUES (8,19,38);</v>
      </c>
    </row>
    <row r="11" spans="1:15">
      <c r="A11" s="5">
        <v>9</v>
      </c>
      <c r="B11" s="5" t="s">
        <v>28</v>
      </c>
      <c r="C11" s="5" t="s">
        <v>61</v>
      </c>
      <c r="E11">
        <f>parent_children[[#This Row],[parent_children_id]]</f>
        <v>9</v>
      </c>
      <c r="F11" s="5">
        <f>VLOOKUP(parent_children[[#This Row],[parent]],abbreviation[[description_german]:[abbreviation_id(for SVERWEIS)]],4,FALSE)</f>
        <v>19</v>
      </c>
      <c r="G11" s="5">
        <f>VLOOKUP(parent_children[[#This Row],[children]],abbreviation[[description_german]:[abbreviation_id(for SVERWEIS)]],4,FALSE)</f>
        <v>39</v>
      </c>
      <c r="K11" t="s">
        <v>199</v>
      </c>
      <c r="L11" s="5" t="b">
        <f>IF(Tabelle2[[#This Row],[System]]&lt;&gt;"",VLOOKUP(Tabelle2[[#This Row],[System]],parent_children[[parent]:[children]],2,0))</f>
        <v>0</v>
      </c>
      <c r="N11" s="5" t="str">
        <f ca="1">"INSERT INTO "&amp;RIGHT(CELL("dateiname",A9),LEN(CELL("dateiname",A9))-FIND("]",CELL("dateiname",A9)))&amp;" VALUES"&amp;" ("&amp;parent_children8[[#This Row],[parent_children_id]]&amp;","&amp;parent_children8[[#This Row],[parent_id]]&amp;","&amp;parent_children8[[#This Row],[children_id]]&amp;");"</f>
        <v>INSERT INTO parent_children VALUES (9,19,39);</v>
      </c>
    </row>
    <row r="12" spans="1:15">
      <c r="A12" s="5">
        <v>10</v>
      </c>
      <c r="B12" s="5" t="s">
        <v>34</v>
      </c>
      <c r="C12" s="5" t="s">
        <v>63</v>
      </c>
      <c r="E12">
        <f>parent_children[[#This Row],[parent_children_id]]</f>
        <v>10</v>
      </c>
      <c r="F12" s="5">
        <f>VLOOKUP(parent_children[[#This Row],[parent]],abbreviation[[description_german]:[abbreviation_id(for SVERWEIS)]],4,FALSE)</f>
        <v>22</v>
      </c>
      <c r="G12" s="5">
        <f>VLOOKUP(parent_children[[#This Row],[children]],abbreviation[[description_german]:[abbreviation_id(for SVERWEIS)]],4,FALSE)</f>
        <v>40</v>
      </c>
      <c r="K12" t="s">
        <v>199</v>
      </c>
      <c r="L12" s="5" t="b">
        <f>IF(Tabelle2[[#This Row],[System]]&lt;&gt;"",VLOOKUP(Tabelle2[[#This Row],[System]],parent_children[[parent]:[children]],2,0))</f>
        <v>0</v>
      </c>
      <c r="N12" s="5" t="str">
        <f ca="1">"INSERT INTO "&amp;RIGHT(CELL("dateiname",A10),LEN(CELL("dateiname",A10))-FIND("]",CELL("dateiname",A10)))&amp;" VALUES"&amp;" ("&amp;parent_children8[[#This Row],[parent_children_id]]&amp;","&amp;parent_children8[[#This Row],[parent_id]]&amp;","&amp;parent_children8[[#This Row],[children_id]]&amp;");"</f>
        <v>INSERT INTO parent_children VALUES (10,22,40);</v>
      </c>
    </row>
    <row r="13" spans="1:15">
      <c r="A13" s="5">
        <v>11</v>
      </c>
      <c r="B13" s="5" t="s">
        <v>34</v>
      </c>
      <c r="C13" s="5" t="s">
        <v>65</v>
      </c>
      <c r="E13">
        <f>parent_children[[#This Row],[parent_children_id]]</f>
        <v>11</v>
      </c>
      <c r="F13" s="5">
        <f>VLOOKUP(parent_children[[#This Row],[parent]],abbreviation[[description_german]:[abbreviation_id(for SVERWEIS)]],4,FALSE)</f>
        <v>22</v>
      </c>
      <c r="G13" s="5">
        <f>VLOOKUP(parent_children[[#This Row],[children]],abbreviation[[description_german]:[abbreviation_id(for SVERWEIS)]],4,FALSE)</f>
        <v>41</v>
      </c>
      <c r="K13" t="s">
        <v>199</v>
      </c>
      <c r="L13" s="5" t="b">
        <f>IF(Tabelle2[[#This Row],[System]]&lt;&gt;"",VLOOKUP(Tabelle2[[#This Row],[System]],parent_children[[parent]:[children]],2,0))</f>
        <v>0</v>
      </c>
      <c r="N13" s="5" t="str">
        <f ca="1">"INSERT INTO "&amp;RIGHT(CELL("dateiname",A11),LEN(CELL("dateiname",A11))-FIND("]",CELL("dateiname",A11)))&amp;" VALUES"&amp;" ("&amp;parent_children8[[#This Row],[parent_children_id]]&amp;","&amp;parent_children8[[#This Row],[parent_id]]&amp;","&amp;parent_children8[[#This Row],[children_id]]&amp;");"</f>
        <v>INSERT INTO parent_children VALUES (11,22,41);</v>
      </c>
    </row>
    <row r="14" spans="1:15">
      <c r="A14" s="5">
        <v>12</v>
      </c>
      <c r="B14" s="5" t="s">
        <v>34</v>
      </c>
      <c r="C14" s="5" t="s">
        <v>66</v>
      </c>
      <c r="E14">
        <f>parent_children[[#This Row],[parent_children_id]]</f>
        <v>12</v>
      </c>
      <c r="F14" s="5">
        <f>VLOOKUP(parent_children[[#This Row],[parent]],abbreviation[[description_german]:[abbreviation_id(for SVERWEIS)]],4,FALSE)</f>
        <v>22</v>
      </c>
      <c r="G14" s="5">
        <f>VLOOKUP(parent_children[[#This Row],[children]],abbreviation[[description_german]:[abbreviation_id(for SVERWEIS)]],4,FALSE)</f>
        <v>42</v>
      </c>
      <c r="K14" t="s">
        <v>199</v>
      </c>
      <c r="L14" s="5" t="b">
        <f>IF(Tabelle2[[#This Row],[System]]&lt;&gt;"",VLOOKUP(Tabelle2[[#This Row],[System]],parent_children[[parent]:[children]],2,0))</f>
        <v>0</v>
      </c>
      <c r="N14" s="5" t="str">
        <f ca="1">"INSERT INTO "&amp;RIGHT(CELL("dateiname",A12),LEN(CELL("dateiname",A12))-FIND("]",CELL("dateiname",A12)))&amp;" VALUES"&amp;" ("&amp;parent_children8[[#This Row],[parent_children_id]]&amp;","&amp;parent_children8[[#This Row],[parent_id]]&amp;","&amp;parent_children8[[#This Row],[children_id]]&amp;");"</f>
        <v>INSERT INTO parent_children VALUES (12,22,42);</v>
      </c>
    </row>
    <row r="15" spans="1:15">
      <c r="A15" s="5">
        <v>13</v>
      </c>
      <c r="B15" s="5" t="s">
        <v>30</v>
      </c>
      <c r="C15" s="5" t="s">
        <v>63</v>
      </c>
      <c r="E15">
        <f>parent_children[[#This Row],[parent_children_id]]</f>
        <v>13</v>
      </c>
      <c r="F15" s="5">
        <f>VLOOKUP(parent_children[[#This Row],[parent]],abbreviation[[description_german]:[abbreviation_id(for SVERWEIS)]],4,FALSE)</f>
        <v>20</v>
      </c>
      <c r="G15" s="5">
        <f>VLOOKUP(parent_children[[#This Row],[children]],abbreviation[[description_german]:[abbreviation_id(for SVERWEIS)]],4,FALSE)</f>
        <v>40</v>
      </c>
      <c r="K15" t="s">
        <v>199</v>
      </c>
      <c r="L15" s="5" t="b">
        <f>IF(Tabelle2[[#This Row],[System]]&lt;&gt;"",VLOOKUP(Tabelle2[[#This Row],[System]],parent_children[[parent]:[children]],2,0))</f>
        <v>0</v>
      </c>
      <c r="N15" s="5" t="str">
        <f ca="1">"INSERT INTO "&amp;RIGHT(CELL("dateiname",A13),LEN(CELL("dateiname",A13))-FIND("]",CELL("dateiname",A13)))&amp;" VALUES"&amp;" ("&amp;parent_children8[[#This Row],[parent_children_id]]&amp;","&amp;parent_children8[[#This Row],[parent_id]]&amp;","&amp;parent_children8[[#This Row],[children_id]]&amp;");"</f>
        <v>INSERT INTO parent_children VALUES (13,20,40);</v>
      </c>
    </row>
    <row r="16" spans="1:15">
      <c r="A16" s="5">
        <v>14</v>
      </c>
      <c r="B16" s="5" t="s">
        <v>30</v>
      </c>
      <c r="C16" s="5" t="s">
        <v>65</v>
      </c>
      <c r="E16">
        <f>parent_children[[#This Row],[parent_children_id]]</f>
        <v>14</v>
      </c>
      <c r="F16" s="5">
        <f>VLOOKUP(parent_children[[#This Row],[parent]],abbreviation[[description_german]:[abbreviation_id(for SVERWEIS)]],4,FALSE)</f>
        <v>20</v>
      </c>
      <c r="G16" s="5">
        <f>VLOOKUP(parent_children[[#This Row],[children]],abbreviation[[description_german]:[abbreviation_id(for SVERWEIS)]],4,FALSE)</f>
        <v>41</v>
      </c>
      <c r="K16" t="s">
        <v>199</v>
      </c>
      <c r="L16" s="5" t="b">
        <f>IF(Tabelle2[[#This Row],[System]]&lt;&gt;"",VLOOKUP(Tabelle2[[#This Row],[System]],parent_children[[parent]:[children]],2,0))</f>
        <v>0</v>
      </c>
      <c r="N16" s="5" t="str">
        <f ca="1">"INSERT INTO "&amp;RIGHT(CELL("dateiname",A14),LEN(CELL("dateiname",A14))-FIND("]",CELL("dateiname",A14)))&amp;" VALUES"&amp;" ("&amp;parent_children8[[#This Row],[parent_children_id]]&amp;","&amp;parent_children8[[#This Row],[parent_id]]&amp;","&amp;parent_children8[[#This Row],[children_id]]&amp;");"</f>
        <v>INSERT INTO parent_children VALUES (14,20,41);</v>
      </c>
    </row>
    <row r="17" spans="1:14">
      <c r="A17" s="5">
        <v>15</v>
      </c>
      <c r="B17" s="5" t="s">
        <v>30</v>
      </c>
      <c r="C17" s="5" t="s">
        <v>66</v>
      </c>
      <c r="E17">
        <f>parent_children[[#This Row],[parent_children_id]]</f>
        <v>15</v>
      </c>
      <c r="F17" s="5">
        <f>VLOOKUP(parent_children[[#This Row],[parent]],abbreviation[[description_german]:[abbreviation_id(for SVERWEIS)]],4,FALSE)</f>
        <v>20</v>
      </c>
      <c r="G17" s="5">
        <f>VLOOKUP(parent_children[[#This Row],[children]],abbreviation[[description_german]:[abbreviation_id(for SVERWEIS)]],4,FALSE)</f>
        <v>42</v>
      </c>
      <c r="K17" t="s">
        <v>199</v>
      </c>
      <c r="L17" s="5" t="b">
        <f>IF(Tabelle2[[#This Row],[System]]&lt;&gt;"",VLOOKUP(Tabelle2[[#This Row],[System]],parent_children[[parent]:[children]],2,0))</f>
        <v>0</v>
      </c>
      <c r="N17" s="5" t="str">
        <f ca="1">"INSERT INTO "&amp;RIGHT(CELL("dateiname",A15),LEN(CELL("dateiname",A15))-FIND("]",CELL("dateiname",A15)))&amp;" VALUES"&amp;" ("&amp;parent_children8[[#This Row],[parent_children_id]]&amp;","&amp;parent_children8[[#This Row],[parent_id]]&amp;","&amp;parent_children8[[#This Row],[children_id]]&amp;");"</f>
        <v>INSERT INTO parent_children VALUES (15,20,42);</v>
      </c>
    </row>
    <row r="18" spans="1:14">
      <c r="A18" s="5">
        <v>16</v>
      </c>
      <c r="B18" s="5" t="s">
        <v>36</v>
      </c>
      <c r="C18" s="5" t="s">
        <v>63</v>
      </c>
      <c r="E18">
        <f>parent_children[[#This Row],[parent_children_id]]</f>
        <v>16</v>
      </c>
      <c r="F18" s="5">
        <f>VLOOKUP(parent_children[[#This Row],[parent]],abbreviation[[description_german]:[abbreviation_id(for SVERWEIS)]],4,FALSE)</f>
        <v>23</v>
      </c>
      <c r="G18" s="5">
        <f>VLOOKUP(parent_children[[#This Row],[children]],abbreviation[[description_german]:[abbreviation_id(for SVERWEIS)]],4,FALSE)</f>
        <v>40</v>
      </c>
      <c r="K18" t="s">
        <v>199</v>
      </c>
      <c r="L18" s="5" t="b">
        <f>IF(Tabelle2[[#This Row],[System]]&lt;&gt;"",VLOOKUP(Tabelle2[[#This Row],[System]],parent_children[[parent]:[children]],2,0))</f>
        <v>0</v>
      </c>
      <c r="N18" s="5" t="str">
        <f ca="1">"INSERT INTO "&amp;RIGHT(CELL("dateiname",A16),LEN(CELL("dateiname",A16))-FIND("]",CELL("dateiname",A16)))&amp;" VALUES"&amp;" ("&amp;parent_children8[[#This Row],[parent_children_id]]&amp;","&amp;parent_children8[[#This Row],[parent_id]]&amp;","&amp;parent_children8[[#This Row],[children_id]]&amp;");"</f>
        <v>INSERT INTO parent_children VALUES (16,23,40);</v>
      </c>
    </row>
    <row r="19" spans="1:14">
      <c r="A19" s="5">
        <v>17</v>
      </c>
      <c r="B19" s="5" t="s">
        <v>36</v>
      </c>
      <c r="C19" s="5" t="s">
        <v>65</v>
      </c>
      <c r="E19">
        <f>parent_children[[#This Row],[parent_children_id]]</f>
        <v>17</v>
      </c>
      <c r="F19" s="5">
        <f>VLOOKUP(parent_children[[#This Row],[parent]],abbreviation[[description_german]:[abbreviation_id(for SVERWEIS)]],4,FALSE)</f>
        <v>23</v>
      </c>
      <c r="G19" s="5">
        <f>VLOOKUP(parent_children[[#This Row],[children]],abbreviation[[description_german]:[abbreviation_id(for SVERWEIS)]],4,FALSE)</f>
        <v>41</v>
      </c>
      <c r="K19" t="s">
        <v>199</v>
      </c>
      <c r="L19" s="5" t="b">
        <f>IF(Tabelle2[[#This Row],[System]]&lt;&gt;"",VLOOKUP(Tabelle2[[#This Row],[System]],parent_children[[parent]:[children]],2,0))</f>
        <v>0</v>
      </c>
      <c r="N19" s="5" t="str">
        <f ca="1">"INSERT INTO "&amp;RIGHT(CELL("dateiname",A17),LEN(CELL("dateiname",A17))-FIND("]",CELL("dateiname",A17)))&amp;" VALUES"&amp;" ("&amp;parent_children8[[#This Row],[parent_children_id]]&amp;","&amp;parent_children8[[#This Row],[parent_id]]&amp;","&amp;parent_children8[[#This Row],[children_id]]&amp;");"</f>
        <v>INSERT INTO parent_children VALUES (17,23,41);</v>
      </c>
    </row>
    <row r="20" spans="1:14">
      <c r="A20" s="5">
        <v>18</v>
      </c>
      <c r="B20" s="5" t="s">
        <v>36</v>
      </c>
      <c r="C20" s="5" t="s">
        <v>66</v>
      </c>
      <c r="E20">
        <f>parent_children[[#This Row],[parent_children_id]]</f>
        <v>18</v>
      </c>
      <c r="F20" s="5">
        <f>VLOOKUP(parent_children[[#This Row],[parent]],abbreviation[[description_german]:[abbreviation_id(for SVERWEIS)]],4,FALSE)</f>
        <v>23</v>
      </c>
      <c r="G20" s="5">
        <f>VLOOKUP(parent_children[[#This Row],[children]],abbreviation[[description_german]:[abbreviation_id(for SVERWEIS)]],4,FALSE)</f>
        <v>42</v>
      </c>
      <c r="K20" t="s">
        <v>199</v>
      </c>
      <c r="L20" s="5" t="b">
        <f>IF(Tabelle2[[#This Row],[System]]&lt;&gt;"",VLOOKUP(Tabelle2[[#This Row],[System]],parent_children[[parent]:[children]],2,0))</f>
        <v>0</v>
      </c>
      <c r="N20" s="5" t="str">
        <f ca="1">"INSERT INTO "&amp;RIGHT(CELL("dateiname",A18),LEN(CELL("dateiname",A18))-FIND("]",CELL("dateiname",A18)))&amp;" VALUES"&amp;" ("&amp;parent_children8[[#This Row],[parent_children_id]]&amp;","&amp;parent_children8[[#This Row],[parent_id]]&amp;","&amp;parent_children8[[#This Row],[children_id]]&amp;");"</f>
        <v>INSERT INTO parent_children VALUES (18,23,42);</v>
      </c>
    </row>
    <row r="21" spans="1:14">
      <c r="A21" s="5">
        <v>19</v>
      </c>
      <c r="B21" s="5" t="s">
        <v>32</v>
      </c>
      <c r="C21" s="5" t="s">
        <v>63</v>
      </c>
      <c r="E21">
        <f>parent_children[[#This Row],[parent_children_id]]</f>
        <v>19</v>
      </c>
      <c r="F21" s="5">
        <f>VLOOKUP(parent_children[[#This Row],[parent]],abbreviation[[description_german]:[abbreviation_id(for SVERWEIS)]],4,FALSE)</f>
        <v>21</v>
      </c>
      <c r="G21" s="5">
        <f>VLOOKUP(parent_children[[#This Row],[children]],abbreviation[[description_german]:[abbreviation_id(for SVERWEIS)]],4,FALSE)</f>
        <v>40</v>
      </c>
      <c r="K21" t="s">
        <v>199</v>
      </c>
      <c r="L21" s="5" t="b">
        <f>IF(Tabelle2[[#This Row],[System]]&lt;&gt;"",VLOOKUP(Tabelle2[[#This Row],[System]],parent_children[[parent]:[children]],2,0))</f>
        <v>0</v>
      </c>
      <c r="N21" s="5" t="str">
        <f ca="1">"INSERT INTO "&amp;RIGHT(CELL("dateiname",A19),LEN(CELL("dateiname",A19))-FIND("]",CELL("dateiname",A19)))&amp;" VALUES"&amp;" ("&amp;parent_children8[[#This Row],[parent_children_id]]&amp;","&amp;parent_children8[[#This Row],[parent_id]]&amp;","&amp;parent_children8[[#This Row],[children_id]]&amp;");"</f>
        <v>INSERT INTO parent_children VALUES (19,21,40);</v>
      </c>
    </row>
    <row r="22" spans="1:14">
      <c r="A22" s="5">
        <v>20</v>
      </c>
      <c r="B22" s="5" t="s">
        <v>32</v>
      </c>
      <c r="C22" s="5" t="s">
        <v>65</v>
      </c>
      <c r="E22">
        <f>parent_children[[#This Row],[parent_children_id]]</f>
        <v>20</v>
      </c>
      <c r="F22" s="5">
        <f>VLOOKUP(parent_children[[#This Row],[parent]],abbreviation[[description_german]:[abbreviation_id(for SVERWEIS)]],4,FALSE)</f>
        <v>21</v>
      </c>
      <c r="G22" s="5">
        <f>VLOOKUP(parent_children[[#This Row],[children]],abbreviation[[description_german]:[abbreviation_id(for SVERWEIS)]],4,FALSE)</f>
        <v>41</v>
      </c>
      <c r="K22" t="s">
        <v>199</v>
      </c>
      <c r="L22" s="5" t="b">
        <f>IF(Tabelle2[[#This Row],[System]]&lt;&gt;"",VLOOKUP(Tabelle2[[#This Row],[System]],parent_children[[parent]:[children]],2,0))</f>
        <v>0</v>
      </c>
      <c r="N22" s="5" t="str">
        <f ca="1">"INSERT INTO "&amp;RIGHT(CELL("dateiname",A20),LEN(CELL("dateiname",A20))-FIND("]",CELL("dateiname",A20)))&amp;" VALUES"&amp;" ("&amp;parent_children8[[#This Row],[parent_children_id]]&amp;","&amp;parent_children8[[#This Row],[parent_id]]&amp;","&amp;parent_children8[[#This Row],[children_id]]&amp;");"</f>
        <v>INSERT INTO parent_children VALUES (20,21,41);</v>
      </c>
    </row>
    <row r="23" spans="1:14">
      <c r="A23" s="5">
        <v>21</v>
      </c>
      <c r="B23" s="5" t="s">
        <v>32</v>
      </c>
      <c r="C23" s="5" t="s">
        <v>66</v>
      </c>
      <c r="E23">
        <f>parent_children[[#This Row],[parent_children_id]]</f>
        <v>21</v>
      </c>
      <c r="F23" s="5">
        <f>VLOOKUP(parent_children[[#This Row],[parent]],abbreviation[[description_german]:[abbreviation_id(for SVERWEIS)]],4,FALSE)</f>
        <v>21</v>
      </c>
      <c r="G23" s="5">
        <f>VLOOKUP(parent_children[[#This Row],[children]],abbreviation[[description_german]:[abbreviation_id(for SVERWEIS)]],4,FALSE)</f>
        <v>42</v>
      </c>
      <c r="K23" t="s">
        <v>199</v>
      </c>
      <c r="L23" s="5" t="b">
        <f>IF(Tabelle2[[#This Row],[System]]&lt;&gt;"",VLOOKUP(Tabelle2[[#This Row],[System]],parent_children[[parent]:[children]],2,0))</f>
        <v>0</v>
      </c>
      <c r="N23" s="5" t="str">
        <f ca="1">"INSERT INTO "&amp;RIGHT(CELL("dateiname",A21),LEN(CELL("dateiname",A21))-FIND("]",CELL("dateiname",A21)))&amp;" VALUES"&amp;" ("&amp;parent_children8[[#This Row],[parent_children_id]]&amp;","&amp;parent_children8[[#This Row],[parent_id]]&amp;","&amp;parent_children8[[#This Row],[children_id]]&amp;");"</f>
        <v>INSERT INTO parent_children VALUES (21,21,42);</v>
      </c>
    </row>
    <row r="24" spans="1:14">
      <c r="A24" s="5">
        <v>22</v>
      </c>
      <c r="B24" s="5" t="s">
        <v>38</v>
      </c>
      <c r="C24" s="5" t="s">
        <v>67</v>
      </c>
      <c r="E24">
        <f>parent_children[[#This Row],[parent_children_id]]</f>
        <v>22</v>
      </c>
      <c r="F24" s="5">
        <f>VLOOKUP(parent_children[[#This Row],[parent]],abbreviation[[description_german]:[abbreviation_id(for SVERWEIS)]],4,FALSE)</f>
        <v>24</v>
      </c>
      <c r="G24" s="5">
        <f>VLOOKUP(parent_children[[#This Row],[children]],abbreviation[[description_german]:[abbreviation_id(for SVERWEIS)]],4,FALSE)</f>
        <v>43</v>
      </c>
      <c r="K24" t="s">
        <v>199</v>
      </c>
      <c r="L24" s="5" t="b">
        <f>IF(Tabelle2[[#This Row],[System]]&lt;&gt;"",VLOOKUP(Tabelle2[[#This Row],[System]],parent_children[[parent]:[children]],2,0))</f>
        <v>0</v>
      </c>
      <c r="N24" s="5" t="str">
        <f ca="1">"INSERT INTO "&amp;RIGHT(CELL("dateiname",A22),LEN(CELL("dateiname",A22))-FIND("]",CELL("dateiname",A22)))&amp;" VALUES"&amp;" ("&amp;parent_children8[[#This Row],[parent_children_id]]&amp;","&amp;parent_children8[[#This Row],[parent_id]]&amp;","&amp;parent_children8[[#This Row],[children_id]]&amp;");"</f>
        <v>INSERT INTO parent_children VALUES (22,24,43);</v>
      </c>
    </row>
    <row r="25" spans="1:14">
      <c r="A25" s="5">
        <v>23</v>
      </c>
      <c r="B25" s="5" t="s">
        <v>38</v>
      </c>
      <c r="C25" s="5" t="s">
        <v>69</v>
      </c>
      <c r="E25">
        <f>parent_children[[#This Row],[parent_children_id]]</f>
        <v>23</v>
      </c>
      <c r="F25" s="5">
        <f>VLOOKUP(parent_children[[#This Row],[parent]],abbreviation[[description_german]:[abbreviation_id(for SVERWEIS)]],4,FALSE)</f>
        <v>24</v>
      </c>
      <c r="G25" s="5">
        <f>VLOOKUP(parent_children[[#This Row],[children]],abbreviation[[description_german]:[abbreviation_id(for SVERWEIS)]],4,FALSE)</f>
        <v>44</v>
      </c>
      <c r="K25" t="s">
        <v>199</v>
      </c>
      <c r="L25" s="5" t="b">
        <f>IF(Tabelle2[[#This Row],[System]]&lt;&gt;"",VLOOKUP(Tabelle2[[#This Row],[System]],parent_children[[parent]:[children]],2,0))</f>
        <v>0</v>
      </c>
      <c r="N25" s="5" t="str">
        <f ca="1">"INSERT INTO "&amp;RIGHT(CELL("dateiname",A23),LEN(CELL("dateiname",A23))-FIND("]",CELL("dateiname",A23)))&amp;" VALUES"&amp;" ("&amp;parent_children8[[#This Row],[parent_children_id]]&amp;","&amp;parent_children8[[#This Row],[parent_id]]&amp;","&amp;parent_children8[[#This Row],[children_id]]&amp;");"</f>
        <v>INSERT INTO parent_children VALUES (23,24,44);</v>
      </c>
    </row>
    <row r="26" spans="1:14">
      <c r="A26" s="5">
        <v>24</v>
      </c>
      <c r="B26" s="5" t="s">
        <v>38</v>
      </c>
      <c r="C26" s="5" t="s">
        <v>70</v>
      </c>
      <c r="E26">
        <f>parent_children[[#This Row],[parent_children_id]]</f>
        <v>24</v>
      </c>
      <c r="F26" s="5">
        <f>VLOOKUP(parent_children[[#This Row],[parent]],abbreviation[[description_german]:[abbreviation_id(for SVERWEIS)]],4,FALSE)</f>
        <v>24</v>
      </c>
      <c r="G26" s="5">
        <f>VLOOKUP(parent_children[[#This Row],[children]],abbreviation[[description_german]:[abbreviation_id(for SVERWEIS)]],4,FALSE)</f>
        <v>45</v>
      </c>
      <c r="K26" t="s">
        <v>199</v>
      </c>
      <c r="L26" s="5" t="b">
        <f>IF(Tabelle2[[#This Row],[System]]&lt;&gt;"",VLOOKUP(Tabelle2[[#This Row],[System]],parent_children[[parent]:[children]],2,0))</f>
        <v>0</v>
      </c>
      <c r="N26" s="5" t="str">
        <f ca="1">"INSERT INTO "&amp;RIGHT(CELL("dateiname",A24),LEN(CELL("dateiname",A24))-FIND("]",CELL("dateiname",A24)))&amp;" VALUES"&amp;" ("&amp;parent_children8[[#This Row],[parent_children_id]]&amp;","&amp;parent_children8[[#This Row],[parent_id]]&amp;","&amp;parent_children8[[#This Row],[children_id]]&amp;");"</f>
        <v>INSERT INTO parent_children VALUES (24,24,45);</v>
      </c>
    </row>
    <row r="27" spans="1:14">
      <c r="A27" s="5">
        <v>25</v>
      </c>
      <c r="B27" s="5" t="s">
        <v>258</v>
      </c>
      <c r="C27" s="5" t="s">
        <v>274</v>
      </c>
      <c r="E27" s="10">
        <f>parent_children[[#This Row],[parent_children_id]]</f>
        <v>25</v>
      </c>
      <c r="F27" s="10">
        <f>VLOOKUP(parent_children[[#This Row],[parent]],abbreviation[[description_german]:[abbreviation_id(for SVERWEIS)]],4,FALSE)</f>
        <v>65</v>
      </c>
      <c r="G27" s="10">
        <f>VLOOKUP(parent_children[[#This Row],[children]],abbreviation[[description_german]:[abbreviation_id(for SVERWEIS)]],4,FALSE)</f>
        <v>73</v>
      </c>
      <c r="N27" s="5" t="str">
        <f ca="1">"INSERT INTO "&amp;RIGHT(CELL("dateiname",A25),LEN(CELL("dateiname",A25))-FIND("]",CELL("dateiname",A25)))&amp;" VALUES"&amp;" ("&amp;parent_children8[[#This Row],[parent_children_id]]&amp;","&amp;parent_children8[[#This Row],[parent_id]]&amp;","&amp;parent_children8[[#This Row],[children_id]]&amp;");"</f>
        <v>INSERT INTO parent_children VALUES (25,65,73);</v>
      </c>
    </row>
    <row r="28" spans="1:14">
      <c r="A28" s="5">
        <v>26</v>
      </c>
      <c r="B28" s="5" t="s">
        <v>258</v>
      </c>
      <c r="C28" s="5" t="s">
        <v>276</v>
      </c>
      <c r="E28" s="10">
        <f>parent_children[[#This Row],[parent_children_id]]</f>
        <v>26</v>
      </c>
      <c r="F28" s="10">
        <f>VLOOKUP(parent_children[[#This Row],[parent]],abbreviation[[description_german]:[abbreviation_id(for SVERWEIS)]],4,FALSE)</f>
        <v>65</v>
      </c>
      <c r="G28" s="10">
        <f>VLOOKUP(parent_children[[#This Row],[children]],abbreviation[[description_german]:[abbreviation_id(for SVERWEIS)]],4,FALSE)</f>
        <v>74</v>
      </c>
      <c r="N28" s="5" t="str">
        <f ca="1">"INSERT INTO "&amp;RIGHT(CELL("dateiname",A26),LEN(CELL("dateiname",A26))-FIND("]",CELL("dateiname",A26)))&amp;" VALUES"&amp;" ("&amp;parent_children8[[#This Row],[parent_children_id]]&amp;","&amp;parent_children8[[#This Row],[parent_id]]&amp;","&amp;parent_children8[[#This Row],[children_id]]&amp;");"</f>
        <v>INSERT INTO parent_children VALUES (26,65,74);</v>
      </c>
    </row>
    <row r="29" spans="1:14">
      <c r="A29" s="5">
        <v>27</v>
      </c>
      <c r="B29" s="5" t="s">
        <v>258</v>
      </c>
      <c r="C29" s="5" t="s">
        <v>278</v>
      </c>
      <c r="E29" s="10">
        <f>parent_children[[#This Row],[parent_children_id]]</f>
        <v>27</v>
      </c>
      <c r="F29" s="10">
        <f>VLOOKUP(parent_children[[#This Row],[parent]],abbreviation[[description_german]:[abbreviation_id(for SVERWEIS)]],4,FALSE)</f>
        <v>65</v>
      </c>
      <c r="G29" s="10">
        <f>VLOOKUP(parent_children[[#This Row],[children]],abbreviation[[description_german]:[abbreviation_id(for SVERWEIS)]],4,FALSE)</f>
        <v>75</v>
      </c>
      <c r="N29" s="5" t="str">
        <f ca="1">"INSERT INTO "&amp;RIGHT(CELL("dateiname",A27),LEN(CELL("dateiname",A27))-FIND("]",CELL("dateiname",A27)))&amp;" VALUES"&amp;" ("&amp;parent_children8[[#This Row],[parent_children_id]]&amp;","&amp;parent_children8[[#This Row],[parent_id]]&amp;","&amp;parent_children8[[#This Row],[children_id]]&amp;");"</f>
        <v>INSERT INTO parent_children VALUES (27,65,75);</v>
      </c>
    </row>
    <row r="30" spans="1:14">
      <c r="A30" s="5">
        <v>28</v>
      </c>
      <c r="B30" s="5" t="s">
        <v>258</v>
      </c>
      <c r="C30" s="5" t="s">
        <v>279</v>
      </c>
      <c r="E30" s="10">
        <f>parent_children[[#This Row],[parent_children_id]]</f>
        <v>28</v>
      </c>
      <c r="F30" s="10">
        <f>VLOOKUP(parent_children[[#This Row],[parent]],abbreviation[[description_german]:[abbreviation_id(for SVERWEIS)]],4,FALSE)</f>
        <v>65</v>
      </c>
      <c r="G30" s="10">
        <f>VLOOKUP(parent_children[[#This Row],[children]],abbreviation[[description_german]:[abbreviation_id(for SVERWEIS)]],4,FALSE)</f>
        <v>76</v>
      </c>
      <c r="N30" s="5" t="str">
        <f ca="1">"INSERT INTO "&amp;RIGHT(CELL("dateiname",A28),LEN(CELL("dateiname",A28))-FIND("]",CELL("dateiname",A28)))&amp;" VALUES"&amp;" ("&amp;parent_children8[[#This Row],[parent_children_id]]&amp;","&amp;parent_children8[[#This Row],[parent_id]]&amp;","&amp;parent_children8[[#This Row],[children_id]]&amp;");"</f>
        <v>INSERT INTO parent_children VALUES (28,65,76);</v>
      </c>
    </row>
    <row r="31" spans="1:14">
      <c r="A31" s="5">
        <v>29</v>
      </c>
      <c r="B31" s="5" t="s">
        <v>258</v>
      </c>
      <c r="C31" s="5" t="s">
        <v>281</v>
      </c>
      <c r="E31" s="10">
        <f>parent_children[[#This Row],[parent_children_id]]</f>
        <v>29</v>
      </c>
      <c r="F31" s="10">
        <f>VLOOKUP(parent_children[[#This Row],[parent]],abbreviation[[description_german]:[abbreviation_id(for SVERWEIS)]],4,FALSE)</f>
        <v>65</v>
      </c>
      <c r="G31" s="10">
        <f>VLOOKUP(parent_children[[#This Row],[children]],abbreviation[[description_german]:[abbreviation_id(for SVERWEIS)]],4,FALSE)</f>
        <v>77</v>
      </c>
      <c r="N31" s="5" t="str">
        <f ca="1">"INSERT INTO "&amp;RIGHT(CELL("dateiname",A29),LEN(CELL("dateiname",A29))-FIND("]",CELL("dateiname",A29)))&amp;" VALUES"&amp;" ("&amp;parent_children8[[#This Row],[parent_children_id]]&amp;","&amp;parent_children8[[#This Row],[parent_id]]&amp;","&amp;parent_children8[[#This Row],[children_id]]&amp;");"</f>
        <v>INSERT INTO parent_children VALUES (29,65,77);</v>
      </c>
    </row>
    <row r="32" spans="1:14">
      <c r="A32" s="5">
        <v>30</v>
      </c>
      <c r="B32" s="5" t="s">
        <v>239</v>
      </c>
      <c r="C32" s="5" t="s">
        <v>274</v>
      </c>
      <c r="E32" s="10">
        <f>parent_children[[#This Row],[parent_children_id]]</f>
        <v>30</v>
      </c>
      <c r="F32" s="10">
        <f>VLOOKUP(parent_children[[#This Row],[parent]],abbreviation[[description_german]:[abbreviation_id(for SVERWEIS)]],4,FALSE)</f>
        <v>55</v>
      </c>
      <c r="G32" s="10">
        <f>VLOOKUP(parent_children[[#This Row],[children]],abbreviation[[description_german]:[abbreviation_id(for SVERWEIS)]],4,FALSE)</f>
        <v>73</v>
      </c>
      <c r="N32" s="5" t="str">
        <f ca="1">"INSERT INTO "&amp;RIGHT(CELL("dateiname",A30),LEN(CELL("dateiname",A30))-FIND("]",CELL("dateiname",A30)))&amp;" VALUES"&amp;" ("&amp;parent_children8[[#This Row],[parent_children_id]]&amp;","&amp;parent_children8[[#This Row],[parent_id]]&amp;","&amp;parent_children8[[#This Row],[children_id]]&amp;");"</f>
        <v>INSERT INTO parent_children VALUES (30,55,73);</v>
      </c>
    </row>
    <row r="33" spans="1:14">
      <c r="A33" s="5">
        <v>31</v>
      </c>
      <c r="B33" s="5" t="s">
        <v>239</v>
      </c>
      <c r="C33" s="5" t="s">
        <v>283</v>
      </c>
      <c r="E33" s="10">
        <f>parent_children[[#This Row],[parent_children_id]]</f>
        <v>31</v>
      </c>
      <c r="F33" s="10">
        <f>VLOOKUP(parent_children[[#This Row],[parent]],abbreviation[[description_german]:[abbreviation_id(for SVERWEIS)]],4,FALSE)</f>
        <v>55</v>
      </c>
      <c r="G33" s="10">
        <f>VLOOKUP(parent_children[[#This Row],[children]],abbreviation[[description_german]:[abbreviation_id(for SVERWEIS)]],4,FALSE)</f>
        <v>78</v>
      </c>
      <c r="N33" s="5" t="str">
        <f ca="1">"INSERT INTO "&amp;RIGHT(CELL("dateiname",A31),LEN(CELL("dateiname",A31))-FIND("]",CELL("dateiname",A31)))&amp;" VALUES"&amp;" ("&amp;parent_children8[[#This Row],[parent_children_id]]&amp;","&amp;parent_children8[[#This Row],[parent_id]]&amp;","&amp;parent_children8[[#This Row],[children_id]]&amp;");"</f>
        <v>INSERT INTO parent_children VALUES (31,55,78);</v>
      </c>
    </row>
    <row r="34" spans="1:14">
      <c r="A34" s="5">
        <v>32</v>
      </c>
      <c r="B34" s="5" t="s">
        <v>239</v>
      </c>
      <c r="C34" s="5" t="s">
        <v>276</v>
      </c>
      <c r="E34" s="10">
        <f>parent_children[[#This Row],[parent_children_id]]</f>
        <v>32</v>
      </c>
      <c r="F34" s="10">
        <f>VLOOKUP(parent_children[[#This Row],[parent]],abbreviation[[description_german]:[abbreviation_id(for SVERWEIS)]],4,FALSE)</f>
        <v>55</v>
      </c>
      <c r="G34" s="10">
        <f>VLOOKUP(parent_children[[#This Row],[children]],abbreviation[[description_german]:[abbreviation_id(for SVERWEIS)]],4,FALSE)</f>
        <v>74</v>
      </c>
      <c r="N34" s="5" t="str">
        <f ca="1">"INSERT INTO "&amp;RIGHT(CELL("dateiname",A32),LEN(CELL("dateiname",A32))-FIND("]",CELL("dateiname",A32)))&amp;" VALUES"&amp;" ("&amp;parent_children8[[#This Row],[parent_children_id]]&amp;","&amp;parent_children8[[#This Row],[parent_id]]&amp;","&amp;parent_children8[[#This Row],[children_id]]&amp;");"</f>
        <v>INSERT INTO parent_children VALUES (32,55,74);</v>
      </c>
    </row>
    <row r="35" spans="1:14">
      <c r="A35" s="5">
        <v>33</v>
      </c>
      <c r="B35" s="5" t="s">
        <v>239</v>
      </c>
      <c r="C35" s="5" t="s">
        <v>278</v>
      </c>
      <c r="E35" s="10">
        <f>parent_children[[#This Row],[parent_children_id]]</f>
        <v>33</v>
      </c>
      <c r="F35" s="10">
        <f>VLOOKUP(parent_children[[#This Row],[parent]],abbreviation[[description_german]:[abbreviation_id(for SVERWEIS)]],4,FALSE)</f>
        <v>55</v>
      </c>
      <c r="G35" s="10">
        <f>VLOOKUP(parent_children[[#This Row],[children]],abbreviation[[description_german]:[abbreviation_id(for SVERWEIS)]],4,FALSE)</f>
        <v>75</v>
      </c>
      <c r="N35" s="5" t="str">
        <f ca="1">"INSERT INTO "&amp;RIGHT(CELL("dateiname",A33),LEN(CELL("dateiname",A33))-FIND("]",CELL("dateiname",A33)))&amp;" VALUES"&amp;" ("&amp;parent_children8[[#This Row],[parent_children_id]]&amp;","&amp;parent_children8[[#This Row],[parent_id]]&amp;","&amp;parent_children8[[#This Row],[children_id]]&amp;");"</f>
        <v>INSERT INTO parent_children VALUES (33,55,75);</v>
      </c>
    </row>
    <row r="36" spans="1:14">
      <c r="A36" s="5">
        <v>34</v>
      </c>
      <c r="B36" s="5" t="s">
        <v>239</v>
      </c>
      <c r="C36" s="5" t="s">
        <v>279</v>
      </c>
      <c r="E36" s="10">
        <f>parent_children[[#This Row],[parent_children_id]]</f>
        <v>34</v>
      </c>
      <c r="F36" s="10">
        <f>VLOOKUP(parent_children[[#This Row],[parent]],abbreviation[[description_german]:[abbreviation_id(for SVERWEIS)]],4,FALSE)</f>
        <v>55</v>
      </c>
      <c r="G36" s="10">
        <f>VLOOKUP(parent_children[[#This Row],[children]],abbreviation[[description_german]:[abbreviation_id(for SVERWEIS)]],4,FALSE)</f>
        <v>76</v>
      </c>
      <c r="N36" s="5" t="str">
        <f ca="1">"INSERT INTO "&amp;RIGHT(CELL("dateiname",A34),LEN(CELL("dateiname",A34))-FIND("]",CELL("dateiname",A34)))&amp;" VALUES"&amp;" ("&amp;parent_children8[[#This Row],[parent_children_id]]&amp;","&amp;parent_children8[[#This Row],[parent_id]]&amp;","&amp;parent_children8[[#This Row],[children_id]]&amp;");"</f>
        <v>INSERT INTO parent_children VALUES (34,55,76);</v>
      </c>
    </row>
    <row r="37" spans="1:14">
      <c r="A37" s="5">
        <v>35</v>
      </c>
      <c r="B37" s="5" t="s">
        <v>239</v>
      </c>
      <c r="C37" s="5" t="s">
        <v>281</v>
      </c>
      <c r="E37" s="10">
        <f>parent_children[[#This Row],[parent_children_id]]</f>
        <v>35</v>
      </c>
      <c r="F37" s="10">
        <f>VLOOKUP(parent_children[[#This Row],[parent]],abbreviation[[description_german]:[abbreviation_id(for SVERWEIS)]],4,FALSE)</f>
        <v>55</v>
      </c>
      <c r="G37" s="10">
        <f>VLOOKUP(parent_children[[#This Row],[children]],abbreviation[[description_german]:[abbreviation_id(for SVERWEIS)]],4,FALSE)</f>
        <v>77</v>
      </c>
      <c r="N37" s="5" t="str">
        <f ca="1">"INSERT INTO "&amp;RIGHT(CELL("dateiname",A35),LEN(CELL("dateiname",A35))-FIND("]",CELL("dateiname",A35)))&amp;" VALUES"&amp;" ("&amp;parent_children8[[#This Row],[parent_children_id]]&amp;","&amp;parent_children8[[#This Row],[parent_id]]&amp;","&amp;parent_children8[[#This Row],[children_id]]&amp;");"</f>
        <v>INSERT INTO parent_children VALUES (35,55,77);</v>
      </c>
    </row>
    <row r="38" spans="1:14">
      <c r="A38" s="5">
        <v>36</v>
      </c>
      <c r="B38" s="5" t="s">
        <v>254</v>
      </c>
      <c r="C38" s="5" t="s">
        <v>285</v>
      </c>
      <c r="E38" s="10">
        <f>parent_children[[#This Row],[parent_children_id]]</f>
        <v>36</v>
      </c>
      <c r="F38" s="10">
        <f>VLOOKUP(parent_children[[#This Row],[parent]],abbreviation[[description_german]:[abbreviation_id(for SVERWEIS)]],4,FALSE)</f>
        <v>63</v>
      </c>
      <c r="G38" s="10">
        <f>VLOOKUP(parent_children[[#This Row],[children]],abbreviation[[description_german]:[abbreviation_id(for SVERWEIS)]],4,FALSE)</f>
        <v>79</v>
      </c>
      <c r="N38" s="5" t="str">
        <f ca="1">"INSERT INTO "&amp;RIGHT(CELL("dateiname",A36),LEN(CELL("dateiname",A36))-FIND("]",CELL("dateiname",A36)))&amp;" VALUES"&amp;" ("&amp;parent_children8[[#This Row],[parent_children_id]]&amp;","&amp;parent_children8[[#This Row],[parent_id]]&amp;","&amp;parent_children8[[#This Row],[children_id]]&amp;");"</f>
        <v>INSERT INTO parent_children VALUES (36,63,79);</v>
      </c>
    </row>
    <row r="39" spans="1:14">
      <c r="A39" s="5">
        <v>37</v>
      </c>
      <c r="B39" s="5" t="s">
        <v>254</v>
      </c>
      <c r="C39" s="5" t="s">
        <v>287</v>
      </c>
      <c r="E39" s="10">
        <f>parent_children[[#This Row],[parent_children_id]]</f>
        <v>37</v>
      </c>
      <c r="F39" s="10">
        <f>VLOOKUP(parent_children[[#This Row],[parent]],abbreviation[[description_german]:[abbreviation_id(for SVERWEIS)]],4,FALSE)</f>
        <v>63</v>
      </c>
      <c r="G39" s="10">
        <f>VLOOKUP(parent_children[[#This Row],[children]],abbreviation[[description_german]:[abbreviation_id(for SVERWEIS)]],4,FALSE)</f>
        <v>80</v>
      </c>
      <c r="N39" s="5" t="str">
        <f ca="1">"INSERT INTO "&amp;RIGHT(CELL("dateiname",A37),LEN(CELL("dateiname",A37))-FIND("]",CELL("dateiname",A37)))&amp;" VALUES"&amp;" ("&amp;parent_children8[[#This Row],[parent_children_id]]&amp;","&amp;parent_children8[[#This Row],[parent_id]]&amp;","&amp;parent_children8[[#This Row],[children_id]]&amp;");"</f>
        <v>INSERT INTO parent_children VALUES (37,63,80);</v>
      </c>
    </row>
    <row r="40" spans="1:14">
      <c r="A40" s="5">
        <v>38</v>
      </c>
      <c r="B40" s="5" t="s">
        <v>254</v>
      </c>
      <c r="C40" s="5" t="s">
        <v>289</v>
      </c>
      <c r="E40" s="10">
        <f>parent_children[[#This Row],[parent_children_id]]</f>
        <v>38</v>
      </c>
      <c r="F40" s="10">
        <f>VLOOKUP(parent_children[[#This Row],[parent]],abbreviation[[description_german]:[abbreviation_id(for SVERWEIS)]],4,FALSE)</f>
        <v>63</v>
      </c>
      <c r="G40" s="10">
        <f>VLOOKUP(parent_children[[#This Row],[children]],abbreviation[[description_german]:[abbreviation_id(for SVERWEIS)]],4,FALSE)</f>
        <v>81</v>
      </c>
      <c r="N40" s="5" t="str">
        <f ca="1">"INSERT INTO "&amp;RIGHT(CELL("dateiname",A38),LEN(CELL("dateiname",A38))-FIND("]",CELL("dateiname",A38)))&amp;" VALUES"&amp;" ("&amp;parent_children8[[#This Row],[parent_children_id]]&amp;","&amp;parent_children8[[#This Row],[parent_id]]&amp;","&amp;parent_children8[[#This Row],[children_id]]&amp;");"</f>
        <v>INSERT INTO parent_children VALUES (38,63,81);</v>
      </c>
    </row>
    <row r="41" spans="1:14">
      <c r="A41" s="5">
        <v>39</v>
      </c>
      <c r="B41" s="5" t="s">
        <v>254</v>
      </c>
      <c r="C41" s="5" t="s">
        <v>291</v>
      </c>
      <c r="E41" s="10">
        <f>parent_children[[#This Row],[parent_children_id]]</f>
        <v>39</v>
      </c>
      <c r="F41" s="10">
        <f>VLOOKUP(parent_children[[#This Row],[parent]],abbreviation[[description_german]:[abbreviation_id(for SVERWEIS)]],4,FALSE)</f>
        <v>63</v>
      </c>
      <c r="G41" s="10">
        <f>VLOOKUP(parent_children[[#This Row],[children]],abbreviation[[description_german]:[abbreviation_id(for SVERWEIS)]],4,FALSE)</f>
        <v>82</v>
      </c>
      <c r="N41" s="5" t="str">
        <f ca="1">"INSERT INTO "&amp;RIGHT(CELL("dateiname",A39),LEN(CELL("dateiname",A39))-FIND("]",CELL("dateiname",A39)))&amp;" VALUES"&amp;" ("&amp;parent_children8[[#This Row],[parent_children_id]]&amp;","&amp;parent_children8[[#This Row],[parent_id]]&amp;","&amp;parent_children8[[#This Row],[children_id]]&amp;");"</f>
        <v>INSERT INTO parent_children VALUES (39,63,82);</v>
      </c>
    </row>
    <row r="42" spans="1:14">
      <c r="A42" s="5">
        <v>40</v>
      </c>
      <c r="B42" s="5" t="s">
        <v>254</v>
      </c>
      <c r="C42" s="5" t="s">
        <v>293</v>
      </c>
      <c r="E42" s="10">
        <f>parent_children[[#This Row],[parent_children_id]]</f>
        <v>40</v>
      </c>
      <c r="F42" s="10">
        <f>VLOOKUP(parent_children[[#This Row],[parent]],abbreviation[[description_german]:[abbreviation_id(for SVERWEIS)]],4,FALSE)</f>
        <v>63</v>
      </c>
      <c r="G42" s="10">
        <f>VLOOKUP(parent_children[[#This Row],[children]],abbreviation[[description_german]:[abbreviation_id(for SVERWEIS)]],4,FALSE)</f>
        <v>83</v>
      </c>
      <c r="N42" s="5" t="str">
        <f ca="1">"INSERT INTO "&amp;RIGHT(CELL("dateiname",A40),LEN(CELL("dateiname",A40))-FIND("]",CELL("dateiname",A40)))&amp;" VALUES"&amp;" ("&amp;parent_children8[[#This Row],[parent_children_id]]&amp;","&amp;parent_children8[[#This Row],[parent_id]]&amp;","&amp;parent_children8[[#This Row],[children_id]]&amp;");"</f>
        <v>INSERT INTO parent_children VALUES (40,63,83);</v>
      </c>
    </row>
    <row r="43" spans="1:14">
      <c r="A43" s="5">
        <v>41</v>
      </c>
      <c r="B43" s="5" t="s">
        <v>254</v>
      </c>
      <c r="C43" s="5" t="s">
        <v>295</v>
      </c>
      <c r="E43" s="10">
        <f>parent_children[[#This Row],[parent_children_id]]</f>
        <v>41</v>
      </c>
      <c r="F43" s="10">
        <f>VLOOKUP(parent_children[[#This Row],[parent]],abbreviation[[description_german]:[abbreviation_id(for SVERWEIS)]],4,FALSE)</f>
        <v>63</v>
      </c>
      <c r="G43" s="10">
        <f>VLOOKUP(parent_children[[#This Row],[children]],abbreviation[[description_german]:[abbreviation_id(for SVERWEIS)]],4,FALSE)</f>
        <v>84</v>
      </c>
      <c r="N43" s="5" t="str">
        <f ca="1">"INSERT INTO "&amp;RIGHT(CELL("dateiname",A41),LEN(CELL("dateiname",A41))-FIND("]",CELL("dateiname",A41)))&amp;" VALUES"&amp;" ("&amp;parent_children8[[#This Row],[parent_children_id]]&amp;","&amp;parent_children8[[#This Row],[parent_id]]&amp;","&amp;parent_children8[[#This Row],[children_id]]&amp;");"</f>
        <v>INSERT INTO parent_children VALUES (41,63,84);</v>
      </c>
    </row>
    <row r="44" spans="1:14">
      <c r="A44" s="5">
        <v>42</v>
      </c>
      <c r="B44" s="5" t="s">
        <v>254</v>
      </c>
      <c r="C44" s="5" t="s">
        <v>297</v>
      </c>
      <c r="E44" s="10">
        <f>parent_children[[#This Row],[parent_children_id]]</f>
        <v>42</v>
      </c>
      <c r="F44" s="10">
        <f>VLOOKUP(parent_children[[#This Row],[parent]],abbreviation[[description_german]:[abbreviation_id(for SVERWEIS)]],4,FALSE)</f>
        <v>63</v>
      </c>
      <c r="G44" s="10">
        <f>VLOOKUP(parent_children[[#This Row],[children]],abbreviation[[description_german]:[abbreviation_id(for SVERWEIS)]],4,FALSE)</f>
        <v>85</v>
      </c>
      <c r="N44" s="5" t="str">
        <f ca="1">"INSERT INTO "&amp;RIGHT(CELL("dateiname",A42),LEN(CELL("dateiname",A42))-FIND("]",CELL("dateiname",A42)))&amp;" VALUES"&amp;" ("&amp;parent_children8[[#This Row],[parent_children_id]]&amp;","&amp;parent_children8[[#This Row],[parent_id]]&amp;","&amp;parent_children8[[#This Row],[children_id]]&amp;");"</f>
        <v>INSERT INTO parent_children VALUES (42,63,85);</v>
      </c>
    </row>
    <row r="45" spans="1:14">
      <c r="A45" s="5">
        <v>43</v>
      </c>
      <c r="B45" s="5" t="s">
        <v>254</v>
      </c>
      <c r="C45" s="5" t="s">
        <v>299</v>
      </c>
      <c r="E45" s="10">
        <f>parent_children[[#This Row],[parent_children_id]]</f>
        <v>43</v>
      </c>
      <c r="F45" s="10">
        <f>VLOOKUP(parent_children[[#This Row],[parent]],abbreviation[[description_german]:[abbreviation_id(for SVERWEIS)]],4,FALSE)</f>
        <v>63</v>
      </c>
      <c r="G45" s="10">
        <f>VLOOKUP(parent_children[[#This Row],[children]],abbreviation[[description_german]:[abbreviation_id(for SVERWEIS)]],4,FALSE)</f>
        <v>86</v>
      </c>
      <c r="N45" s="5" t="str">
        <f ca="1">"INSERT INTO "&amp;RIGHT(CELL("dateiname",A43),LEN(CELL("dateiname",A43))-FIND("]",CELL("dateiname",A43)))&amp;" VALUES"&amp;" ("&amp;parent_children8[[#This Row],[parent_children_id]]&amp;","&amp;parent_children8[[#This Row],[parent_id]]&amp;","&amp;parent_children8[[#This Row],[children_id]]&amp;");"</f>
        <v>INSERT INTO parent_children VALUES (43,63,86);</v>
      </c>
    </row>
    <row r="46" spans="1:14">
      <c r="A46" s="5">
        <v>44</v>
      </c>
      <c r="B46" s="5" t="s">
        <v>254</v>
      </c>
      <c r="C46" s="5" t="s">
        <v>301</v>
      </c>
      <c r="E46" s="10">
        <f>parent_children[[#This Row],[parent_children_id]]</f>
        <v>44</v>
      </c>
      <c r="F46" s="10">
        <f>VLOOKUP(parent_children[[#This Row],[parent]],abbreviation[[description_german]:[abbreviation_id(for SVERWEIS)]],4,FALSE)</f>
        <v>63</v>
      </c>
      <c r="G46" s="10">
        <f>VLOOKUP(parent_children[[#This Row],[children]],abbreviation[[description_german]:[abbreviation_id(for SVERWEIS)]],4,FALSE)</f>
        <v>87</v>
      </c>
      <c r="N46" s="5" t="str">
        <f ca="1">"INSERT INTO "&amp;RIGHT(CELL("dateiname",A44),LEN(CELL("dateiname",A44))-FIND("]",CELL("dateiname",A44)))&amp;" VALUES"&amp;" ("&amp;parent_children8[[#This Row],[parent_children_id]]&amp;","&amp;parent_children8[[#This Row],[parent_id]]&amp;","&amp;parent_children8[[#This Row],[children_id]]&amp;");"</f>
        <v>INSERT INTO parent_children VALUES (44,63,87);</v>
      </c>
    </row>
    <row r="47" spans="1:14">
      <c r="A47" s="5">
        <v>45</v>
      </c>
      <c r="B47" s="5" t="s">
        <v>254</v>
      </c>
      <c r="C47" s="5" t="s">
        <v>404</v>
      </c>
      <c r="E47" s="10">
        <f>parent_children[[#This Row],[parent_children_id]]</f>
        <v>45</v>
      </c>
      <c r="F47" s="10">
        <f>VLOOKUP(parent_children[[#This Row],[parent]],abbreviation[[description_german]:[abbreviation_id(for SVERWEIS)]],4,FALSE)</f>
        <v>63</v>
      </c>
      <c r="G47" s="10">
        <f>VLOOKUP(parent_children[[#This Row],[children]],abbreviation[[description_german]:[abbreviation_id(for SVERWEIS)]],4,FALSE)</f>
        <v>141</v>
      </c>
      <c r="N47" s="5" t="str">
        <f ca="1">"INSERT INTO "&amp;RIGHT(CELL("dateiname",A45),LEN(CELL("dateiname",A45))-FIND("]",CELL("dateiname",A45)))&amp;" VALUES"&amp;" ("&amp;parent_children8[[#This Row],[parent_children_id]]&amp;","&amp;parent_children8[[#This Row],[parent_id]]&amp;","&amp;parent_children8[[#This Row],[children_id]]&amp;");"</f>
        <v>INSERT INTO parent_children VALUES (45,63,141);</v>
      </c>
    </row>
    <row r="48" spans="1:14">
      <c r="A48" s="5">
        <v>46</v>
      </c>
      <c r="B48" s="5" t="s">
        <v>254</v>
      </c>
      <c r="C48" s="5" t="s">
        <v>406</v>
      </c>
      <c r="E48" s="10">
        <f>parent_children[[#This Row],[parent_children_id]]</f>
        <v>46</v>
      </c>
      <c r="F48" s="10">
        <f>VLOOKUP(parent_children[[#This Row],[parent]],abbreviation[[description_german]:[abbreviation_id(for SVERWEIS)]],4,FALSE)</f>
        <v>63</v>
      </c>
      <c r="G48" s="10">
        <f>VLOOKUP(parent_children[[#This Row],[children]],abbreviation[[description_german]:[abbreviation_id(for SVERWEIS)]],4,FALSE)</f>
        <v>142</v>
      </c>
      <c r="N48" s="5" t="str">
        <f ca="1">"INSERT INTO "&amp;RIGHT(CELL("dateiname",A46),LEN(CELL("dateiname",A46))-FIND("]",CELL("dateiname",A46)))&amp;" VALUES"&amp;" ("&amp;parent_children8[[#This Row],[parent_children_id]]&amp;","&amp;parent_children8[[#This Row],[parent_id]]&amp;","&amp;parent_children8[[#This Row],[children_id]]&amp;");"</f>
        <v>INSERT INTO parent_children VALUES (46,63,142);</v>
      </c>
    </row>
    <row r="49" spans="1:14">
      <c r="A49" s="5">
        <v>47</v>
      </c>
      <c r="B49" s="5" t="s">
        <v>254</v>
      </c>
      <c r="C49" s="5" t="s">
        <v>303</v>
      </c>
      <c r="E49" s="10">
        <f>parent_children[[#This Row],[parent_children_id]]</f>
        <v>47</v>
      </c>
      <c r="F49" s="10">
        <f>VLOOKUP(parent_children[[#This Row],[parent]],abbreviation[[description_german]:[abbreviation_id(for SVERWEIS)]],4,FALSE)</f>
        <v>63</v>
      </c>
      <c r="G49" s="10">
        <f>VLOOKUP(parent_children[[#This Row],[children]],abbreviation[[description_german]:[abbreviation_id(for SVERWEIS)]],4,FALSE)</f>
        <v>88</v>
      </c>
      <c r="N49" s="5" t="str">
        <f ca="1">"INSERT INTO "&amp;RIGHT(CELL("dateiname",A47),LEN(CELL("dateiname",A47))-FIND("]",CELL("dateiname",A47)))&amp;" VALUES"&amp;" ("&amp;parent_children8[[#This Row],[parent_children_id]]&amp;","&amp;parent_children8[[#This Row],[parent_id]]&amp;","&amp;parent_children8[[#This Row],[children_id]]&amp;");"</f>
        <v>INSERT INTO parent_children VALUES (47,63,88);</v>
      </c>
    </row>
    <row r="50" spans="1:14">
      <c r="A50" s="5">
        <v>48</v>
      </c>
      <c r="B50" s="5" t="s">
        <v>254</v>
      </c>
      <c r="C50" s="5" t="s">
        <v>305</v>
      </c>
      <c r="E50" s="10">
        <f>parent_children[[#This Row],[parent_children_id]]</f>
        <v>48</v>
      </c>
      <c r="F50" s="10">
        <f>VLOOKUP(parent_children[[#This Row],[parent]],abbreviation[[description_german]:[abbreviation_id(for SVERWEIS)]],4,FALSE)</f>
        <v>63</v>
      </c>
      <c r="G50" s="10">
        <f>VLOOKUP(parent_children[[#This Row],[children]],abbreviation[[description_german]:[abbreviation_id(for SVERWEIS)]],4,FALSE)</f>
        <v>89</v>
      </c>
      <c r="N50" s="5" t="str">
        <f ca="1">"INSERT INTO "&amp;RIGHT(CELL("dateiname",A48),LEN(CELL("dateiname",A48))-FIND("]",CELL("dateiname",A48)))&amp;" VALUES"&amp;" ("&amp;parent_children8[[#This Row],[parent_children_id]]&amp;","&amp;parent_children8[[#This Row],[parent_id]]&amp;","&amp;parent_children8[[#This Row],[children_id]]&amp;");"</f>
        <v>INSERT INTO parent_children VALUES (48,63,89);</v>
      </c>
    </row>
    <row r="51" spans="1:14">
      <c r="A51" s="5">
        <v>49</v>
      </c>
      <c r="B51" s="5" t="s">
        <v>254</v>
      </c>
      <c r="C51" s="5" t="s">
        <v>307</v>
      </c>
      <c r="E51" s="10">
        <f>parent_children[[#This Row],[parent_children_id]]</f>
        <v>49</v>
      </c>
      <c r="F51" s="10">
        <f>VLOOKUP(parent_children[[#This Row],[parent]],abbreviation[[description_german]:[abbreviation_id(for SVERWEIS)]],4,FALSE)</f>
        <v>63</v>
      </c>
      <c r="G51" s="10">
        <f>VLOOKUP(parent_children[[#This Row],[children]],abbreviation[[description_german]:[abbreviation_id(for SVERWEIS)]],4,FALSE)</f>
        <v>90</v>
      </c>
      <c r="N51" s="5" t="str">
        <f ca="1">"INSERT INTO "&amp;RIGHT(CELL("dateiname",A49),LEN(CELL("dateiname",A49))-FIND("]",CELL("dateiname",A49)))&amp;" VALUES"&amp;" ("&amp;parent_children8[[#This Row],[parent_children_id]]&amp;","&amp;parent_children8[[#This Row],[parent_id]]&amp;","&amp;parent_children8[[#This Row],[children_id]]&amp;");"</f>
        <v>INSERT INTO parent_children VALUES (49,63,90);</v>
      </c>
    </row>
    <row r="52" spans="1:14">
      <c r="A52" s="5">
        <v>50</v>
      </c>
      <c r="B52" s="5" t="s">
        <v>254</v>
      </c>
      <c r="C52" s="5" t="s">
        <v>309</v>
      </c>
      <c r="E52" s="10">
        <f>parent_children[[#This Row],[parent_children_id]]</f>
        <v>50</v>
      </c>
      <c r="F52" s="10">
        <f>VLOOKUP(parent_children[[#This Row],[parent]],abbreviation[[description_german]:[abbreviation_id(for SVERWEIS)]],4,FALSE)</f>
        <v>63</v>
      </c>
      <c r="G52" s="10">
        <f>VLOOKUP(parent_children[[#This Row],[children]],abbreviation[[description_german]:[abbreviation_id(for SVERWEIS)]],4,FALSE)</f>
        <v>91</v>
      </c>
      <c r="N52" s="5" t="str">
        <f ca="1">"INSERT INTO "&amp;RIGHT(CELL("dateiname",A50),LEN(CELL("dateiname",A50))-FIND("]",CELL("dateiname",A50)))&amp;" VALUES"&amp;" ("&amp;parent_children8[[#This Row],[parent_children_id]]&amp;","&amp;parent_children8[[#This Row],[parent_id]]&amp;","&amp;parent_children8[[#This Row],[children_id]]&amp;");"</f>
        <v>INSERT INTO parent_children VALUES (50,63,91);</v>
      </c>
    </row>
    <row r="53" spans="1:14">
      <c r="A53" s="5">
        <v>51</v>
      </c>
      <c r="B53" s="5" t="s">
        <v>254</v>
      </c>
      <c r="C53" s="5" t="s">
        <v>311</v>
      </c>
      <c r="E53" s="10">
        <f>parent_children[[#This Row],[parent_children_id]]</f>
        <v>51</v>
      </c>
      <c r="F53" s="10">
        <f>VLOOKUP(parent_children[[#This Row],[parent]],abbreviation[[description_german]:[abbreviation_id(for SVERWEIS)]],4,FALSE)</f>
        <v>63</v>
      </c>
      <c r="G53" s="10">
        <f>VLOOKUP(parent_children[[#This Row],[children]],abbreviation[[description_german]:[abbreviation_id(for SVERWEIS)]],4,FALSE)</f>
        <v>92</v>
      </c>
      <c r="N53" s="5" t="str">
        <f ca="1">"INSERT INTO "&amp;RIGHT(CELL("dateiname",A51),LEN(CELL("dateiname",A51))-FIND("]",CELL("dateiname",A51)))&amp;" VALUES"&amp;" ("&amp;parent_children8[[#This Row],[parent_children_id]]&amp;","&amp;parent_children8[[#This Row],[parent_id]]&amp;","&amp;parent_children8[[#This Row],[children_id]]&amp;");"</f>
        <v>INSERT INTO parent_children VALUES (51,63,92);</v>
      </c>
    </row>
    <row r="54" spans="1:14">
      <c r="A54" s="5">
        <v>52</v>
      </c>
      <c r="B54" s="5" t="s">
        <v>254</v>
      </c>
      <c r="C54" s="5" t="s">
        <v>313</v>
      </c>
      <c r="E54" s="10">
        <f>parent_children[[#This Row],[parent_children_id]]</f>
        <v>52</v>
      </c>
      <c r="F54" s="10">
        <f>VLOOKUP(parent_children[[#This Row],[parent]],abbreviation[[description_german]:[abbreviation_id(for SVERWEIS)]],4,FALSE)</f>
        <v>63</v>
      </c>
      <c r="G54" s="10">
        <f>VLOOKUP(parent_children[[#This Row],[children]],abbreviation[[description_german]:[abbreviation_id(for SVERWEIS)]],4,FALSE)</f>
        <v>93</v>
      </c>
      <c r="N54" s="5" t="str">
        <f ca="1">"INSERT INTO "&amp;RIGHT(CELL("dateiname",A52),LEN(CELL("dateiname",A52))-FIND("]",CELL("dateiname",A52)))&amp;" VALUES"&amp;" ("&amp;parent_children8[[#This Row],[parent_children_id]]&amp;","&amp;parent_children8[[#This Row],[parent_id]]&amp;","&amp;parent_children8[[#This Row],[children_id]]&amp;");"</f>
        <v>INSERT INTO parent_children VALUES (52,63,93);</v>
      </c>
    </row>
    <row r="55" spans="1:14">
      <c r="A55" s="5">
        <v>53</v>
      </c>
      <c r="B55" s="5" t="s">
        <v>254</v>
      </c>
      <c r="C55" s="14" t="s">
        <v>498</v>
      </c>
      <c r="E55" s="10">
        <f>parent_children[[#This Row],[parent_children_id]]</f>
        <v>53</v>
      </c>
      <c r="F55" s="10">
        <f>VLOOKUP(parent_children[[#This Row],[parent]],abbreviation[[description_german]:[abbreviation_id(for SVERWEIS)]],4,FALSE)</f>
        <v>63</v>
      </c>
      <c r="G55" s="10">
        <f>VLOOKUP(parent_children[[#This Row],[children]],abbreviation[[description_german]:[abbreviation_id(for SVERWEIS)]],4,FALSE)</f>
        <v>94</v>
      </c>
      <c r="N55" s="5" t="str">
        <f ca="1">"INSERT INTO "&amp;RIGHT(CELL("dateiname",A53),LEN(CELL("dateiname",A53))-FIND("]",CELL("dateiname",A53)))&amp;" VALUES"&amp;" ("&amp;parent_children8[[#This Row],[parent_children_id]]&amp;","&amp;parent_children8[[#This Row],[parent_id]]&amp;","&amp;parent_children8[[#This Row],[children_id]]&amp;");"</f>
        <v>INSERT INTO parent_children VALUES (53,63,94);</v>
      </c>
    </row>
    <row r="56" spans="1:14">
      <c r="A56" s="5">
        <v>54</v>
      </c>
      <c r="B56" s="5" t="s">
        <v>254</v>
      </c>
      <c r="C56" s="5" t="s">
        <v>316</v>
      </c>
      <c r="E56" s="10">
        <f>parent_children[[#This Row],[parent_children_id]]</f>
        <v>54</v>
      </c>
      <c r="F56" s="10">
        <f>VLOOKUP(parent_children[[#This Row],[parent]],abbreviation[[description_german]:[abbreviation_id(for SVERWEIS)]],4,FALSE)</f>
        <v>63</v>
      </c>
      <c r="G56" s="10">
        <f>VLOOKUP(parent_children[[#This Row],[children]],abbreviation[[description_german]:[abbreviation_id(for SVERWEIS)]],4,FALSE)</f>
        <v>95</v>
      </c>
      <c r="N56" s="5" t="str">
        <f ca="1">"INSERT INTO "&amp;RIGHT(CELL("dateiname",A54),LEN(CELL("dateiname",A54))-FIND("]",CELL("dateiname",A54)))&amp;" VALUES"&amp;" ("&amp;parent_children8[[#This Row],[parent_children_id]]&amp;","&amp;parent_children8[[#This Row],[parent_id]]&amp;","&amp;parent_children8[[#This Row],[children_id]]&amp;");"</f>
        <v>INSERT INTO parent_children VALUES (54,63,95);</v>
      </c>
    </row>
    <row r="57" spans="1:14">
      <c r="A57" s="5">
        <v>55</v>
      </c>
      <c r="B57" s="5" t="s">
        <v>254</v>
      </c>
      <c r="C57" s="5" t="s">
        <v>318</v>
      </c>
      <c r="E57" s="10">
        <f>parent_children[[#This Row],[parent_children_id]]</f>
        <v>55</v>
      </c>
      <c r="F57" s="10">
        <f>VLOOKUP(parent_children[[#This Row],[parent]],abbreviation[[description_german]:[abbreviation_id(for SVERWEIS)]],4,FALSE)</f>
        <v>63</v>
      </c>
      <c r="G57" s="10">
        <f>VLOOKUP(parent_children[[#This Row],[children]],abbreviation[[description_german]:[abbreviation_id(for SVERWEIS)]],4,FALSE)</f>
        <v>96</v>
      </c>
      <c r="N57" s="5" t="str">
        <f ca="1">"INSERT INTO "&amp;RIGHT(CELL("dateiname",A55),LEN(CELL("dateiname",A55))-FIND("]",CELL("dateiname",A55)))&amp;" VALUES"&amp;" ("&amp;parent_children8[[#This Row],[parent_children_id]]&amp;","&amp;parent_children8[[#This Row],[parent_id]]&amp;","&amp;parent_children8[[#This Row],[children_id]]&amp;");"</f>
        <v>INSERT INTO parent_children VALUES (55,63,96);</v>
      </c>
    </row>
    <row r="58" spans="1:14">
      <c r="A58" s="5">
        <v>56</v>
      </c>
      <c r="B58" s="5" t="s">
        <v>254</v>
      </c>
      <c r="C58" s="5" t="s">
        <v>320</v>
      </c>
      <c r="E58" s="10">
        <f>parent_children[[#This Row],[parent_children_id]]</f>
        <v>56</v>
      </c>
      <c r="F58" s="10">
        <f>VLOOKUP(parent_children[[#This Row],[parent]],abbreviation[[description_german]:[abbreviation_id(for SVERWEIS)]],4,FALSE)</f>
        <v>63</v>
      </c>
      <c r="G58" s="10">
        <f>VLOOKUP(parent_children[[#This Row],[children]],abbreviation[[description_german]:[abbreviation_id(for SVERWEIS)]],4,FALSE)</f>
        <v>97</v>
      </c>
      <c r="N58" s="5" t="str">
        <f ca="1">"INSERT INTO "&amp;RIGHT(CELL("dateiname",A56),LEN(CELL("dateiname",A56))-FIND("]",CELL("dateiname",A56)))&amp;" VALUES"&amp;" ("&amp;parent_children8[[#This Row],[parent_children_id]]&amp;","&amp;parent_children8[[#This Row],[parent_id]]&amp;","&amp;parent_children8[[#This Row],[children_id]]&amp;");"</f>
        <v>INSERT INTO parent_children VALUES (56,63,97);</v>
      </c>
    </row>
    <row r="59" spans="1:14">
      <c r="A59" s="5">
        <v>57</v>
      </c>
      <c r="B59" s="5" t="s">
        <v>254</v>
      </c>
      <c r="C59" s="5" t="s">
        <v>322</v>
      </c>
      <c r="E59" s="10">
        <f>parent_children[[#This Row],[parent_children_id]]</f>
        <v>57</v>
      </c>
      <c r="F59" s="10">
        <f>VLOOKUP(parent_children[[#This Row],[parent]],abbreviation[[description_german]:[abbreviation_id(for SVERWEIS)]],4,FALSE)</f>
        <v>63</v>
      </c>
      <c r="G59" s="10">
        <f>VLOOKUP(parent_children[[#This Row],[children]],abbreviation[[description_german]:[abbreviation_id(for SVERWEIS)]],4,FALSE)</f>
        <v>98</v>
      </c>
      <c r="N59" s="5" t="str">
        <f ca="1">"INSERT INTO "&amp;RIGHT(CELL("dateiname",A57),LEN(CELL("dateiname",A57))-FIND("]",CELL("dateiname",A57)))&amp;" VALUES"&amp;" ("&amp;parent_children8[[#This Row],[parent_children_id]]&amp;","&amp;parent_children8[[#This Row],[parent_id]]&amp;","&amp;parent_children8[[#This Row],[children_id]]&amp;");"</f>
        <v>INSERT INTO parent_children VALUES (57,63,98);</v>
      </c>
    </row>
    <row r="60" spans="1:14">
      <c r="A60" s="5">
        <v>58</v>
      </c>
      <c r="B60" s="5" t="s">
        <v>254</v>
      </c>
      <c r="C60" s="5" t="s">
        <v>324</v>
      </c>
      <c r="E60" s="10">
        <f>parent_children[[#This Row],[parent_children_id]]</f>
        <v>58</v>
      </c>
      <c r="F60" s="10">
        <f>VLOOKUP(parent_children[[#This Row],[parent]],abbreviation[[description_german]:[abbreviation_id(for SVERWEIS)]],4,FALSE)</f>
        <v>63</v>
      </c>
      <c r="G60" s="10">
        <f>VLOOKUP(parent_children[[#This Row],[children]],abbreviation[[description_german]:[abbreviation_id(for SVERWEIS)]],4,FALSE)</f>
        <v>99</v>
      </c>
      <c r="N60" s="5" t="str">
        <f ca="1">"INSERT INTO "&amp;RIGHT(CELL("dateiname",A58),LEN(CELL("dateiname",A58))-FIND("]",CELL("dateiname",A58)))&amp;" VALUES"&amp;" ("&amp;parent_children8[[#This Row],[parent_children_id]]&amp;","&amp;parent_children8[[#This Row],[parent_id]]&amp;","&amp;parent_children8[[#This Row],[children_id]]&amp;");"</f>
        <v>INSERT INTO parent_children VALUES (58,63,99);</v>
      </c>
    </row>
    <row r="61" spans="1:14">
      <c r="A61" s="5">
        <v>59</v>
      </c>
      <c r="B61" s="5" t="s">
        <v>252</v>
      </c>
      <c r="C61" s="5" t="s">
        <v>326</v>
      </c>
      <c r="E61" s="10">
        <f>parent_children[[#This Row],[parent_children_id]]</f>
        <v>59</v>
      </c>
      <c r="F61" s="10">
        <f>VLOOKUP(parent_children[[#This Row],[parent]],abbreviation[[description_german]:[abbreviation_id(for SVERWEIS)]],4,FALSE)</f>
        <v>62</v>
      </c>
      <c r="G61" s="10">
        <f>VLOOKUP(parent_children[[#This Row],[children]],abbreviation[[description_german]:[abbreviation_id(for SVERWEIS)]],4,FALSE)</f>
        <v>100</v>
      </c>
      <c r="N61" s="5" t="str">
        <f ca="1">"INSERT INTO "&amp;RIGHT(CELL("dateiname",A59),LEN(CELL("dateiname",A59))-FIND("]",CELL("dateiname",A59)))&amp;" VALUES"&amp;" ("&amp;parent_children8[[#This Row],[parent_children_id]]&amp;","&amp;parent_children8[[#This Row],[parent_id]]&amp;","&amp;parent_children8[[#This Row],[children_id]]&amp;");"</f>
        <v>INSERT INTO parent_children VALUES (59,62,100);</v>
      </c>
    </row>
    <row r="62" spans="1:14">
      <c r="A62" s="5">
        <v>60</v>
      </c>
      <c r="B62" s="5" t="s">
        <v>252</v>
      </c>
      <c r="C62" s="5" t="s">
        <v>328</v>
      </c>
      <c r="E62" s="10">
        <f>parent_children[[#This Row],[parent_children_id]]</f>
        <v>60</v>
      </c>
      <c r="F62" s="10">
        <f>VLOOKUP(parent_children[[#This Row],[parent]],abbreviation[[description_german]:[abbreviation_id(for SVERWEIS)]],4,FALSE)</f>
        <v>62</v>
      </c>
      <c r="G62" s="10">
        <f>VLOOKUP(parent_children[[#This Row],[children]],abbreviation[[description_german]:[abbreviation_id(for SVERWEIS)]],4,FALSE)</f>
        <v>101</v>
      </c>
      <c r="N62" s="5" t="str">
        <f ca="1">"INSERT INTO "&amp;RIGHT(CELL("dateiname",A60),LEN(CELL("dateiname",A60))-FIND("]",CELL("dateiname",A60)))&amp;" VALUES"&amp;" ("&amp;parent_children8[[#This Row],[parent_children_id]]&amp;","&amp;parent_children8[[#This Row],[parent_id]]&amp;","&amp;parent_children8[[#This Row],[children_id]]&amp;");"</f>
        <v>INSERT INTO parent_children VALUES (60,62,101);</v>
      </c>
    </row>
    <row r="63" spans="1:14">
      <c r="A63" s="5">
        <v>61</v>
      </c>
      <c r="B63" s="5" t="s">
        <v>42</v>
      </c>
      <c r="C63" s="5" t="s">
        <v>340</v>
      </c>
      <c r="E63" s="10">
        <f>parent_children[[#This Row],[parent_children_id]]</f>
        <v>61</v>
      </c>
      <c r="F63" s="10">
        <f>VLOOKUP(parent_children[[#This Row],[parent]],abbreviation[[description_german]:[abbreviation_id(for SVERWEIS)]],4,FALSE)</f>
        <v>26</v>
      </c>
      <c r="G63" s="10">
        <f>VLOOKUP(parent_children[[#This Row],[children]],abbreviation[[description_german]:[abbreviation_id(for SVERWEIS)]],4,FALSE)</f>
        <v>107</v>
      </c>
      <c r="N63" s="5" t="str">
        <f ca="1">"INSERT INTO "&amp;RIGHT(CELL("dateiname",A61),LEN(CELL("dateiname",A61))-FIND("]",CELL("dateiname",A61)))&amp;" VALUES"&amp;" ("&amp;parent_children8[[#This Row],[parent_children_id]]&amp;","&amp;parent_children8[[#This Row],[parent_id]]&amp;","&amp;parent_children8[[#This Row],[children_id]]&amp;");"</f>
        <v>INSERT INTO parent_children VALUES (61,26,107);</v>
      </c>
    </row>
    <row r="64" spans="1:14">
      <c r="A64" s="5">
        <v>62</v>
      </c>
      <c r="B64" s="5" t="s">
        <v>42</v>
      </c>
      <c r="C64" s="5" t="s">
        <v>342</v>
      </c>
      <c r="E64" s="10">
        <f>parent_children[[#This Row],[parent_children_id]]</f>
        <v>62</v>
      </c>
      <c r="F64" s="10">
        <f>VLOOKUP(parent_children[[#This Row],[parent]],abbreviation[[description_german]:[abbreviation_id(for SVERWEIS)]],4,FALSE)</f>
        <v>26</v>
      </c>
      <c r="G64" s="10">
        <f>VLOOKUP(parent_children[[#This Row],[children]],abbreviation[[description_german]:[abbreviation_id(for SVERWEIS)]],4,FALSE)</f>
        <v>108</v>
      </c>
      <c r="N64" s="5" t="str">
        <f ca="1">"INSERT INTO "&amp;RIGHT(CELL("dateiname",A62),LEN(CELL("dateiname",A62))-FIND("]",CELL("dateiname",A62)))&amp;" VALUES"&amp;" ("&amp;parent_children8[[#This Row],[parent_children_id]]&amp;","&amp;parent_children8[[#This Row],[parent_id]]&amp;","&amp;parent_children8[[#This Row],[children_id]]&amp;");"</f>
        <v>INSERT INTO parent_children VALUES (62,26,108);</v>
      </c>
    </row>
    <row r="65" spans="1:14">
      <c r="A65" s="5">
        <v>63</v>
      </c>
      <c r="B65" s="5" t="s">
        <v>42</v>
      </c>
      <c r="C65" s="5" t="s">
        <v>65</v>
      </c>
      <c r="E65" s="10">
        <f>parent_children[[#This Row],[parent_children_id]]</f>
        <v>63</v>
      </c>
      <c r="F65" s="10">
        <f>VLOOKUP(parent_children[[#This Row],[parent]],abbreviation[[description_german]:[abbreviation_id(for SVERWEIS)]],4,FALSE)</f>
        <v>26</v>
      </c>
      <c r="G65" s="10">
        <f>VLOOKUP(parent_children[[#This Row],[children]],abbreviation[[description_german]:[abbreviation_id(for SVERWEIS)]],4,FALSE)</f>
        <v>41</v>
      </c>
      <c r="N65" s="5" t="str">
        <f ca="1">"INSERT INTO "&amp;RIGHT(CELL("dateiname",A63),LEN(CELL("dateiname",A63))-FIND("]",CELL("dateiname",A63)))&amp;" VALUES"&amp;" ("&amp;parent_children8[[#This Row],[parent_children_id]]&amp;","&amp;parent_children8[[#This Row],[parent_id]]&amp;","&amp;parent_children8[[#This Row],[children_id]]&amp;");"</f>
        <v>INSERT INTO parent_children VALUES (63,26,41);</v>
      </c>
    </row>
    <row r="66" spans="1:14">
      <c r="A66" s="5">
        <v>64</v>
      </c>
      <c r="B66" s="5" t="s">
        <v>42</v>
      </c>
      <c r="C66" s="5" t="s">
        <v>343</v>
      </c>
      <c r="E66" s="10">
        <f>parent_children[[#This Row],[parent_children_id]]</f>
        <v>64</v>
      </c>
      <c r="F66" s="10">
        <f>VLOOKUP(parent_children[[#This Row],[parent]],abbreviation[[description_german]:[abbreviation_id(for SVERWEIS)]],4,FALSE)</f>
        <v>26</v>
      </c>
      <c r="G66" s="10">
        <f>VLOOKUP(parent_children[[#This Row],[children]],abbreviation[[description_german]:[abbreviation_id(for SVERWEIS)]],4,FALSE)</f>
        <v>109</v>
      </c>
      <c r="N66" s="5" t="str">
        <f ca="1">"INSERT INTO "&amp;RIGHT(CELL("dateiname",A64),LEN(CELL("dateiname",A64))-FIND("]",CELL("dateiname",A64)))&amp;" VALUES"&amp;" ("&amp;parent_children8[[#This Row],[parent_children_id]]&amp;","&amp;parent_children8[[#This Row],[parent_id]]&amp;","&amp;parent_children8[[#This Row],[children_id]]&amp;");"</f>
        <v>INSERT INTO parent_children VALUES (64,26,109);</v>
      </c>
    </row>
    <row r="67" spans="1:14">
      <c r="A67" s="5">
        <v>65</v>
      </c>
      <c r="B67" s="5" t="s">
        <v>42</v>
      </c>
      <c r="C67" s="5" t="s">
        <v>276</v>
      </c>
      <c r="E67" s="10">
        <f>parent_children[[#This Row],[parent_children_id]]</f>
        <v>65</v>
      </c>
      <c r="F67" s="10">
        <f>VLOOKUP(parent_children[[#This Row],[parent]],abbreviation[[description_german]:[abbreviation_id(for SVERWEIS)]],4,FALSE)</f>
        <v>26</v>
      </c>
      <c r="G67" s="10">
        <f>VLOOKUP(parent_children[[#This Row],[children]],abbreviation[[description_german]:[abbreviation_id(for SVERWEIS)]],4,FALSE)</f>
        <v>74</v>
      </c>
      <c r="N67" s="5" t="str">
        <f ca="1">"INSERT INTO "&amp;RIGHT(CELL("dateiname",A65),LEN(CELL("dateiname",A65))-FIND("]",CELL("dateiname",A65)))&amp;" VALUES"&amp;" ("&amp;parent_children8[[#This Row],[parent_children_id]]&amp;","&amp;parent_children8[[#This Row],[parent_id]]&amp;","&amp;parent_children8[[#This Row],[children_id]]&amp;");"</f>
        <v>INSERT INTO parent_children VALUES (65,26,74);</v>
      </c>
    </row>
    <row r="68" spans="1:14">
      <c r="A68" s="5">
        <v>66</v>
      </c>
      <c r="B68" s="5" t="s">
        <v>42</v>
      </c>
      <c r="C68" s="5" t="s">
        <v>66</v>
      </c>
      <c r="E68" s="10">
        <f>parent_children[[#This Row],[parent_children_id]]</f>
        <v>66</v>
      </c>
      <c r="F68" s="10">
        <f>VLOOKUP(parent_children[[#This Row],[parent]],abbreviation[[description_german]:[abbreviation_id(for SVERWEIS)]],4,FALSE)</f>
        <v>26</v>
      </c>
      <c r="G68" s="10">
        <f>VLOOKUP(parent_children[[#This Row],[children]],abbreviation[[description_german]:[abbreviation_id(for SVERWEIS)]],4,FALSE)</f>
        <v>42</v>
      </c>
      <c r="N68" s="5" t="str">
        <f ca="1">"INSERT INTO "&amp;RIGHT(CELL("dateiname",A66),LEN(CELL("dateiname",A66))-FIND("]",CELL("dateiname",A66)))&amp;" VALUES"&amp;" ("&amp;parent_children8[[#This Row],[parent_children_id]]&amp;","&amp;parent_children8[[#This Row],[parent_id]]&amp;","&amp;parent_children8[[#This Row],[children_id]]&amp;");"</f>
        <v>INSERT INTO parent_children VALUES (66,26,42);</v>
      </c>
    </row>
    <row r="69" spans="1:14">
      <c r="A69" s="5">
        <v>67</v>
      </c>
      <c r="B69" s="5" t="s">
        <v>42</v>
      </c>
      <c r="C69" s="5" t="s">
        <v>344</v>
      </c>
      <c r="E69" s="10">
        <f>parent_children[[#This Row],[parent_children_id]]</f>
        <v>67</v>
      </c>
      <c r="F69" s="10">
        <f>VLOOKUP(parent_children[[#This Row],[parent]],abbreviation[[description_german]:[abbreviation_id(for SVERWEIS)]],4,FALSE)</f>
        <v>26</v>
      </c>
      <c r="G69" s="10">
        <f>VLOOKUP(parent_children[[#This Row],[children]],abbreviation[[description_german]:[abbreviation_id(for SVERWEIS)]],4,FALSE)</f>
        <v>110</v>
      </c>
      <c r="N69" s="5" t="str">
        <f ca="1">"INSERT INTO "&amp;RIGHT(CELL("dateiname",A67),LEN(CELL("dateiname",A67))-FIND("]",CELL("dateiname",A67)))&amp;" VALUES"&amp;" ("&amp;parent_children8[[#This Row],[parent_children_id]]&amp;","&amp;parent_children8[[#This Row],[parent_id]]&amp;","&amp;parent_children8[[#This Row],[children_id]]&amp;");"</f>
        <v>INSERT INTO parent_children VALUES (67,26,110);</v>
      </c>
    </row>
    <row r="70" spans="1:14">
      <c r="A70" s="5">
        <v>68</v>
      </c>
      <c r="B70" s="5" t="s">
        <v>42</v>
      </c>
      <c r="C70" s="5" t="s">
        <v>346</v>
      </c>
      <c r="E70" s="10">
        <f>parent_children[[#This Row],[parent_children_id]]</f>
        <v>68</v>
      </c>
      <c r="F70" s="10">
        <f>VLOOKUP(parent_children[[#This Row],[parent]],abbreviation[[description_german]:[abbreviation_id(for SVERWEIS)]],4,FALSE)</f>
        <v>26</v>
      </c>
      <c r="G70" s="10">
        <f>VLOOKUP(parent_children[[#This Row],[children]],abbreviation[[description_german]:[abbreviation_id(for SVERWEIS)]],4,FALSE)</f>
        <v>111</v>
      </c>
      <c r="N70" s="5" t="str">
        <f ca="1">"INSERT INTO "&amp;RIGHT(CELL("dateiname",A68),LEN(CELL("dateiname",A68))-FIND("]",CELL("dateiname",A68)))&amp;" VALUES"&amp;" ("&amp;parent_children8[[#This Row],[parent_children_id]]&amp;","&amp;parent_children8[[#This Row],[parent_id]]&amp;","&amp;parent_children8[[#This Row],[children_id]]&amp;");"</f>
        <v>INSERT INTO parent_children VALUES (68,26,111);</v>
      </c>
    </row>
    <row r="71" spans="1:14">
      <c r="A71" s="5">
        <v>69</v>
      </c>
      <c r="B71" s="5" t="s">
        <v>42</v>
      </c>
      <c r="C71" s="5" t="s">
        <v>348</v>
      </c>
      <c r="E71" s="10">
        <f>parent_children[[#This Row],[parent_children_id]]</f>
        <v>69</v>
      </c>
      <c r="F71" s="10">
        <f>VLOOKUP(parent_children[[#This Row],[parent]],abbreviation[[description_german]:[abbreviation_id(for SVERWEIS)]],4,FALSE)</f>
        <v>26</v>
      </c>
      <c r="G71" s="10">
        <f>VLOOKUP(parent_children[[#This Row],[children]],abbreviation[[description_german]:[abbreviation_id(for SVERWEIS)]],4,FALSE)</f>
        <v>112</v>
      </c>
      <c r="N71" s="5" t="str">
        <f ca="1">"INSERT INTO "&amp;RIGHT(CELL("dateiname",A69),LEN(CELL("dateiname",A69))-FIND("]",CELL("dateiname",A69)))&amp;" VALUES"&amp;" ("&amp;parent_children8[[#This Row],[parent_children_id]]&amp;","&amp;parent_children8[[#This Row],[parent_id]]&amp;","&amp;parent_children8[[#This Row],[children_id]]&amp;");"</f>
        <v>INSERT INTO parent_children VALUES (69,26,112);</v>
      </c>
    </row>
    <row r="72" spans="1:14">
      <c r="A72" s="5">
        <v>70</v>
      </c>
      <c r="B72" s="5" t="s">
        <v>42</v>
      </c>
      <c r="C72" s="5" t="s">
        <v>350</v>
      </c>
      <c r="E72" s="10">
        <f>parent_children[[#This Row],[parent_children_id]]</f>
        <v>70</v>
      </c>
      <c r="F72" s="10">
        <f>VLOOKUP(parent_children[[#This Row],[parent]],abbreviation[[description_german]:[abbreviation_id(for SVERWEIS)]],4,FALSE)</f>
        <v>26</v>
      </c>
      <c r="G72" s="10">
        <f>VLOOKUP(parent_children[[#This Row],[children]],abbreviation[[description_german]:[abbreviation_id(for SVERWEIS)]],4,FALSE)</f>
        <v>113</v>
      </c>
      <c r="N72" s="5" t="str">
        <f ca="1">"INSERT INTO "&amp;RIGHT(CELL("dateiname",A70),LEN(CELL("dateiname",A70))-FIND("]",CELL("dateiname",A70)))&amp;" VALUES"&amp;" ("&amp;parent_children8[[#This Row],[parent_children_id]]&amp;","&amp;parent_children8[[#This Row],[parent_id]]&amp;","&amp;parent_children8[[#This Row],[children_id]]&amp;");"</f>
        <v>INSERT INTO parent_children VALUES (70,26,113);</v>
      </c>
    </row>
    <row r="73" spans="1:14">
      <c r="A73" s="5">
        <v>71</v>
      </c>
      <c r="B73" s="5" t="s">
        <v>42</v>
      </c>
      <c r="C73" s="5" t="s">
        <v>351</v>
      </c>
      <c r="E73" s="10">
        <f>parent_children[[#This Row],[parent_children_id]]</f>
        <v>71</v>
      </c>
      <c r="F73" s="10">
        <f>VLOOKUP(parent_children[[#This Row],[parent]],abbreviation[[description_german]:[abbreviation_id(for SVERWEIS)]],4,FALSE)</f>
        <v>26</v>
      </c>
      <c r="G73" s="10">
        <f>VLOOKUP(parent_children[[#This Row],[children]],abbreviation[[description_german]:[abbreviation_id(for SVERWEIS)]],4,FALSE)</f>
        <v>114</v>
      </c>
      <c r="N73" s="5" t="str">
        <f ca="1">"INSERT INTO "&amp;RIGHT(CELL("dateiname",A71),LEN(CELL("dateiname",A71))-FIND("]",CELL("dateiname",A71)))&amp;" VALUES"&amp;" ("&amp;parent_children8[[#This Row],[parent_children_id]]&amp;","&amp;parent_children8[[#This Row],[parent_id]]&amp;","&amp;parent_children8[[#This Row],[children_id]]&amp;");"</f>
        <v>INSERT INTO parent_children VALUES (71,26,114);</v>
      </c>
    </row>
    <row r="74" spans="1:14">
      <c r="A74" s="5">
        <v>72</v>
      </c>
      <c r="B74" s="5" t="s">
        <v>42</v>
      </c>
      <c r="C74" s="5" t="s">
        <v>353</v>
      </c>
      <c r="E74" s="10">
        <f>parent_children[[#This Row],[parent_children_id]]</f>
        <v>72</v>
      </c>
      <c r="F74" s="10">
        <f>VLOOKUP(parent_children[[#This Row],[parent]],abbreviation[[description_german]:[abbreviation_id(for SVERWEIS)]],4,FALSE)</f>
        <v>26</v>
      </c>
      <c r="G74" s="10">
        <f>VLOOKUP(parent_children[[#This Row],[children]],abbreviation[[description_german]:[abbreviation_id(for SVERWEIS)]],4,FALSE)</f>
        <v>115</v>
      </c>
      <c r="N74" s="5" t="str">
        <f ca="1">"INSERT INTO "&amp;RIGHT(CELL("dateiname",A72),LEN(CELL("dateiname",A72))-FIND("]",CELL("dateiname",A72)))&amp;" VALUES"&amp;" ("&amp;parent_children8[[#This Row],[parent_children_id]]&amp;","&amp;parent_children8[[#This Row],[parent_id]]&amp;","&amp;parent_children8[[#This Row],[children_id]]&amp;");"</f>
        <v>INSERT INTO parent_children VALUES (72,26,115);</v>
      </c>
    </row>
    <row r="75" spans="1:14">
      <c r="A75" s="5">
        <v>73</v>
      </c>
      <c r="B75" s="5" t="s">
        <v>22</v>
      </c>
      <c r="C75" s="5" t="s">
        <v>340</v>
      </c>
      <c r="E75" s="10">
        <f>parent_children[[#This Row],[parent_children_id]]</f>
        <v>73</v>
      </c>
      <c r="F75" s="10">
        <f>VLOOKUP(parent_children[[#This Row],[parent]],abbreviation[[description_german]:[abbreviation_id(for SVERWEIS)]],4,FALSE)</f>
        <v>14</v>
      </c>
      <c r="G75" s="10">
        <f>VLOOKUP(parent_children[[#This Row],[children]],abbreviation[[description_german]:[abbreviation_id(for SVERWEIS)]],4,FALSE)</f>
        <v>107</v>
      </c>
      <c r="N75" s="5" t="str">
        <f ca="1">"INSERT INTO "&amp;RIGHT(CELL("dateiname",A73),LEN(CELL("dateiname",A73))-FIND("]",CELL("dateiname",A73)))&amp;" VALUES"&amp;" ("&amp;parent_children8[[#This Row],[parent_children_id]]&amp;","&amp;parent_children8[[#This Row],[parent_id]]&amp;","&amp;parent_children8[[#This Row],[children_id]]&amp;");"</f>
        <v>INSERT INTO parent_children VALUES (73,14,107);</v>
      </c>
    </row>
    <row r="76" spans="1:14">
      <c r="A76" s="5">
        <v>74</v>
      </c>
      <c r="B76" s="5" t="s">
        <v>22</v>
      </c>
      <c r="C76" s="5" t="s">
        <v>355</v>
      </c>
      <c r="E76" s="10">
        <f>parent_children[[#This Row],[parent_children_id]]</f>
        <v>74</v>
      </c>
      <c r="F76" s="10">
        <f>VLOOKUP(parent_children[[#This Row],[parent]],abbreviation[[description_german]:[abbreviation_id(for SVERWEIS)]],4,FALSE)</f>
        <v>14</v>
      </c>
      <c r="G76" s="10">
        <f>VLOOKUP(parent_children[[#This Row],[children]],abbreviation[[description_german]:[abbreviation_id(for SVERWEIS)]],4,FALSE)</f>
        <v>116</v>
      </c>
      <c r="N76" s="5" t="str">
        <f ca="1">"INSERT INTO "&amp;RIGHT(CELL("dateiname",A74),LEN(CELL("dateiname",A74))-FIND("]",CELL("dateiname",A74)))&amp;" VALUES"&amp;" ("&amp;parent_children8[[#This Row],[parent_children_id]]&amp;","&amp;parent_children8[[#This Row],[parent_id]]&amp;","&amp;parent_children8[[#This Row],[children_id]]&amp;");"</f>
        <v>INSERT INTO parent_children VALUES (74,14,116);</v>
      </c>
    </row>
    <row r="77" spans="1:14">
      <c r="A77" s="5">
        <v>75</v>
      </c>
      <c r="B77" s="5" t="s">
        <v>22</v>
      </c>
      <c r="C77" s="5" t="s">
        <v>357</v>
      </c>
      <c r="E77" s="10">
        <f>parent_children[[#This Row],[parent_children_id]]</f>
        <v>75</v>
      </c>
      <c r="F77" s="10">
        <f>VLOOKUP(parent_children[[#This Row],[parent]],abbreviation[[description_german]:[abbreviation_id(for SVERWEIS)]],4,FALSE)</f>
        <v>14</v>
      </c>
      <c r="G77" s="10">
        <f>VLOOKUP(parent_children[[#This Row],[children]],abbreviation[[description_german]:[abbreviation_id(for SVERWEIS)]],4,FALSE)</f>
        <v>117</v>
      </c>
      <c r="N77" s="5" t="str">
        <f ca="1">"INSERT INTO "&amp;RIGHT(CELL("dateiname",A75),LEN(CELL("dateiname",A75))-FIND("]",CELL("dateiname",A75)))&amp;" VALUES"&amp;" ("&amp;parent_children8[[#This Row],[parent_children_id]]&amp;","&amp;parent_children8[[#This Row],[parent_id]]&amp;","&amp;parent_children8[[#This Row],[children_id]]&amp;");"</f>
        <v>INSERT INTO parent_children VALUES (75,14,117);</v>
      </c>
    </row>
    <row r="78" spans="1:14">
      <c r="A78" s="5">
        <v>76</v>
      </c>
      <c r="B78" s="5" t="s">
        <v>22</v>
      </c>
      <c r="C78" s="5" t="s">
        <v>276</v>
      </c>
      <c r="E78" s="10">
        <f>parent_children[[#This Row],[parent_children_id]]</f>
        <v>76</v>
      </c>
      <c r="F78" s="10">
        <f>VLOOKUP(parent_children[[#This Row],[parent]],abbreviation[[description_german]:[abbreviation_id(for SVERWEIS)]],4,FALSE)</f>
        <v>14</v>
      </c>
      <c r="G78" s="10">
        <f>VLOOKUP(parent_children[[#This Row],[children]],abbreviation[[description_german]:[abbreviation_id(for SVERWEIS)]],4,FALSE)</f>
        <v>74</v>
      </c>
      <c r="N78" s="5" t="str">
        <f ca="1">"INSERT INTO "&amp;RIGHT(CELL("dateiname",A76),LEN(CELL("dateiname",A76))-FIND("]",CELL("dateiname",A76)))&amp;" VALUES"&amp;" ("&amp;parent_children8[[#This Row],[parent_children_id]]&amp;","&amp;parent_children8[[#This Row],[parent_id]]&amp;","&amp;parent_children8[[#This Row],[children_id]]&amp;");"</f>
        <v>INSERT INTO parent_children VALUES (76,14,74);</v>
      </c>
    </row>
    <row r="79" spans="1:14">
      <c r="A79" s="5">
        <v>77</v>
      </c>
      <c r="B79" s="5" t="s">
        <v>22</v>
      </c>
      <c r="C79" s="5" t="s">
        <v>344</v>
      </c>
      <c r="E79" s="10">
        <f>parent_children[[#This Row],[parent_children_id]]</f>
        <v>77</v>
      </c>
      <c r="F79" s="10">
        <f>VLOOKUP(parent_children[[#This Row],[parent]],abbreviation[[description_german]:[abbreviation_id(for SVERWEIS)]],4,FALSE)</f>
        <v>14</v>
      </c>
      <c r="G79" s="10">
        <f>VLOOKUP(parent_children[[#This Row],[children]],abbreviation[[description_german]:[abbreviation_id(for SVERWEIS)]],4,FALSE)</f>
        <v>110</v>
      </c>
      <c r="N79" s="5" t="str">
        <f ca="1">"INSERT INTO "&amp;RIGHT(CELL("dateiname",A77),LEN(CELL("dateiname",A77))-FIND("]",CELL("dateiname",A77)))&amp;" VALUES"&amp;" ("&amp;parent_children8[[#This Row],[parent_children_id]]&amp;","&amp;parent_children8[[#This Row],[parent_id]]&amp;","&amp;parent_children8[[#This Row],[children_id]]&amp;");"</f>
        <v>INSERT INTO parent_children VALUES (77,14,110);</v>
      </c>
    </row>
    <row r="80" spans="1:14">
      <c r="A80" s="5">
        <v>78</v>
      </c>
      <c r="B80" s="5" t="s">
        <v>22</v>
      </c>
      <c r="C80" s="5" t="s">
        <v>359</v>
      </c>
      <c r="E80" s="10">
        <f>parent_children[[#This Row],[parent_children_id]]</f>
        <v>78</v>
      </c>
      <c r="F80" s="10">
        <f>VLOOKUP(parent_children[[#This Row],[parent]],abbreviation[[description_german]:[abbreviation_id(for SVERWEIS)]],4,FALSE)</f>
        <v>14</v>
      </c>
      <c r="G80" s="10">
        <f>VLOOKUP(parent_children[[#This Row],[children]],abbreviation[[description_german]:[abbreviation_id(for SVERWEIS)]],4,FALSE)</f>
        <v>118</v>
      </c>
      <c r="N80" s="5" t="str">
        <f ca="1">"INSERT INTO "&amp;RIGHT(CELL("dateiname",A78),LEN(CELL("dateiname",A78))-FIND("]",CELL("dateiname",A78)))&amp;" VALUES"&amp;" ("&amp;parent_children8[[#This Row],[parent_children_id]]&amp;","&amp;parent_children8[[#This Row],[parent_id]]&amp;","&amp;parent_children8[[#This Row],[children_id]]&amp;");"</f>
        <v>INSERT INTO parent_children VALUES (78,14,118);</v>
      </c>
    </row>
    <row r="81" spans="1:14">
      <c r="A81" s="5">
        <v>79</v>
      </c>
      <c r="B81" s="5" t="s">
        <v>22</v>
      </c>
      <c r="C81" s="5" t="s">
        <v>346</v>
      </c>
      <c r="E81" s="10">
        <f>parent_children[[#This Row],[parent_children_id]]</f>
        <v>79</v>
      </c>
      <c r="F81" s="10">
        <f>VLOOKUP(parent_children[[#This Row],[parent]],abbreviation[[description_german]:[abbreviation_id(for SVERWEIS)]],4,FALSE)</f>
        <v>14</v>
      </c>
      <c r="G81" s="10">
        <f>VLOOKUP(parent_children[[#This Row],[children]],abbreviation[[description_german]:[abbreviation_id(for SVERWEIS)]],4,FALSE)</f>
        <v>111</v>
      </c>
      <c r="N81" s="5" t="str">
        <f ca="1">"INSERT INTO "&amp;RIGHT(CELL("dateiname",A79),LEN(CELL("dateiname",A79))-FIND("]",CELL("dateiname",A79)))&amp;" VALUES"&amp;" ("&amp;parent_children8[[#This Row],[parent_children_id]]&amp;","&amp;parent_children8[[#This Row],[parent_id]]&amp;","&amp;parent_children8[[#This Row],[children_id]]&amp;");"</f>
        <v>INSERT INTO parent_children VALUES (79,14,111);</v>
      </c>
    </row>
    <row r="82" spans="1:14">
      <c r="A82" s="5">
        <v>80</v>
      </c>
      <c r="B82" s="5" t="s">
        <v>22</v>
      </c>
      <c r="C82" s="5" t="s">
        <v>361</v>
      </c>
      <c r="E82" s="10">
        <f>parent_children[[#This Row],[parent_children_id]]</f>
        <v>80</v>
      </c>
      <c r="F82" s="10">
        <f>VLOOKUP(parent_children[[#This Row],[parent]],abbreviation[[description_german]:[abbreviation_id(for SVERWEIS)]],4,FALSE)</f>
        <v>14</v>
      </c>
      <c r="G82" s="10">
        <f>VLOOKUP(parent_children[[#This Row],[children]],abbreviation[[description_german]:[abbreviation_id(for SVERWEIS)]],4,FALSE)</f>
        <v>119</v>
      </c>
      <c r="N82" s="5" t="str">
        <f ca="1">"INSERT INTO "&amp;RIGHT(CELL("dateiname",A80),LEN(CELL("dateiname",A80))-FIND("]",CELL("dateiname",A80)))&amp;" VALUES"&amp;" ("&amp;parent_children8[[#This Row],[parent_children_id]]&amp;","&amp;parent_children8[[#This Row],[parent_id]]&amp;","&amp;parent_children8[[#This Row],[children_id]]&amp;");"</f>
        <v>INSERT INTO parent_children VALUES (80,14,119);</v>
      </c>
    </row>
    <row r="83" spans="1:14">
      <c r="A83" s="5">
        <v>81</v>
      </c>
      <c r="B83" s="5" t="s">
        <v>22</v>
      </c>
      <c r="C83" s="5" t="s">
        <v>351</v>
      </c>
      <c r="E83" s="10">
        <f>parent_children[[#This Row],[parent_children_id]]</f>
        <v>81</v>
      </c>
      <c r="F83" s="10">
        <f>VLOOKUP(parent_children[[#This Row],[parent]],abbreviation[[description_german]:[abbreviation_id(for SVERWEIS)]],4,FALSE)</f>
        <v>14</v>
      </c>
      <c r="G83" s="10">
        <f>VLOOKUP(parent_children[[#This Row],[children]],abbreviation[[description_german]:[abbreviation_id(for SVERWEIS)]],4,FALSE)</f>
        <v>114</v>
      </c>
      <c r="N83" s="5" t="str">
        <f ca="1">"INSERT INTO "&amp;RIGHT(CELL("dateiname",A81),LEN(CELL("dateiname",A81))-FIND("]",CELL("dateiname",A81)))&amp;" VALUES"&amp;" ("&amp;parent_children8[[#This Row],[parent_children_id]]&amp;","&amp;parent_children8[[#This Row],[parent_id]]&amp;","&amp;parent_children8[[#This Row],[children_id]]&amp;");"</f>
        <v>INSERT INTO parent_children VALUES (81,14,114);</v>
      </c>
    </row>
    <row r="84" spans="1:14">
      <c r="A84" s="5">
        <v>82</v>
      </c>
      <c r="B84" s="5" t="s">
        <v>22</v>
      </c>
      <c r="C84" s="5" t="s">
        <v>353</v>
      </c>
      <c r="E84" s="10">
        <f>parent_children[[#This Row],[parent_children_id]]</f>
        <v>82</v>
      </c>
      <c r="F84" s="10">
        <f>VLOOKUP(parent_children[[#This Row],[parent]],abbreviation[[description_german]:[abbreviation_id(for SVERWEIS)]],4,FALSE)</f>
        <v>14</v>
      </c>
      <c r="G84" s="10">
        <f>VLOOKUP(parent_children[[#This Row],[children]],abbreviation[[description_german]:[abbreviation_id(for SVERWEIS)]],4,FALSE)</f>
        <v>115</v>
      </c>
      <c r="N84" s="5" t="str">
        <f ca="1">"INSERT INTO "&amp;RIGHT(CELL("dateiname",A82),LEN(CELL("dateiname",A82))-FIND("]",CELL("dateiname",A82)))&amp;" VALUES"&amp;" ("&amp;parent_children8[[#This Row],[parent_children_id]]&amp;","&amp;parent_children8[[#This Row],[parent_id]]&amp;","&amp;parent_children8[[#This Row],[children_id]]&amp;");"</f>
        <v>INSERT INTO parent_children VALUES (82,14,115);</v>
      </c>
    </row>
    <row r="85" spans="1:14">
      <c r="A85" s="5">
        <v>83</v>
      </c>
      <c r="B85" s="5" t="s">
        <v>332</v>
      </c>
      <c r="C85" s="5" t="s">
        <v>340</v>
      </c>
      <c r="E85" s="10">
        <f>parent_children[[#This Row],[parent_children_id]]</f>
        <v>83</v>
      </c>
      <c r="F85" s="10">
        <f>VLOOKUP(parent_children[[#This Row],[parent]],abbreviation[[description_german]:[abbreviation_id(for SVERWEIS)]],4,FALSE)</f>
        <v>103</v>
      </c>
      <c r="G85" s="10">
        <f>VLOOKUP(parent_children[[#This Row],[children]],abbreviation[[description_german]:[abbreviation_id(for SVERWEIS)]],4,FALSE)</f>
        <v>107</v>
      </c>
      <c r="N85" s="5" t="str">
        <f ca="1">"INSERT INTO "&amp;RIGHT(CELL("dateiname",A83),LEN(CELL("dateiname",A83))-FIND("]",CELL("dateiname",A83)))&amp;" VALUES"&amp;" ("&amp;parent_children8[[#This Row],[parent_children_id]]&amp;","&amp;parent_children8[[#This Row],[parent_id]]&amp;","&amp;parent_children8[[#This Row],[children_id]]&amp;");"</f>
        <v>INSERT INTO parent_children VALUES (83,103,107);</v>
      </c>
    </row>
    <row r="86" spans="1:14">
      <c r="A86" s="5">
        <v>84</v>
      </c>
      <c r="B86" s="5" t="s">
        <v>332</v>
      </c>
      <c r="C86" s="5" t="s">
        <v>355</v>
      </c>
      <c r="E86" s="10">
        <f>parent_children[[#This Row],[parent_children_id]]</f>
        <v>84</v>
      </c>
      <c r="F86" s="10">
        <f>VLOOKUP(parent_children[[#This Row],[parent]],abbreviation[[description_german]:[abbreviation_id(for SVERWEIS)]],4,FALSE)</f>
        <v>103</v>
      </c>
      <c r="G86" s="10">
        <f>VLOOKUP(parent_children[[#This Row],[children]],abbreviation[[description_german]:[abbreviation_id(for SVERWEIS)]],4,FALSE)</f>
        <v>116</v>
      </c>
      <c r="N86" s="5" t="str">
        <f ca="1">"INSERT INTO "&amp;RIGHT(CELL("dateiname",A84),LEN(CELL("dateiname",A84))-FIND("]",CELL("dateiname",A84)))&amp;" VALUES"&amp;" ("&amp;parent_children8[[#This Row],[parent_children_id]]&amp;","&amp;parent_children8[[#This Row],[parent_id]]&amp;","&amp;parent_children8[[#This Row],[children_id]]&amp;");"</f>
        <v>INSERT INTO parent_children VALUES (84,103,116);</v>
      </c>
    </row>
    <row r="87" spans="1:14">
      <c r="A87" s="5">
        <v>85</v>
      </c>
      <c r="B87" s="5" t="s">
        <v>332</v>
      </c>
      <c r="C87" s="5" t="s">
        <v>357</v>
      </c>
      <c r="E87" s="10">
        <f>parent_children[[#This Row],[parent_children_id]]</f>
        <v>85</v>
      </c>
      <c r="F87" s="10">
        <f>VLOOKUP(parent_children[[#This Row],[parent]],abbreviation[[description_german]:[abbreviation_id(for SVERWEIS)]],4,FALSE)</f>
        <v>103</v>
      </c>
      <c r="G87" s="10">
        <f>VLOOKUP(parent_children[[#This Row],[children]],abbreviation[[description_german]:[abbreviation_id(for SVERWEIS)]],4,FALSE)</f>
        <v>117</v>
      </c>
      <c r="N87" s="5" t="str">
        <f ca="1">"INSERT INTO "&amp;RIGHT(CELL("dateiname",A85),LEN(CELL("dateiname",A85))-FIND("]",CELL("dateiname",A85)))&amp;" VALUES"&amp;" ("&amp;parent_children8[[#This Row],[parent_children_id]]&amp;","&amp;parent_children8[[#This Row],[parent_id]]&amp;","&amp;parent_children8[[#This Row],[children_id]]&amp;");"</f>
        <v>INSERT INTO parent_children VALUES (85,103,117);</v>
      </c>
    </row>
    <row r="88" spans="1:14">
      <c r="A88" s="5">
        <v>86</v>
      </c>
      <c r="B88" s="5" t="s">
        <v>332</v>
      </c>
      <c r="C88" s="5" t="s">
        <v>276</v>
      </c>
      <c r="E88" s="10">
        <f>parent_children[[#This Row],[parent_children_id]]</f>
        <v>86</v>
      </c>
      <c r="F88" s="10">
        <f>VLOOKUP(parent_children[[#This Row],[parent]],abbreviation[[description_german]:[abbreviation_id(for SVERWEIS)]],4,FALSE)</f>
        <v>103</v>
      </c>
      <c r="G88" s="10">
        <f>VLOOKUP(parent_children[[#This Row],[children]],abbreviation[[description_german]:[abbreviation_id(for SVERWEIS)]],4,FALSE)</f>
        <v>74</v>
      </c>
      <c r="N88" s="5" t="str">
        <f ca="1">"INSERT INTO "&amp;RIGHT(CELL("dateiname",A86),LEN(CELL("dateiname",A86))-FIND("]",CELL("dateiname",A86)))&amp;" VALUES"&amp;" ("&amp;parent_children8[[#This Row],[parent_children_id]]&amp;","&amp;parent_children8[[#This Row],[parent_id]]&amp;","&amp;parent_children8[[#This Row],[children_id]]&amp;");"</f>
        <v>INSERT INTO parent_children VALUES (86,103,74);</v>
      </c>
    </row>
    <row r="89" spans="1:14">
      <c r="A89" s="5">
        <v>87</v>
      </c>
      <c r="B89" s="5" t="s">
        <v>332</v>
      </c>
      <c r="C89" s="5" t="s">
        <v>344</v>
      </c>
      <c r="E89" s="10">
        <f>parent_children[[#This Row],[parent_children_id]]</f>
        <v>87</v>
      </c>
      <c r="F89" s="10">
        <f>VLOOKUP(parent_children[[#This Row],[parent]],abbreviation[[description_german]:[abbreviation_id(for SVERWEIS)]],4,FALSE)</f>
        <v>103</v>
      </c>
      <c r="G89" s="10">
        <f>VLOOKUP(parent_children[[#This Row],[children]],abbreviation[[description_german]:[abbreviation_id(for SVERWEIS)]],4,FALSE)</f>
        <v>110</v>
      </c>
      <c r="N89" s="5" t="str">
        <f ca="1">"INSERT INTO "&amp;RIGHT(CELL("dateiname",A87),LEN(CELL("dateiname",A87))-FIND("]",CELL("dateiname",A87)))&amp;" VALUES"&amp;" ("&amp;parent_children8[[#This Row],[parent_children_id]]&amp;","&amp;parent_children8[[#This Row],[parent_id]]&amp;","&amp;parent_children8[[#This Row],[children_id]]&amp;");"</f>
        <v>INSERT INTO parent_children VALUES (87,103,110);</v>
      </c>
    </row>
    <row r="90" spans="1:14">
      <c r="A90" s="5">
        <v>88</v>
      </c>
      <c r="B90" s="5" t="s">
        <v>332</v>
      </c>
      <c r="C90" s="5" t="s">
        <v>359</v>
      </c>
      <c r="E90" s="10">
        <f>parent_children[[#This Row],[parent_children_id]]</f>
        <v>88</v>
      </c>
      <c r="F90" s="10">
        <f>VLOOKUP(parent_children[[#This Row],[parent]],abbreviation[[description_german]:[abbreviation_id(for SVERWEIS)]],4,FALSE)</f>
        <v>103</v>
      </c>
      <c r="G90" s="10">
        <f>VLOOKUP(parent_children[[#This Row],[children]],abbreviation[[description_german]:[abbreviation_id(for SVERWEIS)]],4,FALSE)</f>
        <v>118</v>
      </c>
      <c r="N90" s="5" t="str">
        <f ca="1">"INSERT INTO "&amp;RIGHT(CELL("dateiname",A88),LEN(CELL("dateiname",A88))-FIND("]",CELL("dateiname",A88)))&amp;" VALUES"&amp;" ("&amp;parent_children8[[#This Row],[parent_children_id]]&amp;","&amp;parent_children8[[#This Row],[parent_id]]&amp;","&amp;parent_children8[[#This Row],[children_id]]&amp;");"</f>
        <v>INSERT INTO parent_children VALUES (88,103,118);</v>
      </c>
    </row>
    <row r="91" spans="1:14">
      <c r="A91" s="5">
        <v>89</v>
      </c>
      <c r="B91" s="5" t="s">
        <v>332</v>
      </c>
      <c r="C91" s="5" t="s">
        <v>346</v>
      </c>
      <c r="E91" s="10">
        <f>parent_children[[#This Row],[parent_children_id]]</f>
        <v>89</v>
      </c>
      <c r="F91" s="10">
        <f>VLOOKUP(parent_children[[#This Row],[parent]],abbreviation[[description_german]:[abbreviation_id(for SVERWEIS)]],4,FALSE)</f>
        <v>103</v>
      </c>
      <c r="G91" s="10">
        <f>VLOOKUP(parent_children[[#This Row],[children]],abbreviation[[description_german]:[abbreviation_id(for SVERWEIS)]],4,FALSE)</f>
        <v>111</v>
      </c>
      <c r="N91" s="5" t="str">
        <f ca="1">"INSERT INTO "&amp;RIGHT(CELL("dateiname",A89),LEN(CELL("dateiname",A89))-FIND("]",CELL("dateiname",A89)))&amp;" VALUES"&amp;" ("&amp;parent_children8[[#This Row],[parent_children_id]]&amp;","&amp;parent_children8[[#This Row],[parent_id]]&amp;","&amp;parent_children8[[#This Row],[children_id]]&amp;");"</f>
        <v>INSERT INTO parent_children VALUES (89,103,111);</v>
      </c>
    </row>
    <row r="92" spans="1:14">
      <c r="A92" s="5">
        <v>90</v>
      </c>
      <c r="B92" s="5" t="s">
        <v>332</v>
      </c>
      <c r="C92" s="5" t="s">
        <v>361</v>
      </c>
      <c r="E92" s="10">
        <f>parent_children[[#This Row],[parent_children_id]]</f>
        <v>90</v>
      </c>
      <c r="F92" s="10">
        <f>VLOOKUP(parent_children[[#This Row],[parent]],abbreviation[[description_german]:[abbreviation_id(for SVERWEIS)]],4,FALSE)</f>
        <v>103</v>
      </c>
      <c r="G92" s="10">
        <f>VLOOKUP(parent_children[[#This Row],[children]],abbreviation[[description_german]:[abbreviation_id(for SVERWEIS)]],4,FALSE)</f>
        <v>119</v>
      </c>
      <c r="N92" s="5" t="str">
        <f ca="1">"INSERT INTO "&amp;RIGHT(CELL("dateiname",A90),LEN(CELL("dateiname",A90))-FIND("]",CELL("dateiname",A90)))&amp;" VALUES"&amp;" ("&amp;parent_children8[[#This Row],[parent_children_id]]&amp;","&amp;parent_children8[[#This Row],[parent_id]]&amp;","&amp;parent_children8[[#This Row],[children_id]]&amp;");"</f>
        <v>INSERT INTO parent_children VALUES (90,103,119);</v>
      </c>
    </row>
    <row r="93" spans="1:14">
      <c r="A93" s="5">
        <v>91</v>
      </c>
      <c r="B93" s="5" t="s">
        <v>332</v>
      </c>
      <c r="C93" s="5" t="s">
        <v>351</v>
      </c>
      <c r="E93" s="10">
        <f>parent_children[[#This Row],[parent_children_id]]</f>
        <v>91</v>
      </c>
      <c r="F93" s="10">
        <f>VLOOKUP(parent_children[[#This Row],[parent]],abbreviation[[description_german]:[abbreviation_id(for SVERWEIS)]],4,FALSE)</f>
        <v>103</v>
      </c>
      <c r="G93" s="10">
        <f>VLOOKUP(parent_children[[#This Row],[children]],abbreviation[[description_german]:[abbreviation_id(for SVERWEIS)]],4,FALSE)</f>
        <v>114</v>
      </c>
      <c r="N93" s="5" t="str">
        <f ca="1">"INSERT INTO "&amp;RIGHT(CELL("dateiname",A91),LEN(CELL("dateiname",A91))-FIND("]",CELL("dateiname",A91)))&amp;" VALUES"&amp;" ("&amp;parent_children8[[#This Row],[parent_children_id]]&amp;","&amp;parent_children8[[#This Row],[parent_id]]&amp;","&amp;parent_children8[[#This Row],[children_id]]&amp;");"</f>
        <v>INSERT INTO parent_children VALUES (91,103,114);</v>
      </c>
    </row>
    <row r="94" spans="1:14">
      <c r="A94" s="5">
        <v>92</v>
      </c>
      <c r="B94" s="5" t="s">
        <v>332</v>
      </c>
      <c r="C94" s="5" t="s">
        <v>353</v>
      </c>
      <c r="E94" s="10">
        <f>parent_children[[#This Row],[parent_children_id]]</f>
        <v>92</v>
      </c>
      <c r="F94" s="10">
        <f>VLOOKUP(parent_children[[#This Row],[parent]],abbreviation[[description_german]:[abbreviation_id(for SVERWEIS)]],4,FALSE)</f>
        <v>103</v>
      </c>
      <c r="G94" s="10">
        <f>VLOOKUP(parent_children[[#This Row],[children]],abbreviation[[description_german]:[abbreviation_id(for SVERWEIS)]],4,FALSE)</f>
        <v>115</v>
      </c>
      <c r="N94" s="5" t="str">
        <f ca="1">"INSERT INTO "&amp;RIGHT(CELL("dateiname",A92),LEN(CELL("dateiname",A92))-FIND("]",CELL("dateiname",A92)))&amp;" VALUES"&amp;" ("&amp;parent_children8[[#This Row],[parent_children_id]]&amp;","&amp;parent_children8[[#This Row],[parent_id]]&amp;","&amp;parent_children8[[#This Row],[children_id]]&amp;");"</f>
        <v>INSERT INTO parent_children VALUES (92,103,115);</v>
      </c>
    </row>
    <row r="95" spans="1:14">
      <c r="A95" s="5">
        <v>93</v>
      </c>
      <c r="B95" s="5" t="s">
        <v>260</v>
      </c>
      <c r="C95" s="5" t="s">
        <v>340</v>
      </c>
      <c r="E95" s="10">
        <f>parent_children[[#This Row],[parent_children_id]]</f>
        <v>93</v>
      </c>
      <c r="F95" s="10">
        <f>VLOOKUP(parent_children[[#This Row],[parent]],abbreviation[[description_german]:[abbreviation_id(for SVERWEIS)]],4,FALSE)</f>
        <v>66</v>
      </c>
      <c r="G95" s="10">
        <f>VLOOKUP(parent_children[[#This Row],[children]],abbreviation[[description_german]:[abbreviation_id(for SVERWEIS)]],4,FALSE)</f>
        <v>107</v>
      </c>
      <c r="N95" s="5" t="str">
        <f ca="1">"INSERT INTO "&amp;RIGHT(CELL("dateiname",A93),LEN(CELL("dateiname",A93))-FIND("]",CELL("dateiname",A93)))&amp;" VALUES"&amp;" ("&amp;parent_children8[[#This Row],[parent_children_id]]&amp;","&amp;parent_children8[[#This Row],[parent_id]]&amp;","&amp;parent_children8[[#This Row],[children_id]]&amp;");"</f>
        <v>INSERT INTO parent_children VALUES (93,66,107);</v>
      </c>
    </row>
    <row r="96" spans="1:14">
      <c r="A96" s="5">
        <v>94</v>
      </c>
      <c r="B96" s="5" t="s">
        <v>260</v>
      </c>
      <c r="C96" s="5" t="s">
        <v>355</v>
      </c>
      <c r="E96" s="10">
        <f>parent_children[[#This Row],[parent_children_id]]</f>
        <v>94</v>
      </c>
      <c r="F96" s="10">
        <f>VLOOKUP(parent_children[[#This Row],[parent]],abbreviation[[description_german]:[abbreviation_id(for SVERWEIS)]],4,FALSE)</f>
        <v>66</v>
      </c>
      <c r="G96" s="10">
        <f>VLOOKUP(parent_children[[#This Row],[children]],abbreviation[[description_german]:[abbreviation_id(for SVERWEIS)]],4,FALSE)</f>
        <v>116</v>
      </c>
      <c r="N96" s="5" t="str">
        <f ca="1">"INSERT INTO "&amp;RIGHT(CELL("dateiname",A94),LEN(CELL("dateiname",A94))-FIND("]",CELL("dateiname",A94)))&amp;" VALUES"&amp;" ("&amp;parent_children8[[#This Row],[parent_children_id]]&amp;","&amp;parent_children8[[#This Row],[parent_id]]&amp;","&amp;parent_children8[[#This Row],[children_id]]&amp;");"</f>
        <v>INSERT INTO parent_children VALUES (94,66,116);</v>
      </c>
    </row>
    <row r="97" spans="1:14">
      <c r="A97" s="5">
        <v>95</v>
      </c>
      <c r="B97" s="5" t="s">
        <v>260</v>
      </c>
      <c r="C97" s="5" t="s">
        <v>363</v>
      </c>
      <c r="E97" s="10">
        <f>parent_children[[#This Row],[parent_children_id]]</f>
        <v>95</v>
      </c>
      <c r="F97" s="10">
        <f>VLOOKUP(parent_children[[#This Row],[parent]],abbreviation[[description_german]:[abbreviation_id(for SVERWEIS)]],4,FALSE)</f>
        <v>66</v>
      </c>
      <c r="G97" s="10">
        <f>VLOOKUP(parent_children[[#This Row],[children]],abbreviation[[description_german]:[abbreviation_id(for SVERWEIS)]],4,FALSE)</f>
        <v>120</v>
      </c>
      <c r="N97" s="5" t="str">
        <f ca="1">"INSERT INTO "&amp;RIGHT(CELL("dateiname",A95),LEN(CELL("dateiname",A95))-FIND("]",CELL("dateiname",A95)))&amp;" VALUES"&amp;" ("&amp;parent_children8[[#This Row],[parent_children_id]]&amp;","&amp;parent_children8[[#This Row],[parent_id]]&amp;","&amp;parent_children8[[#This Row],[children_id]]&amp;");"</f>
        <v>INSERT INTO parent_children VALUES (95,66,120);</v>
      </c>
    </row>
    <row r="98" spans="1:14">
      <c r="A98" s="5">
        <v>96</v>
      </c>
      <c r="B98" s="5" t="s">
        <v>260</v>
      </c>
      <c r="C98" s="5" t="s">
        <v>357</v>
      </c>
      <c r="E98" s="10">
        <f>parent_children[[#This Row],[parent_children_id]]</f>
        <v>96</v>
      </c>
      <c r="F98" s="10">
        <f>VLOOKUP(parent_children[[#This Row],[parent]],abbreviation[[description_german]:[abbreviation_id(for SVERWEIS)]],4,FALSE)</f>
        <v>66</v>
      </c>
      <c r="G98" s="10">
        <f>VLOOKUP(parent_children[[#This Row],[children]],abbreviation[[description_german]:[abbreviation_id(for SVERWEIS)]],4,FALSE)</f>
        <v>117</v>
      </c>
      <c r="N98" s="5" t="str">
        <f ca="1">"INSERT INTO "&amp;RIGHT(CELL("dateiname",A96),LEN(CELL("dateiname",A96))-FIND("]",CELL("dateiname",A96)))&amp;" VALUES"&amp;" ("&amp;parent_children8[[#This Row],[parent_children_id]]&amp;","&amp;parent_children8[[#This Row],[parent_id]]&amp;","&amp;parent_children8[[#This Row],[children_id]]&amp;");"</f>
        <v>INSERT INTO parent_children VALUES (96,66,117);</v>
      </c>
    </row>
    <row r="99" spans="1:14">
      <c r="A99" s="5">
        <v>97</v>
      </c>
      <c r="B99" s="5" t="s">
        <v>260</v>
      </c>
      <c r="C99" s="5" t="s">
        <v>276</v>
      </c>
      <c r="E99" s="10">
        <f>parent_children[[#This Row],[parent_children_id]]</f>
        <v>97</v>
      </c>
      <c r="F99" s="10">
        <f>VLOOKUP(parent_children[[#This Row],[parent]],abbreviation[[description_german]:[abbreviation_id(for SVERWEIS)]],4,FALSE)</f>
        <v>66</v>
      </c>
      <c r="G99" s="10">
        <f>VLOOKUP(parent_children[[#This Row],[children]],abbreviation[[description_german]:[abbreviation_id(for SVERWEIS)]],4,FALSE)</f>
        <v>74</v>
      </c>
      <c r="N99" s="5" t="str">
        <f ca="1">"INSERT INTO "&amp;RIGHT(CELL("dateiname",A97),LEN(CELL("dateiname",A97))-FIND("]",CELL("dateiname",A97)))&amp;" VALUES"&amp;" ("&amp;parent_children8[[#This Row],[parent_children_id]]&amp;","&amp;parent_children8[[#This Row],[parent_id]]&amp;","&amp;parent_children8[[#This Row],[children_id]]&amp;");"</f>
        <v>INSERT INTO parent_children VALUES (97,66,74);</v>
      </c>
    </row>
    <row r="100" spans="1:14">
      <c r="A100" s="5">
        <v>98</v>
      </c>
      <c r="B100" s="5" t="s">
        <v>260</v>
      </c>
      <c r="C100" s="5" t="s">
        <v>344</v>
      </c>
      <c r="E100" s="10">
        <f>parent_children[[#This Row],[parent_children_id]]</f>
        <v>98</v>
      </c>
      <c r="F100" s="10">
        <f>VLOOKUP(parent_children[[#This Row],[parent]],abbreviation[[description_german]:[abbreviation_id(for SVERWEIS)]],4,FALSE)</f>
        <v>66</v>
      </c>
      <c r="G100" s="10">
        <f>VLOOKUP(parent_children[[#This Row],[children]],abbreviation[[description_german]:[abbreviation_id(for SVERWEIS)]],4,FALSE)</f>
        <v>110</v>
      </c>
      <c r="N100" s="5" t="str">
        <f ca="1">"INSERT INTO "&amp;RIGHT(CELL("dateiname",A98),LEN(CELL("dateiname",A98))-FIND("]",CELL("dateiname",A98)))&amp;" VALUES"&amp;" ("&amp;parent_children8[[#This Row],[parent_children_id]]&amp;","&amp;parent_children8[[#This Row],[parent_id]]&amp;","&amp;parent_children8[[#This Row],[children_id]]&amp;");"</f>
        <v>INSERT INTO parent_children VALUES (98,66,110);</v>
      </c>
    </row>
    <row r="101" spans="1:14">
      <c r="A101" s="5">
        <v>99</v>
      </c>
      <c r="B101" s="5" t="s">
        <v>260</v>
      </c>
      <c r="C101" s="5" t="s">
        <v>359</v>
      </c>
      <c r="E101" s="10">
        <f>parent_children[[#This Row],[parent_children_id]]</f>
        <v>99</v>
      </c>
      <c r="F101" s="10">
        <f>VLOOKUP(parent_children[[#This Row],[parent]],abbreviation[[description_german]:[abbreviation_id(for SVERWEIS)]],4,FALSE)</f>
        <v>66</v>
      </c>
      <c r="G101" s="10">
        <f>VLOOKUP(parent_children[[#This Row],[children]],abbreviation[[description_german]:[abbreviation_id(for SVERWEIS)]],4,FALSE)</f>
        <v>118</v>
      </c>
      <c r="N101" s="5" t="str">
        <f ca="1">"INSERT INTO "&amp;RIGHT(CELL("dateiname",A99),LEN(CELL("dateiname",A99))-FIND("]",CELL("dateiname",A99)))&amp;" VALUES"&amp;" ("&amp;parent_children8[[#This Row],[parent_children_id]]&amp;","&amp;parent_children8[[#This Row],[parent_id]]&amp;","&amp;parent_children8[[#This Row],[children_id]]&amp;");"</f>
        <v>INSERT INTO parent_children VALUES (99,66,118);</v>
      </c>
    </row>
    <row r="102" spans="1:14">
      <c r="A102" s="5">
        <v>100</v>
      </c>
      <c r="B102" s="5" t="s">
        <v>260</v>
      </c>
      <c r="C102" s="5" t="s">
        <v>346</v>
      </c>
      <c r="E102" s="10">
        <f>parent_children[[#This Row],[parent_children_id]]</f>
        <v>100</v>
      </c>
      <c r="F102" s="10">
        <f>VLOOKUP(parent_children[[#This Row],[parent]],abbreviation[[description_german]:[abbreviation_id(for SVERWEIS)]],4,FALSE)</f>
        <v>66</v>
      </c>
      <c r="G102" s="10">
        <f>VLOOKUP(parent_children[[#This Row],[children]],abbreviation[[description_german]:[abbreviation_id(for SVERWEIS)]],4,FALSE)</f>
        <v>111</v>
      </c>
      <c r="N102" s="5" t="str">
        <f ca="1">"INSERT INTO "&amp;RIGHT(CELL("dateiname",A100),LEN(CELL("dateiname",A100))-FIND("]",CELL("dateiname",A100)))&amp;" VALUES"&amp;" ("&amp;parent_children8[[#This Row],[parent_children_id]]&amp;","&amp;parent_children8[[#This Row],[parent_id]]&amp;","&amp;parent_children8[[#This Row],[children_id]]&amp;");"</f>
        <v>INSERT INTO parent_children VALUES (100,66,111);</v>
      </c>
    </row>
    <row r="103" spans="1:14">
      <c r="A103" s="5">
        <v>101</v>
      </c>
      <c r="B103" s="5" t="s">
        <v>260</v>
      </c>
      <c r="C103" s="5" t="s">
        <v>361</v>
      </c>
      <c r="E103" s="10">
        <f>parent_children[[#This Row],[parent_children_id]]</f>
        <v>101</v>
      </c>
      <c r="F103" s="10">
        <f>VLOOKUP(parent_children[[#This Row],[parent]],abbreviation[[description_german]:[abbreviation_id(for SVERWEIS)]],4,FALSE)</f>
        <v>66</v>
      </c>
      <c r="G103" s="10">
        <f>VLOOKUP(parent_children[[#This Row],[children]],abbreviation[[description_german]:[abbreviation_id(for SVERWEIS)]],4,FALSE)</f>
        <v>119</v>
      </c>
      <c r="N103" s="5" t="str">
        <f ca="1">"INSERT INTO "&amp;RIGHT(CELL("dateiname",A101),LEN(CELL("dateiname",A101))-FIND("]",CELL("dateiname",A101)))&amp;" VALUES"&amp;" ("&amp;parent_children8[[#This Row],[parent_children_id]]&amp;","&amp;parent_children8[[#This Row],[parent_id]]&amp;","&amp;parent_children8[[#This Row],[children_id]]&amp;");"</f>
        <v>INSERT INTO parent_children VALUES (101,66,119);</v>
      </c>
    </row>
    <row r="104" spans="1:14">
      <c r="A104" s="5">
        <v>102</v>
      </c>
      <c r="B104" s="5" t="s">
        <v>260</v>
      </c>
      <c r="C104" s="5" t="s">
        <v>351</v>
      </c>
      <c r="E104" s="10">
        <f>parent_children[[#This Row],[parent_children_id]]</f>
        <v>102</v>
      </c>
      <c r="F104" s="10">
        <f>VLOOKUP(parent_children[[#This Row],[parent]],abbreviation[[description_german]:[abbreviation_id(for SVERWEIS)]],4,FALSE)</f>
        <v>66</v>
      </c>
      <c r="G104" s="10">
        <f>VLOOKUP(parent_children[[#This Row],[children]],abbreviation[[description_german]:[abbreviation_id(for SVERWEIS)]],4,FALSE)</f>
        <v>114</v>
      </c>
      <c r="N104" s="5" t="str">
        <f ca="1">"INSERT INTO "&amp;RIGHT(CELL("dateiname",A102),LEN(CELL("dateiname",A102))-FIND("]",CELL("dateiname",A102)))&amp;" VALUES"&amp;" ("&amp;parent_children8[[#This Row],[parent_children_id]]&amp;","&amp;parent_children8[[#This Row],[parent_id]]&amp;","&amp;parent_children8[[#This Row],[children_id]]&amp;");"</f>
        <v>INSERT INTO parent_children VALUES (102,66,114);</v>
      </c>
    </row>
    <row r="105" spans="1:14">
      <c r="A105" s="5">
        <v>103</v>
      </c>
      <c r="B105" s="5" t="s">
        <v>260</v>
      </c>
      <c r="C105" s="5" t="s">
        <v>353</v>
      </c>
      <c r="E105" s="10">
        <f>parent_children[[#This Row],[parent_children_id]]</f>
        <v>103</v>
      </c>
      <c r="F105" s="10">
        <f>VLOOKUP(parent_children[[#This Row],[parent]],abbreviation[[description_german]:[abbreviation_id(for SVERWEIS)]],4,FALSE)</f>
        <v>66</v>
      </c>
      <c r="G105" s="10">
        <f>VLOOKUP(parent_children[[#This Row],[children]],abbreviation[[description_german]:[abbreviation_id(for SVERWEIS)]],4,FALSE)</f>
        <v>115</v>
      </c>
      <c r="N105" s="5" t="str">
        <f ca="1">"INSERT INTO "&amp;RIGHT(CELL("dateiname",A103),LEN(CELL("dateiname",A103))-FIND("]",CELL("dateiname",A103)))&amp;" VALUES"&amp;" ("&amp;parent_children8[[#This Row],[parent_children_id]]&amp;","&amp;parent_children8[[#This Row],[parent_id]]&amp;","&amp;parent_children8[[#This Row],[children_id]]&amp;");"</f>
        <v>INSERT INTO parent_children VALUES (103,66,115);</v>
      </c>
    </row>
    <row r="106" spans="1:14">
      <c r="A106" s="5">
        <v>104</v>
      </c>
      <c r="B106" s="5" t="s">
        <v>208</v>
      </c>
      <c r="C106" s="5" t="s">
        <v>340</v>
      </c>
      <c r="E106" s="10">
        <f>parent_children[[#This Row],[parent_children_id]]</f>
        <v>104</v>
      </c>
      <c r="F106" s="10">
        <f>VLOOKUP(parent_children[[#This Row],[parent]],abbreviation[[description_german]:[abbreviation_id(for SVERWEIS)]],4,FALSE)</f>
        <v>7</v>
      </c>
      <c r="G106" s="10">
        <f>VLOOKUP(parent_children[[#This Row],[children]],abbreviation[[description_german]:[abbreviation_id(for SVERWEIS)]],4,FALSE)</f>
        <v>107</v>
      </c>
      <c r="N106" s="5" t="str">
        <f ca="1">"INSERT INTO "&amp;RIGHT(CELL("dateiname",A104),LEN(CELL("dateiname",A104))-FIND("]",CELL("dateiname",A104)))&amp;" VALUES"&amp;" ("&amp;parent_children8[[#This Row],[parent_children_id]]&amp;","&amp;parent_children8[[#This Row],[parent_id]]&amp;","&amp;parent_children8[[#This Row],[children_id]]&amp;");"</f>
        <v>INSERT INTO parent_children VALUES (104,7,107);</v>
      </c>
    </row>
    <row r="107" spans="1:14">
      <c r="A107" s="5">
        <v>105</v>
      </c>
      <c r="B107" s="5" t="s">
        <v>208</v>
      </c>
      <c r="C107" s="5" t="s">
        <v>355</v>
      </c>
      <c r="E107" s="10">
        <f>parent_children[[#This Row],[parent_children_id]]</f>
        <v>105</v>
      </c>
      <c r="F107" s="10">
        <f>VLOOKUP(parent_children[[#This Row],[parent]],abbreviation[[description_german]:[abbreviation_id(for SVERWEIS)]],4,FALSE)</f>
        <v>7</v>
      </c>
      <c r="G107" s="10">
        <f>VLOOKUP(parent_children[[#This Row],[children]],abbreviation[[description_german]:[abbreviation_id(for SVERWEIS)]],4,FALSE)</f>
        <v>116</v>
      </c>
      <c r="N107" s="5" t="str">
        <f ca="1">"INSERT INTO "&amp;RIGHT(CELL("dateiname",A105),LEN(CELL("dateiname",A105))-FIND("]",CELL("dateiname",A105)))&amp;" VALUES"&amp;" ("&amp;parent_children8[[#This Row],[parent_children_id]]&amp;","&amp;parent_children8[[#This Row],[parent_id]]&amp;","&amp;parent_children8[[#This Row],[children_id]]&amp;");"</f>
        <v>INSERT INTO parent_children VALUES (105,7,116);</v>
      </c>
    </row>
    <row r="108" spans="1:14">
      <c r="A108" s="5">
        <v>106</v>
      </c>
      <c r="B108" s="5" t="s">
        <v>208</v>
      </c>
      <c r="C108" s="5" t="s">
        <v>357</v>
      </c>
      <c r="E108" s="10">
        <f>parent_children[[#This Row],[parent_children_id]]</f>
        <v>106</v>
      </c>
      <c r="F108" s="10">
        <f>VLOOKUP(parent_children[[#This Row],[parent]],abbreviation[[description_german]:[abbreviation_id(for SVERWEIS)]],4,FALSE)</f>
        <v>7</v>
      </c>
      <c r="G108" s="10">
        <f>VLOOKUP(parent_children[[#This Row],[children]],abbreviation[[description_german]:[abbreviation_id(for SVERWEIS)]],4,FALSE)</f>
        <v>117</v>
      </c>
      <c r="N108" s="5" t="str">
        <f ca="1">"INSERT INTO "&amp;RIGHT(CELL("dateiname",A106),LEN(CELL("dateiname",A106))-FIND("]",CELL("dateiname",A106)))&amp;" VALUES"&amp;" ("&amp;parent_children8[[#This Row],[parent_children_id]]&amp;","&amp;parent_children8[[#This Row],[parent_id]]&amp;","&amp;parent_children8[[#This Row],[children_id]]&amp;");"</f>
        <v>INSERT INTO parent_children VALUES (106,7,117);</v>
      </c>
    </row>
    <row r="109" spans="1:14">
      <c r="A109" s="5">
        <v>107</v>
      </c>
      <c r="B109" s="5" t="s">
        <v>208</v>
      </c>
      <c r="C109" s="5" t="s">
        <v>276</v>
      </c>
      <c r="E109" s="10">
        <f>parent_children[[#This Row],[parent_children_id]]</f>
        <v>107</v>
      </c>
      <c r="F109" s="10">
        <f>VLOOKUP(parent_children[[#This Row],[parent]],abbreviation[[description_german]:[abbreviation_id(for SVERWEIS)]],4,FALSE)</f>
        <v>7</v>
      </c>
      <c r="G109" s="10">
        <f>VLOOKUP(parent_children[[#This Row],[children]],abbreviation[[description_german]:[abbreviation_id(for SVERWEIS)]],4,FALSE)</f>
        <v>74</v>
      </c>
      <c r="N109" s="5" t="str">
        <f ca="1">"INSERT INTO "&amp;RIGHT(CELL("dateiname",A107),LEN(CELL("dateiname",A107))-FIND("]",CELL("dateiname",A107)))&amp;" VALUES"&amp;" ("&amp;parent_children8[[#This Row],[parent_children_id]]&amp;","&amp;parent_children8[[#This Row],[parent_id]]&amp;","&amp;parent_children8[[#This Row],[children_id]]&amp;");"</f>
        <v>INSERT INTO parent_children VALUES (107,7,74);</v>
      </c>
    </row>
    <row r="110" spans="1:14">
      <c r="A110" s="5">
        <v>108</v>
      </c>
      <c r="B110" s="5" t="s">
        <v>208</v>
      </c>
      <c r="C110" s="5" t="s">
        <v>344</v>
      </c>
      <c r="E110" s="10">
        <f>parent_children[[#This Row],[parent_children_id]]</f>
        <v>108</v>
      </c>
      <c r="F110" s="10">
        <f>VLOOKUP(parent_children[[#This Row],[parent]],abbreviation[[description_german]:[abbreviation_id(for SVERWEIS)]],4,FALSE)</f>
        <v>7</v>
      </c>
      <c r="G110" s="10">
        <f>VLOOKUP(parent_children[[#This Row],[children]],abbreviation[[description_german]:[abbreviation_id(for SVERWEIS)]],4,FALSE)</f>
        <v>110</v>
      </c>
      <c r="N110" s="5" t="str">
        <f ca="1">"INSERT INTO "&amp;RIGHT(CELL("dateiname",A108),LEN(CELL("dateiname",A108))-FIND("]",CELL("dateiname",A108)))&amp;" VALUES"&amp;" ("&amp;parent_children8[[#This Row],[parent_children_id]]&amp;","&amp;parent_children8[[#This Row],[parent_id]]&amp;","&amp;parent_children8[[#This Row],[children_id]]&amp;");"</f>
        <v>INSERT INTO parent_children VALUES (108,7,110);</v>
      </c>
    </row>
    <row r="111" spans="1:14">
      <c r="A111" s="5">
        <v>109</v>
      </c>
      <c r="B111" s="5" t="s">
        <v>208</v>
      </c>
      <c r="C111" s="5" t="s">
        <v>359</v>
      </c>
      <c r="E111" s="10">
        <f>parent_children[[#This Row],[parent_children_id]]</f>
        <v>109</v>
      </c>
      <c r="F111" s="10">
        <f>VLOOKUP(parent_children[[#This Row],[parent]],abbreviation[[description_german]:[abbreviation_id(for SVERWEIS)]],4,FALSE)</f>
        <v>7</v>
      </c>
      <c r="G111" s="10">
        <f>VLOOKUP(parent_children[[#This Row],[children]],abbreviation[[description_german]:[abbreviation_id(for SVERWEIS)]],4,FALSE)</f>
        <v>118</v>
      </c>
      <c r="N111" s="5" t="str">
        <f ca="1">"INSERT INTO "&amp;RIGHT(CELL("dateiname",A109),LEN(CELL("dateiname",A109))-FIND("]",CELL("dateiname",A109)))&amp;" VALUES"&amp;" ("&amp;parent_children8[[#This Row],[parent_children_id]]&amp;","&amp;parent_children8[[#This Row],[parent_id]]&amp;","&amp;parent_children8[[#This Row],[children_id]]&amp;");"</f>
        <v>INSERT INTO parent_children VALUES (109,7,118);</v>
      </c>
    </row>
    <row r="112" spans="1:14">
      <c r="A112" s="5">
        <v>110</v>
      </c>
      <c r="B112" s="5" t="s">
        <v>208</v>
      </c>
      <c r="C112" s="5" t="s">
        <v>346</v>
      </c>
      <c r="E112" s="10">
        <f>parent_children[[#This Row],[parent_children_id]]</f>
        <v>110</v>
      </c>
      <c r="F112" s="10">
        <f>VLOOKUP(parent_children[[#This Row],[parent]],abbreviation[[description_german]:[abbreviation_id(for SVERWEIS)]],4,FALSE)</f>
        <v>7</v>
      </c>
      <c r="G112" s="10">
        <f>VLOOKUP(parent_children[[#This Row],[children]],abbreviation[[description_german]:[abbreviation_id(for SVERWEIS)]],4,FALSE)</f>
        <v>111</v>
      </c>
      <c r="N112" s="5" t="str">
        <f ca="1">"INSERT INTO "&amp;RIGHT(CELL("dateiname",A110),LEN(CELL("dateiname",A110))-FIND("]",CELL("dateiname",A110)))&amp;" VALUES"&amp;" ("&amp;parent_children8[[#This Row],[parent_children_id]]&amp;","&amp;parent_children8[[#This Row],[parent_id]]&amp;","&amp;parent_children8[[#This Row],[children_id]]&amp;");"</f>
        <v>INSERT INTO parent_children VALUES (110,7,111);</v>
      </c>
    </row>
    <row r="113" spans="1:14">
      <c r="A113" s="5">
        <v>111</v>
      </c>
      <c r="B113" s="5" t="s">
        <v>208</v>
      </c>
      <c r="C113" s="5" t="s">
        <v>361</v>
      </c>
      <c r="E113" s="10">
        <f>parent_children[[#This Row],[parent_children_id]]</f>
        <v>111</v>
      </c>
      <c r="F113" s="10">
        <f>VLOOKUP(parent_children[[#This Row],[parent]],abbreviation[[description_german]:[abbreviation_id(for SVERWEIS)]],4,FALSE)</f>
        <v>7</v>
      </c>
      <c r="G113" s="10">
        <f>VLOOKUP(parent_children[[#This Row],[children]],abbreviation[[description_german]:[abbreviation_id(for SVERWEIS)]],4,FALSE)</f>
        <v>119</v>
      </c>
      <c r="N113" s="5" t="str">
        <f ca="1">"INSERT INTO "&amp;RIGHT(CELL("dateiname",A111),LEN(CELL("dateiname",A111))-FIND("]",CELL("dateiname",A111)))&amp;" VALUES"&amp;" ("&amp;parent_children8[[#This Row],[parent_children_id]]&amp;","&amp;parent_children8[[#This Row],[parent_id]]&amp;","&amp;parent_children8[[#This Row],[children_id]]&amp;");"</f>
        <v>INSERT INTO parent_children VALUES (111,7,119);</v>
      </c>
    </row>
    <row r="114" spans="1:14">
      <c r="A114" s="5">
        <v>112</v>
      </c>
      <c r="B114" s="5" t="s">
        <v>208</v>
      </c>
      <c r="C114" s="5" t="s">
        <v>351</v>
      </c>
      <c r="E114" s="10">
        <f>parent_children[[#This Row],[parent_children_id]]</f>
        <v>112</v>
      </c>
      <c r="F114" s="10">
        <f>VLOOKUP(parent_children[[#This Row],[parent]],abbreviation[[description_german]:[abbreviation_id(for SVERWEIS)]],4,FALSE)</f>
        <v>7</v>
      </c>
      <c r="G114" s="10">
        <f>VLOOKUP(parent_children[[#This Row],[children]],abbreviation[[description_german]:[abbreviation_id(for SVERWEIS)]],4,FALSE)</f>
        <v>114</v>
      </c>
      <c r="N114" s="5" t="str">
        <f ca="1">"INSERT INTO "&amp;RIGHT(CELL("dateiname",A112),LEN(CELL("dateiname",A112))-FIND("]",CELL("dateiname",A112)))&amp;" VALUES"&amp;" ("&amp;parent_children8[[#This Row],[parent_children_id]]&amp;","&amp;parent_children8[[#This Row],[parent_id]]&amp;","&amp;parent_children8[[#This Row],[children_id]]&amp;");"</f>
        <v>INSERT INTO parent_children VALUES (112,7,114);</v>
      </c>
    </row>
    <row r="115" spans="1:14">
      <c r="A115" s="5">
        <v>113</v>
      </c>
      <c r="B115" s="5" t="s">
        <v>208</v>
      </c>
      <c r="C115" s="5" t="s">
        <v>353</v>
      </c>
      <c r="E115" s="10">
        <f>parent_children[[#This Row],[parent_children_id]]</f>
        <v>113</v>
      </c>
      <c r="F115" s="10">
        <f>VLOOKUP(parent_children[[#This Row],[parent]],abbreviation[[description_german]:[abbreviation_id(for SVERWEIS)]],4,FALSE)</f>
        <v>7</v>
      </c>
      <c r="G115" s="10">
        <f>VLOOKUP(parent_children[[#This Row],[children]],abbreviation[[description_german]:[abbreviation_id(for SVERWEIS)]],4,FALSE)</f>
        <v>115</v>
      </c>
      <c r="N115" s="5" t="str">
        <f ca="1">"INSERT INTO "&amp;RIGHT(CELL("dateiname",A113),LEN(CELL("dateiname",A113))-FIND("]",CELL("dateiname",A113)))&amp;" VALUES"&amp;" ("&amp;parent_children8[[#This Row],[parent_children_id]]&amp;","&amp;parent_children8[[#This Row],[parent_id]]&amp;","&amp;parent_children8[[#This Row],[children_id]]&amp;");"</f>
        <v>INSERT INTO parent_children VALUES (113,7,115);</v>
      </c>
    </row>
    <row r="116" spans="1:14">
      <c r="A116" s="5">
        <v>114</v>
      </c>
      <c r="B116" s="5" t="s">
        <v>386</v>
      </c>
      <c r="C116" s="5" t="s">
        <v>285</v>
      </c>
      <c r="E116" s="10">
        <f>parent_children[[#This Row],[parent_children_id]]</f>
        <v>114</v>
      </c>
      <c r="F116" s="10">
        <f>VLOOKUP(parent_children[[#This Row],[parent]],abbreviation[[description_german]:[abbreviation_id(for SVERWEIS)]],4,FALSE)</f>
        <v>132</v>
      </c>
      <c r="G116" s="10">
        <f>VLOOKUP(parent_children[[#This Row],[children]],abbreviation[[description_german]:[abbreviation_id(for SVERWEIS)]],4,FALSE)</f>
        <v>79</v>
      </c>
      <c r="N116" s="5" t="str">
        <f ca="1">"INSERT INTO "&amp;RIGHT(CELL("dateiname",A114),LEN(CELL("dateiname",A114))-FIND("]",CELL("dateiname",A114)))&amp;" VALUES"&amp;" ("&amp;parent_children8[[#This Row],[parent_children_id]]&amp;","&amp;parent_children8[[#This Row],[parent_id]]&amp;","&amp;parent_children8[[#This Row],[children_id]]&amp;");"</f>
        <v>INSERT INTO parent_children VALUES (114,132,79);</v>
      </c>
    </row>
    <row r="117" spans="1:14">
      <c r="A117" s="5">
        <v>115</v>
      </c>
      <c r="B117" s="5" t="s">
        <v>386</v>
      </c>
      <c r="C117" s="5" t="s">
        <v>287</v>
      </c>
      <c r="E117" s="10">
        <f>parent_children[[#This Row],[parent_children_id]]</f>
        <v>115</v>
      </c>
      <c r="F117" s="10">
        <f>VLOOKUP(parent_children[[#This Row],[parent]],abbreviation[[description_german]:[abbreviation_id(for SVERWEIS)]],4,FALSE)</f>
        <v>132</v>
      </c>
      <c r="G117" s="10">
        <f>VLOOKUP(parent_children[[#This Row],[children]],abbreviation[[description_german]:[abbreviation_id(for SVERWEIS)]],4,FALSE)</f>
        <v>80</v>
      </c>
      <c r="N117" s="5" t="str">
        <f ca="1">"INSERT INTO "&amp;RIGHT(CELL("dateiname",A115),LEN(CELL("dateiname",A115))-FIND("]",CELL("dateiname",A115)))&amp;" VALUES"&amp;" ("&amp;parent_children8[[#This Row],[parent_children_id]]&amp;","&amp;parent_children8[[#This Row],[parent_id]]&amp;","&amp;parent_children8[[#This Row],[children_id]]&amp;");"</f>
        <v>INSERT INTO parent_children VALUES (115,132,80);</v>
      </c>
    </row>
    <row r="118" spans="1:14">
      <c r="A118" s="5">
        <v>116</v>
      </c>
      <c r="B118" s="5" t="s">
        <v>386</v>
      </c>
      <c r="C118" s="5" t="s">
        <v>394</v>
      </c>
      <c r="E118" s="10">
        <f>parent_children[[#This Row],[parent_children_id]]</f>
        <v>116</v>
      </c>
      <c r="F118" s="10">
        <f>VLOOKUP(parent_children[[#This Row],[parent]],abbreviation[[description_german]:[abbreviation_id(for SVERWEIS)]],4,FALSE)</f>
        <v>132</v>
      </c>
      <c r="G118" s="10">
        <f>VLOOKUP(parent_children[[#This Row],[children]],abbreviation[[description_german]:[abbreviation_id(for SVERWEIS)]],4,FALSE)</f>
        <v>136</v>
      </c>
      <c r="N118" s="5" t="str">
        <f ca="1">"INSERT INTO "&amp;RIGHT(CELL("dateiname",A116),LEN(CELL("dateiname",A116))-FIND("]",CELL("dateiname",A116)))&amp;" VALUES"&amp;" ("&amp;parent_children8[[#This Row],[parent_children_id]]&amp;","&amp;parent_children8[[#This Row],[parent_id]]&amp;","&amp;parent_children8[[#This Row],[children_id]]&amp;");"</f>
        <v>INSERT INTO parent_children VALUES (116,132,136);</v>
      </c>
    </row>
    <row r="119" spans="1:14">
      <c r="A119" s="5">
        <v>117</v>
      </c>
      <c r="B119" s="5" t="s">
        <v>386</v>
      </c>
      <c r="C119" s="5" t="s">
        <v>396</v>
      </c>
      <c r="E119" s="10">
        <f>parent_children[[#This Row],[parent_children_id]]</f>
        <v>117</v>
      </c>
      <c r="F119" s="10">
        <f>VLOOKUP(parent_children[[#This Row],[parent]],abbreviation[[description_german]:[abbreviation_id(for SVERWEIS)]],4,FALSE)</f>
        <v>132</v>
      </c>
      <c r="G119" s="10">
        <f>VLOOKUP(parent_children[[#This Row],[children]],abbreviation[[description_german]:[abbreviation_id(for SVERWEIS)]],4,FALSE)</f>
        <v>137</v>
      </c>
      <c r="N119" s="5" t="str">
        <f ca="1">"INSERT INTO "&amp;RIGHT(CELL("dateiname",A117),LEN(CELL("dateiname",A117))-FIND("]",CELL("dateiname",A117)))&amp;" VALUES"&amp;" ("&amp;parent_children8[[#This Row],[parent_children_id]]&amp;","&amp;parent_children8[[#This Row],[parent_id]]&amp;","&amp;parent_children8[[#This Row],[children_id]]&amp;");"</f>
        <v>INSERT INTO parent_children VALUES (117,132,137);</v>
      </c>
    </row>
    <row r="120" spans="1:14">
      <c r="A120" s="5">
        <v>118</v>
      </c>
      <c r="B120" s="5" t="s">
        <v>386</v>
      </c>
      <c r="C120" s="5" t="s">
        <v>289</v>
      </c>
      <c r="E120" s="10">
        <f>parent_children[[#This Row],[parent_children_id]]</f>
        <v>118</v>
      </c>
      <c r="F120" s="10">
        <f>VLOOKUP(parent_children[[#This Row],[parent]],abbreviation[[description_german]:[abbreviation_id(for SVERWEIS)]],4,FALSE)</f>
        <v>132</v>
      </c>
      <c r="G120" s="10">
        <f>VLOOKUP(parent_children[[#This Row],[children]],abbreviation[[description_german]:[abbreviation_id(for SVERWEIS)]],4,FALSE)</f>
        <v>81</v>
      </c>
      <c r="N120" s="5" t="str">
        <f ca="1">"INSERT INTO "&amp;RIGHT(CELL("dateiname",A118),LEN(CELL("dateiname",A118))-FIND("]",CELL("dateiname",A118)))&amp;" VALUES"&amp;" ("&amp;parent_children8[[#This Row],[parent_children_id]]&amp;","&amp;parent_children8[[#This Row],[parent_id]]&amp;","&amp;parent_children8[[#This Row],[children_id]]&amp;");"</f>
        <v>INSERT INTO parent_children VALUES (118,132,81);</v>
      </c>
    </row>
    <row r="121" spans="1:14">
      <c r="A121" s="5">
        <v>119</v>
      </c>
      <c r="B121" s="5" t="s">
        <v>386</v>
      </c>
      <c r="C121" s="5" t="s">
        <v>291</v>
      </c>
      <c r="E121" s="10">
        <f>parent_children[[#This Row],[parent_children_id]]</f>
        <v>119</v>
      </c>
      <c r="F121" s="10">
        <f>VLOOKUP(parent_children[[#This Row],[parent]],abbreviation[[description_german]:[abbreviation_id(for SVERWEIS)]],4,FALSE)</f>
        <v>132</v>
      </c>
      <c r="G121" s="10">
        <f>VLOOKUP(parent_children[[#This Row],[children]],abbreviation[[description_german]:[abbreviation_id(for SVERWEIS)]],4,FALSE)</f>
        <v>82</v>
      </c>
      <c r="N121" s="5" t="str">
        <f ca="1">"INSERT INTO "&amp;RIGHT(CELL("dateiname",A119),LEN(CELL("dateiname",A119))-FIND("]",CELL("dateiname",A119)))&amp;" VALUES"&amp;" ("&amp;parent_children8[[#This Row],[parent_children_id]]&amp;","&amp;parent_children8[[#This Row],[parent_id]]&amp;","&amp;parent_children8[[#This Row],[children_id]]&amp;");"</f>
        <v>INSERT INTO parent_children VALUES (119,132,82);</v>
      </c>
    </row>
    <row r="122" spans="1:14">
      <c r="A122" s="5">
        <v>120</v>
      </c>
      <c r="B122" s="5" t="s">
        <v>386</v>
      </c>
      <c r="C122" s="5" t="s">
        <v>293</v>
      </c>
      <c r="E122" s="10">
        <f>parent_children[[#This Row],[parent_children_id]]</f>
        <v>120</v>
      </c>
      <c r="F122" s="10">
        <f>VLOOKUP(parent_children[[#This Row],[parent]],abbreviation[[description_german]:[abbreviation_id(for SVERWEIS)]],4,FALSE)</f>
        <v>132</v>
      </c>
      <c r="G122" s="10">
        <f>VLOOKUP(parent_children[[#This Row],[children]],abbreviation[[description_german]:[abbreviation_id(for SVERWEIS)]],4,FALSE)</f>
        <v>83</v>
      </c>
      <c r="N122" s="5" t="str">
        <f ca="1">"INSERT INTO "&amp;RIGHT(CELL("dateiname",A120),LEN(CELL("dateiname",A120))-FIND("]",CELL("dateiname",A120)))&amp;" VALUES"&amp;" ("&amp;parent_children8[[#This Row],[parent_children_id]]&amp;","&amp;parent_children8[[#This Row],[parent_id]]&amp;","&amp;parent_children8[[#This Row],[children_id]]&amp;");"</f>
        <v>INSERT INTO parent_children VALUES (120,132,83);</v>
      </c>
    </row>
    <row r="123" spans="1:14">
      <c r="A123" s="5">
        <v>121</v>
      </c>
      <c r="B123" s="5" t="s">
        <v>386</v>
      </c>
      <c r="C123" s="5" t="s">
        <v>398</v>
      </c>
      <c r="E123" s="10">
        <f>parent_children[[#This Row],[parent_children_id]]</f>
        <v>121</v>
      </c>
      <c r="F123" s="10">
        <f>VLOOKUP(parent_children[[#This Row],[parent]],abbreviation[[description_german]:[abbreviation_id(for SVERWEIS)]],4,FALSE)</f>
        <v>132</v>
      </c>
      <c r="G123" s="10">
        <f>VLOOKUP(parent_children[[#This Row],[children]],abbreviation[[description_german]:[abbreviation_id(for SVERWEIS)]],4,FALSE)</f>
        <v>138</v>
      </c>
      <c r="N123" s="5" t="str">
        <f ca="1">"INSERT INTO "&amp;RIGHT(CELL("dateiname",A121),LEN(CELL("dateiname",A121))-FIND("]",CELL("dateiname",A121)))&amp;" VALUES"&amp;" ("&amp;parent_children8[[#This Row],[parent_children_id]]&amp;","&amp;parent_children8[[#This Row],[parent_id]]&amp;","&amp;parent_children8[[#This Row],[children_id]]&amp;");"</f>
        <v>INSERT INTO parent_children VALUES (121,132,138);</v>
      </c>
    </row>
    <row r="124" spans="1:14">
      <c r="A124" s="5">
        <v>122</v>
      </c>
      <c r="B124" s="5" t="s">
        <v>386</v>
      </c>
      <c r="C124" s="5" t="s">
        <v>400</v>
      </c>
      <c r="E124" s="10">
        <f>parent_children[[#This Row],[parent_children_id]]</f>
        <v>122</v>
      </c>
      <c r="F124" s="10">
        <f>VLOOKUP(parent_children[[#This Row],[parent]],abbreviation[[description_german]:[abbreviation_id(for SVERWEIS)]],4,FALSE)</f>
        <v>132</v>
      </c>
      <c r="G124" s="10">
        <f>VLOOKUP(parent_children[[#This Row],[children]],abbreviation[[description_german]:[abbreviation_id(for SVERWEIS)]],4,FALSE)</f>
        <v>139</v>
      </c>
      <c r="N124" s="5" t="str">
        <f ca="1">"INSERT INTO "&amp;RIGHT(CELL("dateiname",A122),LEN(CELL("dateiname",A122))-FIND("]",CELL("dateiname",A122)))&amp;" VALUES"&amp;" ("&amp;parent_children8[[#This Row],[parent_children_id]]&amp;","&amp;parent_children8[[#This Row],[parent_id]]&amp;","&amp;parent_children8[[#This Row],[children_id]]&amp;");"</f>
        <v>INSERT INTO parent_children VALUES (122,132,139);</v>
      </c>
    </row>
    <row r="125" spans="1:14">
      <c r="A125" s="5">
        <v>123</v>
      </c>
      <c r="B125" s="5" t="s">
        <v>386</v>
      </c>
      <c r="C125" s="5" t="s">
        <v>297</v>
      </c>
      <c r="E125" s="10">
        <f>parent_children[[#This Row],[parent_children_id]]</f>
        <v>123</v>
      </c>
      <c r="F125" s="10">
        <f>VLOOKUP(parent_children[[#This Row],[parent]],abbreviation[[description_german]:[abbreviation_id(for SVERWEIS)]],4,FALSE)</f>
        <v>132</v>
      </c>
      <c r="G125" s="10">
        <f>VLOOKUP(parent_children[[#This Row],[children]],abbreviation[[description_german]:[abbreviation_id(for SVERWEIS)]],4,FALSE)</f>
        <v>85</v>
      </c>
      <c r="N125" s="5" t="str">
        <f ca="1">"INSERT INTO "&amp;RIGHT(CELL("dateiname",A123),LEN(CELL("dateiname",A123))-FIND("]",CELL("dateiname",A123)))&amp;" VALUES"&amp;" ("&amp;parent_children8[[#This Row],[parent_children_id]]&amp;","&amp;parent_children8[[#This Row],[parent_id]]&amp;","&amp;parent_children8[[#This Row],[children_id]]&amp;");"</f>
        <v>INSERT INTO parent_children VALUES (123,132,85);</v>
      </c>
    </row>
    <row r="126" spans="1:14">
      <c r="A126" s="5">
        <v>124</v>
      </c>
      <c r="B126" s="5" t="s">
        <v>386</v>
      </c>
      <c r="C126" s="5" t="s">
        <v>299</v>
      </c>
      <c r="E126" s="10">
        <f>parent_children[[#This Row],[parent_children_id]]</f>
        <v>124</v>
      </c>
      <c r="F126" s="10">
        <f>VLOOKUP(parent_children[[#This Row],[parent]],abbreviation[[description_german]:[abbreviation_id(for SVERWEIS)]],4,FALSE)</f>
        <v>132</v>
      </c>
      <c r="G126" s="10">
        <f>VLOOKUP(parent_children[[#This Row],[children]],abbreviation[[description_german]:[abbreviation_id(for SVERWEIS)]],4,FALSE)</f>
        <v>86</v>
      </c>
      <c r="N126" s="5" t="str">
        <f ca="1">"INSERT INTO "&amp;RIGHT(CELL("dateiname",A124),LEN(CELL("dateiname",A124))-FIND("]",CELL("dateiname",A124)))&amp;" VALUES"&amp;" ("&amp;parent_children8[[#This Row],[parent_children_id]]&amp;","&amp;parent_children8[[#This Row],[parent_id]]&amp;","&amp;parent_children8[[#This Row],[children_id]]&amp;");"</f>
        <v>INSERT INTO parent_children VALUES (124,132,86);</v>
      </c>
    </row>
    <row r="127" spans="1:14">
      <c r="A127" s="5">
        <v>125</v>
      </c>
      <c r="B127" s="5" t="s">
        <v>386</v>
      </c>
      <c r="C127" s="5" t="s">
        <v>402</v>
      </c>
      <c r="E127" s="10">
        <f>parent_children[[#This Row],[parent_children_id]]</f>
        <v>125</v>
      </c>
      <c r="F127" s="10">
        <f>VLOOKUP(parent_children[[#This Row],[parent]],abbreviation[[description_german]:[abbreviation_id(for SVERWEIS)]],4,FALSE)</f>
        <v>132</v>
      </c>
      <c r="G127" s="10">
        <f>VLOOKUP(parent_children[[#This Row],[children]],abbreviation[[description_german]:[abbreviation_id(for SVERWEIS)]],4,FALSE)</f>
        <v>140</v>
      </c>
      <c r="N127" s="5" t="str">
        <f ca="1">"INSERT INTO "&amp;RIGHT(CELL("dateiname",A125),LEN(CELL("dateiname",A125))-FIND("]",CELL("dateiname",A125)))&amp;" VALUES"&amp;" ("&amp;parent_children8[[#This Row],[parent_children_id]]&amp;","&amp;parent_children8[[#This Row],[parent_id]]&amp;","&amp;parent_children8[[#This Row],[children_id]]&amp;");"</f>
        <v>INSERT INTO parent_children VALUES (125,132,140);</v>
      </c>
    </row>
    <row r="128" spans="1:14">
      <c r="A128" s="5">
        <v>126</v>
      </c>
      <c r="B128" s="5" t="s">
        <v>386</v>
      </c>
      <c r="C128" s="5" t="s">
        <v>301</v>
      </c>
      <c r="E128" s="10">
        <f>parent_children[[#This Row],[parent_children_id]]</f>
        <v>126</v>
      </c>
      <c r="F128" s="10">
        <f>VLOOKUP(parent_children[[#This Row],[parent]],abbreviation[[description_german]:[abbreviation_id(for SVERWEIS)]],4,FALSE)</f>
        <v>132</v>
      </c>
      <c r="G128" s="10">
        <f>VLOOKUP(parent_children[[#This Row],[children]],abbreviation[[description_german]:[abbreviation_id(for SVERWEIS)]],4,FALSE)</f>
        <v>87</v>
      </c>
      <c r="N128" s="5" t="str">
        <f ca="1">"INSERT INTO "&amp;RIGHT(CELL("dateiname",A126),LEN(CELL("dateiname",A126))-FIND("]",CELL("dateiname",A126)))&amp;" VALUES"&amp;" ("&amp;parent_children8[[#This Row],[parent_children_id]]&amp;","&amp;parent_children8[[#This Row],[parent_id]]&amp;","&amp;parent_children8[[#This Row],[children_id]]&amp;");"</f>
        <v>INSERT INTO parent_children VALUES (126,132,87);</v>
      </c>
    </row>
    <row r="129" spans="1:14">
      <c r="A129" s="5">
        <v>127</v>
      </c>
      <c r="B129" s="5" t="s">
        <v>386</v>
      </c>
      <c r="C129" s="5" t="s">
        <v>404</v>
      </c>
      <c r="E129" s="10">
        <f>parent_children[[#This Row],[parent_children_id]]</f>
        <v>127</v>
      </c>
      <c r="F129" s="10">
        <f>VLOOKUP(parent_children[[#This Row],[parent]],abbreviation[[description_german]:[abbreviation_id(for SVERWEIS)]],4,FALSE)</f>
        <v>132</v>
      </c>
      <c r="G129" s="10">
        <f>VLOOKUP(parent_children[[#This Row],[children]],abbreviation[[description_german]:[abbreviation_id(for SVERWEIS)]],4,FALSE)</f>
        <v>141</v>
      </c>
      <c r="N129" s="5" t="str">
        <f ca="1">"INSERT INTO "&amp;RIGHT(CELL("dateiname",A127),LEN(CELL("dateiname",A127))-FIND("]",CELL("dateiname",A127)))&amp;" VALUES"&amp;" ("&amp;parent_children8[[#This Row],[parent_children_id]]&amp;","&amp;parent_children8[[#This Row],[parent_id]]&amp;","&amp;parent_children8[[#This Row],[children_id]]&amp;");"</f>
        <v>INSERT INTO parent_children VALUES (127,132,141);</v>
      </c>
    </row>
    <row r="130" spans="1:14">
      <c r="A130" s="5">
        <v>128</v>
      </c>
      <c r="B130" s="5" t="s">
        <v>386</v>
      </c>
      <c r="C130" s="5" t="s">
        <v>406</v>
      </c>
      <c r="E130" s="10">
        <f>parent_children[[#This Row],[parent_children_id]]</f>
        <v>128</v>
      </c>
      <c r="F130" s="10">
        <f>VLOOKUP(parent_children[[#This Row],[parent]],abbreviation[[description_german]:[abbreviation_id(for SVERWEIS)]],4,FALSE)</f>
        <v>132</v>
      </c>
      <c r="G130" s="10">
        <f>VLOOKUP(parent_children[[#This Row],[children]],abbreviation[[description_german]:[abbreviation_id(for SVERWEIS)]],4,FALSE)</f>
        <v>142</v>
      </c>
      <c r="N130" s="5" t="str">
        <f ca="1">"INSERT INTO "&amp;RIGHT(CELL("dateiname",A128),LEN(CELL("dateiname",A128))-FIND("]",CELL("dateiname",A128)))&amp;" VALUES"&amp;" ("&amp;parent_children8[[#This Row],[parent_children_id]]&amp;","&amp;parent_children8[[#This Row],[parent_id]]&amp;","&amp;parent_children8[[#This Row],[children_id]]&amp;");"</f>
        <v>INSERT INTO parent_children VALUES (128,132,142);</v>
      </c>
    </row>
    <row r="131" spans="1:14">
      <c r="A131" s="5">
        <v>129</v>
      </c>
      <c r="B131" s="5" t="s">
        <v>386</v>
      </c>
      <c r="C131" s="5" t="s">
        <v>303</v>
      </c>
      <c r="E131" s="10">
        <f>parent_children[[#This Row],[parent_children_id]]</f>
        <v>129</v>
      </c>
      <c r="F131" s="10">
        <f>VLOOKUP(parent_children[[#This Row],[parent]],abbreviation[[description_german]:[abbreviation_id(for SVERWEIS)]],4,FALSE)</f>
        <v>132</v>
      </c>
      <c r="G131" s="10">
        <f>VLOOKUP(parent_children[[#This Row],[children]],abbreviation[[description_german]:[abbreviation_id(for SVERWEIS)]],4,FALSE)</f>
        <v>88</v>
      </c>
      <c r="N131" s="5" t="str">
        <f ca="1">"INSERT INTO "&amp;RIGHT(CELL("dateiname",A129),LEN(CELL("dateiname",A129))-FIND("]",CELL("dateiname",A129)))&amp;" VALUES"&amp;" ("&amp;parent_children8[[#This Row],[parent_children_id]]&amp;","&amp;parent_children8[[#This Row],[parent_id]]&amp;","&amp;parent_children8[[#This Row],[children_id]]&amp;");"</f>
        <v>INSERT INTO parent_children VALUES (129,132,88);</v>
      </c>
    </row>
    <row r="132" spans="1:14">
      <c r="A132" s="5">
        <v>130</v>
      </c>
      <c r="B132" s="5" t="s">
        <v>386</v>
      </c>
      <c r="C132" s="5" t="s">
        <v>305</v>
      </c>
      <c r="E132" s="10">
        <f>parent_children[[#This Row],[parent_children_id]]</f>
        <v>130</v>
      </c>
      <c r="F132" s="10">
        <f>VLOOKUP(parent_children[[#This Row],[parent]],abbreviation[[description_german]:[abbreviation_id(for SVERWEIS)]],4,FALSE)</f>
        <v>132</v>
      </c>
      <c r="G132" s="10">
        <f>VLOOKUP(parent_children[[#This Row],[children]],abbreviation[[description_german]:[abbreviation_id(for SVERWEIS)]],4,FALSE)</f>
        <v>89</v>
      </c>
      <c r="N132" s="5" t="str">
        <f ca="1">"INSERT INTO "&amp;RIGHT(CELL("dateiname",A130),LEN(CELL("dateiname",A130))-FIND("]",CELL("dateiname",A130)))&amp;" VALUES"&amp;" ("&amp;parent_children8[[#This Row],[parent_children_id]]&amp;","&amp;parent_children8[[#This Row],[parent_id]]&amp;","&amp;parent_children8[[#This Row],[children_id]]&amp;");"</f>
        <v>INSERT INTO parent_children VALUES (130,132,89);</v>
      </c>
    </row>
    <row r="133" spans="1:14">
      <c r="A133" s="5">
        <v>131</v>
      </c>
      <c r="B133" s="5" t="s">
        <v>386</v>
      </c>
      <c r="C133" s="5" t="s">
        <v>408</v>
      </c>
      <c r="E133" s="10">
        <f>parent_children[[#This Row],[parent_children_id]]</f>
        <v>131</v>
      </c>
      <c r="F133" s="10">
        <f>VLOOKUP(parent_children[[#This Row],[parent]],abbreviation[[description_german]:[abbreviation_id(for SVERWEIS)]],4,FALSE)</f>
        <v>132</v>
      </c>
      <c r="G133" s="10">
        <f>VLOOKUP(parent_children[[#This Row],[children]],abbreviation[[description_german]:[abbreviation_id(for SVERWEIS)]],4,FALSE)</f>
        <v>143</v>
      </c>
      <c r="N133" s="5" t="str">
        <f ca="1">"INSERT INTO "&amp;RIGHT(CELL("dateiname",A131),LEN(CELL("dateiname",A131))-FIND("]",CELL("dateiname",A131)))&amp;" VALUES"&amp;" ("&amp;parent_children8[[#This Row],[parent_children_id]]&amp;","&amp;parent_children8[[#This Row],[parent_id]]&amp;","&amp;parent_children8[[#This Row],[children_id]]&amp;");"</f>
        <v>INSERT INTO parent_children VALUES (131,132,143);</v>
      </c>
    </row>
    <row r="134" spans="1:14">
      <c r="A134" s="5">
        <v>132</v>
      </c>
      <c r="B134" s="5" t="s">
        <v>386</v>
      </c>
      <c r="C134" s="5" t="s">
        <v>307</v>
      </c>
      <c r="E134" s="10">
        <f>parent_children[[#This Row],[parent_children_id]]</f>
        <v>132</v>
      </c>
      <c r="F134" s="10">
        <f>VLOOKUP(parent_children[[#This Row],[parent]],abbreviation[[description_german]:[abbreviation_id(for SVERWEIS)]],4,FALSE)</f>
        <v>132</v>
      </c>
      <c r="G134" s="10">
        <f>VLOOKUP(parent_children[[#This Row],[children]],abbreviation[[description_german]:[abbreviation_id(for SVERWEIS)]],4,FALSE)</f>
        <v>90</v>
      </c>
      <c r="N134" s="5" t="str">
        <f ca="1">"INSERT INTO "&amp;RIGHT(CELL("dateiname",A132),LEN(CELL("dateiname",A132))-FIND("]",CELL("dateiname",A132)))&amp;" VALUES"&amp;" ("&amp;parent_children8[[#This Row],[parent_children_id]]&amp;","&amp;parent_children8[[#This Row],[parent_id]]&amp;","&amp;parent_children8[[#This Row],[children_id]]&amp;");"</f>
        <v>INSERT INTO parent_children VALUES (132,132,90);</v>
      </c>
    </row>
    <row r="135" spans="1:14">
      <c r="A135" s="5">
        <v>133</v>
      </c>
      <c r="B135" s="5" t="s">
        <v>386</v>
      </c>
      <c r="C135" s="5" t="s">
        <v>410</v>
      </c>
      <c r="E135" s="10">
        <f>parent_children[[#This Row],[parent_children_id]]</f>
        <v>133</v>
      </c>
      <c r="F135" s="10">
        <f>VLOOKUP(parent_children[[#This Row],[parent]],abbreviation[[description_german]:[abbreviation_id(for SVERWEIS)]],4,FALSE)</f>
        <v>132</v>
      </c>
      <c r="G135" s="10">
        <f>VLOOKUP(parent_children[[#This Row],[children]],abbreviation[[description_german]:[abbreviation_id(for SVERWEIS)]],4,FALSE)</f>
        <v>144</v>
      </c>
      <c r="N135" s="5" t="str">
        <f ca="1">"INSERT INTO "&amp;RIGHT(CELL("dateiname",A133),LEN(CELL("dateiname",A133))-FIND("]",CELL("dateiname",A133)))&amp;" VALUES"&amp;" ("&amp;parent_children8[[#This Row],[parent_children_id]]&amp;","&amp;parent_children8[[#This Row],[parent_id]]&amp;","&amp;parent_children8[[#This Row],[children_id]]&amp;");"</f>
        <v>INSERT INTO parent_children VALUES (133,132,144);</v>
      </c>
    </row>
    <row r="136" spans="1:14">
      <c r="A136" s="5">
        <v>134</v>
      </c>
      <c r="B136" s="5" t="s">
        <v>386</v>
      </c>
      <c r="C136" s="5" t="s">
        <v>311</v>
      </c>
      <c r="E136" s="10">
        <f>parent_children[[#This Row],[parent_children_id]]</f>
        <v>134</v>
      </c>
      <c r="F136" s="10">
        <f>VLOOKUP(parent_children[[#This Row],[parent]],abbreviation[[description_german]:[abbreviation_id(for SVERWEIS)]],4,FALSE)</f>
        <v>132</v>
      </c>
      <c r="G136" s="10">
        <f>VLOOKUP(parent_children[[#This Row],[children]],abbreviation[[description_german]:[abbreviation_id(for SVERWEIS)]],4,FALSE)</f>
        <v>92</v>
      </c>
      <c r="N136" s="5" t="str">
        <f ca="1">"INSERT INTO "&amp;RIGHT(CELL("dateiname",A134),LEN(CELL("dateiname",A134))-FIND("]",CELL("dateiname",A134)))&amp;" VALUES"&amp;" ("&amp;parent_children8[[#This Row],[parent_children_id]]&amp;","&amp;parent_children8[[#This Row],[parent_id]]&amp;","&amp;parent_children8[[#This Row],[children_id]]&amp;");"</f>
        <v>INSERT INTO parent_children VALUES (134,132,92);</v>
      </c>
    </row>
    <row r="137" spans="1:14">
      <c r="A137" s="5">
        <v>135</v>
      </c>
      <c r="B137" s="5" t="s">
        <v>386</v>
      </c>
      <c r="C137" s="5" t="s">
        <v>313</v>
      </c>
      <c r="E137" s="10">
        <f>parent_children[[#This Row],[parent_children_id]]</f>
        <v>135</v>
      </c>
      <c r="F137" s="10">
        <f>VLOOKUP(parent_children[[#This Row],[parent]],abbreviation[[description_german]:[abbreviation_id(for SVERWEIS)]],4,FALSE)</f>
        <v>132</v>
      </c>
      <c r="G137" s="10">
        <f>VLOOKUP(parent_children[[#This Row],[children]],abbreviation[[description_german]:[abbreviation_id(for SVERWEIS)]],4,FALSE)</f>
        <v>93</v>
      </c>
      <c r="N137" s="5" t="str">
        <f ca="1">"INSERT INTO "&amp;RIGHT(CELL("dateiname",A135),LEN(CELL("dateiname",A135))-FIND("]",CELL("dateiname",A135)))&amp;" VALUES"&amp;" ("&amp;parent_children8[[#This Row],[parent_children_id]]&amp;","&amp;parent_children8[[#This Row],[parent_id]]&amp;","&amp;parent_children8[[#This Row],[children_id]]&amp;");"</f>
        <v>INSERT INTO parent_children VALUES (135,132,93);</v>
      </c>
    </row>
    <row r="138" spans="1:14">
      <c r="A138" s="5">
        <v>136</v>
      </c>
      <c r="B138" s="5" t="s">
        <v>386</v>
      </c>
      <c r="C138" s="14" t="s">
        <v>498</v>
      </c>
      <c r="E138" s="10">
        <f>parent_children[[#This Row],[parent_children_id]]</f>
        <v>136</v>
      </c>
      <c r="F138" s="10">
        <f>VLOOKUP(parent_children[[#This Row],[parent]],abbreviation[[description_german]:[abbreviation_id(for SVERWEIS)]],4,FALSE)</f>
        <v>132</v>
      </c>
      <c r="G138" s="10">
        <f>VLOOKUP(parent_children[[#This Row],[children]],abbreviation[[description_german]:[abbreviation_id(for SVERWEIS)]],4,FALSE)</f>
        <v>94</v>
      </c>
      <c r="N138" s="5" t="str">
        <f ca="1">"INSERT INTO "&amp;RIGHT(CELL("dateiname",A136),LEN(CELL("dateiname",A136))-FIND("]",CELL("dateiname",A136)))&amp;" VALUES"&amp;" ("&amp;parent_children8[[#This Row],[parent_children_id]]&amp;","&amp;parent_children8[[#This Row],[parent_id]]&amp;","&amp;parent_children8[[#This Row],[children_id]]&amp;");"</f>
        <v>INSERT INTO parent_children VALUES (136,132,94);</v>
      </c>
    </row>
    <row r="139" spans="1:14">
      <c r="A139" s="5">
        <v>137</v>
      </c>
      <c r="B139" s="5" t="s">
        <v>386</v>
      </c>
      <c r="C139" s="5" t="s">
        <v>316</v>
      </c>
      <c r="E139" s="10">
        <f>parent_children[[#This Row],[parent_children_id]]</f>
        <v>137</v>
      </c>
      <c r="F139" s="10">
        <f>VLOOKUP(parent_children[[#This Row],[parent]],abbreviation[[description_german]:[abbreviation_id(for SVERWEIS)]],4,FALSE)</f>
        <v>132</v>
      </c>
      <c r="G139" s="10">
        <f>VLOOKUP(parent_children[[#This Row],[children]],abbreviation[[description_german]:[abbreviation_id(for SVERWEIS)]],4,FALSE)</f>
        <v>95</v>
      </c>
      <c r="N139" s="5" t="str">
        <f ca="1">"INSERT INTO "&amp;RIGHT(CELL("dateiname",A137),LEN(CELL("dateiname",A137))-FIND("]",CELL("dateiname",A137)))&amp;" VALUES"&amp;" ("&amp;parent_children8[[#This Row],[parent_children_id]]&amp;","&amp;parent_children8[[#This Row],[parent_id]]&amp;","&amp;parent_children8[[#This Row],[children_id]]&amp;");"</f>
        <v>INSERT INTO parent_children VALUES (137,132,95);</v>
      </c>
    </row>
    <row r="140" spans="1:14">
      <c r="A140" s="5">
        <v>138</v>
      </c>
      <c r="B140" s="5" t="s">
        <v>386</v>
      </c>
      <c r="C140" s="5" t="s">
        <v>318</v>
      </c>
      <c r="E140" s="10">
        <f>parent_children[[#This Row],[parent_children_id]]</f>
        <v>138</v>
      </c>
      <c r="F140" s="10">
        <f>VLOOKUP(parent_children[[#This Row],[parent]],abbreviation[[description_german]:[abbreviation_id(for SVERWEIS)]],4,FALSE)</f>
        <v>132</v>
      </c>
      <c r="G140" s="10">
        <f>VLOOKUP(parent_children[[#This Row],[children]],abbreviation[[description_german]:[abbreviation_id(for SVERWEIS)]],4,FALSE)</f>
        <v>96</v>
      </c>
      <c r="N140" s="5" t="str">
        <f ca="1">"INSERT INTO "&amp;RIGHT(CELL("dateiname",A138),LEN(CELL("dateiname",A138))-FIND("]",CELL("dateiname",A138)))&amp;" VALUES"&amp;" ("&amp;parent_children8[[#This Row],[parent_children_id]]&amp;","&amp;parent_children8[[#This Row],[parent_id]]&amp;","&amp;parent_children8[[#This Row],[children_id]]&amp;");"</f>
        <v>INSERT INTO parent_children VALUES (138,132,96);</v>
      </c>
    </row>
    <row r="141" spans="1:14">
      <c r="A141" s="5">
        <v>139</v>
      </c>
      <c r="B141" s="5" t="s">
        <v>386</v>
      </c>
      <c r="C141" s="5" t="s">
        <v>320</v>
      </c>
      <c r="E141" s="10">
        <f>parent_children[[#This Row],[parent_children_id]]</f>
        <v>139</v>
      </c>
      <c r="F141" s="10">
        <f>VLOOKUP(parent_children[[#This Row],[parent]],abbreviation[[description_german]:[abbreviation_id(for SVERWEIS)]],4,FALSE)</f>
        <v>132</v>
      </c>
      <c r="G141" s="10">
        <f>VLOOKUP(parent_children[[#This Row],[children]],abbreviation[[description_german]:[abbreviation_id(for SVERWEIS)]],4,FALSE)</f>
        <v>97</v>
      </c>
      <c r="N141" s="5" t="str">
        <f ca="1">"INSERT INTO "&amp;RIGHT(CELL("dateiname",A139),LEN(CELL("dateiname",A139))-FIND("]",CELL("dateiname",A139)))&amp;" VALUES"&amp;" ("&amp;parent_children8[[#This Row],[parent_children_id]]&amp;","&amp;parent_children8[[#This Row],[parent_id]]&amp;","&amp;parent_children8[[#This Row],[children_id]]&amp;");"</f>
        <v>INSERT INTO parent_children VALUES (139,132,97);</v>
      </c>
    </row>
    <row r="142" spans="1:14">
      <c r="A142" s="5">
        <v>140</v>
      </c>
      <c r="B142" s="5" t="s">
        <v>386</v>
      </c>
      <c r="C142" s="5" t="s">
        <v>322</v>
      </c>
      <c r="E142" s="10">
        <f>parent_children[[#This Row],[parent_children_id]]</f>
        <v>140</v>
      </c>
      <c r="F142" s="10">
        <f>VLOOKUP(parent_children[[#This Row],[parent]],abbreviation[[description_german]:[abbreviation_id(for SVERWEIS)]],4,FALSE)</f>
        <v>132</v>
      </c>
      <c r="G142" s="10">
        <f>VLOOKUP(parent_children[[#This Row],[children]],abbreviation[[description_german]:[abbreviation_id(for SVERWEIS)]],4,FALSE)</f>
        <v>98</v>
      </c>
      <c r="N142" s="5" t="str">
        <f ca="1">"INSERT INTO "&amp;RIGHT(CELL("dateiname",A140),LEN(CELL("dateiname",A140))-FIND("]",CELL("dateiname",A140)))&amp;" VALUES"&amp;" ("&amp;parent_children8[[#This Row],[parent_children_id]]&amp;","&amp;parent_children8[[#This Row],[parent_id]]&amp;","&amp;parent_children8[[#This Row],[children_id]]&amp;");"</f>
        <v>INSERT INTO parent_children VALUES (140,132,98);</v>
      </c>
    </row>
    <row r="143" spans="1:14">
      <c r="A143" s="5">
        <v>141</v>
      </c>
      <c r="B143" s="5" t="s">
        <v>386</v>
      </c>
      <c r="C143" s="5" t="s">
        <v>324</v>
      </c>
      <c r="E143" s="10">
        <f>parent_children[[#This Row],[parent_children_id]]</f>
        <v>141</v>
      </c>
      <c r="F143" s="10">
        <f>VLOOKUP(parent_children[[#This Row],[parent]],abbreviation[[description_german]:[abbreviation_id(for SVERWEIS)]],4,FALSE)</f>
        <v>132</v>
      </c>
      <c r="G143" s="10">
        <f>VLOOKUP(parent_children[[#This Row],[children]],abbreviation[[description_german]:[abbreviation_id(for SVERWEIS)]],4,FALSE)</f>
        <v>99</v>
      </c>
      <c r="N143" s="5" t="str">
        <f ca="1">"INSERT INTO "&amp;RIGHT(CELL("dateiname",A141),LEN(CELL("dateiname",A141))-FIND("]",CELL("dateiname",A141)))&amp;" VALUES"&amp;" ("&amp;parent_children8[[#This Row],[parent_children_id]]&amp;","&amp;parent_children8[[#This Row],[parent_id]]&amp;","&amp;parent_children8[[#This Row],[children_id]]&amp;");"</f>
        <v>INSERT INTO parent_children VALUES (141,132,99);</v>
      </c>
    </row>
    <row r="144" spans="1:14">
      <c r="A144" s="5">
        <v>142</v>
      </c>
      <c r="B144" s="5" t="s">
        <v>390</v>
      </c>
      <c r="C144" s="5" t="s">
        <v>285</v>
      </c>
      <c r="E144" s="10">
        <f>parent_children[[#This Row],[parent_children_id]]</f>
        <v>142</v>
      </c>
      <c r="F144" s="10">
        <f>VLOOKUP(parent_children[[#This Row],[parent]],abbreviation[[description_german]:[abbreviation_id(for SVERWEIS)]],4,FALSE)</f>
        <v>134</v>
      </c>
      <c r="G144" s="10">
        <f>VLOOKUP(parent_children[[#This Row],[children]],abbreviation[[description_german]:[abbreviation_id(for SVERWEIS)]],4,FALSE)</f>
        <v>79</v>
      </c>
      <c r="N144" s="5" t="str">
        <f ca="1">"INSERT INTO "&amp;RIGHT(CELL("dateiname",A142),LEN(CELL("dateiname",A142))-FIND("]",CELL("dateiname",A142)))&amp;" VALUES"&amp;" ("&amp;parent_children8[[#This Row],[parent_children_id]]&amp;","&amp;parent_children8[[#This Row],[parent_id]]&amp;","&amp;parent_children8[[#This Row],[children_id]]&amp;");"</f>
        <v>INSERT INTO parent_children VALUES (142,134,79);</v>
      </c>
    </row>
    <row r="145" spans="1:14">
      <c r="A145" s="5">
        <v>143</v>
      </c>
      <c r="B145" s="5" t="s">
        <v>390</v>
      </c>
      <c r="C145" s="5" t="s">
        <v>287</v>
      </c>
      <c r="E145" s="10">
        <f>parent_children[[#This Row],[parent_children_id]]</f>
        <v>143</v>
      </c>
      <c r="F145" s="10">
        <f>VLOOKUP(parent_children[[#This Row],[parent]],abbreviation[[description_german]:[abbreviation_id(for SVERWEIS)]],4,FALSE)</f>
        <v>134</v>
      </c>
      <c r="G145" s="10">
        <f>VLOOKUP(parent_children[[#This Row],[children]],abbreviation[[description_german]:[abbreviation_id(for SVERWEIS)]],4,FALSE)</f>
        <v>80</v>
      </c>
      <c r="N145" s="5" t="str">
        <f ca="1">"INSERT INTO "&amp;RIGHT(CELL("dateiname",A143),LEN(CELL("dateiname",A143))-FIND("]",CELL("dateiname",A143)))&amp;" VALUES"&amp;" ("&amp;parent_children8[[#This Row],[parent_children_id]]&amp;","&amp;parent_children8[[#This Row],[parent_id]]&amp;","&amp;parent_children8[[#This Row],[children_id]]&amp;");"</f>
        <v>INSERT INTO parent_children VALUES (143,134,80);</v>
      </c>
    </row>
    <row r="146" spans="1:14">
      <c r="A146" s="5">
        <v>144</v>
      </c>
      <c r="B146" s="5" t="s">
        <v>390</v>
      </c>
      <c r="C146" s="5" t="s">
        <v>396</v>
      </c>
      <c r="E146" s="10">
        <f>parent_children[[#This Row],[parent_children_id]]</f>
        <v>144</v>
      </c>
      <c r="F146" s="10">
        <f>VLOOKUP(parent_children[[#This Row],[parent]],abbreviation[[description_german]:[abbreviation_id(for SVERWEIS)]],4,FALSE)</f>
        <v>134</v>
      </c>
      <c r="G146" s="10">
        <f>VLOOKUP(parent_children[[#This Row],[children]],abbreviation[[description_german]:[abbreviation_id(for SVERWEIS)]],4,FALSE)</f>
        <v>137</v>
      </c>
      <c r="N146" s="5" t="str">
        <f ca="1">"INSERT INTO "&amp;RIGHT(CELL("dateiname",A144),LEN(CELL("dateiname",A144))-FIND("]",CELL("dateiname",A144)))&amp;" VALUES"&amp;" ("&amp;parent_children8[[#This Row],[parent_children_id]]&amp;","&amp;parent_children8[[#This Row],[parent_id]]&amp;","&amp;parent_children8[[#This Row],[children_id]]&amp;");"</f>
        <v>INSERT INTO parent_children VALUES (144,134,137);</v>
      </c>
    </row>
    <row r="147" spans="1:14">
      <c r="A147" s="5">
        <v>145</v>
      </c>
      <c r="B147" s="5" t="s">
        <v>390</v>
      </c>
      <c r="C147" s="5" t="s">
        <v>289</v>
      </c>
      <c r="E147" s="10">
        <f>parent_children[[#This Row],[parent_children_id]]</f>
        <v>145</v>
      </c>
      <c r="F147" s="10">
        <f>VLOOKUP(parent_children[[#This Row],[parent]],abbreviation[[description_german]:[abbreviation_id(for SVERWEIS)]],4,FALSE)</f>
        <v>134</v>
      </c>
      <c r="G147" s="10">
        <f>VLOOKUP(parent_children[[#This Row],[children]],abbreviation[[description_german]:[abbreviation_id(for SVERWEIS)]],4,FALSE)</f>
        <v>81</v>
      </c>
      <c r="N147" s="5" t="str">
        <f ca="1">"INSERT INTO "&amp;RIGHT(CELL("dateiname",A145),LEN(CELL("dateiname",A145))-FIND("]",CELL("dateiname",A145)))&amp;" VALUES"&amp;" ("&amp;parent_children8[[#This Row],[parent_children_id]]&amp;","&amp;parent_children8[[#This Row],[parent_id]]&amp;","&amp;parent_children8[[#This Row],[children_id]]&amp;");"</f>
        <v>INSERT INTO parent_children VALUES (145,134,81);</v>
      </c>
    </row>
    <row r="148" spans="1:14">
      <c r="A148" s="5">
        <v>146</v>
      </c>
      <c r="B148" s="5" t="s">
        <v>390</v>
      </c>
      <c r="C148" s="5" t="s">
        <v>291</v>
      </c>
      <c r="E148" s="10">
        <f>parent_children[[#This Row],[parent_children_id]]</f>
        <v>146</v>
      </c>
      <c r="F148" s="10">
        <f>VLOOKUP(parent_children[[#This Row],[parent]],abbreviation[[description_german]:[abbreviation_id(for SVERWEIS)]],4,FALSE)</f>
        <v>134</v>
      </c>
      <c r="G148" s="10">
        <f>VLOOKUP(parent_children[[#This Row],[children]],abbreviation[[description_german]:[abbreviation_id(for SVERWEIS)]],4,FALSE)</f>
        <v>82</v>
      </c>
      <c r="N148" s="5" t="str">
        <f ca="1">"INSERT INTO "&amp;RIGHT(CELL("dateiname",A146),LEN(CELL("dateiname",A146))-FIND("]",CELL("dateiname",A146)))&amp;" VALUES"&amp;" ("&amp;parent_children8[[#This Row],[parent_children_id]]&amp;","&amp;parent_children8[[#This Row],[parent_id]]&amp;","&amp;parent_children8[[#This Row],[children_id]]&amp;");"</f>
        <v>INSERT INTO parent_children VALUES (146,134,82);</v>
      </c>
    </row>
    <row r="149" spans="1:14">
      <c r="A149" s="5">
        <v>147</v>
      </c>
      <c r="B149" s="5" t="s">
        <v>390</v>
      </c>
      <c r="C149" s="5" t="s">
        <v>293</v>
      </c>
      <c r="E149" s="10">
        <f>parent_children[[#This Row],[parent_children_id]]</f>
        <v>147</v>
      </c>
      <c r="F149" s="10">
        <f>VLOOKUP(parent_children[[#This Row],[parent]],abbreviation[[description_german]:[abbreviation_id(for SVERWEIS)]],4,FALSE)</f>
        <v>134</v>
      </c>
      <c r="G149" s="10">
        <f>VLOOKUP(parent_children[[#This Row],[children]],abbreviation[[description_german]:[abbreviation_id(for SVERWEIS)]],4,FALSE)</f>
        <v>83</v>
      </c>
      <c r="N149" s="5" t="str">
        <f ca="1">"INSERT INTO "&amp;RIGHT(CELL("dateiname",A147),LEN(CELL("dateiname",A147))-FIND("]",CELL("dateiname",A147)))&amp;" VALUES"&amp;" ("&amp;parent_children8[[#This Row],[parent_children_id]]&amp;","&amp;parent_children8[[#This Row],[parent_id]]&amp;","&amp;parent_children8[[#This Row],[children_id]]&amp;");"</f>
        <v>INSERT INTO parent_children VALUES (147,134,83);</v>
      </c>
    </row>
    <row r="150" spans="1:14">
      <c r="A150" s="5">
        <v>148</v>
      </c>
      <c r="B150" s="5" t="s">
        <v>390</v>
      </c>
      <c r="C150" s="5" t="s">
        <v>398</v>
      </c>
      <c r="E150" s="10">
        <f>parent_children[[#This Row],[parent_children_id]]</f>
        <v>148</v>
      </c>
      <c r="F150" s="10">
        <f>VLOOKUP(parent_children[[#This Row],[parent]],abbreviation[[description_german]:[abbreviation_id(for SVERWEIS)]],4,FALSE)</f>
        <v>134</v>
      </c>
      <c r="G150" s="10">
        <f>VLOOKUP(parent_children[[#This Row],[children]],abbreviation[[description_german]:[abbreviation_id(for SVERWEIS)]],4,FALSE)</f>
        <v>138</v>
      </c>
      <c r="N150" s="5" t="str">
        <f ca="1">"INSERT INTO "&amp;RIGHT(CELL("dateiname",A148),LEN(CELL("dateiname",A148))-FIND("]",CELL("dateiname",A148)))&amp;" VALUES"&amp;" ("&amp;parent_children8[[#This Row],[parent_children_id]]&amp;","&amp;parent_children8[[#This Row],[parent_id]]&amp;","&amp;parent_children8[[#This Row],[children_id]]&amp;");"</f>
        <v>INSERT INTO parent_children VALUES (148,134,138);</v>
      </c>
    </row>
    <row r="151" spans="1:14">
      <c r="A151" s="5">
        <v>149</v>
      </c>
      <c r="B151" s="5" t="s">
        <v>390</v>
      </c>
      <c r="C151" s="5" t="s">
        <v>400</v>
      </c>
      <c r="E151" s="10">
        <f>parent_children[[#This Row],[parent_children_id]]</f>
        <v>149</v>
      </c>
      <c r="F151" s="10">
        <f>VLOOKUP(parent_children[[#This Row],[parent]],abbreviation[[description_german]:[abbreviation_id(for SVERWEIS)]],4,FALSE)</f>
        <v>134</v>
      </c>
      <c r="G151" s="10">
        <f>VLOOKUP(parent_children[[#This Row],[children]],abbreviation[[description_german]:[abbreviation_id(for SVERWEIS)]],4,FALSE)</f>
        <v>139</v>
      </c>
      <c r="N151" s="5" t="str">
        <f ca="1">"INSERT INTO "&amp;RIGHT(CELL("dateiname",A149),LEN(CELL("dateiname",A149))-FIND("]",CELL("dateiname",A149)))&amp;" VALUES"&amp;" ("&amp;parent_children8[[#This Row],[parent_children_id]]&amp;","&amp;parent_children8[[#This Row],[parent_id]]&amp;","&amp;parent_children8[[#This Row],[children_id]]&amp;");"</f>
        <v>INSERT INTO parent_children VALUES (149,134,139);</v>
      </c>
    </row>
    <row r="152" spans="1:14">
      <c r="A152" s="5">
        <v>150</v>
      </c>
      <c r="B152" s="5" t="s">
        <v>390</v>
      </c>
      <c r="C152" s="5" t="s">
        <v>299</v>
      </c>
      <c r="E152" s="10">
        <f>parent_children[[#This Row],[parent_children_id]]</f>
        <v>150</v>
      </c>
      <c r="F152" s="10">
        <f>VLOOKUP(parent_children[[#This Row],[parent]],abbreviation[[description_german]:[abbreviation_id(for SVERWEIS)]],4,FALSE)</f>
        <v>134</v>
      </c>
      <c r="G152" s="10">
        <f>VLOOKUP(parent_children[[#This Row],[children]],abbreviation[[description_german]:[abbreviation_id(for SVERWEIS)]],4,FALSE)</f>
        <v>86</v>
      </c>
      <c r="N152" s="5" t="str">
        <f ca="1">"INSERT INTO "&amp;RIGHT(CELL("dateiname",A150),LEN(CELL("dateiname",A150))-FIND("]",CELL("dateiname",A150)))&amp;" VALUES"&amp;" ("&amp;parent_children8[[#This Row],[parent_children_id]]&amp;","&amp;parent_children8[[#This Row],[parent_id]]&amp;","&amp;parent_children8[[#This Row],[children_id]]&amp;");"</f>
        <v>INSERT INTO parent_children VALUES (150,134,86);</v>
      </c>
    </row>
    <row r="153" spans="1:14">
      <c r="A153" s="5">
        <v>151</v>
      </c>
      <c r="B153" s="5" t="s">
        <v>390</v>
      </c>
      <c r="C153" s="5" t="s">
        <v>402</v>
      </c>
      <c r="E153" s="10">
        <f>parent_children[[#This Row],[parent_children_id]]</f>
        <v>151</v>
      </c>
      <c r="F153" s="10">
        <f>VLOOKUP(parent_children[[#This Row],[parent]],abbreviation[[description_german]:[abbreviation_id(for SVERWEIS)]],4,FALSE)</f>
        <v>134</v>
      </c>
      <c r="G153" s="10">
        <f>VLOOKUP(parent_children[[#This Row],[children]],abbreviation[[description_german]:[abbreviation_id(for SVERWEIS)]],4,FALSE)</f>
        <v>140</v>
      </c>
      <c r="N153" s="5" t="str">
        <f ca="1">"INSERT INTO "&amp;RIGHT(CELL("dateiname",A151),LEN(CELL("dateiname",A151))-FIND("]",CELL("dateiname",A151)))&amp;" VALUES"&amp;" ("&amp;parent_children8[[#This Row],[parent_children_id]]&amp;","&amp;parent_children8[[#This Row],[parent_id]]&amp;","&amp;parent_children8[[#This Row],[children_id]]&amp;");"</f>
        <v>INSERT INTO parent_children VALUES (151,134,140);</v>
      </c>
    </row>
    <row r="154" spans="1:14">
      <c r="A154" s="5">
        <v>152</v>
      </c>
      <c r="B154" s="5" t="s">
        <v>390</v>
      </c>
      <c r="C154" s="5" t="s">
        <v>301</v>
      </c>
      <c r="E154" s="10">
        <f>parent_children[[#This Row],[parent_children_id]]</f>
        <v>152</v>
      </c>
      <c r="F154" s="10">
        <f>VLOOKUP(parent_children[[#This Row],[parent]],abbreviation[[description_german]:[abbreviation_id(for SVERWEIS)]],4,FALSE)</f>
        <v>134</v>
      </c>
      <c r="G154" s="10">
        <f>VLOOKUP(parent_children[[#This Row],[children]],abbreviation[[description_german]:[abbreviation_id(for SVERWEIS)]],4,FALSE)</f>
        <v>87</v>
      </c>
      <c r="N154" s="5" t="str">
        <f ca="1">"INSERT INTO "&amp;RIGHT(CELL("dateiname",A152),LEN(CELL("dateiname",A152))-FIND("]",CELL("dateiname",A152)))&amp;" VALUES"&amp;" ("&amp;parent_children8[[#This Row],[parent_children_id]]&amp;","&amp;parent_children8[[#This Row],[parent_id]]&amp;","&amp;parent_children8[[#This Row],[children_id]]&amp;");"</f>
        <v>INSERT INTO parent_children VALUES (152,134,87);</v>
      </c>
    </row>
    <row r="155" spans="1:14">
      <c r="A155" s="5">
        <v>153</v>
      </c>
      <c r="B155" s="5" t="s">
        <v>390</v>
      </c>
      <c r="C155" s="5" t="s">
        <v>404</v>
      </c>
      <c r="E155" s="10">
        <f>parent_children[[#This Row],[parent_children_id]]</f>
        <v>153</v>
      </c>
      <c r="F155" s="10">
        <f>VLOOKUP(parent_children[[#This Row],[parent]],abbreviation[[description_german]:[abbreviation_id(for SVERWEIS)]],4,FALSE)</f>
        <v>134</v>
      </c>
      <c r="G155" s="10">
        <f>VLOOKUP(parent_children[[#This Row],[children]],abbreviation[[description_german]:[abbreviation_id(for SVERWEIS)]],4,FALSE)</f>
        <v>141</v>
      </c>
      <c r="N155" s="5" t="str">
        <f ca="1">"INSERT INTO "&amp;RIGHT(CELL("dateiname",A153),LEN(CELL("dateiname",A153))-FIND("]",CELL("dateiname",A153)))&amp;" VALUES"&amp;" ("&amp;parent_children8[[#This Row],[parent_children_id]]&amp;","&amp;parent_children8[[#This Row],[parent_id]]&amp;","&amp;parent_children8[[#This Row],[children_id]]&amp;");"</f>
        <v>INSERT INTO parent_children VALUES (153,134,141);</v>
      </c>
    </row>
    <row r="156" spans="1:14">
      <c r="A156" s="5">
        <v>154</v>
      </c>
      <c r="B156" s="5" t="s">
        <v>390</v>
      </c>
      <c r="C156" s="5" t="s">
        <v>406</v>
      </c>
      <c r="E156" s="10">
        <f>parent_children[[#This Row],[parent_children_id]]</f>
        <v>154</v>
      </c>
      <c r="F156" s="10">
        <f>VLOOKUP(parent_children[[#This Row],[parent]],abbreviation[[description_german]:[abbreviation_id(for SVERWEIS)]],4,FALSE)</f>
        <v>134</v>
      </c>
      <c r="G156" s="10">
        <f>VLOOKUP(parent_children[[#This Row],[children]],abbreviation[[description_german]:[abbreviation_id(for SVERWEIS)]],4,FALSE)</f>
        <v>142</v>
      </c>
      <c r="N156" s="5" t="str">
        <f ca="1">"INSERT INTO "&amp;RIGHT(CELL("dateiname",A154),LEN(CELL("dateiname",A154))-FIND("]",CELL("dateiname",A154)))&amp;" VALUES"&amp;" ("&amp;parent_children8[[#This Row],[parent_children_id]]&amp;","&amp;parent_children8[[#This Row],[parent_id]]&amp;","&amp;parent_children8[[#This Row],[children_id]]&amp;");"</f>
        <v>INSERT INTO parent_children VALUES (154,134,142);</v>
      </c>
    </row>
    <row r="157" spans="1:14">
      <c r="A157" s="5">
        <v>155</v>
      </c>
      <c r="B157" s="5" t="s">
        <v>390</v>
      </c>
      <c r="C157" s="5" t="s">
        <v>303</v>
      </c>
      <c r="E157" s="10">
        <f>parent_children[[#This Row],[parent_children_id]]</f>
        <v>155</v>
      </c>
      <c r="F157" s="10">
        <f>VLOOKUP(parent_children[[#This Row],[parent]],abbreviation[[description_german]:[abbreviation_id(for SVERWEIS)]],4,FALSE)</f>
        <v>134</v>
      </c>
      <c r="G157" s="10">
        <f>VLOOKUP(parent_children[[#This Row],[children]],abbreviation[[description_german]:[abbreviation_id(for SVERWEIS)]],4,FALSE)</f>
        <v>88</v>
      </c>
      <c r="N157" s="5" t="str">
        <f ca="1">"INSERT INTO "&amp;RIGHT(CELL("dateiname",A155),LEN(CELL("dateiname",A155))-FIND("]",CELL("dateiname",A155)))&amp;" VALUES"&amp;" ("&amp;parent_children8[[#This Row],[parent_children_id]]&amp;","&amp;parent_children8[[#This Row],[parent_id]]&amp;","&amp;parent_children8[[#This Row],[children_id]]&amp;");"</f>
        <v>INSERT INTO parent_children VALUES (155,134,88);</v>
      </c>
    </row>
    <row r="158" spans="1:14">
      <c r="A158" s="5">
        <v>156</v>
      </c>
      <c r="B158" s="5" t="s">
        <v>390</v>
      </c>
      <c r="C158" s="5" t="s">
        <v>305</v>
      </c>
      <c r="E158" s="10">
        <f>parent_children[[#This Row],[parent_children_id]]</f>
        <v>156</v>
      </c>
      <c r="F158" s="10">
        <f>VLOOKUP(parent_children[[#This Row],[parent]],abbreviation[[description_german]:[abbreviation_id(for SVERWEIS)]],4,FALSE)</f>
        <v>134</v>
      </c>
      <c r="G158" s="10">
        <f>VLOOKUP(parent_children[[#This Row],[children]],abbreviation[[description_german]:[abbreviation_id(for SVERWEIS)]],4,FALSE)</f>
        <v>89</v>
      </c>
      <c r="N158" s="5" t="str">
        <f ca="1">"INSERT INTO "&amp;RIGHT(CELL("dateiname",A156),LEN(CELL("dateiname",A156))-FIND("]",CELL("dateiname",A156)))&amp;" VALUES"&amp;" ("&amp;parent_children8[[#This Row],[parent_children_id]]&amp;","&amp;parent_children8[[#This Row],[parent_id]]&amp;","&amp;parent_children8[[#This Row],[children_id]]&amp;");"</f>
        <v>INSERT INTO parent_children VALUES (156,134,89);</v>
      </c>
    </row>
    <row r="159" spans="1:14">
      <c r="A159" s="5">
        <v>157</v>
      </c>
      <c r="B159" s="5" t="s">
        <v>390</v>
      </c>
      <c r="C159" s="5" t="s">
        <v>412</v>
      </c>
      <c r="E159" s="10">
        <f>parent_children[[#This Row],[parent_children_id]]</f>
        <v>157</v>
      </c>
      <c r="F159" s="10">
        <f>VLOOKUP(parent_children[[#This Row],[parent]],abbreviation[[description_german]:[abbreviation_id(for SVERWEIS)]],4,FALSE)</f>
        <v>134</v>
      </c>
      <c r="G159" s="10">
        <f>VLOOKUP(parent_children[[#This Row],[children]],abbreviation[[description_german]:[abbreviation_id(for SVERWEIS)]],4,FALSE)</f>
        <v>145</v>
      </c>
      <c r="N159" s="5" t="str">
        <f ca="1">"INSERT INTO "&amp;RIGHT(CELL("dateiname",A157),LEN(CELL("dateiname",A157))-FIND("]",CELL("dateiname",A157)))&amp;" VALUES"&amp;" ("&amp;parent_children8[[#This Row],[parent_children_id]]&amp;","&amp;parent_children8[[#This Row],[parent_id]]&amp;","&amp;parent_children8[[#This Row],[children_id]]&amp;");"</f>
        <v>INSERT INTO parent_children VALUES (157,134,145);</v>
      </c>
    </row>
    <row r="160" spans="1:14">
      <c r="A160" s="5">
        <v>158</v>
      </c>
      <c r="B160" s="5" t="s">
        <v>390</v>
      </c>
      <c r="C160" s="5" t="s">
        <v>408</v>
      </c>
      <c r="E160" s="10">
        <f>parent_children[[#This Row],[parent_children_id]]</f>
        <v>158</v>
      </c>
      <c r="F160" s="10">
        <f>VLOOKUP(parent_children[[#This Row],[parent]],abbreviation[[description_german]:[abbreviation_id(for SVERWEIS)]],4,FALSE)</f>
        <v>134</v>
      </c>
      <c r="G160" s="10">
        <f>VLOOKUP(parent_children[[#This Row],[children]],abbreviation[[description_german]:[abbreviation_id(for SVERWEIS)]],4,FALSE)</f>
        <v>143</v>
      </c>
      <c r="N160" s="5" t="str">
        <f ca="1">"INSERT INTO "&amp;RIGHT(CELL("dateiname",A158),LEN(CELL("dateiname",A158))-FIND("]",CELL("dateiname",A158)))&amp;" VALUES"&amp;" ("&amp;parent_children8[[#This Row],[parent_children_id]]&amp;","&amp;parent_children8[[#This Row],[parent_id]]&amp;","&amp;parent_children8[[#This Row],[children_id]]&amp;");"</f>
        <v>INSERT INTO parent_children VALUES (158,134,143);</v>
      </c>
    </row>
    <row r="161" spans="1:14">
      <c r="A161" s="5">
        <v>159</v>
      </c>
      <c r="B161" s="5" t="s">
        <v>390</v>
      </c>
      <c r="C161" s="5" t="s">
        <v>313</v>
      </c>
      <c r="E161" s="10">
        <f>parent_children[[#This Row],[parent_children_id]]</f>
        <v>159</v>
      </c>
      <c r="F161" s="10">
        <f>VLOOKUP(parent_children[[#This Row],[parent]],abbreviation[[description_german]:[abbreviation_id(for SVERWEIS)]],4,FALSE)</f>
        <v>134</v>
      </c>
      <c r="G161" s="10">
        <f>VLOOKUP(parent_children[[#This Row],[children]],abbreviation[[description_german]:[abbreviation_id(for SVERWEIS)]],4,FALSE)</f>
        <v>93</v>
      </c>
      <c r="N161" s="5" t="str">
        <f ca="1">"INSERT INTO "&amp;RIGHT(CELL("dateiname",A159),LEN(CELL("dateiname",A159))-FIND("]",CELL("dateiname",A159)))&amp;" VALUES"&amp;" ("&amp;parent_children8[[#This Row],[parent_children_id]]&amp;","&amp;parent_children8[[#This Row],[parent_id]]&amp;","&amp;parent_children8[[#This Row],[children_id]]&amp;");"</f>
        <v>INSERT INTO parent_children VALUES (159,134,93);</v>
      </c>
    </row>
    <row r="162" spans="1:14">
      <c r="A162" s="5">
        <v>160</v>
      </c>
      <c r="B162" s="5" t="s">
        <v>390</v>
      </c>
      <c r="C162" s="5" t="s">
        <v>498</v>
      </c>
      <c r="E162" s="10">
        <f>parent_children[[#This Row],[parent_children_id]]</f>
        <v>160</v>
      </c>
      <c r="F162" s="10">
        <f>VLOOKUP(parent_children[[#This Row],[parent]],abbreviation[[description_german]:[abbreviation_id(for SVERWEIS)]],4,FALSE)</f>
        <v>134</v>
      </c>
      <c r="G162" s="10">
        <f>VLOOKUP(parent_children[[#This Row],[children]],abbreviation[[description_german]:[abbreviation_id(for SVERWEIS)]],4,FALSE)</f>
        <v>94</v>
      </c>
      <c r="N162" s="5" t="str">
        <f ca="1">"INSERT INTO "&amp;RIGHT(CELL("dateiname",A160),LEN(CELL("dateiname",A160))-FIND("]",CELL("dateiname",A160)))&amp;" VALUES"&amp;" ("&amp;parent_children8[[#This Row],[parent_children_id]]&amp;","&amp;parent_children8[[#This Row],[parent_id]]&amp;","&amp;parent_children8[[#This Row],[children_id]]&amp;");"</f>
        <v>INSERT INTO parent_children VALUES (160,134,94);</v>
      </c>
    </row>
    <row r="163" spans="1:14">
      <c r="A163" s="5">
        <v>161</v>
      </c>
      <c r="B163" s="5" t="s">
        <v>390</v>
      </c>
      <c r="C163" s="5" t="s">
        <v>316</v>
      </c>
      <c r="E163" s="10">
        <f>parent_children[[#This Row],[parent_children_id]]</f>
        <v>161</v>
      </c>
      <c r="F163" s="10">
        <f>VLOOKUP(parent_children[[#This Row],[parent]],abbreviation[[description_german]:[abbreviation_id(for SVERWEIS)]],4,FALSE)</f>
        <v>134</v>
      </c>
      <c r="G163" s="10">
        <f>VLOOKUP(parent_children[[#This Row],[children]],abbreviation[[description_german]:[abbreviation_id(for SVERWEIS)]],4,FALSE)</f>
        <v>95</v>
      </c>
      <c r="N163" s="5" t="str">
        <f ca="1">"INSERT INTO "&amp;RIGHT(CELL("dateiname",A161),LEN(CELL("dateiname",A161))-FIND("]",CELL("dateiname",A161)))&amp;" VALUES"&amp;" ("&amp;parent_children8[[#This Row],[parent_children_id]]&amp;","&amp;parent_children8[[#This Row],[parent_id]]&amp;","&amp;parent_children8[[#This Row],[children_id]]&amp;");"</f>
        <v>INSERT INTO parent_children VALUES (161,134,95);</v>
      </c>
    </row>
    <row r="164" spans="1:14">
      <c r="A164" s="5">
        <v>162</v>
      </c>
      <c r="B164" s="5" t="s">
        <v>390</v>
      </c>
      <c r="C164" s="5" t="s">
        <v>318</v>
      </c>
      <c r="E164" s="10">
        <f>parent_children[[#This Row],[parent_children_id]]</f>
        <v>162</v>
      </c>
      <c r="F164" s="10">
        <f>VLOOKUP(parent_children[[#This Row],[parent]],abbreviation[[description_german]:[abbreviation_id(for SVERWEIS)]],4,FALSE)</f>
        <v>134</v>
      </c>
      <c r="G164" s="10">
        <f>VLOOKUP(parent_children[[#This Row],[children]],abbreviation[[description_german]:[abbreviation_id(for SVERWEIS)]],4,FALSE)</f>
        <v>96</v>
      </c>
      <c r="N164" s="5" t="str">
        <f ca="1">"INSERT INTO "&amp;RIGHT(CELL("dateiname",A162),LEN(CELL("dateiname",A162))-FIND("]",CELL("dateiname",A162)))&amp;" VALUES"&amp;" ("&amp;parent_children8[[#This Row],[parent_children_id]]&amp;","&amp;parent_children8[[#This Row],[parent_id]]&amp;","&amp;parent_children8[[#This Row],[children_id]]&amp;");"</f>
        <v>INSERT INTO parent_children VALUES (162,134,96);</v>
      </c>
    </row>
    <row r="165" spans="1:14">
      <c r="A165" s="5">
        <v>163</v>
      </c>
      <c r="B165" s="5" t="s">
        <v>390</v>
      </c>
      <c r="C165" s="5" t="s">
        <v>320</v>
      </c>
      <c r="E165" s="10">
        <f>parent_children[[#This Row],[parent_children_id]]</f>
        <v>163</v>
      </c>
      <c r="F165" s="10">
        <f>VLOOKUP(parent_children[[#This Row],[parent]],abbreviation[[description_german]:[abbreviation_id(for SVERWEIS)]],4,FALSE)</f>
        <v>134</v>
      </c>
      <c r="G165" s="10">
        <f>VLOOKUP(parent_children[[#This Row],[children]],abbreviation[[description_german]:[abbreviation_id(for SVERWEIS)]],4,FALSE)</f>
        <v>97</v>
      </c>
      <c r="N165" s="5" t="str">
        <f ca="1">"INSERT INTO "&amp;RIGHT(CELL("dateiname",A163),LEN(CELL("dateiname",A163))-FIND("]",CELL("dateiname",A163)))&amp;" VALUES"&amp;" ("&amp;parent_children8[[#This Row],[parent_children_id]]&amp;","&amp;parent_children8[[#This Row],[parent_id]]&amp;","&amp;parent_children8[[#This Row],[children_id]]&amp;");"</f>
        <v>INSERT INTO parent_children VALUES (163,134,97);</v>
      </c>
    </row>
    <row r="166" spans="1:14">
      <c r="A166" s="5">
        <v>164</v>
      </c>
      <c r="B166" s="5" t="s">
        <v>390</v>
      </c>
      <c r="C166" s="5" t="s">
        <v>322</v>
      </c>
      <c r="E166" s="10">
        <f>parent_children[[#This Row],[parent_children_id]]</f>
        <v>164</v>
      </c>
      <c r="F166" s="10">
        <f>VLOOKUP(parent_children[[#This Row],[parent]],abbreviation[[description_german]:[abbreviation_id(for SVERWEIS)]],4,FALSE)</f>
        <v>134</v>
      </c>
      <c r="G166" s="10">
        <f>VLOOKUP(parent_children[[#This Row],[children]],abbreviation[[description_german]:[abbreviation_id(for SVERWEIS)]],4,FALSE)</f>
        <v>98</v>
      </c>
      <c r="N166" s="5" t="str">
        <f ca="1">"INSERT INTO "&amp;RIGHT(CELL("dateiname",A164),LEN(CELL("dateiname",A164))-FIND("]",CELL("dateiname",A164)))&amp;" VALUES"&amp;" ("&amp;parent_children8[[#This Row],[parent_children_id]]&amp;","&amp;parent_children8[[#This Row],[parent_id]]&amp;","&amp;parent_children8[[#This Row],[children_id]]&amp;");"</f>
        <v>INSERT INTO parent_children VALUES (164,134,98);</v>
      </c>
    </row>
    <row r="167" spans="1:14">
      <c r="A167" s="5">
        <v>165</v>
      </c>
      <c r="B167" s="5" t="s">
        <v>388</v>
      </c>
      <c r="C167" s="5" t="s">
        <v>414</v>
      </c>
      <c r="E167" s="10">
        <f>parent_children[[#This Row],[parent_children_id]]</f>
        <v>165</v>
      </c>
      <c r="F167" s="10">
        <f>VLOOKUP(parent_children[[#This Row],[parent]],abbreviation[[description_german]:[abbreviation_id(for SVERWEIS)]],4,FALSE)</f>
        <v>133</v>
      </c>
      <c r="G167" s="10">
        <f>VLOOKUP(parent_children[[#This Row],[children]],abbreviation[[description_german]:[abbreviation_id(for SVERWEIS)]],4,FALSE)</f>
        <v>146</v>
      </c>
      <c r="N167" s="5" t="str">
        <f ca="1">"INSERT INTO "&amp;RIGHT(CELL("dateiname",A165),LEN(CELL("dateiname",A165))-FIND("]",CELL("dateiname",A165)))&amp;" VALUES"&amp;" ("&amp;parent_children8[[#This Row],[parent_children_id]]&amp;","&amp;parent_children8[[#This Row],[parent_id]]&amp;","&amp;parent_children8[[#This Row],[children_id]]&amp;");"</f>
        <v>INSERT INTO parent_children VALUES (165,133,146);</v>
      </c>
    </row>
    <row r="168" spans="1:14">
      <c r="A168" s="5">
        <v>166</v>
      </c>
      <c r="B168" s="5" t="s">
        <v>388</v>
      </c>
      <c r="C168" s="5" t="s">
        <v>416</v>
      </c>
      <c r="E168" s="10">
        <f>parent_children[[#This Row],[parent_children_id]]</f>
        <v>166</v>
      </c>
      <c r="F168" s="10">
        <f>VLOOKUP(parent_children[[#This Row],[parent]],abbreviation[[description_german]:[abbreviation_id(for SVERWEIS)]],4,FALSE)</f>
        <v>133</v>
      </c>
      <c r="G168" s="10">
        <f>VLOOKUP(parent_children[[#This Row],[children]],abbreviation[[description_german]:[abbreviation_id(for SVERWEIS)]],4,FALSE)</f>
        <v>147</v>
      </c>
      <c r="N168" s="5" t="str">
        <f ca="1">"INSERT INTO "&amp;RIGHT(CELL("dateiname",A166),LEN(CELL("dateiname",A166))-FIND("]",CELL("dateiname",A166)))&amp;" VALUES"&amp;" ("&amp;parent_children8[[#This Row],[parent_children_id]]&amp;","&amp;parent_children8[[#This Row],[parent_id]]&amp;","&amp;parent_children8[[#This Row],[children_id]]&amp;");"</f>
        <v>INSERT INTO parent_children VALUES (166,133,147);</v>
      </c>
    </row>
    <row r="169" spans="1:14">
      <c r="A169" s="5">
        <v>167</v>
      </c>
      <c r="B169" s="5" t="s">
        <v>388</v>
      </c>
      <c r="C169" s="5" t="s">
        <v>418</v>
      </c>
      <c r="E169" s="10">
        <f>parent_children[[#This Row],[parent_children_id]]</f>
        <v>167</v>
      </c>
      <c r="F169" s="10">
        <f>VLOOKUP(parent_children[[#This Row],[parent]],abbreviation[[description_german]:[abbreviation_id(for SVERWEIS)]],4,FALSE)</f>
        <v>133</v>
      </c>
      <c r="G169" s="10">
        <f>VLOOKUP(parent_children[[#This Row],[children]],abbreviation[[description_german]:[abbreviation_id(for SVERWEIS)]],4,FALSE)</f>
        <v>148</v>
      </c>
      <c r="N169" s="5" t="str">
        <f ca="1">"INSERT INTO "&amp;RIGHT(CELL("dateiname",A167),LEN(CELL("dateiname",A167))-FIND("]",CELL("dateiname",A167)))&amp;" VALUES"&amp;" ("&amp;parent_children8[[#This Row],[parent_children_id]]&amp;","&amp;parent_children8[[#This Row],[parent_id]]&amp;","&amp;parent_children8[[#This Row],[children_id]]&amp;");"</f>
        <v>INSERT INTO parent_children VALUES (167,133,148);</v>
      </c>
    </row>
    <row r="170" spans="1:14">
      <c r="A170" s="5">
        <v>168</v>
      </c>
      <c r="B170" s="5" t="s">
        <v>388</v>
      </c>
      <c r="C170" s="5" t="s">
        <v>412</v>
      </c>
      <c r="E170" s="10">
        <f>parent_children[[#This Row],[parent_children_id]]</f>
        <v>168</v>
      </c>
      <c r="F170" s="10">
        <f>VLOOKUP(parent_children[[#This Row],[parent]],abbreviation[[description_german]:[abbreviation_id(for SVERWEIS)]],4,FALSE)</f>
        <v>133</v>
      </c>
      <c r="G170" s="10">
        <f>VLOOKUP(parent_children[[#This Row],[children]],abbreviation[[description_german]:[abbreviation_id(for SVERWEIS)]],4,FALSE)</f>
        <v>145</v>
      </c>
      <c r="N170" s="5" t="str">
        <f ca="1">"INSERT INTO "&amp;RIGHT(CELL("dateiname",A168),LEN(CELL("dateiname",A168))-FIND("]",CELL("dateiname",A168)))&amp;" VALUES"&amp;" ("&amp;parent_children8[[#This Row],[parent_children_id]]&amp;","&amp;parent_children8[[#This Row],[parent_id]]&amp;","&amp;parent_children8[[#This Row],[children_id]]&amp;");"</f>
        <v>INSERT INTO parent_children VALUES (168,133,145);</v>
      </c>
    </row>
    <row r="171" spans="1:14">
      <c r="A171" s="5">
        <v>169</v>
      </c>
      <c r="B171" s="5" t="s">
        <v>388</v>
      </c>
      <c r="C171" s="5" t="s">
        <v>420</v>
      </c>
      <c r="E171" s="10">
        <f>parent_children[[#This Row],[parent_children_id]]</f>
        <v>169</v>
      </c>
      <c r="F171" s="10">
        <f>VLOOKUP(parent_children[[#This Row],[parent]],abbreviation[[description_german]:[abbreviation_id(for SVERWEIS)]],4,FALSE)</f>
        <v>133</v>
      </c>
      <c r="G171" s="10">
        <f>VLOOKUP(parent_children[[#This Row],[children]],abbreviation[[description_german]:[abbreviation_id(for SVERWEIS)]],4,FALSE)</f>
        <v>149</v>
      </c>
      <c r="N171" s="5" t="str">
        <f ca="1">"INSERT INTO "&amp;RIGHT(CELL("dateiname",A169),LEN(CELL("dateiname",A169))-FIND("]",CELL("dateiname",A169)))&amp;" VALUES"&amp;" ("&amp;parent_children8[[#This Row],[parent_children_id]]&amp;","&amp;parent_children8[[#This Row],[parent_id]]&amp;","&amp;parent_children8[[#This Row],[children_id]]&amp;");"</f>
        <v>INSERT INTO parent_children VALUES (169,133,149);</v>
      </c>
    </row>
    <row r="172" spans="1:14">
      <c r="A172" s="5">
        <v>170</v>
      </c>
      <c r="B172" s="5" t="s">
        <v>388</v>
      </c>
      <c r="C172" s="5" t="s">
        <v>422</v>
      </c>
      <c r="E172" s="10">
        <f>parent_children[[#This Row],[parent_children_id]]</f>
        <v>170</v>
      </c>
      <c r="F172" s="10">
        <f>VLOOKUP(parent_children[[#This Row],[parent]],abbreviation[[description_german]:[abbreviation_id(for SVERWEIS)]],4,FALSE)</f>
        <v>133</v>
      </c>
      <c r="G172" s="10">
        <f>VLOOKUP(parent_children[[#This Row],[children]],abbreviation[[description_german]:[abbreviation_id(for SVERWEIS)]],4,FALSE)</f>
        <v>150</v>
      </c>
      <c r="N172" s="5" t="str">
        <f ca="1">"INSERT INTO "&amp;RIGHT(CELL("dateiname",A170),LEN(CELL("dateiname",A170))-FIND("]",CELL("dateiname",A170)))&amp;" VALUES"&amp;" ("&amp;parent_children8[[#This Row],[parent_children_id]]&amp;","&amp;parent_children8[[#This Row],[parent_id]]&amp;","&amp;parent_children8[[#This Row],[children_id]]&amp;");"</f>
        <v>INSERT INTO parent_children VALUES (170,133,150);</v>
      </c>
    </row>
    <row r="173" spans="1:14">
      <c r="A173" s="5">
        <v>171</v>
      </c>
      <c r="B173" s="5" t="s">
        <v>384</v>
      </c>
      <c r="C173" s="5" t="s">
        <v>414</v>
      </c>
      <c r="E173" s="10">
        <f>parent_children[[#This Row],[parent_children_id]]</f>
        <v>171</v>
      </c>
      <c r="F173" s="10">
        <f>VLOOKUP(parent_children[[#This Row],[parent]],abbreviation[[description_german]:[abbreviation_id(for SVERWEIS)]],4,FALSE)</f>
        <v>131</v>
      </c>
      <c r="G173" s="10">
        <f>VLOOKUP(parent_children[[#This Row],[children]],abbreviation[[description_german]:[abbreviation_id(for SVERWEIS)]],4,FALSE)</f>
        <v>146</v>
      </c>
      <c r="N173" s="5" t="str">
        <f ca="1">"INSERT INTO "&amp;RIGHT(CELL("dateiname",A171),LEN(CELL("dateiname",A171))-FIND("]",CELL("dateiname",A171)))&amp;" VALUES"&amp;" ("&amp;parent_children8[[#This Row],[parent_children_id]]&amp;","&amp;parent_children8[[#This Row],[parent_id]]&amp;","&amp;parent_children8[[#This Row],[children_id]]&amp;");"</f>
        <v>INSERT INTO parent_children VALUES (171,131,146);</v>
      </c>
    </row>
    <row r="174" spans="1:14">
      <c r="A174" s="5">
        <v>172</v>
      </c>
      <c r="B174" s="5" t="s">
        <v>384</v>
      </c>
      <c r="C174" s="5" t="s">
        <v>416</v>
      </c>
      <c r="E174" s="10">
        <f>parent_children[[#This Row],[parent_children_id]]</f>
        <v>172</v>
      </c>
      <c r="F174" s="10">
        <f>VLOOKUP(parent_children[[#This Row],[parent]],abbreviation[[description_german]:[abbreviation_id(for SVERWEIS)]],4,FALSE)</f>
        <v>131</v>
      </c>
      <c r="G174" s="10">
        <f>VLOOKUP(parent_children[[#This Row],[children]],abbreviation[[description_german]:[abbreviation_id(for SVERWEIS)]],4,FALSE)</f>
        <v>147</v>
      </c>
      <c r="N174" s="5" t="str">
        <f ca="1">"INSERT INTO "&amp;RIGHT(CELL("dateiname",A172),LEN(CELL("dateiname",A172))-FIND("]",CELL("dateiname",A172)))&amp;" VALUES"&amp;" ("&amp;parent_children8[[#This Row],[parent_children_id]]&amp;","&amp;parent_children8[[#This Row],[parent_id]]&amp;","&amp;parent_children8[[#This Row],[children_id]]&amp;");"</f>
        <v>INSERT INTO parent_children VALUES (172,131,147);</v>
      </c>
    </row>
    <row r="175" spans="1:14">
      <c r="A175" s="5">
        <v>173</v>
      </c>
      <c r="B175" s="5" t="s">
        <v>384</v>
      </c>
      <c r="C175" s="5" t="s">
        <v>418</v>
      </c>
      <c r="E175" s="10">
        <f>parent_children[[#This Row],[parent_children_id]]</f>
        <v>173</v>
      </c>
      <c r="F175" s="10">
        <f>VLOOKUP(parent_children[[#This Row],[parent]],abbreviation[[description_german]:[abbreviation_id(for SVERWEIS)]],4,FALSE)</f>
        <v>131</v>
      </c>
      <c r="G175" s="10">
        <f>VLOOKUP(parent_children[[#This Row],[children]],abbreviation[[description_german]:[abbreviation_id(for SVERWEIS)]],4,FALSE)</f>
        <v>148</v>
      </c>
      <c r="N175" s="5" t="str">
        <f ca="1">"INSERT INTO "&amp;RIGHT(CELL("dateiname",A173),LEN(CELL("dateiname",A173))-FIND("]",CELL("dateiname",A173)))&amp;" VALUES"&amp;" ("&amp;parent_children8[[#This Row],[parent_children_id]]&amp;","&amp;parent_children8[[#This Row],[parent_id]]&amp;","&amp;parent_children8[[#This Row],[children_id]]&amp;");"</f>
        <v>INSERT INTO parent_children VALUES (173,131,148);</v>
      </c>
    </row>
    <row r="176" spans="1:14">
      <c r="A176" s="5">
        <v>174</v>
      </c>
      <c r="B176" s="5" t="s">
        <v>384</v>
      </c>
      <c r="C176" s="5" t="s">
        <v>412</v>
      </c>
      <c r="E176" s="10">
        <f>parent_children[[#This Row],[parent_children_id]]</f>
        <v>174</v>
      </c>
      <c r="F176" s="10">
        <f>VLOOKUP(parent_children[[#This Row],[parent]],abbreviation[[description_german]:[abbreviation_id(for SVERWEIS)]],4,FALSE)</f>
        <v>131</v>
      </c>
      <c r="G176" s="10">
        <f>VLOOKUP(parent_children[[#This Row],[children]],abbreviation[[description_german]:[abbreviation_id(for SVERWEIS)]],4,FALSE)</f>
        <v>145</v>
      </c>
      <c r="N176" s="5" t="str">
        <f ca="1">"INSERT INTO "&amp;RIGHT(CELL("dateiname",A174),LEN(CELL("dateiname",A174))-FIND("]",CELL("dateiname",A174)))&amp;" VALUES"&amp;" ("&amp;parent_children8[[#This Row],[parent_children_id]]&amp;","&amp;parent_children8[[#This Row],[parent_id]]&amp;","&amp;parent_children8[[#This Row],[children_id]]&amp;");"</f>
        <v>INSERT INTO parent_children VALUES (174,131,145);</v>
      </c>
    </row>
    <row r="177" spans="1:14">
      <c r="A177" s="5">
        <v>175</v>
      </c>
      <c r="B177" s="5" t="s">
        <v>384</v>
      </c>
      <c r="C177" s="5" t="s">
        <v>420</v>
      </c>
      <c r="E177" s="10">
        <f>parent_children[[#This Row],[parent_children_id]]</f>
        <v>175</v>
      </c>
      <c r="F177" s="10">
        <f>VLOOKUP(parent_children[[#This Row],[parent]],abbreviation[[description_german]:[abbreviation_id(for SVERWEIS)]],4,FALSE)</f>
        <v>131</v>
      </c>
      <c r="G177" s="10">
        <f>VLOOKUP(parent_children[[#This Row],[children]],abbreviation[[description_german]:[abbreviation_id(for SVERWEIS)]],4,FALSE)</f>
        <v>149</v>
      </c>
      <c r="N177" s="5" t="str">
        <f ca="1">"INSERT INTO "&amp;RIGHT(CELL("dateiname",A175),LEN(CELL("dateiname",A175))-FIND("]",CELL("dateiname",A175)))&amp;" VALUES"&amp;" ("&amp;parent_children8[[#This Row],[parent_children_id]]&amp;","&amp;parent_children8[[#This Row],[parent_id]]&amp;","&amp;parent_children8[[#This Row],[children_id]]&amp;");"</f>
        <v>INSERT INTO parent_children VALUES (175,131,149);</v>
      </c>
    </row>
    <row r="178" spans="1:14">
      <c r="A178" s="5">
        <v>176</v>
      </c>
      <c r="B178" s="5" t="s">
        <v>384</v>
      </c>
      <c r="C178" s="5" t="s">
        <v>422</v>
      </c>
      <c r="E178" s="10">
        <f>parent_children[[#This Row],[parent_children_id]]</f>
        <v>176</v>
      </c>
      <c r="F178" s="10">
        <f>VLOOKUP(parent_children[[#This Row],[parent]],abbreviation[[description_german]:[abbreviation_id(for SVERWEIS)]],4,FALSE)</f>
        <v>131</v>
      </c>
      <c r="G178" s="10">
        <f>VLOOKUP(parent_children[[#This Row],[children]],abbreviation[[description_german]:[abbreviation_id(for SVERWEIS)]],4,FALSE)</f>
        <v>150</v>
      </c>
      <c r="N178" s="5" t="str">
        <f ca="1">"INSERT INTO "&amp;RIGHT(CELL("dateiname",A176),LEN(CELL("dateiname",A176))-FIND("]",CELL("dateiname",A176)))&amp;" VALUES"&amp;" ("&amp;parent_children8[[#This Row],[parent_children_id]]&amp;","&amp;parent_children8[[#This Row],[parent_id]]&amp;","&amp;parent_children8[[#This Row],[children_id]]&amp;");"</f>
        <v>INSERT INTO parent_children VALUES (176,131,150);</v>
      </c>
    </row>
    <row r="179" spans="1:14">
      <c r="A179" s="5">
        <v>177</v>
      </c>
      <c r="B179" s="5" t="s">
        <v>384</v>
      </c>
      <c r="C179" s="5" t="s">
        <v>408</v>
      </c>
      <c r="E179" s="10">
        <f>parent_children[[#This Row],[parent_children_id]]</f>
        <v>177</v>
      </c>
      <c r="F179" s="10">
        <f>VLOOKUP(parent_children[[#This Row],[parent]],abbreviation[[description_german]:[abbreviation_id(for SVERWEIS)]],4,FALSE)</f>
        <v>131</v>
      </c>
      <c r="G179" s="10">
        <f>VLOOKUP(parent_children[[#This Row],[children]],abbreviation[[description_german]:[abbreviation_id(for SVERWEIS)]],4,FALSE)</f>
        <v>143</v>
      </c>
      <c r="N179" s="5" t="str">
        <f ca="1">"INSERT INTO "&amp;RIGHT(CELL("dateiname",A177),LEN(CELL("dateiname",A177))-FIND("]",CELL("dateiname",A177)))&amp;" VALUES"&amp;" ("&amp;parent_children8[[#This Row],[parent_children_id]]&amp;","&amp;parent_children8[[#This Row],[parent_id]]&amp;","&amp;parent_children8[[#This Row],[children_id]]&amp;");"</f>
        <v>INSERT INTO parent_children VALUES (177,131,143);</v>
      </c>
    </row>
    <row r="180" spans="1:14">
      <c r="A180" s="5">
        <v>178</v>
      </c>
      <c r="B180" s="5" t="s">
        <v>392</v>
      </c>
      <c r="C180" s="5" t="s">
        <v>285</v>
      </c>
      <c r="E180" s="10">
        <f>parent_children[[#This Row],[parent_children_id]]</f>
        <v>178</v>
      </c>
      <c r="F180" s="10">
        <f>VLOOKUP(parent_children[[#This Row],[parent]],abbreviation[[description_german]:[abbreviation_id(for SVERWEIS)]],4,FALSE)</f>
        <v>135</v>
      </c>
      <c r="G180" s="10">
        <f>VLOOKUP(parent_children[[#This Row],[children]],abbreviation[[description_german]:[abbreviation_id(for SVERWEIS)]],4,FALSE)</f>
        <v>79</v>
      </c>
      <c r="N180" s="5" t="str">
        <f ca="1">"INSERT INTO "&amp;RIGHT(CELL("dateiname",A178),LEN(CELL("dateiname",A178))-FIND("]",CELL("dateiname",A178)))&amp;" VALUES"&amp;" ("&amp;parent_children8[[#This Row],[parent_children_id]]&amp;","&amp;parent_children8[[#This Row],[parent_id]]&amp;","&amp;parent_children8[[#This Row],[children_id]]&amp;");"</f>
        <v>INSERT INTO parent_children VALUES (178,135,79);</v>
      </c>
    </row>
    <row r="181" spans="1:14">
      <c r="A181" s="5">
        <v>179</v>
      </c>
      <c r="B181" s="5" t="s">
        <v>392</v>
      </c>
      <c r="C181" s="5" t="s">
        <v>287</v>
      </c>
      <c r="E181" s="10">
        <f>parent_children[[#This Row],[parent_children_id]]</f>
        <v>179</v>
      </c>
      <c r="F181" s="10">
        <f>VLOOKUP(parent_children[[#This Row],[parent]],abbreviation[[description_german]:[abbreviation_id(for SVERWEIS)]],4,FALSE)</f>
        <v>135</v>
      </c>
      <c r="G181" s="10">
        <f>VLOOKUP(parent_children[[#This Row],[children]],abbreviation[[description_german]:[abbreviation_id(for SVERWEIS)]],4,FALSE)</f>
        <v>80</v>
      </c>
      <c r="N181" s="5" t="str">
        <f ca="1">"INSERT INTO "&amp;RIGHT(CELL("dateiname",A179),LEN(CELL("dateiname",A179))-FIND("]",CELL("dateiname",A179)))&amp;" VALUES"&amp;" ("&amp;parent_children8[[#This Row],[parent_children_id]]&amp;","&amp;parent_children8[[#This Row],[parent_id]]&amp;","&amp;parent_children8[[#This Row],[children_id]]&amp;");"</f>
        <v>INSERT INTO parent_children VALUES (179,135,80);</v>
      </c>
    </row>
    <row r="182" spans="1:14">
      <c r="A182" s="5">
        <v>180</v>
      </c>
      <c r="B182" s="5" t="s">
        <v>392</v>
      </c>
      <c r="C182" s="5" t="s">
        <v>289</v>
      </c>
      <c r="E182" s="10">
        <f>parent_children[[#This Row],[parent_children_id]]</f>
        <v>180</v>
      </c>
      <c r="F182" s="10">
        <f>VLOOKUP(parent_children[[#This Row],[parent]],abbreviation[[description_german]:[abbreviation_id(for SVERWEIS)]],4,FALSE)</f>
        <v>135</v>
      </c>
      <c r="G182" s="10">
        <f>VLOOKUP(parent_children[[#This Row],[children]],abbreviation[[description_german]:[abbreviation_id(for SVERWEIS)]],4,FALSE)</f>
        <v>81</v>
      </c>
      <c r="N182" s="5" t="str">
        <f ca="1">"INSERT INTO "&amp;RIGHT(CELL("dateiname",A180),LEN(CELL("dateiname",A180))-FIND("]",CELL("dateiname",A180)))&amp;" VALUES"&amp;" ("&amp;parent_children8[[#This Row],[parent_children_id]]&amp;","&amp;parent_children8[[#This Row],[parent_id]]&amp;","&amp;parent_children8[[#This Row],[children_id]]&amp;");"</f>
        <v>INSERT INTO parent_children VALUES (180,135,81);</v>
      </c>
    </row>
    <row r="183" spans="1:14">
      <c r="A183" s="5">
        <v>181</v>
      </c>
      <c r="B183" s="5" t="s">
        <v>392</v>
      </c>
      <c r="C183" s="5" t="s">
        <v>291</v>
      </c>
      <c r="E183" s="10">
        <f>parent_children[[#This Row],[parent_children_id]]</f>
        <v>181</v>
      </c>
      <c r="F183" s="10">
        <f>VLOOKUP(parent_children[[#This Row],[parent]],abbreviation[[description_german]:[abbreviation_id(for SVERWEIS)]],4,FALSE)</f>
        <v>135</v>
      </c>
      <c r="G183" s="10">
        <f>VLOOKUP(parent_children[[#This Row],[children]],abbreviation[[description_german]:[abbreviation_id(for SVERWEIS)]],4,FALSE)</f>
        <v>82</v>
      </c>
      <c r="N183" s="5" t="str">
        <f ca="1">"INSERT INTO "&amp;RIGHT(CELL("dateiname",A181),LEN(CELL("dateiname",A181))-FIND("]",CELL("dateiname",A181)))&amp;" VALUES"&amp;" ("&amp;parent_children8[[#This Row],[parent_children_id]]&amp;","&amp;parent_children8[[#This Row],[parent_id]]&amp;","&amp;parent_children8[[#This Row],[children_id]]&amp;");"</f>
        <v>INSERT INTO parent_children VALUES (181,135,82);</v>
      </c>
    </row>
    <row r="184" spans="1:14">
      <c r="A184" s="5">
        <v>182</v>
      </c>
      <c r="B184" s="5" t="s">
        <v>392</v>
      </c>
      <c r="C184" s="5" t="s">
        <v>293</v>
      </c>
      <c r="E184" s="10">
        <f>parent_children[[#This Row],[parent_children_id]]</f>
        <v>182</v>
      </c>
      <c r="F184" s="10">
        <f>VLOOKUP(parent_children[[#This Row],[parent]],abbreviation[[description_german]:[abbreviation_id(for SVERWEIS)]],4,FALSE)</f>
        <v>135</v>
      </c>
      <c r="G184" s="10">
        <f>VLOOKUP(parent_children[[#This Row],[children]],abbreviation[[description_german]:[abbreviation_id(for SVERWEIS)]],4,FALSE)</f>
        <v>83</v>
      </c>
      <c r="N184" s="5" t="str">
        <f ca="1">"INSERT INTO "&amp;RIGHT(CELL("dateiname",A182),LEN(CELL("dateiname",A182))-FIND("]",CELL("dateiname",A182)))&amp;" VALUES"&amp;" ("&amp;parent_children8[[#This Row],[parent_children_id]]&amp;","&amp;parent_children8[[#This Row],[parent_id]]&amp;","&amp;parent_children8[[#This Row],[children_id]]&amp;");"</f>
        <v>INSERT INTO parent_children VALUES (182,135,83);</v>
      </c>
    </row>
    <row r="185" spans="1:14">
      <c r="A185" s="5">
        <v>183</v>
      </c>
      <c r="B185" s="5" t="s">
        <v>392</v>
      </c>
      <c r="C185" s="5" t="s">
        <v>295</v>
      </c>
      <c r="E185" s="10">
        <f>parent_children[[#This Row],[parent_children_id]]</f>
        <v>183</v>
      </c>
      <c r="F185" s="10">
        <f>VLOOKUP(parent_children[[#This Row],[parent]],abbreviation[[description_german]:[abbreviation_id(for SVERWEIS)]],4,FALSE)</f>
        <v>135</v>
      </c>
      <c r="G185" s="10">
        <f>VLOOKUP(parent_children[[#This Row],[children]],abbreviation[[description_german]:[abbreviation_id(for SVERWEIS)]],4,FALSE)</f>
        <v>84</v>
      </c>
      <c r="N185" s="5" t="str">
        <f ca="1">"INSERT INTO "&amp;RIGHT(CELL("dateiname",A183),LEN(CELL("dateiname",A183))-FIND("]",CELL("dateiname",A183)))&amp;" VALUES"&amp;" ("&amp;parent_children8[[#This Row],[parent_children_id]]&amp;","&amp;parent_children8[[#This Row],[parent_id]]&amp;","&amp;parent_children8[[#This Row],[children_id]]&amp;");"</f>
        <v>INSERT INTO parent_children VALUES (183,135,84);</v>
      </c>
    </row>
    <row r="186" spans="1:14">
      <c r="A186" s="5">
        <v>184</v>
      </c>
      <c r="B186" s="5" t="s">
        <v>392</v>
      </c>
      <c r="C186" s="5" t="s">
        <v>400</v>
      </c>
      <c r="E186" s="10">
        <f>parent_children[[#This Row],[parent_children_id]]</f>
        <v>184</v>
      </c>
      <c r="F186" s="10">
        <f>VLOOKUP(parent_children[[#This Row],[parent]],abbreviation[[description_german]:[abbreviation_id(for SVERWEIS)]],4,FALSE)</f>
        <v>135</v>
      </c>
      <c r="G186" s="10">
        <f>VLOOKUP(parent_children[[#This Row],[children]],abbreviation[[description_german]:[abbreviation_id(for SVERWEIS)]],4,FALSE)</f>
        <v>139</v>
      </c>
      <c r="N186" s="5" t="str">
        <f ca="1">"INSERT INTO "&amp;RIGHT(CELL("dateiname",A184),LEN(CELL("dateiname",A184))-FIND("]",CELL("dateiname",A184)))&amp;" VALUES"&amp;" ("&amp;parent_children8[[#This Row],[parent_children_id]]&amp;","&amp;parent_children8[[#This Row],[parent_id]]&amp;","&amp;parent_children8[[#This Row],[children_id]]&amp;");"</f>
        <v>INSERT INTO parent_children VALUES (184,135,139);</v>
      </c>
    </row>
    <row r="187" spans="1:14">
      <c r="A187" s="5">
        <v>185</v>
      </c>
      <c r="B187" s="5" t="s">
        <v>392</v>
      </c>
      <c r="C187" s="5" t="s">
        <v>208</v>
      </c>
      <c r="E187" s="10">
        <f>parent_children[[#This Row],[parent_children_id]]</f>
        <v>185</v>
      </c>
      <c r="F187" s="10">
        <f>VLOOKUP(parent_children[[#This Row],[parent]],abbreviation[[description_german]:[abbreviation_id(for SVERWEIS)]],4,FALSE)</f>
        <v>135</v>
      </c>
      <c r="G187" s="10">
        <f>VLOOKUP(parent_children[[#This Row],[children]],abbreviation[[description_german]:[abbreviation_id(for SVERWEIS)]],4,FALSE)</f>
        <v>7</v>
      </c>
      <c r="N187" s="5" t="str">
        <f ca="1">"INSERT INTO "&amp;RIGHT(CELL("dateiname",A185),LEN(CELL("dateiname",A185))-FIND("]",CELL("dateiname",A185)))&amp;" VALUES"&amp;" ("&amp;parent_children8[[#This Row],[parent_children_id]]&amp;","&amp;parent_children8[[#This Row],[parent_id]]&amp;","&amp;parent_children8[[#This Row],[children_id]]&amp;");"</f>
        <v>INSERT INTO parent_children VALUES (185,135,7);</v>
      </c>
    </row>
    <row r="188" spans="1:14">
      <c r="A188" s="5">
        <v>186</v>
      </c>
      <c r="B188" s="5" t="s">
        <v>392</v>
      </c>
      <c r="C188" s="5" t="s">
        <v>297</v>
      </c>
      <c r="E188" s="10">
        <f>parent_children[[#This Row],[parent_children_id]]</f>
        <v>186</v>
      </c>
      <c r="F188" s="10">
        <f>VLOOKUP(parent_children[[#This Row],[parent]],abbreviation[[description_german]:[abbreviation_id(for SVERWEIS)]],4,FALSE)</f>
        <v>135</v>
      </c>
      <c r="G188" s="10">
        <f>VLOOKUP(parent_children[[#This Row],[children]],abbreviation[[description_german]:[abbreviation_id(for SVERWEIS)]],4,FALSE)</f>
        <v>85</v>
      </c>
      <c r="N188" s="5" t="str">
        <f ca="1">"INSERT INTO "&amp;RIGHT(CELL("dateiname",A186),LEN(CELL("dateiname",A186))-FIND("]",CELL("dateiname",A186)))&amp;" VALUES"&amp;" ("&amp;parent_children8[[#This Row],[parent_children_id]]&amp;","&amp;parent_children8[[#This Row],[parent_id]]&amp;","&amp;parent_children8[[#This Row],[children_id]]&amp;");"</f>
        <v>INSERT INTO parent_children VALUES (186,135,85);</v>
      </c>
    </row>
    <row r="189" spans="1:14">
      <c r="A189" s="5">
        <v>187</v>
      </c>
      <c r="B189" s="5" t="s">
        <v>392</v>
      </c>
      <c r="C189" s="5" t="s">
        <v>299</v>
      </c>
      <c r="E189" s="10">
        <f>parent_children[[#This Row],[parent_children_id]]</f>
        <v>187</v>
      </c>
      <c r="F189" s="10">
        <f>VLOOKUP(parent_children[[#This Row],[parent]],abbreviation[[description_german]:[abbreviation_id(for SVERWEIS)]],4,FALSE)</f>
        <v>135</v>
      </c>
      <c r="G189" s="10">
        <f>VLOOKUP(parent_children[[#This Row],[children]],abbreviation[[description_german]:[abbreviation_id(for SVERWEIS)]],4,FALSE)</f>
        <v>86</v>
      </c>
      <c r="N189" s="5" t="str">
        <f ca="1">"INSERT INTO "&amp;RIGHT(CELL("dateiname",A187),LEN(CELL("dateiname",A187))-FIND("]",CELL("dateiname",A187)))&amp;" VALUES"&amp;" ("&amp;parent_children8[[#This Row],[parent_children_id]]&amp;","&amp;parent_children8[[#This Row],[parent_id]]&amp;","&amp;parent_children8[[#This Row],[children_id]]&amp;");"</f>
        <v>INSERT INTO parent_children VALUES (187,135,86);</v>
      </c>
    </row>
    <row r="190" spans="1:14">
      <c r="A190" s="5">
        <v>188</v>
      </c>
      <c r="B190" s="5" t="s">
        <v>392</v>
      </c>
      <c r="C190" s="5" t="s">
        <v>402</v>
      </c>
      <c r="E190" s="10">
        <f>parent_children[[#This Row],[parent_children_id]]</f>
        <v>188</v>
      </c>
      <c r="F190" s="10">
        <f>VLOOKUP(parent_children[[#This Row],[parent]],abbreviation[[description_german]:[abbreviation_id(for SVERWEIS)]],4,FALSE)</f>
        <v>135</v>
      </c>
      <c r="G190" s="10">
        <f>VLOOKUP(parent_children[[#This Row],[children]],abbreviation[[description_german]:[abbreviation_id(for SVERWEIS)]],4,FALSE)</f>
        <v>140</v>
      </c>
      <c r="N190" s="5" t="str">
        <f ca="1">"INSERT INTO "&amp;RIGHT(CELL("dateiname",A188),LEN(CELL("dateiname",A188))-FIND("]",CELL("dateiname",A188)))&amp;" VALUES"&amp;" ("&amp;parent_children8[[#This Row],[parent_children_id]]&amp;","&amp;parent_children8[[#This Row],[parent_id]]&amp;","&amp;parent_children8[[#This Row],[children_id]]&amp;");"</f>
        <v>INSERT INTO parent_children VALUES (188,135,140);</v>
      </c>
    </row>
    <row r="191" spans="1:14">
      <c r="A191" s="5">
        <v>189</v>
      </c>
      <c r="B191" s="5" t="s">
        <v>392</v>
      </c>
      <c r="C191" s="5" t="s">
        <v>301</v>
      </c>
      <c r="E191" s="10">
        <f>parent_children[[#This Row],[parent_children_id]]</f>
        <v>189</v>
      </c>
      <c r="F191" s="10">
        <f>VLOOKUP(parent_children[[#This Row],[parent]],abbreviation[[description_german]:[abbreviation_id(for SVERWEIS)]],4,FALSE)</f>
        <v>135</v>
      </c>
      <c r="G191" s="10">
        <f>VLOOKUP(parent_children[[#This Row],[children]],abbreviation[[description_german]:[abbreviation_id(for SVERWEIS)]],4,FALSE)</f>
        <v>87</v>
      </c>
      <c r="N191" s="5" t="str">
        <f ca="1">"INSERT INTO "&amp;RIGHT(CELL("dateiname",A189),LEN(CELL("dateiname",A189))-FIND("]",CELL("dateiname",A189)))&amp;" VALUES"&amp;" ("&amp;parent_children8[[#This Row],[parent_children_id]]&amp;","&amp;parent_children8[[#This Row],[parent_id]]&amp;","&amp;parent_children8[[#This Row],[children_id]]&amp;");"</f>
        <v>INSERT INTO parent_children VALUES (189,135,87);</v>
      </c>
    </row>
    <row r="192" spans="1:14">
      <c r="A192" s="5">
        <v>190</v>
      </c>
      <c r="B192" s="5" t="s">
        <v>392</v>
      </c>
      <c r="C192" s="5" t="s">
        <v>404</v>
      </c>
      <c r="E192" s="10">
        <f>parent_children[[#This Row],[parent_children_id]]</f>
        <v>190</v>
      </c>
      <c r="F192" s="10">
        <f>VLOOKUP(parent_children[[#This Row],[parent]],abbreviation[[description_german]:[abbreviation_id(for SVERWEIS)]],4,FALSE)</f>
        <v>135</v>
      </c>
      <c r="G192" s="10">
        <f>VLOOKUP(parent_children[[#This Row],[children]],abbreviation[[description_german]:[abbreviation_id(for SVERWEIS)]],4,FALSE)</f>
        <v>141</v>
      </c>
      <c r="N192" s="5" t="str">
        <f ca="1">"INSERT INTO "&amp;RIGHT(CELL("dateiname",A190),LEN(CELL("dateiname",A190))-FIND("]",CELL("dateiname",A190)))&amp;" VALUES"&amp;" ("&amp;parent_children8[[#This Row],[parent_children_id]]&amp;","&amp;parent_children8[[#This Row],[parent_id]]&amp;","&amp;parent_children8[[#This Row],[children_id]]&amp;");"</f>
        <v>INSERT INTO parent_children VALUES (190,135,141);</v>
      </c>
    </row>
    <row r="193" spans="1:14">
      <c r="A193" s="5">
        <v>191</v>
      </c>
      <c r="B193" s="5" t="s">
        <v>392</v>
      </c>
      <c r="C193" s="5" t="s">
        <v>406</v>
      </c>
      <c r="E193" s="10">
        <f>parent_children[[#This Row],[parent_children_id]]</f>
        <v>191</v>
      </c>
      <c r="F193" s="10">
        <f>VLOOKUP(parent_children[[#This Row],[parent]],abbreviation[[description_german]:[abbreviation_id(for SVERWEIS)]],4,FALSE)</f>
        <v>135</v>
      </c>
      <c r="G193" s="10">
        <f>VLOOKUP(parent_children[[#This Row],[children]],abbreviation[[description_german]:[abbreviation_id(for SVERWEIS)]],4,FALSE)</f>
        <v>142</v>
      </c>
      <c r="N193" s="5" t="str">
        <f ca="1">"INSERT INTO "&amp;RIGHT(CELL("dateiname",A191),LEN(CELL("dateiname",A191))-FIND("]",CELL("dateiname",A191)))&amp;" VALUES"&amp;" ("&amp;parent_children8[[#This Row],[parent_children_id]]&amp;","&amp;parent_children8[[#This Row],[parent_id]]&amp;","&amp;parent_children8[[#This Row],[children_id]]&amp;");"</f>
        <v>INSERT INTO parent_children VALUES (191,135,142);</v>
      </c>
    </row>
    <row r="194" spans="1:14">
      <c r="A194" s="5">
        <v>192</v>
      </c>
      <c r="B194" s="5" t="s">
        <v>392</v>
      </c>
      <c r="C194" s="5" t="s">
        <v>303</v>
      </c>
      <c r="E194" s="10">
        <f>parent_children[[#This Row],[parent_children_id]]</f>
        <v>192</v>
      </c>
      <c r="F194" s="10">
        <f>VLOOKUP(parent_children[[#This Row],[parent]],abbreviation[[description_german]:[abbreviation_id(for SVERWEIS)]],4,FALSE)</f>
        <v>135</v>
      </c>
      <c r="G194" s="10">
        <f>VLOOKUP(parent_children[[#This Row],[children]],abbreviation[[description_german]:[abbreviation_id(for SVERWEIS)]],4,FALSE)</f>
        <v>88</v>
      </c>
      <c r="N194" s="5" t="str">
        <f ca="1">"INSERT INTO "&amp;RIGHT(CELL("dateiname",A192),LEN(CELL("dateiname",A192))-FIND("]",CELL("dateiname",A192)))&amp;" VALUES"&amp;" ("&amp;parent_children8[[#This Row],[parent_children_id]]&amp;","&amp;parent_children8[[#This Row],[parent_id]]&amp;","&amp;parent_children8[[#This Row],[children_id]]&amp;");"</f>
        <v>INSERT INTO parent_children VALUES (192,135,88);</v>
      </c>
    </row>
    <row r="195" spans="1:14">
      <c r="A195" s="5">
        <v>193</v>
      </c>
      <c r="B195" s="5" t="s">
        <v>392</v>
      </c>
      <c r="C195" s="5" t="s">
        <v>305</v>
      </c>
      <c r="E195" s="10">
        <f>parent_children[[#This Row],[parent_children_id]]</f>
        <v>193</v>
      </c>
      <c r="F195" s="10">
        <f>VLOOKUP(parent_children[[#This Row],[parent]],abbreviation[[description_german]:[abbreviation_id(for SVERWEIS)]],4,FALSE)</f>
        <v>135</v>
      </c>
      <c r="G195" s="10">
        <f>VLOOKUP(parent_children[[#This Row],[children]],abbreviation[[description_german]:[abbreviation_id(for SVERWEIS)]],4,FALSE)</f>
        <v>89</v>
      </c>
      <c r="N195" s="5" t="str">
        <f ca="1">"INSERT INTO "&amp;RIGHT(CELL("dateiname",A193),LEN(CELL("dateiname",A193))-FIND("]",CELL("dateiname",A193)))&amp;" VALUES"&amp;" ("&amp;parent_children8[[#This Row],[parent_children_id]]&amp;","&amp;parent_children8[[#This Row],[parent_id]]&amp;","&amp;parent_children8[[#This Row],[children_id]]&amp;");"</f>
        <v>INSERT INTO parent_children VALUES (193,135,89);</v>
      </c>
    </row>
    <row r="196" spans="1:14">
      <c r="A196" s="5">
        <v>194</v>
      </c>
      <c r="B196" s="5" t="s">
        <v>392</v>
      </c>
      <c r="C196" s="5" t="s">
        <v>412</v>
      </c>
      <c r="E196" s="10">
        <f>parent_children[[#This Row],[parent_children_id]]</f>
        <v>194</v>
      </c>
      <c r="F196" s="10">
        <f>VLOOKUP(parent_children[[#This Row],[parent]],abbreviation[[description_german]:[abbreviation_id(for SVERWEIS)]],4,FALSE)</f>
        <v>135</v>
      </c>
      <c r="G196" s="10">
        <f>VLOOKUP(parent_children[[#This Row],[children]],abbreviation[[description_german]:[abbreviation_id(for SVERWEIS)]],4,FALSE)</f>
        <v>145</v>
      </c>
      <c r="N196" s="5" t="str">
        <f ca="1">"INSERT INTO "&amp;RIGHT(CELL("dateiname",A194),LEN(CELL("dateiname",A194))-FIND("]",CELL("dateiname",A194)))&amp;" VALUES"&amp;" ("&amp;parent_children8[[#This Row],[parent_children_id]]&amp;","&amp;parent_children8[[#This Row],[parent_id]]&amp;","&amp;parent_children8[[#This Row],[children_id]]&amp;");"</f>
        <v>INSERT INTO parent_children VALUES (194,135,145);</v>
      </c>
    </row>
    <row r="197" spans="1:14">
      <c r="A197" s="5">
        <v>195</v>
      </c>
      <c r="B197" s="5" t="s">
        <v>392</v>
      </c>
      <c r="C197" s="5" t="s">
        <v>326</v>
      </c>
      <c r="E197" s="10">
        <f>parent_children[[#This Row],[parent_children_id]]</f>
        <v>195</v>
      </c>
      <c r="F197" s="10">
        <f>VLOOKUP(parent_children[[#This Row],[parent]],abbreviation[[description_german]:[abbreviation_id(for SVERWEIS)]],4,FALSE)</f>
        <v>135</v>
      </c>
      <c r="G197" s="10">
        <f>VLOOKUP(parent_children[[#This Row],[children]],abbreviation[[description_german]:[abbreviation_id(for SVERWEIS)]],4,FALSE)</f>
        <v>100</v>
      </c>
      <c r="N197" s="5" t="str">
        <f ca="1">"INSERT INTO "&amp;RIGHT(CELL("dateiname",A195),LEN(CELL("dateiname",A195))-FIND("]",CELL("dateiname",A195)))&amp;" VALUES"&amp;" ("&amp;parent_children8[[#This Row],[parent_children_id]]&amp;","&amp;parent_children8[[#This Row],[parent_id]]&amp;","&amp;parent_children8[[#This Row],[children_id]]&amp;");"</f>
        <v>INSERT INTO parent_children VALUES (195,135,100);</v>
      </c>
    </row>
    <row r="198" spans="1:14">
      <c r="A198" s="5">
        <v>196</v>
      </c>
      <c r="B198" s="5" t="s">
        <v>392</v>
      </c>
      <c r="C198" s="5" t="s">
        <v>307</v>
      </c>
      <c r="E198" s="10">
        <f>parent_children[[#This Row],[parent_children_id]]</f>
        <v>196</v>
      </c>
      <c r="F198" s="10">
        <f>VLOOKUP(parent_children[[#This Row],[parent]],abbreviation[[description_german]:[abbreviation_id(for SVERWEIS)]],4,FALSE)</f>
        <v>135</v>
      </c>
      <c r="G198" s="10">
        <f>VLOOKUP(parent_children[[#This Row],[children]],abbreviation[[description_german]:[abbreviation_id(for SVERWEIS)]],4,FALSE)</f>
        <v>90</v>
      </c>
      <c r="N198" s="5" t="str">
        <f ca="1">"INSERT INTO "&amp;RIGHT(CELL("dateiname",A196),LEN(CELL("dateiname",A196))-FIND("]",CELL("dateiname",A196)))&amp;" VALUES"&amp;" ("&amp;parent_children8[[#This Row],[parent_children_id]]&amp;","&amp;parent_children8[[#This Row],[parent_id]]&amp;","&amp;parent_children8[[#This Row],[children_id]]&amp;");"</f>
        <v>INSERT INTO parent_children VALUES (196,135,90);</v>
      </c>
    </row>
    <row r="199" spans="1:14">
      <c r="A199" s="5">
        <v>197</v>
      </c>
      <c r="B199" s="5" t="s">
        <v>392</v>
      </c>
      <c r="C199" s="5" t="s">
        <v>309</v>
      </c>
      <c r="E199" s="10">
        <f>parent_children[[#This Row],[parent_children_id]]</f>
        <v>197</v>
      </c>
      <c r="F199" s="10">
        <f>VLOOKUP(parent_children[[#This Row],[parent]],abbreviation[[description_german]:[abbreviation_id(for SVERWEIS)]],4,FALSE)</f>
        <v>135</v>
      </c>
      <c r="G199" s="10">
        <f>VLOOKUP(parent_children[[#This Row],[children]],abbreviation[[description_german]:[abbreviation_id(for SVERWEIS)]],4,FALSE)</f>
        <v>91</v>
      </c>
      <c r="N199" s="5" t="str">
        <f ca="1">"INSERT INTO "&amp;RIGHT(CELL("dateiname",A197),LEN(CELL("dateiname",A197))-FIND("]",CELL("dateiname",A197)))&amp;" VALUES"&amp;" ("&amp;parent_children8[[#This Row],[parent_children_id]]&amp;","&amp;parent_children8[[#This Row],[parent_id]]&amp;","&amp;parent_children8[[#This Row],[children_id]]&amp;");"</f>
        <v>INSERT INTO parent_children VALUES (197,135,91);</v>
      </c>
    </row>
    <row r="200" spans="1:14">
      <c r="A200" s="5">
        <v>198</v>
      </c>
      <c r="B200" s="5" t="s">
        <v>392</v>
      </c>
      <c r="C200" s="5" t="s">
        <v>311</v>
      </c>
      <c r="E200" s="10">
        <f>parent_children[[#This Row],[parent_children_id]]</f>
        <v>198</v>
      </c>
      <c r="F200" s="10">
        <f>VLOOKUP(parent_children[[#This Row],[parent]],abbreviation[[description_german]:[abbreviation_id(for SVERWEIS)]],4,FALSE)</f>
        <v>135</v>
      </c>
      <c r="G200" s="10">
        <f>VLOOKUP(parent_children[[#This Row],[children]],abbreviation[[description_german]:[abbreviation_id(for SVERWEIS)]],4,FALSE)</f>
        <v>92</v>
      </c>
      <c r="N200" s="5" t="str">
        <f ca="1">"INSERT INTO "&amp;RIGHT(CELL("dateiname",A198),LEN(CELL("dateiname",A198))-FIND("]",CELL("dateiname",A198)))&amp;" VALUES"&amp;" ("&amp;parent_children8[[#This Row],[parent_children_id]]&amp;","&amp;parent_children8[[#This Row],[parent_id]]&amp;","&amp;parent_children8[[#This Row],[children_id]]&amp;");"</f>
        <v>INSERT INTO parent_children VALUES (198,135,92);</v>
      </c>
    </row>
    <row r="201" spans="1:14">
      <c r="A201" s="5">
        <v>199</v>
      </c>
      <c r="B201" s="5" t="s">
        <v>392</v>
      </c>
      <c r="C201" s="5" t="s">
        <v>313</v>
      </c>
      <c r="E201" s="10">
        <f>parent_children[[#This Row],[parent_children_id]]</f>
        <v>199</v>
      </c>
      <c r="F201" s="10">
        <f>VLOOKUP(parent_children[[#This Row],[parent]],abbreviation[[description_german]:[abbreviation_id(for SVERWEIS)]],4,FALSE)</f>
        <v>135</v>
      </c>
      <c r="G201" s="10">
        <f>VLOOKUP(parent_children[[#This Row],[children]],abbreviation[[description_german]:[abbreviation_id(for SVERWEIS)]],4,FALSE)</f>
        <v>93</v>
      </c>
      <c r="N201" s="5" t="str">
        <f ca="1">"INSERT INTO "&amp;RIGHT(CELL("dateiname",A199),LEN(CELL("dateiname",A199))-FIND("]",CELL("dateiname",A199)))&amp;" VALUES"&amp;" ("&amp;parent_children8[[#This Row],[parent_children_id]]&amp;","&amp;parent_children8[[#This Row],[parent_id]]&amp;","&amp;parent_children8[[#This Row],[children_id]]&amp;");"</f>
        <v>INSERT INTO parent_children VALUES (199,135,93);</v>
      </c>
    </row>
    <row r="202" spans="1:14">
      <c r="A202" s="5">
        <v>200</v>
      </c>
      <c r="B202" s="5" t="s">
        <v>392</v>
      </c>
      <c r="C202" s="5" t="s">
        <v>424</v>
      </c>
      <c r="E202" s="10">
        <f>parent_children[[#This Row],[parent_children_id]]</f>
        <v>200</v>
      </c>
      <c r="F202" s="10">
        <f>VLOOKUP(parent_children[[#This Row],[parent]],abbreviation[[description_german]:[abbreviation_id(for SVERWEIS)]],4,FALSE)</f>
        <v>135</v>
      </c>
      <c r="G202" s="10">
        <f>VLOOKUP(parent_children[[#This Row],[children]],abbreviation[[description_german]:[abbreviation_id(for SVERWEIS)]],4,FALSE)</f>
        <v>151</v>
      </c>
      <c r="N202" s="5" t="str">
        <f ca="1">"INSERT INTO "&amp;RIGHT(CELL("dateiname",A200),LEN(CELL("dateiname",A200))-FIND("]",CELL("dateiname",A200)))&amp;" VALUES"&amp;" ("&amp;parent_children8[[#This Row],[parent_children_id]]&amp;","&amp;parent_children8[[#This Row],[parent_id]]&amp;","&amp;parent_children8[[#This Row],[children_id]]&amp;");"</f>
        <v>INSERT INTO parent_children VALUES (200,135,151);</v>
      </c>
    </row>
    <row r="203" spans="1:14">
      <c r="A203" s="5">
        <v>201</v>
      </c>
      <c r="B203" s="5" t="s">
        <v>392</v>
      </c>
      <c r="C203" s="14" t="s">
        <v>498</v>
      </c>
      <c r="E203" s="10">
        <f>parent_children[[#This Row],[parent_children_id]]</f>
        <v>201</v>
      </c>
      <c r="F203" s="10">
        <f>VLOOKUP(parent_children[[#This Row],[parent]],abbreviation[[description_german]:[abbreviation_id(for SVERWEIS)]],4,FALSE)</f>
        <v>135</v>
      </c>
      <c r="G203" s="10">
        <f>VLOOKUP(parent_children[[#This Row],[children]],abbreviation[[description_german]:[abbreviation_id(for SVERWEIS)]],4,FALSE)</f>
        <v>94</v>
      </c>
      <c r="N203" s="5" t="str">
        <f ca="1">"INSERT INTO "&amp;RIGHT(CELL("dateiname",A201),LEN(CELL("dateiname",A201))-FIND("]",CELL("dateiname",A201)))&amp;" VALUES"&amp;" ("&amp;parent_children8[[#This Row],[parent_children_id]]&amp;","&amp;parent_children8[[#This Row],[parent_id]]&amp;","&amp;parent_children8[[#This Row],[children_id]]&amp;");"</f>
        <v>INSERT INTO parent_children VALUES (201,135,94);</v>
      </c>
    </row>
    <row r="204" spans="1:14">
      <c r="A204" s="5">
        <v>202</v>
      </c>
      <c r="B204" s="5" t="s">
        <v>392</v>
      </c>
      <c r="C204" s="5" t="s">
        <v>316</v>
      </c>
      <c r="E204" s="10">
        <f>parent_children[[#This Row],[parent_children_id]]</f>
        <v>202</v>
      </c>
      <c r="F204" s="10">
        <f>VLOOKUP(parent_children[[#This Row],[parent]],abbreviation[[description_german]:[abbreviation_id(for SVERWEIS)]],4,FALSE)</f>
        <v>135</v>
      </c>
      <c r="G204" s="10">
        <f>VLOOKUP(parent_children[[#This Row],[children]],abbreviation[[description_german]:[abbreviation_id(for SVERWEIS)]],4,FALSE)</f>
        <v>95</v>
      </c>
      <c r="N204" s="5" t="str">
        <f ca="1">"INSERT INTO "&amp;RIGHT(CELL("dateiname",A202),LEN(CELL("dateiname",A202))-FIND("]",CELL("dateiname",A202)))&amp;" VALUES"&amp;" ("&amp;parent_children8[[#This Row],[parent_children_id]]&amp;","&amp;parent_children8[[#This Row],[parent_id]]&amp;","&amp;parent_children8[[#This Row],[children_id]]&amp;");"</f>
        <v>INSERT INTO parent_children VALUES (202,135,95);</v>
      </c>
    </row>
    <row r="205" spans="1:14">
      <c r="A205" s="5">
        <v>203</v>
      </c>
      <c r="B205" s="5" t="s">
        <v>392</v>
      </c>
      <c r="C205" s="5" t="s">
        <v>318</v>
      </c>
      <c r="E205" s="10">
        <f>parent_children[[#This Row],[parent_children_id]]</f>
        <v>203</v>
      </c>
      <c r="F205" s="10">
        <f>VLOOKUP(parent_children[[#This Row],[parent]],abbreviation[[description_german]:[abbreviation_id(for SVERWEIS)]],4,FALSE)</f>
        <v>135</v>
      </c>
      <c r="G205" s="10">
        <f>VLOOKUP(parent_children[[#This Row],[children]],abbreviation[[description_german]:[abbreviation_id(for SVERWEIS)]],4,FALSE)</f>
        <v>96</v>
      </c>
      <c r="N205" s="5" t="str">
        <f ca="1">"INSERT INTO "&amp;RIGHT(CELL("dateiname",A203),LEN(CELL("dateiname",A203))-FIND("]",CELL("dateiname",A203)))&amp;" VALUES"&amp;" ("&amp;parent_children8[[#This Row],[parent_children_id]]&amp;","&amp;parent_children8[[#This Row],[parent_id]]&amp;","&amp;parent_children8[[#This Row],[children_id]]&amp;");"</f>
        <v>INSERT INTO parent_children VALUES (203,135,96);</v>
      </c>
    </row>
    <row r="206" spans="1:14">
      <c r="A206" s="5">
        <v>204</v>
      </c>
      <c r="B206" s="5" t="s">
        <v>392</v>
      </c>
      <c r="C206" s="5" t="s">
        <v>320</v>
      </c>
      <c r="E206" s="10">
        <f>parent_children[[#This Row],[parent_children_id]]</f>
        <v>204</v>
      </c>
      <c r="F206" s="10">
        <f>VLOOKUP(parent_children[[#This Row],[parent]],abbreviation[[description_german]:[abbreviation_id(for SVERWEIS)]],4,FALSE)</f>
        <v>135</v>
      </c>
      <c r="G206" s="10">
        <f>VLOOKUP(parent_children[[#This Row],[children]],abbreviation[[description_german]:[abbreviation_id(for SVERWEIS)]],4,FALSE)</f>
        <v>97</v>
      </c>
      <c r="N206" s="5" t="str">
        <f ca="1">"INSERT INTO "&amp;RIGHT(CELL("dateiname",A204),LEN(CELL("dateiname",A204))-FIND("]",CELL("dateiname",A204)))&amp;" VALUES"&amp;" ("&amp;parent_children8[[#This Row],[parent_children_id]]&amp;","&amp;parent_children8[[#This Row],[parent_id]]&amp;","&amp;parent_children8[[#This Row],[children_id]]&amp;");"</f>
        <v>INSERT INTO parent_children VALUES (204,135,97);</v>
      </c>
    </row>
    <row r="207" spans="1:14">
      <c r="A207" s="5">
        <v>205</v>
      </c>
      <c r="B207" s="5" t="s">
        <v>392</v>
      </c>
      <c r="C207" s="5" t="s">
        <v>322</v>
      </c>
      <c r="E207" s="10">
        <f>parent_children[[#This Row],[parent_children_id]]</f>
        <v>205</v>
      </c>
      <c r="F207" s="10">
        <f>VLOOKUP(parent_children[[#This Row],[parent]],abbreviation[[description_german]:[abbreviation_id(for SVERWEIS)]],4,FALSE)</f>
        <v>135</v>
      </c>
      <c r="G207" s="10">
        <f>VLOOKUP(parent_children[[#This Row],[children]],abbreviation[[description_german]:[abbreviation_id(for SVERWEIS)]],4,FALSE)</f>
        <v>98</v>
      </c>
      <c r="N207" s="5" t="str">
        <f ca="1">"INSERT INTO "&amp;RIGHT(CELL("dateiname",A205),LEN(CELL("dateiname",A205))-FIND("]",CELL("dateiname",A205)))&amp;" VALUES"&amp;" ("&amp;parent_children8[[#This Row],[parent_children_id]]&amp;","&amp;parent_children8[[#This Row],[parent_id]]&amp;","&amp;parent_children8[[#This Row],[children_id]]&amp;");"</f>
        <v>INSERT INTO parent_children VALUES (205,135,98);</v>
      </c>
    </row>
    <row r="208" spans="1:14">
      <c r="A208" s="5">
        <v>206</v>
      </c>
      <c r="B208" s="5" t="s">
        <v>392</v>
      </c>
      <c r="C208" s="5" t="s">
        <v>425</v>
      </c>
      <c r="E208" s="10">
        <f>parent_children[[#This Row],[parent_children_id]]</f>
        <v>206</v>
      </c>
      <c r="F208" s="10">
        <f>VLOOKUP(parent_children[[#This Row],[parent]],abbreviation[[description_german]:[abbreviation_id(for SVERWEIS)]],4,FALSE)</f>
        <v>135</v>
      </c>
      <c r="G208" s="10">
        <f>VLOOKUP(parent_children[[#This Row],[children]],abbreviation[[description_german]:[abbreviation_id(for SVERWEIS)]],4,FALSE)</f>
        <v>152</v>
      </c>
      <c r="N208" s="5" t="str">
        <f ca="1">"INSERT INTO "&amp;RIGHT(CELL("dateiname",A206),LEN(CELL("dateiname",A206))-FIND("]",CELL("dateiname",A206)))&amp;" VALUES"&amp;" ("&amp;parent_children8[[#This Row],[parent_children_id]]&amp;","&amp;parent_children8[[#This Row],[parent_id]]&amp;","&amp;parent_children8[[#This Row],[children_id]]&amp;");"</f>
        <v>INSERT INTO parent_children VALUES (206,135,152);</v>
      </c>
    </row>
  </sheetData>
  <dataValidations count="1">
    <dataValidation type="list" allowBlank="1" showInputMessage="1" showErrorMessage="1" sqref="I3:I5 B3:C208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38"/>
  <sheetViews>
    <sheetView workbookViewId="0">
      <selection activeCell="A2" sqref="A2"/>
    </sheetView>
  </sheetViews>
  <sheetFormatPr baseColWidth="10" defaultRowHeight="15"/>
  <cols>
    <col min="1" max="1" width="27.42578125" bestFit="1" customWidth="1"/>
  </cols>
  <sheetData>
    <row r="1" spans="1:2" ht="21">
      <c r="A1" s="8" t="s">
        <v>169</v>
      </c>
      <c r="B1" s="9" t="s">
        <v>198</v>
      </c>
    </row>
    <row r="2" spans="1:2">
      <c r="A2" t="str">
        <f t="array" ref="A2">IFERROR(INDEX(category_assignment[description_german],LARGE((category_assignment[category]=$A$1)*(ROW(category_assignment[category])-2),COUNTIF(category_assignment[category],$A$1)-ROW(A1))),"")</f>
        <v>Betonkerntemperierung</v>
      </c>
      <c r="B2" s="5" t="str">
        <f>IFERROR(VLOOKUP(A2,abbreviation[[description_german]:[abbreviation_budo]],3,0),"")</f>
        <v>CCA</v>
      </c>
    </row>
    <row r="3" spans="1:2">
      <c r="A3" s="5" t="str">
        <f t="array" ref="A3">IFERROR(INDEX(category_assignment[description_german],LARGE((category_assignment[category]=$A$1)*(ROW(category_assignment[category])-2),COUNTIF(category_assignment[category],$A$1)-ROW(A2))),"")</f>
        <v>Blockheizkraftwerk (BHKW)</v>
      </c>
      <c r="B3" s="5" t="str">
        <f>IFERROR(VLOOKUP(A3,abbreviation[[description_german]:[abbreviation_budo]],3,0),"")</f>
        <v>CHP</v>
      </c>
    </row>
    <row r="4" spans="1:2">
      <c r="A4" s="5" t="str">
        <f t="array" ref="A4">IFERROR(INDEX(category_assignment[description_german],LARGE((category_assignment[category]=$A$1)*(ROW(category_assignment[category])-2),COUNTIF(category_assignment[category],$A$1)-ROW(A3))),"")</f>
        <v>Fernkälte</v>
      </c>
      <c r="B4" s="5" t="str">
        <f>IFERROR(VLOOKUP(A4,abbreviation[[description_german]:[abbreviation_budo]],3,0),"")</f>
        <v>C.DISCT</v>
      </c>
    </row>
    <row r="5" spans="1:2">
      <c r="A5" s="5" t="str">
        <f t="array" ref="A5">IFERROR(INDEX(category_assignment[description_german],LARGE((category_assignment[category]=$A$1)*(ROW(category_assignment[category])-2),COUNTIF(category_assignment[category],$A$1)-ROW(A4))),"")</f>
        <v>Fernwärme</v>
      </c>
      <c r="B5" s="5" t="str">
        <f>IFERROR(VLOOKUP(A5,abbreviation[[description_german]:[abbreviation_budo]],3,0),"")</f>
        <v>H.DISCT</v>
      </c>
    </row>
    <row r="6" spans="1:2">
      <c r="A6" s="5" t="str">
        <f t="array" ref="A6">IFERROR(INDEX(category_assignment[description_german],LARGE((category_assignment[category]=$A$1)*(ROW(category_assignment[category])-2),COUNTIF(category_assignment[category],$A$1)-ROW(A5))),"")</f>
        <v>Freie Kühlung</v>
      </c>
      <c r="B6" s="5" t="str">
        <f>IFERROR(VLOOKUP(A6,abbreviation[[description_german]:[abbreviation_budo]],3,0),"")</f>
        <v>C.FREE</v>
      </c>
    </row>
    <row r="7" spans="1:2">
      <c r="A7" s="5" t="str">
        <f t="array" ref="A7">IFERROR(INDEX(category_assignment[description_german],LARGE((category_assignment[category]=$A$1)*(ROW(category_assignment[category])-2),COUNTIF(category_assignment[category],$A$1)-ROW(A6))),"")</f>
        <v>Gas</v>
      </c>
      <c r="B7" s="5" t="str">
        <f>IFERROR(VLOOKUP(A7,abbreviation[[description_german]:[abbreviation_budo]],3,0),"")</f>
        <v>GAS</v>
      </c>
    </row>
    <row r="8" spans="1:2">
      <c r="A8" s="5" t="str">
        <f t="array" ref="A8">IFERROR(INDEX(category_assignment[description_german],LARGE((category_assignment[category]=$A$1)*(ROW(category_assignment[category])-2),COUNTIF(category_assignment[category],$A$1)-ROW(A7))),"")</f>
        <v>Gaskühler</v>
      </c>
      <c r="B8" s="5" t="str">
        <f>IFERROR(VLOOKUP(A8,abbreviation[[description_german]:[abbreviation_budo]],3,0),"")</f>
        <v>C.GAS</v>
      </c>
    </row>
    <row r="9" spans="1:2">
      <c r="A9" s="5" t="str">
        <f t="array" ref="A9">IFERROR(INDEX(category_assignment[description_german],LARGE((category_assignment[category]=$A$1)*(ROW(category_assignment[category])-2),COUNTIF(category_assignment[category],$A$1)-ROW(A8))),"")</f>
        <v>Gebäudeautomationssystem</v>
      </c>
      <c r="B9" s="5" t="str">
        <f>IFERROR(VLOOKUP(A9,abbreviation[[description_german]:[abbreviation_budo]],3,0),"")</f>
        <v>BAS</v>
      </c>
    </row>
    <row r="10" spans="1:2">
      <c r="A10" s="5" t="str">
        <f t="array" ref="A10">IFERROR(INDEX(category_assignment[description_german],LARGE((category_assignment[category]=$A$1)*(ROW(category_assignment[category])-2),COUNTIF(category_assignment[category],$A$1)-ROW(A9))),"")</f>
        <v>Gebäudemanagementsystem</v>
      </c>
      <c r="B10" s="5" t="str">
        <f>IFERROR(VLOOKUP(A10,abbreviation[[description_german]:[abbreviation_budo]],3,0),"")</f>
        <v>BMS</v>
      </c>
    </row>
    <row r="11" spans="1:2">
      <c r="A11" s="5" t="str">
        <f t="array" ref="A11">IFERROR(INDEX(category_assignment[description_german],LARGE((category_assignment[category]=$A$1)*(ROW(category_assignment[category])-2),COUNTIF(category_assignment[category],$A$1)-ROW(A10))),"")</f>
        <v>Kältemaschine</v>
      </c>
      <c r="B11" s="5" t="str">
        <f>IFERROR(VLOOKUP(A11,abbreviation[[description_german]:[abbreviation_budo]],3,0),"")</f>
        <v>CH</v>
      </c>
    </row>
    <row r="12" spans="1:2">
      <c r="A12" s="5" t="str">
        <f t="array" ref="A12">IFERROR(INDEX(category_assignment[description_german],LARGE((category_assignment[category]=$A$1)*(ROW(category_assignment[category])-2),COUNTIF(category_assignment[category],$A$1)-ROW(A11))),"")</f>
        <v>Kessel</v>
      </c>
      <c r="B12" s="5" t="str">
        <f>IFERROR(VLOOKUP(A12,abbreviation[[description_german]:[abbreviation_budo]],3,0),"")</f>
        <v>BOI</v>
      </c>
    </row>
    <row r="13" spans="1:2">
      <c r="A13" s="5" t="str">
        <f t="array" ref="A13">IFERROR(INDEX(category_assignment[description_german],LARGE((category_assignment[category]=$A$1)*(ROW(category_assignment[category])-2),COUNTIF(category_assignment[category],$A$1)-ROW(A12))),"")</f>
        <v>Kühlturm</v>
      </c>
      <c r="B13" s="5" t="str">
        <f>IFERROR(VLOOKUP(A13,abbreviation[[description_german]:[abbreviation_budo]],3,0),"")</f>
        <v>C.TOW</v>
      </c>
    </row>
    <row r="14" spans="1:2">
      <c r="A14" s="5" t="str">
        <f t="array" ref="A14">IFERROR(INDEX(category_assignment[description_german],LARGE((category_assignment[category]=$A$1)*(ROW(category_assignment[category])-2),COUNTIF(category_assignment[category],$A$1)-ROW(A13))),"")</f>
        <v>Luft</v>
      </c>
      <c r="B14" s="5" t="str">
        <f>IFERROR(VLOOKUP(A14,abbreviation[[description_german]:[abbreviation_budo]],3,0),"")</f>
        <v>AIR</v>
      </c>
    </row>
    <row r="15" spans="1:2">
      <c r="A15" s="5" t="str">
        <f t="array" ref="A15">IFERROR(INDEX(category_assignment[description_german],LARGE((category_assignment[category]=$A$1)*(ROW(category_assignment[category])-2),COUNTIF(category_assignment[category],$A$1)-ROW(A14))),"")</f>
        <v>Lüftungsmaschine</v>
      </c>
      <c r="B15" s="5" t="str">
        <f>IFERROR(VLOOKUP(A15,abbreviation[[description_german]:[abbreviation_budo]],3,0),"")</f>
        <v>AHU</v>
      </c>
    </row>
    <row r="16" spans="1:2">
      <c r="A16" s="5" t="str">
        <f t="array" ref="A16">IFERROR(INDEX(category_assignment[description_german],LARGE((category_assignment[category]=$A$1)*(ROW(category_assignment[category])-2),COUNTIF(category_assignment[category],$A$1)-ROW(A15))),"")</f>
        <v>Photovoltaik</v>
      </c>
      <c r="B16" s="5" t="str">
        <f>IFERROR(VLOOKUP(A16,abbreviation[[description_german]:[abbreviation_budo]],3,0),"")</f>
        <v>PV</v>
      </c>
    </row>
    <row r="17" spans="1:2">
      <c r="A17" s="5" t="str">
        <f t="array" ref="A17">IFERROR(INDEX(category_assignment[description_german],LARGE((category_assignment[category]=$A$1)*(ROW(category_assignment[category])-2),COUNTIF(category_assignment[category],$A$1)-ROW(A16))),"")</f>
        <v>Raumautomation</v>
      </c>
      <c r="B17" s="5" t="str">
        <f>IFERROR(VLOOKUP(A17,abbreviation[[description_german]:[abbreviation_budo]],3,0),"")</f>
        <v>RA</v>
      </c>
    </row>
    <row r="18" spans="1:2">
      <c r="A18" s="5" t="str">
        <f t="array" ref="A18">IFERROR(INDEX(category_assignment[description_german],LARGE((category_assignment[category]=$A$1)*(ROW(category_assignment[category])-2),COUNTIF(category_assignment[category],$A$1)-ROW(A17))),"")</f>
        <v>Solarthermie</v>
      </c>
      <c r="B18" s="5" t="str">
        <f>IFERROR(VLOOKUP(A18,abbreviation[[description_german]:[abbreviation_budo]],3,0),"")</f>
        <v>SOL.TH</v>
      </c>
    </row>
    <row r="19" spans="1:2">
      <c r="A19" s="5" t="str">
        <f t="array" ref="A19">IFERROR(INDEX(category_assignment[description_german],LARGE((category_assignment[category]=$A$1)*(ROW(category_assignment[category])-2),COUNTIF(category_assignment[category],$A$1)-ROW(A18))),"")</f>
        <v>Speicher</v>
      </c>
      <c r="B19" s="5" t="str">
        <f>IFERROR(VLOOKUP(A19,abbreviation[[description_german]:[abbreviation_budo]],3,0),"")</f>
        <v>STO</v>
      </c>
    </row>
    <row r="20" spans="1:2">
      <c r="A20" s="5" t="str">
        <f t="array" ref="A20">IFERROR(INDEX(category_assignment[description_german],LARGE((category_assignment[category]=$A$1)*(ROW(category_assignment[category])-2),COUNTIF(category_assignment[category],$A$1)-ROW(A19))),"")</f>
        <v>Unterverteiler</v>
      </c>
      <c r="B20" s="5" t="str">
        <f>IFERROR(VLOOKUP(A20,abbreviation[[description_german]:[abbreviation_budo]],3,0),"")</f>
        <v>DIST.SUB</v>
      </c>
    </row>
    <row r="21" spans="1:2">
      <c r="A21" s="5" t="str">
        <f t="array" ref="A21">IFERROR(INDEX(category_assignment[description_german],LARGE((category_assignment[category]=$A$1)*(ROW(category_assignment[category])-2),COUNTIF(category_assignment[category],$A$1)-ROW(A20))),"")</f>
        <v>Unterverteilsystem</v>
      </c>
      <c r="B21" s="5" t="str">
        <f>IFERROR(VLOOKUP(A21,abbreviation[[description_german]:[abbreviation_budo]],3,0),"")</f>
        <v>DISTS.SUB</v>
      </c>
    </row>
    <row r="22" spans="1:2">
      <c r="A22" s="5" t="str">
        <f t="array" ref="A22">IFERROR(INDEX(category_assignment[description_german],LARGE((category_assignment[category]=$A$1)*(ROW(category_assignment[category])-2),COUNTIF(category_assignment[category],$A$1)-ROW(A21))),"")</f>
        <v>Verteiler</v>
      </c>
      <c r="B22" s="5" t="str">
        <f>IFERROR(VLOOKUP(A22,abbreviation[[description_german]:[abbreviation_budo]],3,0),"")</f>
        <v>DIST</v>
      </c>
    </row>
    <row r="23" spans="1:2">
      <c r="B23" s="5" t="str">
        <f>IFERROR(VLOOKUP(A23,abbreviation[[description_german]:[abbreviation_budo]],3,0),"")</f>
        <v/>
      </c>
    </row>
    <row r="24" spans="1:2">
      <c r="B24" s="5" t="str">
        <f>IFERROR(VLOOKUP(A24,abbreviation[[description_german]:[abbreviation_budo]],3,0),"")</f>
        <v/>
      </c>
    </row>
    <row r="25" spans="1:2">
      <c r="B25" s="5" t="str">
        <f>IFERROR(VLOOKUP(A25,abbreviation[[description_german]:[abbreviation_budo]],3,0),"")</f>
        <v/>
      </c>
    </row>
    <row r="26" spans="1:2">
      <c r="B26" s="5" t="str">
        <f>IFERROR(VLOOKUP(A26,abbreviation[[description_german]:[abbreviation_budo]],3,0),"")</f>
        <v/>
      </c>
    </row>
    <row r="27" spans="1:2">
      <c r="B27" s="5" t="str">
        <f>IFERROR(VLOOKUP(A27,abbreviation[[description_german]:[abbreviation_budo]],3,0),"")</f>
        <v/>
      </c>
    </row>
    <row r="28" spans="1:2">
      <c r="B28" s="5" t="str">
        <f>IFERROR(VLOOKUP(A28,abbreviation[[description_german]:[abbreviation_budo]],3,0),"")</f>
        <v/>
      </c>
    </row>
    <row r="29" spans="1:2">
      <c r="B29" s="5" t="str">
        <f>IFERROR(VLOOKUP(A29,abbreviation[[description_german]:[abbreviation_budo]],3,0),"")</f>
        <v/>
      </c>
    </row>
    <row r="30" spans="1:2">
      <c r="B30" s="5" t="str">
        <f>IFERROR(VLOOKUP(A30,abbreviation[[description_german]:[abbreviation_budo]],3,0),"")</f>
        <v/>
      </c>
    </row>
    <row r="31" spans="1:2">
      <c r="B31" s="5" t="str">
        <f>IFERROR(VLOOKUP(A31,abbreviation[[description_german]:[abbreviation_budo]],3,0),"")</f>
        <v/>
      </c>
    </row>
    <row r="32" spans="1:2">
      <c r="B32" s="5" t="str">
        <f>IFERROR(VLOOKUP(A32,abbreviation[[description_german]:[abbreviation_budo]],3,0),"")</f>
        <v/>
      </c>
    </row>
    <row r="33" spans="2:2">
      <c r="B33" s="5" t="str">
        <f>IFERROR(VLOOKUP(A33,abbreviation[[description_german]:[abbreviation_budo]],3,0),"")</f>
        <v/>
      </c>
    </row>
    <row r="34" spans="2:2">
      <c r="B34" s="5" t="str">
        <f>IFERROR(VLOOKUP(A34,abbreviation[[description_german]:[abbreviation_budo]],3,0),"")</f>
        <v/>
      </c>
    </row>
    <row r="35" spans="2:2">
      <c r="B35" s="5" t="str">
        <f>IFERROR(VLOOKUP(A35,abbreviation[[description_german]:[abbreviation_budo]],3,0),"")</f>
        <v/>
      </c>
    </row>
    <row r="36" spans="2:2">
      <c r="B36" s="5" t="str">
        <f>IFERROR(VLOOKUP(A36,abbreviation[[description_german]:[abbreviation_budo]],3,0),"")</f>
        <v/>
      </c>
    </row>
    <row r="37" spans="2:2">
      <c r="B37" s="5" t="str">
        <f>IFERROR(VLOOKUP(A37,abbreviation[[description_german]:[abbreviation_budo]],3,0),"")</f>
        <v/>
      </c>
    </row>
    <row r="38" spans="2:2">
      <c r="B38" s="5" t="str">
        <f>IFERROR(VLOOKUP(A38,abbreviation[[description_german]:[abbreviation_budo]],3,0),"")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"/>
  <sheetViews>
    <sheetView workbookViewId="0">
      <selection activeCell="F19" sqref="F19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abbreviation</vt:lpstr>
      <vt:lpstr>category</vt:lpstr>
      <vt:lpstr>category_assignment</vt:lpstr>
      <vt:lpstr>parent_children</vt:lpstr>
      <vt:lpstr>Tabellen für Excel</vt:lpstr>
      <vt:lpstr>BUDO Key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2018-10-26T13:35:34Z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a6b972d5-d2f3-4877-88db-54b512d3628a</vt:lpwstr>
  </property>
</Properties>
</file>