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DieseArbeitsmappe"/>
  <mc:AlternateContent xmlns:mc="http://schemas.openxmlformats.org/markup-compatibility/2006">
    <mc:Choice Requires="x15">
      <x15ac:absPath xmlns:x15ac="http://schemas.microsoft.com/office/spreadsheetml/2010/11/ac" url="D:\Repos\CrafTiMod\"/>
    </mc:Choice>
  </mc:AlternateContent>
  <xr:revisionPtr revIDLastSave="0" documentId="13_ncr:1_{6FE4D7BF-2408-4D77-A9D0-4423FDF47249}" xr6:coauthVersionLast="47" xr6:coauthVersionMax="47" xr10:uidLastSave="{00000000-0000-0000-0000-000000000000}"/>
  <bookViews>
    <workbookView xWindow="-28920" yWindow="-120" windowWidth="29040" windowHeight="15990" firstSheet="14" activeTab="26" xr2:uid="{00000000-000D-0000-FFFF-FFFF00000000}"/>
  </bookViews>
  <sheets>
    <sheet name="Overview" sheetId="1" r:id="rId1"/>
    <sheet name="Mean Values" sheetId="30" r:id="rId2"/>
    <sheet name="Outer Wall" sheetId="3" r:id="rId3"/>
    <sheet name="P-Roof" sheetId="6" r:id="rId4"/>
    <sheet name="F-Roof" sheetId="7" r:id="rId5"/>
    <sheet name="Window" sheetId="5" r:id="rId6"/>
    <sheet name="Floor" sheetId="8" r:id="rId7"/>
    <sheet name="Floor Blow-In" sheetId="10" r:id="rId8"/>
    <sheet name="Solar" sheetId="11" r:id="rId9"/>
    <sheet name="PV" sheetId="12" r:id="rId10"/>
    <sheet name="Battery" sheetId="13" r:id="rId11"/>
    <sheet name="Gas Deinstall." sheetId="14" r:id="rId12"/>
    <sheet name="Oil Deinstall." sheetId="15" r:id="rId13"/>
    <sheet name="Radiator" sheetId="16" r:id="rId14"/>
    <sheet name="Floor Heating" sheetId="9" r:id="rId15"/>
    <sheet name="Gas" sheetId="17" r:id="rId16"/>
    <sheet name="Pellet" sheetId="18" r:id="rId17"/>
    <sheet name="CHP" sheetId="19" r:id="rId18"/>
    <sheet name="HP Air-Water" sheetId="20" r:id="rId19"/>
    <sheet name="HP Air-Air" sheetId="21" r:id="rId20"/>
    <sheet name="HP Sole-Air" sheetId="22" r:id="rId21"/>
    <sheet name="Geo Probe" sheetId="23" r:id="rId22"/>
    <sheet name="Geo Col." sheetId="24" r:id="rId23"/>
    <sheet name="TS" sheetId="25" r:id="rId24"/>
    <sheet name="Chiller" sheetId="27" r:id="rId25"/>
    <sheet name="Fuel Cell" sheetId="28" r:id="rId26"/>
    <sheet name="DH" sheetId="29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1" l="1"/>
  <c r="E19" i="11"/>
  <c r="G15" i="11"/>
  <c r="E15" i="11"/>
  <c r="E14" i="11"/>
  <c r="G12" i="11"/>
  <c r="E12" i="11"/>
  <c r="G11" i="11"/>
  <c r="E11" i="11"/>
  <c r="G9" i="11"/>
  <c r="E9" i="11"/>
</calcChain>
</file>

<file path=xl/sharedStrings.xml><?xml version="1.0" encoding="utf-8"?>
<sst xmlns="http://schemas.openxmlformats.org/spreadsheetml/2006/main" count="1309" uniqueCount="337">
  <si>
    <t>A</t>
  </si>
  <si>
    <t>B</t>
  </si>
  <si>
    <t>C</t>
  </si>
  <si>
    <t>D</t>
  </si>
  <si>
    <t>Minimum</t>
  </si>
  <si>
    <t>Maximum</t>
  </si>
  <si>
    <t>Solar</t>
  </si>
  <si>
    <t>PV</t>
  </si>
  <si>
    <t>Radiator</t>
  </si>
  <si>
    <t>TS</t>
  </si>
  <si>
    <t>GH1</t>
  </si>
  <si>
    <t>Interviewer ID</t>
  </si>
  <si>
    <t>GH2</t>
  </si>
  <si>
    <t>GH3</t>
  </si>
  <si>
    <t>GH4</t>
  </si>
  <si>
    <t>GH5</t>
  </si>
  <si>
    <t>GH6</t>
  </si>
  <si>
    <t>GH8</t>
  </si>
  <si>
    <t>GH12</t>
  </si>
  <si>
    <t>GH11</t>
  </si>
  <si>
    <t>GH10</t>
  </si>
  <si>
    <t>GH16</t>
  </si>
  <si>
    <t>GH17</t>
  </si>
  <si>
    <t>GH18</t>
  </si>
  <si>
    <t>GH19</t>
  </si>
  <si>
    <t>GH20</t>
  </si>
  <si>
    <t>GH21</t>
  </si>
  <si>
    <t>GH24</t>
  </si>
  <si>
    <t>GH25</t>
  </si>
  <si>
    <t>GH26</t>
  </si>
  <si>
    <t>GH27</t>
  </si>
  <si>
    <t>GH28</t>
  </si>
  <si>
    <t>GH29</t>
  </si>
  <si>
    <t>GH30</t>
  </si>
  <si>
    <t>GH34</t>
  </si>
  <si>
    <t>GH35</t>
  </si>
  <si>
    <t>GH39</t>
  </si>
  <si>
    <t>GH43</t>
  </si>
  <si>
    <t>GH46</t>
  </si>
  <si>
    <t>GH47</t>
  </si>
  <si>
    <t>GH48</t>
  </si>
  <si>
    <t>GH49</t>
  </si>
  <si>
    <t>GH50</t>
  </si>
  <si>
    <t>GH53</t>
  </si>
  <si>
    <t>GH9</t>
  </si>
  <si>
    <t>GH13</t>
  </si>
  <si>
    <t>GH22</t>
  </si>
  <si>
    <t>GH23</t>
  </si>
  <si>
    <t>GH36</t>
  </si>
  <si>
    <t>GH52</t>
  </si>
  <si>
    <t>GH54</t>
  </si>
  <si>
    <t>GH55</t>
  </si>
  <si>
    <t>GH56</t>
  </si>
  <si>
    <t>GH57</t>
  </si>
  <si>
    <t>GH58</t>
  </si>
  <si>
    <t>GH59</t>
  </si>
  <si>
    <t>GH60</t>
  </si>
  <si>
    <t>GH44</t>
  </si>
  <si>
    <t>GH01</t>
  </si>
  <si>
    <t>GH02</t>
  </si>
  <si>
    <t>GH03</t>
  </si>
  <si>
    <t>GH04</t>
  </si>
  <si>
    <t>GH05</t>
  </si>
  <si>
    <t>GH06</t>
  </si>
  <si>
    <t>GH07</t>
  </si>
  <si>
    <t>E</t>
  </si>
  <si>
    <t>GH08</t>
  </si>
  <si>
    <t>GH7</t>
  </si>
  <si>
    <t>GH33</t>
  </si>
  <si>
    <t>GH15</t>
  </si>
  <si>
    <t>GH31</t>
  </si>
  <si>
    <t>GH32</t>
  </si>
  <si>
    <t>GT5</t>
  </si>
  <si>
    <t>GH42</t>
  </si>
  <si>
    <t>GH51</t>
  </si>
  <si>
    <t>GT28</t>
  </si>
  <si>
    <t>GT1</t>
  </si>
  <si>
    <t>GT2</t>
  </si>
  <si>
    <t>GT3</t>
  </si>
  <si>
    <t>GT4</t>
  </si>
  <si>
    <t>GT6</t>
  </si>
  <si>
    <t>GT7</t>
  </si>
  <si>
    <t>GT8</t>
  </si>
  <si>
    <t>GH14</t>
  </si>
  <si>
    <t>GT29</t>
  </si>
  <si>
    <t>GT31</t>
  </si>
  <si>
    <t>GT24</t>
  </si>
  <si>
    <t>GT9</t>
  </si>
  <si>
    <t>GT10</t>
  </si>
  <si>
    <t>GT11</t>
  </si>
  <si>
    <t>GT12</t>
  </si>
  <si>
    <t>GT25</t>
  </si>
  <si>
    <t>GT26</t>
  </si>
  <si>
    <t>GT27</t>
  </si>
  <si>
    <t>GT23</t>
  </si>
  <si>
    <t>GT33</t>
  </si>
  <si>
    <t>GT34</t>
  </si>
  <si>
    <t>GT30</t>
  </si>
  <si>
    <t>GT32</t>
  </si>
  <si>
    <t>GT15</t>
  </si>
  <si>
    <t>GT16</t>
  </si>
  <si>
    <t>GT17</t>
  </si>
  <si>
    <t>GT18</t>
  </si>
  <si>
    <t>GT19</t>
  </si>
  <si>
    <t>GT20</t>
  </si>
  <si>
    <t>GT21</t>
  </si>
  <si>
    <t>GT22</t>
  </si>
  <si>
    <t>small</t>
  </si>
  <si>
    <t>large</t>
  </si>
  <si>
    <t>Overview:</t>
  </si>
  <si>
    <t>Sheet</t>
  </si>
  <si>
    <t>Data</t>
  </si>
  <si>
    <t>Window</t>
  </si>
  <si>
    <t>P-Roof</t>
  </si>
  <si>
    <t>F-Roof</t>
  </si>
  <si>
    <t>Realization times roof insulation pitched roof</t>
  </si>
  <si>
    <t>Realization times roof insulation flat roof</t>
  </si>
  <si>
    <t>Floor</t>
  </si>
  <si>
    <t>Floor Heating</t>
  </si>
  <si>
    <t>Realization times implementation of floor heating</t>
  </si>
  <si>
    <t>Floor Blow-In</t>
  </si>
  <si>
    <t>Realization times floor on-/underfloor insulation</t>
  </si>
  <si>
    <t>Realization times floor blow-in insulation</t>
  </si>
  <si>
    <t>Realization times solar thermal per collector module</t>
  </si>
  <si>
    <t>Realization times photovoltaic per collector module</t>
  </si>
  <si>
    <t>Battery</t>
  </si>
  <si>
    <t>Realization times battery implementation</t>
  </si>
  <si>
    <t>Realization times deinstallation of gas boiler</t>
  </si>
  <si>
    <t>Realization times deinstallation of oil boiler</t>
  </si>
  <si>
    <t>Realization times exchange of radiator</t>
  </si>
  <si>
    <t>Gas Deinstall.</t>
  </si>
  <si>
    <t>Oil Deinstall.</t>
  </si>
  <si>
    <t>Realization times installation of gas boiler</t>
  </si>
  <si>
    <t>Realization times installation of pellet boiler</t>
  </si>
  <si>
    <t xml:space="preserve">CHP </t>
  </si>
  <si>
    <t xml:space="preserve">Gas </t>
  </si>
  <si>
    <t xml:space="preserve">Pellet </t>
  </si>
  <si>
    <t>HP Air-Water</t>
  </si>
  <si>
    <t>HP Air-Air</t>
  </si>
  <si>
    <t>HP Sole-Water</t>
  </si>
  <si>
    <t>Geo Probe</t>
  </si>
  <si>
    <t>Geo Col.</t>
  </si>
  <si>
    <t>Chiller</t>
  </si>
  <si>
    <t>DH</t>
  </si>
  <si>
    <t>Fuel Cell</t>
  </si>
  <si>
    <t>Realization times installation of chp</t>
  </si>
  <si>
    <t>Realization times installation of air-to-water heat pump</t>
  </si>
  <si>
    <t>Realization times installation of air-to-air heat pump</t>
  </si>
  <si>
    <t>Realization times installation of sole-to-water heat pump</t>
  </si>
  <si>
    <t>Realization times geothermal probe</t>
  </si>
  <si>
    <t>Realization times geothermal collector</t>
  </si>
  <si>
    <t>Realization times installation of thermal storage</t>
  </si>
  <si>
    <t>Realization times installation of compression chiller</t>
  </si>
  <si>
    <t>Realization times installtion of fuel cell</t>
  </si>
  <si>
    <t>Realization times district heat connection</t>
  </si>
  <si>
    <t>Company ID</t>
  </si>
  <si>
    <t>Measure</t>
  </si>
  <si>
    <t>Average</t>
  </si>
  <si>
    <t>Flat-roof insulation</t>
  </si>
  <si>
    <t>Flat-roof</t>
  </si>
  <si>
    <t xml:space="preserve">Pitched-roof </t>
  </si>
  <si>
    <t>DH connection</t>
  </si>
  <si>
    <t>Floor insulation</t>
  </si>
  <si>
    <t xml:space="preserve">Floor Blow-In Insulation </t>
  </si>
  <si>
    <t>Solar thermal</t>
  </si>
  <si>
    <t>Photovoltaics</t>
  </si>
  <si>
    <t>Gas Deinstallation</t>
  </si>
  <si>
    <t>Oil Deinstallation</t>
  </si>
  <si>
    <t>Radiator exchange</t>
  </si>
  <si>
    <t>Gas boiler</t>
  </si>
  <si>
    <t>Pellet boiler</t>
  </si>
  <si>
    <t>CHP</t>
  </si>
  <si>
    <t>Geo collector</t>
  </si>
  <si>
    <t>Small</t>
  </si>
  <si>
    <t>Large</t>
  </si>
  <si>
    <t>Thermal Storage</t>
  </si>
  <si>
    <t>Compression Chiller</t>
  </si>
  <si>
    <t>Fuel cell</t>
  </si>
  <si>
    <t xml:space="preserve">Battery - realization times in person-hours </t>
  </si>
  <si>
    <t xml:space="preserve">Geothermal collector - realization times in person-hours </t>
  </si>
  <si>
    <t>Outer wall insulation</t>
  </si>
  <si>
    <t xml:space="preserve">Outer Wall </t>
  </si>
  <si>
    <t xml:space="preserve">Realization times outer wall insulation </t>
  </si>
  <si>
    <t xml:space="preserve">Minimum </t>
  </si>
  <si>
    <t xml:space="preserve">Maximum </t>
  </si>
  <si>
    <t>Window replacement</t>
  </si>
  <si>
    <t>Pitched-roof insulation - realization times in person-hours per m²</t>
  </si>
  <si>
    <t xml:space="preserve">Pitched-roof insulation </t>
  </si>
  <si>
    <t>Floor-insulation (on-/underground)</t>
  </si>
  <si>
    <t>Outer wall thermal insulation - realization times in person-hours per m²</t>
  </si>
  <si>
    <t>Exchange of exisiting window - realization times in person-hours per window</t>
  </si>
  <si>
    <t>Flat-roof insulation - realization times in person-hours per m²</t>
  </si>
  <si>
    <t>Floor-insulation (on- or underground) - realization times in person-hours per m²</t>
  </si>
  <si>
    <t>Floor insulation (Blow-In) - realization times in person-hours per m²</t>
  </si>
  <si>
    <t xml:space="preserve">Floor insulation (Blow-In) </t>
  </si>
  <si>
    <t>Solar thermal collector</t>
  </si>
  <si>
    <t>Solar thermal collector - realization times in person-hours per collector (5m²)</t>
  </si>
  <si>
    <t>Photovoltaic collectors - realization times in person-hours per collector</t>
  </si>
  <si>
    <t xml:space="preserve">Photovoltaic collectors </t>
  </si>
  <si>
    <t>Gas boiler deinstallation - realization times in person-hours per boiler</t>
  </si>
  <si>
    <t xml:space="preserve">Gas boiler deinstallation </t>
  </si>
  <si>
    <t>Oil boiler deinstallation - realization times in person-hours per boiler</t>
  </si>
  <si>
    <t>Oil boiler deinstallation</t>
  </si>
  <si>
    <t xml:space="preserve">Radiator exchange - realization times in person-hours per radiator </t>
  </si>
  <si>
    <t xml:space="preserve">Radiator exchange </t>
  </si>
  <si>
    <t xml:space="preserve">Floor heating  </t>
  </si>
  <si>
    <t>Floor heating - realization times in person-hours and m²</t>
  </si>
  <si>
    <t>Gas boiler installation - realization times in person-hours per boiler</t>
  </si>
  <si>
    <t xml:space="preserve">Gas boiler installation </t>
  </si>
  <si>
    <t>Pellet boiler installation - realization times in person-hours per boiler</t>
  </si>
  <si>
    <t xml:space="preserve">Pellet boiler installation </t>
  </si>
  <si>
    <t>CHP installation - realization times in person-hours per device</t>
  </si>
  <si>
    <t xml:space="preserve">CHP installation </t>
  </si>
  <si>
    <t>Air-to-Water Heat pump installation - realization times in person-hours per device</t>
  </si>
  <si>
    <t>Air-to-Water Heat pump</t>
  </si>
  <si>
    <t>Air-to-Air Heat pump installation - realization times in person-hours per device</t>
  </si>
  <si>
    <t>Air-to-Air Heat pump installation</t>
  </si>
  <si>
    <t>Sole-Water Heat pump installation - realization times in person-hours per device</t>
  </si>
  <si>
    <t>Sole-Water Heat pump</t>
  </si>
  <si>
    <t>Geothermal probe - realization times in person-hours per probe</t>
  </si>
  <si>
    <t xml:space="preserve">Geothermal probe  </t>
  </si>
  <si>
    <t>Thermal storage - realization times in person-hours per storage</t>
  </si>
  <si>
    <t xml:space="preserve">Thermal storage </t>
  </si>
  <si>
    <t>Compression chiller installation - realization times in person-hours per chiller</t>
  </si>
  <si>
    <t xml:space="preserve">Compression chiller </t>
  </si>
  <si>
    <t>Fuel cell installation - realization times in person-hours per device</t>
  </si>
  <si>
    <t xml:space="preserve">Fuel cell </t>
  </si>
  <si>
    <t>Geothermal collector - realization times in person-hours per m²</t>
  </si>
  <si>
    <t>Battery installation</t>
  </si>
  <si>
    <t xml:space="preserve">Realization times window replacement </t>
  </si>
  <si>
    <t>Mean Values</t>
  </si>
  <si>
    <t xml:space="preserve">Mean values and 95% confidence intervals (CI) for the specific realization times of modernization measures </t>
  </si>
  <si>
    <t>Modernization Measure</t>
  </si>
  <si>
    <t>Insulate exterior wall</t>
  </si>
  <si>
    <t>Insulate flat roof</t>
  </si>
  <si>
    <t>Insulate pitched roof</t>
  </si>
  <si>
    <t>Insulate ground floor</t>
  </si>
  <si>
    <t>Replace windows</t>
  </si>
  <si>
    <t>Deinstall gas boiler (small)</t>
  </si>
  <si>
    <t>Deinstall gas boiler (large)</t>
  </si>
  <si>
    <t>Deinstall oil boiler (small)</t>
  </si>
  <si>
    <t>Deinstall oil boiler (large)</t>
  </si>
  <si>
    <t>Install gas boiler</t>
  </si>
  <si>
    <t xml:space="preserve">Install pellet boiler </t>
  </si>
  <si>
    <t>Install combined heat and power unit</t>
  </si>
  <si>
    <t>Install district heat exchanger</t>
  </si>
  <si>
    <t>Install solar thermal system</t>
  </si>
  <si>
    <t>Install photovoltaic system</t>
  </si>
  <si>
    <t>Install air-to-water heat pump</t>
  </si>
  <si>
    <t>Install geothermal heat pump</t>
  </si>
  <si>
    <t>Install compression chiller</t>
  </si>
  <si>
    <t>Install battery storage</t>
  </si>
  <si>
    <t>Install thermal energy storage (small)</t>
  </si>
  <si>
    <t>Install thermal energy storage (large)</t>
  </si>
  <si>
    <t>Replace radiator</t>
  </si>
  <si>
    <t>Install geothermal collector</t>
  </si>
  <si>
    <t>Install geothermal probe</t>
  </si>
  <si>
    <t>Mean values and 95 % confidence intervals</t>
  </si>
  <si>
    <t>Mean</t>
  </si>
  <si>
    <t>Unit</t>
  </si>
  <si>
    <t>h/m²</t>
  </si>
  <si>
    <t>h/device</t>
  </si>
  <si>
    <t>h/module</t>
  </si>
  <si>
    <t>h/ probe</t>
  </si>
  <si>
    <t>h/m² collector area</t>
  </si>
  <si>
    <t>CI2.5 %</t>
  </si>
  <si>
    <t>CI97.5 %</t>
  </si>
  <si>
    <t>1.27</t>
  </si>
  <si>
    <t>1.39</t>
  </si>
  <si>
    <t>1.51</t>
  </si>
  <si>
    <t>0.1</t>
  </si>
  <si>
    <t>0.13</t>
  </si>
  <si>
    <t>0.17</t>
  </si>
  <si>
    <t>0.14</t>
  </si>
  <si>
    <t>0.19</t>
  </si>
  <si>
    <t>0.24</t>
  </si>
  <si>
    <t>0.4</t>
  </si>
  <si>
    <t>0.48</t>
  </si>
  <si>
    <t>0.56</t>
  </si>
  <si>
    <t>5.94</t>
  </si>
  <si>
    <t>6.93</t>
  </si>
  <si>
    <t>7.89</t>
  </si>
  <si>
    <t>18.1</t>
  </si>
  <si>
    <t>23.6</t>
  </si>
  <si>
    <t>22.9</t>
  </si>
  <si>
    <t>30.1</t>
  </si>
  <si>
    <t>39.3</t>
  </si>
  <si>
    <t>28.8</t>
  </si>
  <si>
    <t>36.9</t>
  </si>
  <si>
    <t>46.9</t>
  </si>
  <si>
    <t>37.5</t>
  </si>
  <si>
    <t>47.4</t>
  </si>
  <si>
    <t>32.4</t>
  </si>
  <si>
    <t>43.3</t>
  </si>
  <si>
    <t>54.3</t>
  </si>
  <si>
    <t>86.8</t>
  </si>
  <si>
    <t>133.2</t>
  </si>
  <si>
    <t>52.1</t>
  </si>
  <si>
    <t>80.7</t>
  </si>
  <si>
    <t>125.2</t>
  </si>
  <si>
    <t>25.6</t>
  </si>
  <si>
    <t>44.3</t>
  </si>
  <si>
    <t>69.8</t>
  </si>
  <si>
    <t>4.5</t>
  </si>
  <si>
    <t>5.69</t>
  </si>
  <si>
    <t>6.99</t>
  </si>
  <si>
    <t>6.76</t>
  </si>
  <si>
    <t>8.87</t>
  </si>
  <si>
    <t>11.05</t>
  </si>
  <si>
    <t>39.8</t>
  </si>
  <si>
    <t>56.8</t>
  </si>
  <si>
    <t>79.3</t>
  </si>
  <si>
    <t>34.4</t>
  </si>
  <si>
    <t>53.2</t>
  </si>
  <si>
    <t>74.4</t>
  </si>
  <si>
    <t>58.7</t>
  </si>
  <si>
    <t>1.6</t>
  </si>
  <si>
    <t>3.95</t>
  </si>
  <si>
    <t>7.1</t>
  </si>
  <si>
    <t>17.9</t>
  </si>
  <si>
    <t>21.6</t>
  </si>
  <si>
    <t>27.2</t>
  </si>
  <si>
    <t>33.6</t>
  </si>
  <si>
    <t>41.6</t>
  </si>
  <si>
    <t>2.27</t>
  </si>
  <si>
    <t>3.2</t>
  </si>
  <si>
    <t>4.08</t>
  </si>
  <si>
    <t>0.25</t>
  </si>
  <si>
    <t>0.39</t>
  </si>
  <si>
    <t>0.55</t>
  </si>
  <si>
    <t>67.5</t>
  </si>
  <si>
    <t>83.4</t>
  </si>
  <si>
    <t>100.4</t>
  </si>
  <si>
    <t>District heating connection</t>
  </si>
  <si>
    <t>District heating connection - realization times in person-hours per connection</t>
  </si>
  <si>
    <t>Date (DD/MM/YYYY)</t>
  </si>
  <si>
    <t>Mean values and 95 % confidence intervals (CI) for the specific realization times of modernization measures based on
the expert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</si>
</sst>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3" borderId="0" xfId="0" applyFill="1"/>
    <xf numFmtId="0" fontId="6" fillId="3" borderId="0" xfId="0" applyFont="1" applyFill="1"/>
    <xf numFmtId="0" fontId="3" fillId="3" borderId="0" xfId="0" applyFont="1" applyFill="1"/>
    <xf numFmtId="0" fontId="5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wrapText="1"/>
    </xf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" fillId="3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4" fontId="1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7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0" fontId="4" fillId="0" borderId="0" xfId="0" applyNumberFormat="1" applyFont="1" applyAlignment="1">
      <alignment horizontal="left"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D6D6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2:E30"/>
  <sheetViews>
    <sheetView zoomScaleNormal="100" workbookViewId="0">
      <selection activeCell="C8" sqref="C8"/>
    </sheetView>
  </sheetViews>
  <sheetFormatPr baseColWidth="10" defaultColWidth="8.85546875" defaultRowHeight="15" x14ac:dyDescent="0.25"/>
  <cols>
    <col min="2" max="2" width="16.85546875" customWidth="1"/>
    <col min="3" max="3" width="4.42578125" customWidth="1"/>
    <col min="4" max="4" width="57.42578125" customWidth="1"/>
  </cols>
  <sheetData>
    <row r="2" spans="2:5" ht="21" x14ac:dyDescent="0.35">
      <c r="B2" s="8" t="s">
        <v>109</v>
      </c>
      <c r="C2" s="7"/>
      <c r="D2" s="7"/>
      <c r="E2" s="3"/>
    </row>
    <row r="3" spans="2:5" ht="14.45" customHeight="1" x14ac:dyDescent="0.25">
      <c r="B3" s="4"/>
      <c r="C3" s="4"/>
      <c r="D3" s="4"/>
      <c r="E3" s="1"/>
    </row>
    <row r="4" spans="2:5" ht="15.75" x14ac:dyDescent="0.25">
      <c r="B4" s="5" t="s">
        <v>110</v>
      </c>
      <c r="C4" s="4"/>
      <c r="D4" s="5" t="s">
        <v>111</v>
      </c>
      <c r="E4" s="1"/>
    </row>
    <row r="5" spans="2:5" s="1" customFormat="1" ht="30" x14ac:dyDescent="0.25">
      <c r="B5" s="9" t="s">
        <v>230</v>
      </c>
      <c r="C5" s="4"/>
      <c r="D5" s="11" t="s">
        <v>231</v>
      </c>
    </row>
    <row r="6" spans="2:5" x14ac:dyDescent="0.25">
      <c r="B6" s="9" t="s">
        <v>181</v>
      </c>
      <c r="C6" s="4"/>
      <c r="D6" s="4" t="s">
        <v>182</v>
      </c>
      <c r="E6" s="1"/>
    </row>
    <row r="7" spans="2:5" x14ac:dyDescent="0.25">
      <c r="B7" s="9" t="s">
        <v>112</v>
      </c>
      <c r="C7" s="4"/>
      <c r="D7" s="9" t="s">
        <v>229</v>
      </c>
    </row>
    <row r="8" spans="2:5" x14ac:dyDescent="0.25">
      <c r="B8" s="9" t="s">
        <v>114</v>
      </c>
      <c r="C8" s="4"/>
      <c r="D8" s="9" t="s">
        <v>116</v>
      </c>
      <c r="E8" s="1"/>
    </row>
    <row r="9" spans="2:5" x14ac:dyDescent="0.25">
      <c r="B9" s="9" t="s">
        <v>113</v>
      </c>
      <c r="C9" s="4"/>
      <c r="D9" s="9" t="s">
        <v>115</v>
      </c>
      <c r="E9" s="1"/>
    </row>
    <row r="10" spans="2:5" x14ac:dyDescent="0.25">
      <c r="B10" s="9" t="s">
        <v>117</v>
      </c>
      <c r="C10" s="4"/>
      <c r="D10" s="9" t="s">
        <v>121</v>
      </c>
    </row>
    <row r="11" spans="2:5" x14ac:dyDescent="0.25">
      <c r="B11" s="9" t="s">
        <v>120</v>
      </c>
      <c r="C11" s="4"/>
      <c r="D11" s="9" t="s">
        <v>122</v>
      </c>
    </row>
    <row r="12" spans="2:5" x14ac:dyDescent="0.25">
      <c r="B12" s="9" t="s">
        <v>6</v>
      </c>
      <c r="C12" s="4"/>
      <c r="D12" s="9" t="s">
        <v>123</v>
      </c>
    </row>
    <row r="13" spans="2:5" x14ac:dyDescent="0.25">
      <c r="B13" s="6" t="s">
        <v>7</v>
      </c>
      <c r="C13" s="4"/>
      <c r="D13" s="9" t="s">
        <v>124</v>
      </c>
    </row>
    <row r="14" spans="2:5" x14ac:dyDescent="0.25">
      <c r="B14" s="9" t="s">
        <v>125</v>
      </c>
      <c r="C14" s="4"/>
      <c r="D14" s="9" t="s">
        <v>126</v>
      </c>
    </row>
    <row r="15" spans="2:5" x14ac:dyDescent="0.25">
      <c r="B15" s="9" t="s">
        <v>130</v>
      </c>
      <c r="C15" s="4"/>
      <c r="D15" s="9" t="s">
        <v>127</v>
      </c>
    </row>
    <row r="16" spans="2:5" x14ac:dyDescent="0.25">
      <c r="B16" s="9" t="s">
        <v>131</v>
      </c>
      <c r="C16" s="4"/>
      <c r="D16" s="9" t="s">
        <v>128</v>
      </c>
    </row>
    <row r="17" spans="2:4" x14ac:dyDescent="0.25">
      <c r="B17" s="6" t="s">
        <v>8</v>
      </c>
      <c r="C17" s="4"/>
      <c r="D17" s="9" t="s">
        <v>129</v>
      </c>
    </row>
    <row r="18" spans="2:4" s="1" customFormat="1" x14ac:dyDescent="0.25">
      <c r="B18" s="9" t="s">
        <v>118</v>
      </c>
      <c r="C18" s="4"/>
      <c r="D18" s="9" t="s">
        <v>119</v>
      </c>
    </row>
    <row r="19" spans="2:4" x14ac:dyDescent="0.25">
      <c r="B19" s="9" t="s">
        <v>135</v>
      </c>
      <c r="C19" s="4"/>
      <c r="D19" s="9" t="s">
        <v>132</v>
      </c>
    </row>
    <row r="20" spans="2:4" x14ac:dyDescent="0.25">
      <c r="B20" s="9" t="s">
        <v>136</v>
      </c>
      <c r="C20" s="4"/>
      <c r="D20" s="9" t="s">
        <v>133</v>
      </c>
    </row>
    <row r="21" spans="2:4" x14ac:dyDescent="0.25">
      <c r="B21" s="9" t="s">
        <v>134</v>
      </c>
      <c r="C21" s="4"/>
      <c r="D21" s="9" t="s">
        <v>145</v>
      </c>
    </row>
    <row r="22" spans="2:4" x14ac:dyDescent="0.25">
      <c r="B22" s="9" t="s">
        <v>137</v>
      </c>
      <c r="C22" s="4"/>
      <c r="D22" s="9" t="s">
        <v>146</v>
      </c>
    </row>
    <row r="23" spans="2:4" x14ac:dyDescent="0.25">
      <c r="B23" s="9" t="s">
        <v>138</v>
      </c>
      <c r="C23" s="4"/>
      <c r="D23" s="9" t="s">
        <v>147</v>
      </c>
    </row>
    <row r="24" spans="2:4" x14ac:dyDescent="0.25">
      <c r="B24" s="9" t="s">
        <v>139</v>
      </c>
      <c r="C24" s="4"/>
      <c r="D24" s="9" t="s">
        <v>148</v>
      </c>
    </row>
    <row r="25" spans="2:4" x14ac:dyDescent="0.25">
      <c r="B25" s="9" t="s">
        <v>140</v>
      </c>
      <c r="C25" s="4"/>
      <c r="D25" s="9" t="s">
        <v>149</v>
      </c>
    </row>
    <row r="26" spans="2:4" x14ac:dyDescent="0.25">
      <c r="B26" s="9" t="s">
        <v>141</v>
      </c>
      <c r="C26" s="4"/>
      <c r="D26" s="9" t="s">
        <v>150</v>
      </c>
    </row>
    <row r="27" spans="2:4" x14ac:dyDescent="0.25">
      <c r="B27" s="9" t="s">
        <v>9</v>
      </c>
      <c r="C27" s="4"/>
      <c r="D27" s="9" t="s">
        <v>151</v>
      </c>
    </row>
    <row r="28" spans="2:4" x14ac:dyDescent="0.25">
      <c r="B28" s="9" t="s">
        <v>142</v>
      </c>
      <c r="C28" s="4"/>
      <c r="D28" s="9" t="s">
        <v>152</v>
      </c>
    </row>
    <row r="29" spans="2:4" x14ac:dyDescent="0.25">
      <c r="B29" s="9" t="s">
        <v>144</v>
      </c>
      <c r="C29" s="4"/>
      <c r="D29" s="9" t="s">
        <v>153</v>
      </c>
    </row>
    <row r="30" spans="2:4" x14ac:dyDescent="0.25">
      <c r="B30" s="9" t="s">
        <v>143</v>
      </c>
      <c r="C30" s="4"/>
      <c r="D30" s="9" t="s">
        <v>154</v>
      </c>
    </row>
  </sheetData>
  <pageMargins left="0.70078740157480324" right="0.70078740157480324" top="0.75196850393700787" bottom="0.75196850393700787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G16"/>
  <sheetViews>
    <sheetView workbookViewId="0">
      <selection activeCell="E11" sqref="E11:G11"/>
    </sheetView>
  </sheetViews>
  <sheetFormatPr baseColWidth="10" defaultColWidth="10.85546875" defaultRowHeight="15" x14ac:dyDescent="0.25"/>
  <cols>
    <col min="1" max="1" width="13.85546875" style="15" customWidth="1"/>
    <col min="2" max="2" width="9.85546875" style="15" customWidth="1"/>
    <col min="3" max="3" width="18.140625" style="15" bestFit="1" customWidth="1"/>
    <col min="4" max="4" width="12.5703125" style="15" customWidth="1"/>
    <col min="5" max="5" width="10.85546875" style="15"/>
    <col min="6" max="6" width="17.42578125" style="15" bestFit="1" customWidth="1"/>
    <col min="7" max="16384" width="10.85546875" style="15"/>
  </cols>
  <sheetData>
    <row r="1" spans="1:7" x14ac:dyDescent="0.25">
      <c r="A1" s="30" t="s">
        <v>198</v>
      </c>
      <c r="B1" s="30"/>
      <c r="C1" s="30"/>
      <c r="D1" s="30"/>
      <c r="E1" s="30"/>
      <c r="F1" s="30"/>
      <c r="G1" s="30"/>
    </row>
    <row r="2" spans="1:7" ht="69.599999999999994" customHeight="1" x14ac:dyDescent="0.25">
      <c r="A2" s="31" t="s">
        <v>197</v>
      </c>
      <c r="B2" s="39"/>
      <c r="C2" s="39"/>
      <c r="D2" s="39"/>
      <c r="E2" s="39"/>
      <c r="F2" s="39"/>
      <c r="G2" s="40"/>
    </row>
    <row r="3" spans="1:7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7" x14ac:dyDescent="0.25">
      <c r="A4" s="16" t="s">
        <v>1</v>
      </c>
      <c r="B4" s="15" t="s">
        <v>76</v>
      </c>
      <c r="C4" s="24">
        <v>44847</v>
      </c>
      <c r="D4" s="15" t="s">
        <v>165</v>
      </c>
      <c r="F4" s="46">
        <v>4.3</v>
      </c>
    </row>
    <row r="5" spans="1:7" x14ac:dyDescent="0.25">
      <c r="A5" s="16" t="s">
        <v>1</v>
      </c>
      <c r="B5" s="15" t="s">
        <v>77</v>
      </c>
      <c r="C5" s="24">
        <v>44950</v>
      </c>
      <c r="D5" s="15" t="s">
        <v>165</v>
      </c>
      <c r="F5" s="46">
        <v>6.25</v>
      </c>
    </row>
    <row r="6" spans="1:7" x14ac:dyDescent="0.25">
      <c r="A6" s="16" t="s">
        <v>1</v>
      </c>
      <c r="B6" s="15" t="s">
        <v>78</v>
      </c>
      <c r="C6" s="24">
        <v>44979</v>
      </c>
      <c r="D6" s="15" t="s">
        <v>165</v>
      </c>
      <c r="F6" s="15">
        <v>10</v>
      </c>
    </row>
    <row r="7" spans="1:7" x14ac:dyDescent="0.25">
      <c r="A7" s="26" t="s">
        <v>0</v>
      </c>
      <c r="B7" s="15" t="s">
        <v>24</v>
      </c>
      <c r="C7" s="24">
        <v>44957</v>
      </c>
      <c r="D7" s="15" t="s">
        <v>165</v>
      </c>
      <c r="F7" s="46">
        <v>8.6999999999999993</v>
      </c>
    </row>
    <row r="8" spans="1:7" x14ac:dyDescent="0.25">
      <c r="A8" s="26" t="s">
        <v>0</v>
      </c>
      <c r="B8" s="15" t="s">
        <v>28</v>
      </c>
      <c r="C8" s="24">
        <v>44966</v>
      </c>
      <c r="D8" s="15" t="s">
        <v>165</v>
      </c>
      <c r="E8" s="15">
        <v>4</v>
      </c>
      <c r="F8" s="46">
        <v>5.6</v>
      </c>
      <c r="G8" s="15">
        <v>10</v>
      </c>
    </row>
    <row r="9" spans="1:7" x14ac:dyDescent="0.25">
      <c r="A9" s="26" t="s">
        <v>0</v>
      </c>
      <c r="B9" s="15" t="s">
        <v>32</v>
      </c>
      <c r="C9" s="24">
        <v>44981</v>
      </c>
      <c r="D9" s="15" t="s">
        <v>165</v>
      </c>
      <c r="E9" s="15">
        <v>4</v>
      </c>
      <c r="F9" s="27">
        <v>6</v>
      </c>
      <c r="G9" s="15">
        <v>8</v>
      </c>
    </row>
    <row r="10" spans="1:7" x14ac:dyDescent="0.25">
      <c r="A10" s="26" t="s">
        <v>0</v>
      </c>
      <c r="B10" s="15" t="s">
        <v>71</v>
      </c>
      <c r="C10" s="24">
        <v>44999</v>
      </c>
      <c r="D10" s="15" t="s">
        <v>165</v>
      </c>
      <c r="F10" s="27">
        <v>8</v>
      </c>
      <c r="G10" s="15">
        <v>12</v>
      </c>
    </row>
    <row r="11" spans="1:7" x14ac:dyDescent="0.25">
      <c r="A11" s="26" t="s">
        <v>0</v>
      </c>
      <c r="B11" s="15" t="s">
        <v>48</v>
      </c>
      <c r="C11" s="24">
        <v>44954</v>
      </c>
      <c r="D11" s="15" t="s">
        <v>165</v>
      </c>
      <c r="E11" s="46">
        <v>1.8</v>
      </c>
      <c r="F11" s="46">
        <v>2.4</v>
      </c>
      <c r="G11" s="46">
        <v>3.8</v>
      </c>
    </row>
    <row r="12" spans="1:7" x14ac:dyDescent="0.25">
      <c r="A12" s="26" t="s">
        <v>0</v>
      </c>
      <c r="B12" s="15" t="s">
        <v>36</v>
      </c>
      <c r="C12" s="24">
        <v>44955</v>
      </c>
      <c r="D12" s="15" t="s">
        <v>165</v>
      </c>
      <c r="E12" s="15">
        <v>8</v>
      </c>
      <c r="F12" s="15">
        <v>10</v>
      </c>
      <c r="G12" s="15">
        <v>16</v>
      </c>
    </row>
    <row r="13" spans="1:7" x14ac:dyDescent="0.25">
      <c r="A13" s="26" t="s">
        <v>0</v>
      </c>
      <c r="B13" s="15" t="s">
        <v>49</v>
      </c>
      <c r="C13" s="24">
        <v>44963</v>
      </c>
      <c r="D13" s="15" t="s">
        <v>165</v>
      </c>
      <c r="F13" s="15">
        <v>10</v>
      </c>
    </row>
    <row r="14" spans="1:7" x14ac:dyDescent="0.25">
      <c r="A14" s="26" t="s">
        <v>0</v>
      </c>
      <c r="B14" s="15" t="s">
        <v>86</v>
      </c>
      <c r="C14" s="24">
        <v>44960</v>
      </c>
      <c r="D14" s="15" t="s">
        <v>165</v>
      </c>
      <c r="E14" s="15">
        <v>10</v>
      </c>
      <c r="F14" s="15">
        <v>12</v>
      </c>
      <c r="G14" s="15">
        <v>20</v>
      </c>
    </row>
    <row r="15" spans="1:7" x14ac:dyDescent="0.25">
      <c r="A15" s="26" t="s">
        <v>0</v>
      </c>
      <c r="B15" s="15" t="s">
        <v>84</v>
      </c>
      <c r="C15" s="24">
        <v>44979</v>
      </c>
      <c r="D15" s="15" t="s">
        <v>165</v>
      </c>
      <c r="F15" s="15">
        <v>16</v>
      </c>
    </row>
    <row r="16" spans="1:7" x14ac:dyDescent="0.25">
      <c r="A16" s="26" t="s">
        <v>0</v>
      </c>
      <c r="B16" s="15" t="s">
        <v>85</v>
      </c>
      <c r="C16" s="24">
        <v>44984</v>
      </c>
      <c r="D16" s="15" t="s">
        <v>165</v>
      </c>
      <c r="F16" s="15">
        <v>16</v>
      </c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A1:I24"/>
  <sheetViews>
    <sheetView workbookViewId="0">
      <selection activeCell="F6" sqref="F6"/>
    </sheetView>
  </sheetViews>
  <sheetFormatPr baseColWidth="10" defaultRowHeight="15" x14ac:dyDescent="0.25"/>
  <cols>
    <col min="1" max="1" width="12.5703125" bestFit="1" customWidth="1"/>
    <col min="3" max="3" width="18.140625" style="1" bestFit="1" customWidth="1"/>
  </cols>
  <sheetData>
    <row r="1" spans="1:7" x14ac:dyDescent="0.25">
      <c r="A1" s="30" t="s">
        <v>228</v>
      </c>
      <c r="B1" s="30"/>
      <c r="C1" s="30"/>
      <c r="D1" s="30"/>
      <c r="E1" s="30"/>
      <c r="F1" s="30"/>
      <c r="G1" s="30"/>
    </row>
    <row r="2" spans="1:7" ht="55.7" customHeight="1" x14ac:dyDescent="0.25">
      <c r="A2" s="31" t="s">
        <v>178</v>
      </c>
      <c r="B2" s="32"/>
      <c r="C2" s="32"/>
      <c r="D2" s="32"/>
      <c r="E2" s="32"/>
      <c r="F2" s="32"/>
      <c r="G2" s="33"/>
    </row>
    <row r="3" spans="1:7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7" x14ac:dyDescent="0.25">
      <c r="A4" s="15" t="s">
        <v>0</v>
      </c>
      <c r="B4" s="15" t="s">
        <v>78</v>
      </c>
      <c r="C4" s="24">
        <v>44979</v>
      </c>
      <c r="D4" s="15" t="s">
        <v>125</v>
      </c>
      <c r="E4" s="15">
        <v>1</v>
      </c>
      <c r="F4" s="15">
        <v>2</v>
      </c>
      <c r="G4" s="15">
        <v>3</v>
      </c>
    </row>
    <row r="5" spans="1:7" x14ac:dyDescent="0.25">
      <c r="A5" s="15" t="s">
        <v>0</v>
      </c>
      <c r="B5" s="15" t="s">
        <v>24</v>
      </c>
      <c r="C5" s="24">
        <v>44957</v>
      </c>
      <c r="D5" s="15" t="s">
        <v>125</v>
      </c>
      <c r="E5" s="15"/>
      <c r="F5" s="15">
        <v>1</v>
      </c>
      <c r="G5" s="15">
        <v>4</v>
      </c>
    </row>
    <row r="6" spans="1:7" x14ac:dyDescent="0.25">
      <c r="A6" s="15" t="s">
        <v>0</v>
      </c>
      <c r="B6" s="15" t="s">
        <v>32</v>
      </c>
      <c r="C6" s="24">
        <v>44981</v>
      </c>
      <c r="D6" s="15" t="s">
        <v>125</v>
      </c>
      <c r="E6" s="15"/>
      <c r="F6" s="46">
        <v>0.5</v>
      </c>
      <c r="G6" s="15"/>
    </row>
    <row r="7" spans="1:7" x14ac:dyDescent="0.25">
      <c r="A7" s="15" t="s">
        <v>0</v>
      </c>
      <c r="B7" s="15" t="s">
        <v>49</v>
      </c>
      <c r="C7" s="24">
        <v>44963</v>
      </c>
      <c r="D7" s="15" t="s">
        <v>125</v>
      </c>
      <c r="E7" s="15"/>
      <c r="F7" s="15">
        <v>1</v>
      </c>
      <c r="G7" s="15"/>
    </row>
    <row r="8" spans="1:7" x14ac:dyDescent="0.25">
      <c r="A8" s="15" t="s">
        <v>0</v>
      </c>
      <c r="B8" s="15" t="s">
        <v>86</v>
      </c>
      <c r="C8" s="24">
        <v>44960</v>
      </c>
      <c r="D8" s="15" t="s">
        <v>125</v>
      </c>
      <c r="E8" s="15"/>
      <c r="F8" s="15">
        <v>1</v>
      </c>
      <c r="G8" s="15">
        <v>8</v>
      </c>
    </row>
    <row r="9" spans="1:7" x14ac:dyDescent="0.25">
      <c r="A9" s="15" t="s">
        <v>0</v>
      </c>
      <c r="B9" s="15" t="s">
        <v>84</v>
      </c>
      <c r="C9" s="24">
        <v>44979</v>
      </c>
      <c r="D9" s="15" t="s">
        <v>125</v>
      </c>
      <c r="E9" s="15"/>
      <c r="F9" s="15">
        <v>4</v>
      </c>
      <c r="G9" s="15"/>
    </row>
    <row r="10" spans="1:7" x14ac:dyDescent="0.25">
      <c r="A10" s="15" t="s">
        <v>0</v>
      </c>
      <c r="B10" s="15" t="s">
        <v>85</v>
      </c>
      <c r="C10" s="24">
        <v>44984</v>
      </c>
      <c r="D10" s="15" t="s">
        <v>125</v>
      </c>
      <c r="E10" s="15"/>
      <c r="F10" s="15">
        <v>8</v>
      </c>
      <c r="G10" s="15"/>
    </row>
    <row r="20" spans="8:9" x14ac:dyDescent="0.25">
      <c r="H20" s="1"/>
      <c r="I20" s="1"/>
    </row>
    <row r="21" spans="8:9" x14ac:dyDescent="0.25">
      <c r="I21" s="1"/>
    </row>
    <row r="22" spans="8:9" x14ac:dyDescent="0.25">
      <c r="I22" s="1"/>
    </row>
    <row r="23" spans="8:9" x14ac:dyDescent="0.25">
      <c r="I23" s="1"/>
    </row>
    <row r="24" spans="8:9" x14ac:dyDescent="0.25">
      <c r="I24" s="1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A1:G17"/>
  <sheetViews>
    <sheetView workbookViewId="0">
      <selection activeCell="C3" sqref="C3"/>
    </sheetView>
  </sheetViews>
  <sheetFormatPr baseColWidth="10" defaultRowHeight="15" x14ac:dyDescent="0.25"/>
  <cols>
    <col min="1" max="1" width="14.85546875" customWidth="1"/>
    <col min="3" max="3" width="18.140625" style="1" bestFit="1" customWidth="1"/>
    <col min="4" max="4" width="15.85546875" bestFit="1" customWidth="1"/>
  </cols>
  <sheetData>
    <row r="1" spans="1:7" x14ac:dyDescent="0.25">
      <c r="A1" s="28" t="s">
        <v>200</v>
      </c>
      <c r="B1" s="28"/>
      <c r="C1" s="28"/>
      <c r="D1" s="28"/>
      <c r="E1" s="28"/>
      <c r="F1" s="28"/>
      <c r="G1" s="1"/>
    </row>
    <row r="2" spans="1:7" ht="19.350000000000001" customHeight="1" x14ac:dyDescent="0.25">
      <c r="A2" s="41" t="s">
        <v>199</v>
      </c>
      <c r="B2" s="41"/>
      <c r="C2" s="41"/>
      <c r="D2" s="41"/>
      <c r="E2" s="41"/>
      <c r="F2" s="41"/>
      <c r="G2" s="1"/>
    </row>
    <row r="3" spans="1:7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3" t="s">
        <v>107</v>
      </c>
      <c r="F3" s="12" t="s">
        <v>108</v>
      </c>
      <c r="G3" s="1"/>
    </row>
    <row r="4" spans="1:7" x14ac:dyDescent="0.25">
      <c r="A4" s="15" t="s">
        <v>1</v>
      </c>
      <c r="B4" s="15" t="s">
        <v>76</v>
      </c>
      <c r="C4" s="24">
        <v>44847</v>
      </c>
      <c r="D4" s="15" t="s">
        <v>166</v>
      </c>
      <c r="E4" s="23">
        <v>15</v>
      </c>
      <c r="F4" s="23">
        <v>23</v>
      </c>
    </row>
    <row r="5" spans="1:7" x14ac:dyDescent="0.25">
      <c r="A5" s="15" t="s">
        <v>1</v>
      </c>
      <c r="B5" s="15" t="s">
        <v>77</v>
      </c>
      <c r="C5" s="24">
        <v>44950</v>
      </c>
      <c r="D5" s="15" t="s">
        <v>166</v>
      </c>
      <c r="E5" s="23">
        <v>16</v>
      </c>
      <c r="F5" s="23">
        <v>24</v>
      </c>
    </row>
    <row r="6" spans="1:7" x14ac:dyDescent="0.25">
      <c r="A6" s="15" t="s">
        <v>1</v>
      </c>
      <c r="B6" s="15" t="s">
        <v>78</v>
      </c>
      <c r="C6" s="24">
        <v>44979</v>
      </c>
      <c r="D6" s="15" t="s">
        <v>166</v>
      </c>
      <c r="E6" s="23">
        <v>16</v>
      </c>
      <c r="F6" s="23">
        <v>50</v>
      </c>
    </row>
    <row r="7" spans="1:7" x14ac:dyDescent="0.25">
      <c r="A7" s="15" t="s">
        <v>1</v>
      </c>
      <c r="B7" s="15" t="s">
        <v>79</v>
      </c>
      <c r="C7" s="24">
        <v>44993</v>
      </c>
      <c r="D7" s="15" t="s">
        <v>166</v>
      </c>
      <c r="E7" s="23">
        <v>25</v>
      </c>
      <c r="F7" s="23">
        <v>24</v>
      </c>
    </row>
    <row r="8" spans="1:7" x14ac:dyDescent="0.25">
      <c r="A8" s="15" t="s">
        <v>1</v>
      </c>
      <c r="B8" s="15" t="s">
        <v>72</v>
      </c>
      <c r="C8" s="24">
        <v>44993</v>
      </c>
      <c r="D8" s="15" t="s">
        <v>166</v>
      </c>
      <c r="E8" s="23">
        <v>16</v>
      </c>
      <c r="F8" s="23">
        <v>32</v>
      </c>
    </row>
    <row r="9" spans="1:7" x14ac:dyDescent="0.25">
      <c r="A9" s="15" t="s">
        <v>1</v>
      </c>
      <c r="B9" s="15" t="s">
        <v>80</v>
      </c>
      <c r="C9" s="24">
        <v>44993</v>
      </c>
      <c r="D9" s="15" t="s">
        <v>166</v>
      </c>
      <c r="E9" s="23">
        <v>16</v>
      </c>
      <c r="F9" s="23">
        <v>16</v>
      </c>
    </row>
    <row r="10" spans="1:7" x14ac:dyDescent="0.25">
      <c r="A10" s="15" t="s">
        <v>2</v>
      </c>
      <c r="B10" s="15" t="s">
        <v>87</v>
      </c>
      <c r="C10" s="24">
        <v>44993</v>
      </c>
      <c r="D10" s="15" t="s">
        <v>166</v>
      </c>
      <c r="E10" s="23">
        <v>8</v>
      </c>
      <c r="F10" s="23">
        <v>16</v>
      </c>
    </row>
    <row r="11" spans="1:7" x14ac:dyDescent="0.25">
      <c r="A11" s="15" t="s">
        <v>2</v>
      </c>
      <c r="B11" s="15" t="s">
        <v>88</v>
      </c>
      <c r="C11" s="24">
        <v>44847</v>
      </c>
      <c r="D11" s="15" t="s">
        <v>166</v>
      </c>
      <c r="E11" s="23">
        <v>48</v>
      </c>
      <c r="F11" s="23">
        <v>72</v>
      </c>
    </row>
    <row r="12" spans="1:7" x14ac:dyDescent="0.25">
      <c r="A12" s="15" t="s">
        <v>2</v>
      </c>
      <c r="B12" s="15" t="s">
        <v>89</v>
      </c>
      <c r="C12" s="24">
        <v>44984</v>
      </c>
      <c r="D12" s="15" t="s">
        <v>166</v>
      </c>
      <c r="E12" s="23">
        <v>6</v>
      </c>
      <c r="F12" s="23">
        <v>12</v>
      </c>
    </row>
    <row r="13" spans="1:7" x14ac:dyDescent="0.25">
      <c r="A13" s="15" t="s">
        <v>2</v>
      </c>
      <c r="B13" s="15" t="s">
        <v>90</v>
      </c>
      <c r="C13" s="24">
        <v>44959</v>
      </c>
      <c r="D13" s="15" t="s">
        <v>166</v>
      </c>
      <c r="E13" s="23">
        <v>16</v>
      </c>
      <c r="F13" s="23">
        <v>32</v>
      </c>
    </row>
    <row r="14" spans="1:7" x14ac:dyDescent="0.25">
      <c r="A14" s="15" t="s">
        <v>0</v>
      </c>
      <c r="B14" s="15" t="s">
        <v>91</v>
      </c>
      <c r="C14" s="24">
        <v>44971</v>
      </c>
      <c r="D14" s="15" t="s">
        <v>166</v>
      </c>
      <c r="E14" s="23">
        <v>20</v>
      </c>
      <c r="F14" s="23">
        <v>20</v>
      </c>
    </row>
    <row r="15" spans="1:7" x14ac:dyDescent="0.25">
      <c r="A15" s="15" t="s">
        <v>0</v>
      </c>
      <c r="B15" s="15" t="s">
        <v>92</v>
      </c>
      <c r="C15" s="24">
        <v>44971</v>
      </c>
      <c r="D15" s="15" t="s">
        <v>166</v>
      </c>
      <c r="E15" s="23">
        <v>16</v>
      </c>
      <c r="F15" s="23">
        <v>24</v>
      </c>
    </row>
    <row r="16" spans="1:7" x14ac:dyDescent="0.25">
      <c r="A16" s="15" t="s">
        <v>0</v>
      </c>
      <c r="B16" s="15" t="s">
        <v>93</v>
      </c>
      <c r="C16" s="24">
        <v>44973</v>
      </c>
      <c r="D16" s="15" t="s">
        <v>166</v>
      </c>
      <c r="E16" s="23">
        <v>16</v>
      </c>
      <c r="F16" s="23">
        <v>30</v>
      </c>
    </row>
    <row r="17" spans="1:6" x14ac:dyDescent="0.25">
      <c r="A17" s="15" t="s">
        <v>0</v>
      </c>
      <c r="B17" s="15" t="s">
        <v>75</v>
      </c>
      <c r="C17" s="24">
        <v>44973</v>
      </c>
      <c r="D17" s="15" t="s">
        <v>166</v>
      </c>
      <c r="E17" s="23">
        <v>20</v>
      </c>
      <c r="F17" s="23">
        <v>32</v>
      </c>
    </row>
  </sheetData>
  <mergeCells count="2">
    <mergeCell ref="A1:F1"/>
    <mergeCell ref="A2:F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A1:F19"/>
  <sheetViews>
    <sheetView workbookViewId="0">
      <selection activeCell="C3" sqref="C3"/>
    </sheetView>
  </sheetViews>
  <sheetFormatPr baseColWidth="10" defaultRowHeight="15" x14ac:dyDescent="0.25"/>
  <cols>
    <col min="1" max="1" width="14.5703125" customWidth="1"/>
    <col min="3" max="3" width="18.140625" style="1" bestFit="1" customWidth="1"/>
    <col min="4" max="4" width="16.42578125" bestFit="1" customWidth="1"/>
  </cols>
  <sheetData>
    <row r="1" spans="1:6" x14ac:dyDescent="0.25">
      <c r="A1" s="28" t="s">
        <v>202</v>
      </c>
      <c r="B1" s="28"/>
      <c r="C1" s="28"/>
      <c r="D1" s="28"/>
      <c r="E1" s="28"/>
      <c r="F1" s="28"/>
    </row>
    <row r="2" spans="1:6" ht="19.7" customHeight="1" x14ac:dyDescent="0.25">
      <c r="A2" s="41" t="s">
        <v>201</v>
      </c>
      <c r="B2" s="41"/>
      <c r="C2" s="41"/>
      <c r="D2" s="41"/>
      <c r="E2" s="41"/>
      <c r="F2" s="41"/>
    </row>
    <row r="3" spans="1:6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3" t="s">
        <v>107</v>
      </c>
      <c r="F3" s="12" t="s">
        <v>108</v>
      </c>
    </row>
    <row r="4" spans="1:6" x14ac:dyDescent="0.25">
      <c r="A4" s="15" t="s">
        <v>1</v>
      </c>
      <c r="B4" s="15" t="s">
        <v>76</v>
      </c>
      <c r="C4" s="19">
        <v>44847</v>
      </c>
      <c r="D4" s="15" t="s">
        <v>167</v>
      </c>
      <c r="E4" s="23">
        <v>25</v>
      </c>
      <c r="F4" s="23">
        <v>33</v>
      </c>
    </row>
    <row r="5" spans="1:6" x14ac:dyDescent="0.25">
      <c r="A5" s="15" t="s">
        <v>1</v>
      </c>
      <c r="B5" s="15" t="s">
        <v>77</v>
      </c>
      <c r="C5" s="19">
        <v>44950</v>
      </c>
      <c r="D5" s="15" t="s">
        <v>167</v>
      </c>
      <c r="E5" s="23">
        <v>48</v>
      </c>
      <c r="F5" s="23">
        <v>56</v>
      </c>
    </row>
    <row r="6" spans="1:6" x14ac:dyDescent="0.25">
      <c r="A6" s="15" t="s">
        <v>1</v>
      </c>
      <c r="B6" s="15" t="s">
        <v>78</v>
      </c>
      <c r="C6" s="19">
        <v>44979</v>
      </c>
      <c r="D6" s="15" t="s">
        <v>167</v>
      </c>
      <c r="E6" s="23">
        <v>32</v>
      </c>
      <c r="F6" s="23">
        <v>50</v>
      </c>
    </row>
    <row r="7" spans="1:6" x14ac:dyDescent="0.25">
      <c r="A7" s="15" t="s">
        <v>1</v>
      </c>
      <c r="B7" s="15" t="s">
        <v>79</v>
      </c>
      <c r="C7" s="19">
        <v>44993</v>
      </c>
      <c r="D7" s="15" t="s">
        <v>167</v>
      </c>
      <c r="E7" s="23">
        <v>25</v>
      </c>
      <c r="F7" s="23">
        <v>48</v>
      </c>
    </row>
    <row r="8" spans="1:6" x14ac:dyDescent="0.25">
      <c r="A8" s="15" t="s">
        <v>1</v>
      </c>
      <c r="B8" s="15" t="s">
        <v>72</v>
      </c>
      <c r="C8" s="19">
        <v>44993</v>
      </c>
      <c r="D8" s="15" t="s">
        <v>167</v>
      </c>
      <c r="E8" s="23">
        <v>32</v>
      </c>
      <c r="F8" s="23">
        <v>64</v>
      </c>
    </row>
    <row r="9" spans="1:6" x14ac:dyDescent="0.25">
      <c r="A9" s="15" t="s">
        <v>1</v>
      </c>
      <c r="B9" s="15" t="s">
        <v>80</v>
      </c>
      <c r="C9" s="19">
        <v>44993</v>
      </c>
      <c r="D9" s="15" t="s">
        <v>167</v>
      </c>
      <c r="E9" s="23">
        <v>32</v>
      </c>
      <c r="F9" s="23">
        <v>32</v>
      </c>
    </row>
    <row r="10" spans="1:6" x14ac:dyDescent="0.25">
      <c r="A10" s="15" t="s">
        <v>2</v>
      </c>
      <c r="B10" s="15" t="s">
        <v>87</v>
      </c>
      <c r="C10" s="19">
        <v>44993</v>
      </c>
      <c r="D10" s="15" t="s">
        <v>167</v>
      </c>
      <c r="E10" s="23">
        <v>12</v>
      </c>
      <c r="F10" s="23">
        <v>24</v>
      </c>
    </row>
    <row r="11" spans="1:6" x14ac:dyDescent="0.25">
      <c r="A11" s="15" t="s">
        <v>2</v>
      </c>
      <c r="B11" s="15" t="s">
        <v>88</v>
      </c>
      <c r="C11" s="19">
        <v>44847</v>
      </c>
      <c r="D11" s="15" t="s">
        <v>167</v>
      </c>
      <c r="E11" s="23">
        <v>96</v>
      </c>
      <c r="F11" s="23">
        <v>120</v>
      </c>
    </row>
    <row r="12" spans="1:6" x14ac:dyDescent="0.25">
      <c r="A12" s="15" t="s">
        <v>2</v>
      </c>
      <c r="B12" s="15" t="s">
        <v>89</v>
      </c>
      <c r="C12" s="19">
        <v>44984</v>
      </c>
      <c r="D12" s="15" t="s">
        <v>167</v>
      </c>
      <c r="E12" s="23">
        <v>48</v>
      </c>
      <c r="F12" s="23">
        <v>60</v>
      </c>
    </row>
    <row r="13" spans="1:6" x14ac:dyDescent="0.25">
      <c r="A13" s="15" t="s">
        <v>2</v>
      </c>
      <c r="B13" s="15" t="s">
        <v>90</v>
      </c>
      <c r="C13" s="19">
        <v>44959</v>
      </c>
      <c r="D13" s="15" t="s">
        <v>167</v>
      </c>
      <c r="E13" s="23">
        <v>16</v>
      </c>
      <c r="F13" s="23">
        <v>32</v>
      </c>
    </row>
    <row r="14" spans="1:6" x14ac:dyDescent="0.25">
      <c r="A14" s="15" t="s">
        <v>0</v>
      </c>
      <c r="B14" s="15" t="s">
        <v>91</v>
      </c>
      <c r="C14" s="19">
        <v>44971</v>
      </c>
      <c r="D14" s="15" t="s">
        <v>167</v>
      </c>
      <c r="E14" s="23">
        <v>30</v>
      </c>
      <c r="F14" s="23">
        <v>30</v>
      </c>
    </row>
    <row r="15" spans="1:6" x14ac:dyDescent="0.25">
      <c r="A15" s="15" t="s">
        <v>0</v>
      </c>
      <c r="B15" s="15" t="s">
        <v>92</v>
      </c>
      <c r="C15" s="19">
        <v>44971</v>
      </c>
      <c r="D15" s="15" t="s">
        <v>167</v>
      </c>
      <c r="E15" s="23">
        <v>30</v>
      </c>
      <c r="F15" s="23">
        <v>30</v>
      </c>
    </row>
    <row r="16" spans="1:6" x14ac:dyDescent="0.25">
      <c r="A16" s="15" t="s">
        <v>0</v>
      </c>
      <c r="B16" s="15" t="s">
        <v>93</v>
      </c>
      <c r="C16" s="19">
        <v>44973</v>
      </c>
      <c r="D16" s="15" t="s">
        <v>167</v>
      </c>
      <c r="E16" s="23">
        <v>50</v>
      </c>
      <c r="F16" s="23">
        <v>50</v>
      </c>
    </row>
    <row r="17" spans="1:6" x14ac:dyDescent="0.25">
      <c r="A17" s="15" t="s">
        <v>0</v>
      </c>
      <c r="B17" s="15" t="s">
        <v>75</v>
      </c>
      <c r="C17" s="19">
        <v>44973</v>
      </c>
      <c r="D17" s="15" t="s">
        <v>167</v>
      </c>
      <c r="E17" s="23">
        <v>32</v>
      </c>
      <c r="F17" s="23">
        <v>32</v>
      </c>
    </row>
    <row r="18" spans="1:6" x14ac:dyDescent="0.25">
      <c r="A18" s="15" t="s">
        <v>0</v>
      </c>
      <c r="B18" s="15" t="s">
        <v>84</v>
      </c>
      <c r="C18" s="19">
        <v>44979</v>
      </c>
      <c r="D18" s="15" t="s">
        <v>167</v>
      </c>
      <c r="E18" s="23">
        <v>32</v>
      </c>
      <c r="F18" s="23">
        <v>32</v>
      </c>
    </row>
    <row r="19" spans="1:6" x14ac:dyDescent="0.25">
      <c r="A19" s="15" t="s">
        <v>0</v>
      </c>
      <c r="B19" s="15" t="s">
        <v>85</v>
      </c>
      <c r="C19" s="19">
        <v>44984</v>
      </c>
      <c r="D19" s="15" t="s">
        <v>167</v>
      </c>
      <c r="E19" s="23">
        <v>50</v>
      </c>
      <c r="F19" s="23">
        <v>50</v>
      </c>
    </row>
  </sheetData>
  <mergeCells count="2"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/>
  <dimension ref="A1:E16"/>
  <sheetViews>
    <sheetView workbookViewId="0">
      <selection activeCell="E11" sqref="E11"/>
    </sheetView>
  </sheetViews>
  <sheetFormatPr baseColWidth="10" defaultRowHeight="15" x14ac:dyDescent="0.25"/>
  <cols>
    <col min="1" max="1" width="13.42578125" customWidth="1"/>
    <col min="3" max="3" width="18.140625" style="1" bestFit="1" customWidth="1"/>
    <col min="4" max="4" width="20.140625" customWidth="1"/>
  </cols>
  <sheetData>
    <row r="1" spans="1:5" x14ac:dyDescent="0.25">
      <c r="A1" s="28" t="s">
        <v>204</v>
      </c>
      <c r="B1" s="28"/>
      <c r="C1" s="28"/>
      <c r="D1" s="28"/>
      <c r="E1" s="28"/>
    </row>
    <row r="2" spans="1:5" ht="42" customHeight="1" x14ac:dyDescent="0.25">
      <c r="A2" s="42" t="s">
        <v>203</v>
      </c>
      <c r="B2" s="43"/>
      <c r="C2" s="43"/>
      <c r="D2" s="43"/>
      <c r="E2" s="43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76</v>
      </c>
      <c r="C4" s="19">
        <v>44847</v>
      </c>
      <c r="D4" s="15" t="s">
        <v>168</v>
      </c>
      <c r="E4" s="23">
        <v>6</v>
      </c>
    </row>
    <row r="5" spans="1:5" x14ac:dyDescent="0.25">
      <c r="A5" s="15" t="s">
        <v>1</v>
      </c>
      <c r="B5" s="15" t="s">
        <v>77</v>
      </c>
      <c r="C5" s="19">
        <v>44950</v>
      </c>
      <c r="D5" s="15" t="s">
        <v>168</v>
      </c>
      <c r="E5" s="23">
        <v>3</v>
      </c>
    </row>
    <row r="6" spans="1:5" x14ac:dyDescent="0.25">
      <c r="A6" s="15" t="s">
        <v>1</v>
      </c>
      <c r="B6" s="15" t="s">
        <v>78</v>
      </c>
      <c r="C6" s="19">
        <v>44979</v>
      </c>
      <c r="D6" s="15" t="s">
        <v>168</v>
      </c>
      <c r="E6" s="23">
        <v>2</v>
      </c>
    </row>
    <row r="7" spans="1:5" x14ac:dyDescent="0.25">
      <c r="A7" s="15" t="s">
        <v>1</v>
      </c>
      <c r="B7" s="15" t="s">
        <v>79</v>
      </c>
      <c r="C7" s="19">
        <v>44993</v>
      </c>
      <c r="D7" s="15" t="s">
        <v>168</v>
      </c>
      <c r="E7" s="23">
        <v>3</v>
      </c>
    </row>
    <row r="8" spans="1:5" x14ac:dyDescent="0.25">
      <c r="A8" s="15" t="s">
        <v>1</v>
      </c>
      <c r="B8" s="15" t="s">
        <v>72</v>
      </c>
      <c r="C8" s="19">
        <v>44993</v>
      </c>
      <c r="D8" s="15" t="s">
        <v>168</v>
      </c>
      <c r="E8" s="23">
        <v>3</v>
      </c>
    </row>
    <row r="9" spans="1:5" x14ac:dyDescent="0.25">
      <c r="A9" s="15" t="s">
        <v>2</v>
      </c>
      <c r="B9" s="15" t="s">
        <v>87</v>
      </c>
      <c r="C9" s="19">
        <v>44993</v>
      </c>
      <c r="D9" s="15" t="s">
        <v>168</v>
      </c>
      <c r="E9" s="23">
        <v>6</v>
      </c>
    </row>
    <row r="10" spans="1:5" x14ac:dyDescent="0.25">
      <c r="A10" s="15" t="s">
        <v>2</v>
      </c>
      <c r="B10" s="15" t="s">
        <v>88</v>
      </c>
      <c r="C10" s="19">
        <v>44847</v>
      </c>
      <c r="D10" s="15" t="s">
        <v>168</v>
      </c>
      <c r="E10" s="23">
        <v>1</v>
      </c>
    </row>
    <row r="11" spans="1:5" x14ac:dyDescent="0.25">
      <c r="A11" s="15" t="s">
        <v>2</v>
      </c>
      <c r="B11" s="15" t="s">
        <v>89</v>
      </c>
      <c r="C11" s="19">
        <v>44984</v>
      </c>
      <c r="D11" s="15" t="s">
        <v>168</v>
      </c>
      <c r="E11" s="47">
        <v>0.25</v>
      </c>
    </row>
    <row r="12" spans="1:5" x14ac:dyDescent="0.25">
      <c r="A12" s="15" t="s">
        <v>2</v>
      </c>
      <c r="B12" s="15" t="s">
        <v>90</v>
      </c>
      <c r="C12" s="19">
        <v>44959</v>
      </c>
      <c r="D12" s="15" t="s">
        <v>168</v>
      </c>
      <c r="E12" s="23">
        <v>2</v>
      </c>
    </row>
    <row r="13" spans="1:5" x14ac:dyDescent="0.25">
      <c r="A13" s="15" t="s">
        <v>0</v>
      </c>
      <c r="B13" s="15" t="s">
        <v>94</v>
      </c>
      <c r="C13" s="19">
        <v>44971</v>
      </c>
      <c r="D13" s="15" t="s">
        <v>168</v>
      </c>
      <c r="E13" s="23">
        <v>5</v>
      </c>
    </row>
    <row r="14" spans="1:5" x14ac:dyDescent="0.25">
      <c r="A14" s="15" t="s">
        <v>0</v>
      </c>
      <c r="B14" s="15" t="s">
        <v>91</v>
      </c>
      <c r="C14" s="19">
        <v>44971</v>
      </c>
      <c r="D14" s="15" t="s">
        <v>168</v>
      </c>
      <c r="E14" s="23">
        <v>3</v>
      </c>
    </row>
    <row r="15" spans="1:5" x14ac:dyDescent="0.25">
      <c r="A15" s="15" t="s">
        <v>0</v>
      </c>
      <c r="B15" s="15" t="s">
        <v>92</v>
      </c>
      <c r="C15" s="19">
        <v>44971</v>
      </c>
      <c r="D15" s="15" t="s">
        <v>168</v>
      </c>
      <c r="E15" s="23">
        <v>3</v>
      </c>
    </row>
    <row r="16" spans="1:5" x14ac:dyDescent="0.25">
      <c r="A16" s="15" t="s">
        <v>0</v>
      </c>
      <c r="B16" s="15" t="s">
        <v>84</v>
      </c>
      <c r="C16" s="19">
        <v>44979</v>
      </c>
      <c r="D16" s="15" t="s">
        <v>168</v>
      </c>
      <c r="E16" s="23">
        <v>4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/>
  <dimension ref="A1:G8"/>
  <sheetViews>
    <sheetView workbookViewId="0">
      <selection activeCell="E12" sqref="E12"/>
    </sheetView>
  </sheetViews>
  <sheetFormatPr baseColWidth="10" defaultRowHeight="15" x14ac:dyDescent="0.25"/>
  <cols>
    <col min="1" max="1" width="13.140625" style="1" customWidth="1"/>
    <col min="2" max="2" width="11.5703125" style="1"/>
    <col min="3" max="3" width="18.140625" style="1" bestFit="1" customWidth="1"/>
    <col min="4" max="4" width="11.85546875" bestFit="1" customWidth="1"/>
  </cols>
  <sheetData>
    <row r="1" spans="1:7" s="1" customFormat="1" x14ac:dyDescent="0.25">
      <c r="A1" s="28" t="s">
        <v>205</v>
      </c>
      <c r="B1" s="28"/>
      <c r="C1" s="28"/>
      <c r="D1" s="28"/>
      <c r="E1" s="28"/>
      <c r="F1" s="28"/>
      <c r="G1" s="28"/>
    </row>
    <row r="2" spans="1:7" s="1" customFormat="1" ht="33.6" customHeight="1" x14ac:dyDescent="0.25">
      <c r="A2" s="42" t="s">
        <v>206</v>
      </c>
      <c r="B2" s="43"/>
      <c r="C2" s="43"/>
      <c r="D2" s="43"/>
      <c r="E2" s="43"/>
      <c r="F2" s="43"/>
      <c r="G2" s="43"/>
    </row>
    <row r="3" spans="1:7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7" x14ac:dyDescent="0.25">
      <c r="A4" s="15" t="s">
        <v>0</v>
      </c>
      <c r="B4" s="15" t="s">
        <v>19</v>
      </c>
      <c r="C4" s="19">
        <v>44960</v>
      </c>
      <c r="D4" s="15" t="s">
        <v>118</v>
      </c>
      <c r="E4" s="46">
        <v>0.4</v>
      </c>
      <c r="F4" s="46">
        <v>0.5</v>
      </c>
      <c r="G4" s="46">
        <v>0.6</v>
      </c>
    </row>
    <row r="5" spans="1:7" x14ac:dyDescent="0.25">
      <c r="A5" s="15" t="s">
        <v>0</v>
      </c>
      <c r="B5" s="15" t="s">
        <v>45</v>
      </c>
      <c r="C5" s="19">
        <v>44971</v>
      </c>
      <c r="D5" s="15" t="s">
        <v>118</v>
      </c>
      <c r="E5" s="15">
        <v>0</v>
      </c>
      <c r="F5" s="46">
        <v>0.84</v>
      </c>
      <c r="G5" s="15"/>
    </row>
    <row r="6" spans="1:7" x14ac:dyDescent="0.25">
      <c r="A6" s="15" t="s">
        <v>0</v>
      </c>
      <c r="B6" s="15" t="s">
        <v>69</v>
      </c>
      <c r="C6" s="19">
        <v>44983</v>
      </c>
      <c r="D6" s="15" t="s">
        <v>118</v>
      </c>
      <c r="E6" s="46">
        <v>0.75</v>
      </c>
      <c r="F6" s="46">
        <v>0.84</v>
      </c>
      <c r="G6" s="15"/>
    </row>
    <row r="7" spans="1:7" x14ac:dyDescent="0.25">
      <c r="A7" s="15" t="s">
        <v>0</v>
      </c>
      <c r="B7" s="15" t="s">
        <v>22</v>
      </c>
      <c r="C7" s="19">
        <v>44954</v>
      </c>
      <c r="D7" s="15" t="s">
        <v>118</v>
      </c>
      <c r="E7" s="46">
        <v>0.72</v>
      </c>
      <c r="F7" s="46">
        <v>0.8</v>
      </c>
      <c r="G7" s="15"/>
    </row>
    <row r="8" spans="1:7" x14ac:dyDescent="0.25">
      <c r="A8" s="15" t="s">
        <v>0</v>
      </c>
      <c r="B8" s="15" t="s">
        <v>75</v>
      </c>
      <c r="C8" s="19">
        <v>44973</v>
      </c>
      <c r="D8" s="15" t="s">
        <v>118</v>
      </c>
      <c r="E8" s="15">
        <v>0</v>
      </c>
      <c r="F8" s="46">
        <v>0.75</v>
      </c>
      <c r="G8" s="15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/>
  <dimension ref="A1:E17"/>
  <sheetViews>
    <sheetView workbookViewId="0">
      <selection activeCell="C3" sqref="C3"/>
    </sheetView>
  </sheetViews>
  <sheetFormatPr baseColWidth="10" defaultRowHeight="15" x14ac:dyDescent="0.25"/>
  <cols>
    <col min="1" max="1" width="15" customWidth="1"/>
    <col min="3" max="3" width="18.140625" style="1" bestFit="1" customWidth="1"/>
    <col min="4" max="4" width="13.140625" customWidth="1"/>
    <col min="5" max="5" width="14.5703125" customWidth="1"/>
  </cols>
  <sheetData>
    <row r="1" spans="1:5" x14ac:dyDescent="0.25">
      <c r="A1" s="28" t="s">
        <v>208</v>
      </c>
      <c r="B1" s="28"/>
      <c r="C1" s="28"/>
      <c r="D1" s="28"/>
      <c r="E1" s="28"/>
    </row>
    <row r="2" spans="1:5" ht="54" customHeight="1" x14ac:dyDescent="0.25">
      <c r="A2" s="42" t="s">
        <v>207</v>
      </c>
      <c r="B2" s="43"/>
      <c r="C2" s="43"/>
      <c r="D2" s="43"/>
      <c r="E2" s="43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76</v>
      </c>
      <c r="C4" s="19">
        <v>44847</v>
      </c>
      <c r="D4" s="15" t="s">
        <v>169</v>
      </c>
      <c r="E4" s="23">
        <v>20</v>
      </c>
    </row>
    <row r="5" spans="1:5" x14ac:dyDescent="0.25">
      <c r="A5" s="15" t="s">
        <v>1</v>
      </c>
      <c r="B5" s="15" t="s">
        <v>77</v>
      </c>
      <c r="C5" s="19">
        <v>44950</v>
      </c>
      <c r="D5" s="15" t="s">
        <v>169</v>
      </c>
      <c r="E5" s="23">
        <v>64</v>
      </c>
    </row>
    <row r="6" spans="1:5" x14ac:dyDescent="0.25">
      <c r="A6" s="15" t="s">
        <v>1</v>
      </c>
      <c r="B6" s="15" t="s">
        <v>78</v>
      </c>
      <c r="C6" s="19">
        <v>44979</v>
      </c>
      <c r="D6" s="15" t="s">
        <v>169</v>
      </c>
      <c r="E6" s="23">
        <v>56</v>
      </c>
    </row>
    <row r="7" spans="1:5" x14ac:dyDescent="0.25">
      <c r="A7" s="15" t="s">
        <v>1</v>
      </c>
      <c r="B7" s="15" t="s">
        <v>79</v>
      </c>
      <c r="C7" s="19">
        <v>44993</v>
      </c>
      <c r="D7" s="15" t="s">
        <v>169</v>
      </c>
      <c r="E7" s="23">
        <v>72</v>
      </c>
    </row>
    <row r="8" spans="1:5" x14ac:dyDescent="0.25">
      <c r="A8" s="15" t="s">
        <v>1</v>
      </c>
      <c r="B8" s="15" t="s">
        <v>72</v>
      </c>
      <c r="C8" s="19">
        <v>44993</v>
      </c>
      <c r="D8" s="15" t="s">
        <v>169</v>
      </c>
      <c r="E8" s="23">
        <v>16</v>
      </c>
    </row>
    <row r="9" spans="1:5" x14ac:dyDescent="0.25">
      <c r="A9" s="15" t="s">
        <v>1</v>
      </c>
      <c r="B9" s="15" t="s">
        <v>80</v>
      </c>
      <c r="C9" s="19">
        <v>44993</v>
      </c>
      <c r="D9" s="15" t="s">
        <v>169</v>
      </c>
      <c r="E9" s="23">
        <v>24</v>
      </c>
    </row>
    <row r="10" spans="1:5" x14ac:dyDescent="0.25">
      <c r="A10" s="15" t="s">
        <v>2</v>
      </c>
      <c r="B10" s="15" t="s">
        <v>87</v>
      </c>
      <c r="C10" s="19">
        <v>44993</v>
      </c>
      <c r="D10" s="15" t="s">
        <v>169</v>
      </c>
      <c r="E10" s="23">
        <v>24</v>
      </c>
    </row>
    <row r="11" spans="1:5" x14ac:dyDescent="0.25">
      <c r="A11" s="15" t="s">
        <v>2</v>
      </c>
      <c r="B11" s="15" t="s">
        <v>88</v>
      </c>
      <c r="C11" s="19">
        <v>44847</v>
      </c>
      <c r="D11" s="15" t="s">
        <v>169</v>
      </c>
      <c r="E11" s="23">
        <v>64</v>
      </c>
    </row>
    <row r="12" spans="1:5" x14ac:dyDescent="0.25">
      <c r="A12" s="15" t="s">
        <v>2</v>
      </c>
      <c r="B12" s="15" t="s">
        <v>89</v>
      </c>
      <c r="C12" s="19">
        <v>44984</v>
      </c>
      <c r="D12" s="15" t="s">
        <v>169</v>
      </c>
      <c r="E12" s="23">
        <v>48</v>
      </c>
    </row>
    <row r="13" spans="1:5" x14ac:dyDescent="0.25">
      <c r="A13" s="15" t="s">
        <v>2</v>
      </c>
      <c r="B13" s="15" t="s">
        <v>90</v>
      </c>
      <c r="C13" s="19">
        <v>44959</v>
      </c>
      <c r="D13" s="15" t="s">
        <v>169</v>
      </c>
      <c r="E13" s="23">
        <v>80</v>
      </c>
    </row>
    <row r="14" spans="1:5" x14ac:dyDescent="0.25">
      <c r="A14" s="15" t="s">
        <v>0</v>
      </c>
      <c r="B14" s="15" t="s">
        <v>86</v>
      </c>
      <c r="C14" s="19">
        <v>44960</v>
      </c>
      <c r="D14" s="15" t="s">
        <v>169</v>
      </c>
      <c r="E14" s="23">
        <v>24</v>
      </c>
    </row>
    <row r="15" spans="1:5" x14ac:dyDescent="0.25">
      <c r="A15" s="15" t="s">
        <v>0</v>
      </c>
      <c r="B15" s="15" t="s">
        <v>92</v>
      </c>
      <c r="C15" s="19">
        <v>44971</v>
      </c>
      <c r="D15" s="15" t="s">
        <v>169</v>
      </c>
      <c r="E15" s="23">
        <v>40</v>
      </c>
    </row>
    <row r="16" spans="1:5" x14ac:dyDescent="0.25">
      <c r="A16" s="15" t="s">
        <v>0</v>
      </c>
      <c r="B16" s="15" t="s">
        <v>84</v>
      </c>
      <c r="C16" s="19">
        <v>44979</v>
      </c>
      <c r="D16" s="15" t="s">
        <v>169</v>
      </c>
      <c r="E16" s="23">
        <v>24</v>
      </c>
    </row>
    <row r="17" spans="1:5" x14ac:dyDescent="0.25">
      <c r="A17" s="15" t="s">
        <v>0</v>
      </c>
      <c r="B17" s="15" t="s">
        <v>95</v>
      </c>
      <c r="C17" s="19">
        <v>44987</v>
      </c>
      <c r="D17" s="15" t="s">
        <v>169</v>
      </c>
      <c r="E17" s="23">
        <v>50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/>
  <dimension ref="A1:E16"/>
  <sheetViews>
    <sheetView workbookViewId="0">
      <selection activeCell="C3" sqref="C3"/>
    </sheetView>
  </sheetViews>
  <sheetFormatPr baseColWidth="10" defaultRowHeight="15" x14ac:dyDescent="0.25"/>
  <cols>
    <col min="1" max="1" width="13.5703125" customWidth="1"/>
    <col min="3" max="3" width="18.140625" style="1" bestFit="1" customWidth="1"/>
    <col min="4" max="4" width="13.140625" customWidth="1"/>
    <col min="5" max="5" width="14.85546875" customWidth="1"/>
  </cols>
  <sheetData>
    <row r="1" spans="1:5" x14ac:dyDescent="0.25">
      <c r="A1" s="28" t="s">
        <v>210</v>
      </c>
      <c r="B1" s="28"/>
      <c r="C1" s="28"/>
      <c r="D1" s="28"/>
      <c r="E1" s="28"/>
    </row>
    <row r="2" spans="1:5" ht="47.45" customHeight="1" x14ac:dyDescent="0.25">
      <c r="A2" s="42" t="s">
        <v>209</v>
      </c>
      <c r="B2" s="43"/>
      <c r="C2" s="43"/>
      <c r="D2" s="43"/>
      <c r="E2" s="43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76</v>
      </c>
      <c r="C4" s="19">
        <v>44847</v>
      </c>
      <c r="D4" s="15" t="s">
        <v>170</v>
      </c>
      <c r="E4" s="23">
        <v>26</v>
      </c>
    </row>
    <row r="5" spans="1:5" x14ac:dyDescent="0.25">
      <c r="A5" s="15" t="s">
        <v>1</v>
      </c>
      <c r="B5" s="15" t="s">
        <v>77</v>
      </c>
      <c r="C5" s="19">
        <v>44950</v>
      </c>
      <c r="D5" s="15" t="s">
        <v>170</v>
      </c>
      <c r="E5" s="23">
        <v>104</v>
      </c>
    </row>
    <row r="6" spans="1:5" x14ac:dyDescent="0.25">
      <c r="A6" s="15" t="s">
        <v>1</v>
      </c>
      <c r="B6" s="15" t="s">
        <v>78</v>
      </c>
      <c r="C6" s="19">
        <v>44979</v>
      </c>
      <c r="D6" s="15" t="s">
        <v>170</v>
      </c>
      <c r="E6" s="23">
        <v>160</v>
      </c>
    </row>
    <row r="7" spans="1:5" x14ac:dyDescent="0.25">
      <c r="A7" s="15" t="s">
        <v>1</v>
      </c>
      <c r="B7" s="15" t="s">
        <v>79</v>
      </c>
      <c r="C7" s="19">
        <v>44993</v>
      </c>
      <c r="D7" s="15" t="s">
        <v>170</v>
      </c>
      <c r="E7" s="23">
        <v>120</v>
      </c>
    </row>
    <row r="8" spans="1:5" x14ac:dyDescent="0.25">
      <c r="A8" s="15" t="s">
        <v>1</v>
      </c>
      <c r="B8" s="15" t="s">
        <v>72</v>
      </c>
      <c r="C8" s="19">
        <v>44993</v>
      </c>
      <c r="D8" s="15" t="s">
        <v>170</v>
      </c>
      <c r="E8" s="23">
        <v>60</v>
      </c>
    </row>
    <row r="9" spans="1:5" x14ac:dyDescent="0.25">
      <c r="A9" s="15" t="s">
        <v>2</v>
      </c>
      <c r="B9" s="15" t="s">
        <v>87</v>
      </c>
      <c r="C9" s="19">
        <v>44993</v>
      </c>
      <c r="D9" s="15" t="s">
        <v>170</v>
      </c>
      <c r="E9" s="23">
        <v>136</v>
      </c>
    </row>
    <row r="10" spans="1:5" x14ac:dyDescent="0.25">
      <c r="A10" s="15" t="s">
        <v>2</v>
      </c>
      <c r="B10" s="15" t="s">
        <v>88</v>
      </c>
      <c r="C10" s="19">
        <v>44847</v>
      </c>
      <c r="D10" s="15" t="s">
        <v>170</v>
      </c>
      <c r="E10" s="23">
        <v>80</v>
      </c>
    </row>
    <row r="11" spans="1:5" x14ac:dyDescent="0.25">
      <c r="A11" s="15" t="s">
        <v>2</v>
      </c>
      <c r="B11" s="15" t="s">
        <v>90</v>
      </c>
      <c r="C11" s="19">
        <v>44959</v>
      </c>
      <c r="D11" s="15" t="s">
        <v>170</v>
      </c>
      <c r="E11" s="23">
        <v>192</v>
      </c>
    </row>
    <row r="12" spans="1:5" x14ac:dyDescent="0.25">
      <c r="A12" s="15" t="s">
        <v>0</v>
      </c>
      <c r="B12" s="15" t="s">
        <v>86</v>
      </c>
      <c r="C12" s="19">
        <v>44960</v>
      </c>
      <c r="D12" s="15" t="s">
        <v>170</v>
      </c>
      <c r="E12" s="23">
        <v>80</v>
      </c>
    </row>
    <row r="13" spans="1:5" x14ac:dyDescent="0.25">
      <c r="A13" s="15" t="s">
        <v>0</v>
      </c>
      <c r="B13" s="15" t="s">
        <v>93</v>
      </c>
      <c r="C13" s="19">
        <v>44973</v>
      </c>
      <c r="D13" s="15" t="s">
        <v>170</v>
      </c>
      <c r="E13" s="23">
        <v>112</v>
      </c>
    </row>
    <row r="14" spans="1:5" x14ac:dyDescent="0.25">
      <c r="A14" s="15" t="s">
        <v>0</v>
      </c>
      <c r="B14" s="15" t="s">
        <v>84</v>
      </c>
      <c r="C14" s="19">
        <v>44979</v>
      </c>
      <c r="D14" s="15" t="s">
        <v>170</v>
      </c>
      <c r="E14" s="23">
        <v>100</v>
      </c>
    </row>
    <row r="15" spans="1:5" x14ac:dyDescent="0.25">
      <c r="A15" s="15" t="s">
        <v>0</v>
      </c>
      <c r="B15" s="15" t="s">
        <v>85</v>
      </c>
      <c r="C15" s="19">
        <v>44984</v>
      </c>
      <c r="D15" s="15" t="s">
        <v>170</v>
      </c>
      <c r="E15" s="23">
        <v>160</v>
      </c>
    </row>
    <row r="16" spans="1:5" x14ac:dyDescent="0.25">
      <c r="A16" s="15" t="s">
        <v>0</v>
      </c>
      <c r="B16" s="15" t="s">
        <v>96</v>
      </c>
      <c r="C16" s="19">
        <v>44993</v>
      </c>
      <c r="D16" s="15" t="s">
        <v>170</v>
      </c>
      <c r="E16" s="23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E16"/>
  <sheetViews>
    <sheetView workbookViewId="0">
      <selection activeCell="E5" sqref="E5"/>
    </sheetView>
  </sheetViews>
  <sheetFormatPr baseColWidth="10" defaultRowHeight="15" x14ac:dyDescent="0.25"/>
  <cols>
    <col min="1" max="1" width="13" customWidth="1"/>
    <col min="3" max="3" width="18.140625" style="1" bestFit="1" customWidth="1"/>
  </cols>
  <sheetData>
    <row r="1" spans="1:5" x14ac:dyDescent="0.25">
      <c r="A1" s="28" t="s">
        <v>212</v>
      </c>
      <c r="B1" s="28"/>
      <c r="C1" s="28"/>
      <c r="D1" s="28"/>
      <c r="E1" s="28"/>
    </row>
    <row r="2" spans="1:5" ht="67.7" customHeight="1" x14ac:dyDescent="0.25">
      <c r="A2" s="42" t="s">
        <v>211</v>
      </c>
      <c r="B2" s="43"/>
      <c r="C2" s="43"/>
      <c r="D2" s="43"/>
      <c r="E2" s="43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76</v>
      </c>
      <c r="C4" s="19">
        <v>44847</v>
      </c>
      <c r="D4" s="15" t="s">
        <v>171</v>
      </c>
      <c r="E4" s="23">
        <v>26</v>
      </c>
    </row>
    <row r="5" spans="1:5" x14ac:dyDescent="0.25">
      <c r="A5" s="15" t="s">
        <v>1</v>
      </c>
      <c r="B5" s="15" t="s">
        <v>77</v>
      </c>
      <c r="C5" s="19">
        <v>44950</v>
      </c>
      <c r="D5" s="15" t="s">
        <v>171</v>
      </c>
      <c r="E5" s="47">
        <v>34.5</v>
      </c>
    </row>
    <row r="6" spans="1:5" x14ac:dyDescent="0.25">
      <c r="A6" s="15" t="s">
        <v>1</v>
      </c>
      <c r="B6" s="15" t="s">
        <v>78</v>
      </c>
      <c r="C6" s="19">
        <v>44979</v>
      </c>
      <c r="D6" s="15" t="s">
        <v>171</v>
      </c>
      <c r="E6" s="23">
        <v>48</v>
      </c>
    </row>
    <row r="7" spans="1:5" x14ac:dyDescent="0.25">
      <c r="A7" s="15" t="s">
        <v>1</v>
      </c>
      <c r="B7" s="15" t="s">
        <v>79</v>
      </c>
      <c r="C7" s="19">
        <v>44993</v>
      </c>
      <c r="D7" s="15" t="s">
        <v>171</v>
      </c>
      <c r="E7" s="23">
        <v>80</v>
      </c>
    </row>
    <row r="8" spans="1:5" x14ac:dyDescent="0.25">
      <c r="A8" s="15" t="s">
        <v>1</v>
      </c>
      <c r="B8" s="15" t="s">
        <v>72</v>
      </c>
      <c r="C8" s="19">
        <v>44993</v>
      </c>
      <c r="D8" s="15" t="s">
        <v>171</v>
      </c>
      <c r="E8" s="23">
        <v>34</v>
      </c>
    </row>
    <row r="9" spans="1:5" x14ac:dyDescent="0.25">
      <c r="A9" s="15" t="s">
        <v>1</v>
      </c>
      <c r="B9" s="15" t="s">
        <v>80</v>
      </c>
      <c r="C9" s="19">
        <v>44993</v>
      </c>
      <c r="D9" s="15" t="s">
        <v>171</v>
      </c>
      <c r="E9" s="23">
        <v>80</v>
      </c>
    </row>
    <row r="10" spans="1:5" x14ac:dyDescent="0.25">
      <c r="A10" s="15" t="s">
        <v>2</v>
      </c>
      <c r="B10" s="15" t="s">
        <v>88</v>
      </c>
      <c r="C10" s="19">
        <v>44847</v>
      </c>
      <c r="D10" s="15" t="s">
        <v>171</v>
      </c>
      <c r="E10" s="23">
        <v>80</v>
      </c>
    </row>
    <row r="11" spans="1:5" x14ac:dyDescent="0.25">
      <c r="A11" s="15" t="s">
        <v>2</v>
      </c>
      <c r="B11" s="15" t="s">
        <v>89</v>
      </c>
      <c r="C11" s="19">
        <v>44984</v>
      </c>
      <c r="D11" s="15" t="s">
        <v>171</v>
      </c>
      <c r="E11" s="23">
        <v>80</v>
      </c>
    </row>
    <row r="12" spans="1:5" x14ac:dyDescent="0.25">
      <c r="A12" s="15" t="s">
        <v>2</v>
      </c>
      <c r="B12" s="15" t="s">
        <v>90</v>
      </c>
      <c r="C12" s="19">
        <v>44959</v>
      </c>
      <c r="D12" s="15" t="s">
        <v>171</v>
      </c>
      <c r="E12" s="23">
        <v>320</v>
      </c>
    </row>
    <row r="13" spans="1:5" x14ac:dyDescent="0.25">
      <c r="A13" s="15" t="s">
        <v>0</v>
      </c>
      <c r="B13" s="15" t="s">
        <v>91</v>
      </c>
      <c r="C13" s="19">
        <v>44971</v>
      </c>
      <c r="D13" s="15" t="s">
        <v>171</v>
      </c>
      <c r="E13" s="23">
        <v>50</v>
      </c>
    </row>
    <row r="14" spans="1:5" x14ac:dyDescent="0.25">
      <c r="A14" s="15" t="s">
        <v>0</v>
      </c>
      <c r="B14" s="15" t="s">
        <v>92</v>
      </c>
      <c r="C14" s="19">
        <v>44971</v>
      </c>
      <c r="D14" s="15" t="s">
        <v>171</v>
      </c>
      <c r="E14" s="23">
        <v>80</v>
      </c>
    </row>
    <row r="15" spans="1:5" x14ac:dyDescent="0.25">
      <c r="A15" s="15" t="s">
        <v>0</v>
      </c>
      <c r="B15" s="15" t="s">
        <v>93</v>
      </c>
      <c r="C15" s="19">
        <v>44973</v>
      </c>
      <c r="D15" s="15" t="s">
        <v>171</v>
      </c>
      <c r="E15" s="23">
        <v>56</v>
      </c>
    </row>
    <row r="16" spans="1:5" x14ac:dyDescent="0.25">
      <c r="A16" s="15" t="s">
        <v>0</v>
      </c>
      <c r="B16" s="15" t="s">
        <v>97</v>
      </c>
      <c r="C16" s="19">
        <v>44982</v>
      </c>
      <c r="D16" s="15" t="s">
        <v>171</v>
      </c>
      <c r="E16" s="23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/>
  <dimension ref="A1:E15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  <col min="2" max="2" width="14.42578125" customWidth="1"/>
    <col min="3" max="3" width="18.140625" style="1" bestFit="1" customWidth="1"/>
    <col min="4" max="5" width="13.5703125" customWidth="1"/>
  </cols>
  <sheetData>
    <row r="1" spans="1:5" x14ac:dyDescent="0.25">
      <c r="A1" s="28" t="s">
        <v>214</v>
      </c>
      <c r="B1" s="28"/>
      <c r="C1" s="28"/>
      <c r="D1" s="28"/>
      <c r="E1" s="28"/>
    </row>
    <row r="2" spans="1:5" ht="76.7" customHeight="1" x14ac:dyDescent="0.25">
      <c r="A2" s="42" t="s">
        <v>213</v>
      </c>
      <c r="B2" s="43"/>
      <c r="C2" s="43"/>
      <c r="D2" s="43"/>
      <c r="E2" s="43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76</v>
      </c>
      <c r="C4" s="19">
        <v>44847</v>
      </c>
      <c r="D4" s="15" t="s">
        <v>137</v>
      </c>
      <c r="E4" s="23">
        <v>30</v>
      </c>
    </row>
    <row r="5" spans="1:5" x14ac:dyDescent="0.25">
      <c r="A5" s="15" t="s">
        <v>1</v>
      </c>
      <c r="B5" s="15" t="s">
        <v>77</v>
      </c>
      <c r="C5" s="19">
        <v>44950</v>
      </c>
      <c r="D5" s="15" t="s">
        <v>137</v>
      </c>
      <c r="E5" s="23">
        <v>60</v>
      </c>
    </row>
    <row r="6" spans="1:5" x14ac:dyDescent="0.25">
      <c r="A6" s="15" t="s">
        <v>1</v>
      </c>
      <c r="B6" s="15" t="s">
        <v>78</v>
      </c>
      <c r="C6" s="19">
        <v>44979</v>
      </c>
      <c r="D6" s="15" t="s">
        <v>137</v>
      </c>
      <c r="E6" s="23">
        <v>28</v>
      </c>
    </row>
    <row r="7" spans="1:5" x14ac:dyDescent="0.25">
      <c r="A7" s="15" t="s">
        <v>1</v>
      </c>
      <c r="B7" s="15" t="s">
        <v>79</v>
      </c>
      <c r="C7" s="19">
        <v>44993</v>
      </c>
      <c r="D7" s="15" t="s">
        <v>137</v>
      </c>
      <c r="E7" s="23">
        <v>64</v>
      </c>
    </row>
    <row r="8" spans="1:5" x14ac:dyDescent="0.25">
      <c r="A8" s="15" t="s">
        <v>1</v>
      </c>
      <c r="B8" s="15" t="s">
        <v>72</v>
      </c>
      <c r="C8" s="19">
        <v>44993</v>
      </c>
      <c r="D8" s="15" t="s">
        <v>137</v>
      </c>
      <c r="E8" s="23">
        <v>40</v>
      </c>
    </row>
    <row r="9" spans="1:5" x14ac:dyDescent="0.25">
      <c r="A9" s="15" t="s">
        <v>1</v>
      </c>
      <c r="B9" s="15" t="s">
        <v>80</v>
      </c>
      <c r="C9" s="19">
        <v>44993</v>
      </c>
      <c r="D9" s="15" t="s">
        <v>137</v>
      </c>
      <c r="E9" s="23">
        <v>24</v>
      </c>
    </row>
    <row r="10" spans="1:5" x14ac:dyDescent="0.25">
      <c r="A10" s="15" t="s">
        <v>2</v>
      </c>
      <c r="B10" s="15" t="s">
        <v>87</v>
      </c>
      <c r="C10" s="19">
        <v>44993</v>
      </c>
      <c r="D10" s="15" t="s">
        <v>137</v>
      </c>
      <c r="E10" s="23">
        <v>24</v>
      </c>
    </row>
    <row r="11" spans="1:5" x14ac:dyDescent="0.25">
      <c r="A11" s="15" t="s">
        <v>2</v>
      </c>
      <c r="B11" s="15" t="s">
        <v>88</v>
      </c>
      <c r="C11" s="19">
        <v>44847</v>
      </c>
      <c r="D11" s="15" t="s">
        <v>137</v>
      </c>
      <c r="E11" s="23">
        <v>48</v>
      </c>
    </row>
    <row r="12" spans="1:5" x14ac:dyDescent="0.25">
      <c r="A12" s="15" t="s">
        <v>2</v>
      </c>
      <c r="B12" s="15" t="s">
        <v>89</v>
      </c>
      <c r="C12" s="19">
        <v>44984</v>
      </c>
      <c r="D12" s="15" t="s">
        <v>137</v>
      </c>
      <c r="E12" s="23">
        <v>80</v>
      </c>
    </row>
    <row r="13" spans="1:5" x14ac:dyDescent="0.25">
      <c r="A13" s="15" t="s">
        <v>2</v>
      </c>
      <c r="B13" s="15" t="s">
        <v>90</v>
      </c>
      <c r="C13" s="19">
        <v>44959</v>
      </c>
      <c r="D13" s="15" t="s">
        <v>137</v>
      </c>
      <c r="E13" s="23">
        <v>160</v>
      </c>
    </row>
    <row r="14" spans="1:5" x14ac:dyDescent="0.25">
      <c r="A14" s="15" t="s">
        <v>0</v>
      </c>
      <c r="B14" s="15" t="s">
        <v>97</v>
      </c>
      <c r="C14" s="19">
        <v>44982</v>
      </c>
      <c r="D14" s="15" t="s">
        <v>137</v>
      </c>
      <c r="E14" s="23">
        <v>64</v>
      </c>
    </row>
    <row r="15" spans="1:5" x14ac:dyDescent="0.25">
      <c r="A15" s="15" t="s">
        <v>0</v>
      </c>
      <c r="B15" s="15" t="s">
        <v>96</v>
      </c>
      <c r="C15" s="19">
        <v>44993</v>
      </c>
      <c r="D15" s="15" t="s">
        <v>137</v>
      </c>
      <c r="E15" s="23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E27"/>
  <sheetViews>
    <sheetView topLeftCell="A8" workbookViewId="0">
      <selection activeCell="E7" sqref="E7"/>
    </sheetView>
  </sheetViews>
  <sheetFormatPr baseColWidth="10" defaultRowHeight="15" x14ac:dyDescent="0.25"/>
  <cols>
    <col min="1" max="1" width="32.28515625" bestFit="1" customWidth="1"/>
    <col min="5" max="5" width="16.85546875" bestFit="1" customWidth="1"/>
  </cols>
  <sheetData>
    <row r="1" spans="1:5" s="1" customFormat="1" x14ac:dyDescent="0.25">
      <c r="A1" s="28" t="s">
        <v>257</v>
      </c>
      <c r="B1" s="28"/>
      <c r="C1" s="28"/>
      <c r="D1" s="28"/>
      <c r="E1" s="28"/>
    </row>
    <row r="2" spans="1:5" s="1" customFormat="1" ht="47.1" customHeight="1" x14ac:dyDescent="0.25">
      <c r="A2" s="29" t="s">
        <v>336</v>
      </c>
      <c r="B2" s="29"/>
      <c r="C2" s="29"/>
      <c r="D2" s="29"/>
      <c r="E2" s="29"/>
    </row>
    <row r="3" spans="1:5" x14ac:dyDescent="0.25">
      <c r="A3" s="12" t="s">
        <v>232</v>
      </c>
      <c r="B3" s="12" t="s">
        <v>265</v>
      </c>
      <c r="C3" s="12" t="s">
        <v>258</v>
      </c>
      <c r="D3" s="13" t="s">
        <v>266</v>
      </c>
      <c r="E3" s="14" t="s">
        <v>259</v>
      </c>
    </row>
    <row r="4" spans="1:5" x14ac:dyDescent="0.25">
      <c r="A4" s="15" t="s">
        <v>233</v>
      </c>
      <c r="B4" s="15" t="s">
        <v>267</v>
      </c>
      <c r="C4" s="15" t="s">
        <v>268</v>
      </c>
      <c r="D4" s="15" t="s">
        <v>269</v>
      </c>
      <c r="E4" s="15" t="s">
        <v>260</v>
      </c>
    </row>
    <row r="5" spans="1:5" x14ac:dyDescent="0.25">
      <c r="A5" s="15" t="s">
        <v>234</v>
      </c>
      <c r="B5" s="15" t="s">
        <v>270</v>
      </c>
      <c r="C5" s="15" t="s">
        <v>271</v>
      </c>
      <c r="D5" s="15" t="s">
        <v>272</v>
      </c>
      <c r="E5" s="15" t="s">
        <v>260</v>
      </c>
    </row>
    <row r="6" spans="1:5" x14ac:dyDescent="0.25">
      <c r="A6" s="16" t="s">
        <v>235</v>
      </c>
      <c r="B6" s="15" t="s">
        <v>273</v>
      </c>
      <c r="C6" s="15" t="s">
        <v>274</v>
      </c>
      <c r="D6" s="15" t="s">
        <v>275</v>
      </c>
      <c r="E6" s="15" t="s">
        <v>260</v>
      </c>
    </row>
    <row r="7" spans="1:5" x14ac:dyDescent="0.25">
      <c r="A7" s="15" t="s">
        <v>236</v>
      </c>
      <c r="B7" s="15" t="s">
        <v>276</v>
      </c>
      <c r="C7" s="15" t="s">
        <v>277</v>
      </c>
      <c r="D7" s="15" t="s">
        <v>278</v>
      </c>
      <c r="E7" s="15" t="s">
        <v>260</v>
      </c>
    </row>
    <row r="8" spans="1:5" x14ac:dyDescent="0.25">
      <c r="A8" s="15" t="s">
        <v>237</v>
      </c>
      <c r="B8" s="15" t="s">
        <v>279</v>
      </c>
      <c r="C8" s="15" t="s">
        <v>280</v>
      </c>
      <c r="D8" s="15" t="s">
        <v>281</v>
      </c>
      <c r="E8" s="15" t="s">
        <v>260</v>
      </c>
    </row>
    <row r="9" spans="1:5" x14ac:dyDescent="0.25">
      <c r="A9" s="15" t="s">
        <v>238</v>
      </c>
      <c r="B9" s="15">
        <v>14</v>
      </c>
      <c r="C9" s="15" t="s">
        <v>282</v>
      </c>
      <c r="D9" s="15" t="s">
        <v>283</v>
      </c>
      <c r="E9" s="15" t="s">
        <v>261</v>
      </c>
    </row>
    <row r="10" spans="1:5" x14ac:dyDescent="0.25">
      <c r="A10" s="15" t="s">
        <v>239</v>
      </c>
      <c r="B10" s="15" t="s">
        <v>284</v>
      </c>
      <c r="C10" s="15" t="s">
        <v>285</v>
      </c>
      <c r="D10" s="15" t="s">
        <v>286</v>
      </c>
      <c r="E10" s="15" t="s">
        <v>261</v>
      </c>
    </row>
    <row r="11" spans="1:5" x14ac:dyDescent="0.25">
      <c r="A11" s="15" t="s">
        <v>240</v>
      </c>
      <c r="B11" s="15" t="s">
        <v>287</v>
      </c>
      <c r="C11" s="15" t="s">
        <v>288</v>
      </c>
      <c r="D11" s="15" t="s">
        <v>289</v>
      </c>
      <c r="E11" s="15" t="s">
        <v>261</v>
      </c>
    </row>
    <row r="12" spans="1:5" x14ac:dyDescent="0.25">
      <c r="A12" s="15" t="s">
        <v>241</v>
      </c>
      <c r="B12" s="15" t="s">
        <v>290</v>
      </c>
      <c r="C12" s="15" t="s">
        <v>291</v>
      </c>
      <c r="D12" s="15">
        <v>60</v>
      </c>
      <c r="E12" s="15" t="s">
        <v>261</v>
      </c>
    </row>
    <row r="13" spans="1:5" x14ac:dyDescent="0.25">
      <c r="A13" s="16" t="s">
        <v>242</v>
      </c>
      <c r="B13" s="15" t="s">
        <v>292</v>
      </c>
      <c r="C13" s="15" t="s">
        <v>293</v>
      </c>
      <c r="D13" s="15" t="s">
        <v>294</v>
      </c>
      <c r="E13" s="15" t="s">
        <v>261</v>
      </c>
    </row>
    <row r="14" spans="1:5" x14ac:dyDescent="0.25">
      <c r="A14" s="15" t="s">
        <v>243</v>
      </c>
      <c r="B14" s="15" t="s">
        <v>295</v>
      </c>
      <c r="C14" s="15">
        <v>110</v>
      </c>
      <c r="D14" s="15" t="s">
        <v>296</v>
      </c>
      <c r="E14" s="15" t="s">
        <v>261</v>
      </c>
    </row>
    <row r="15" spans="1:5" x14ac:dyDescent="0.25">
      <c r="A15" s="15" t="s">
        <v>244</v>
      </c>
      <c r="B15" s="15" t="s">
        <v>297</v>
      </c>
      <c r="C15" s="15" t="s">
        <v>298</v>
      </c>
      <c r="D15" s="15" t="s">
        <v>299</v>
      </c>
      <c r="E15" s="15" t="s">
        <v>261</v>
      </c>
    </row>
    <row r="16" spans="1:5" x14ac:dyDescent="0.25">
      <c r="A16" s="15" t="s">
        <v>245</v>
      </c>
      <c r="B16" s="15" t="s">
        <v>300</v>
      </c>
      <c r="C16" s="15" t="s">
        <v>301</v>
      </c>
      <c r="D16" s="15" t="s">
        <v>302</v>
      </c>
      <c r="E16" s="15" t="s">
        <v>261</v>
      </c>
    </row>
    <row r="17" spans="1:5" x14ac:dyDescent="0.25">
      <c r="A17" s="15" t="s">
        <v>246</v>
      </c>
      <c r="B17" s="15" t="s">
        <v>303</v>
      </c>
      <c r="C17" s="15" t="s">
        <v>304</v>
      </c>
      <c r="D17" s="15" t="s">
        <v>305</v>
      </c>
      <c r="E17" s="15" t="s">
        <v>262</v>
      </c>
    </row>
    <row r="18" spans="1:5" x14ac:dyDescent="0.25">
      <c r="A18" s="15" t="s">
        <v>247</v>
      </c>
      <c r="B18" s="15" t="s">
        <v>306</v>
      </c>
      <c r="C18" s="15" t="s">
        <v>307</v>
      </c>
      <c r="D18" s="15" t="s">
        <v>308</v>
      </c>
      <c r="E18" s="15" t="s">
        <v>262</v>
      </c>
    </row>
    <row r="19" spans="1:5" x14ac:dyDescent="0.25">
      <c r="A19" s="15" t="s">
        <v>248</v>
      </c>
      <c r="B19" s="15" t="s">
        <v>309</v>
      </c>
      <c r="C19" s="15" t="s">
        <v>310</v>
      </c>
      <c r="D19" s="15" t="s">
        <v>311</v>
      </c>
      <c r="E19" s="15" t="s">
        <v>261</v>
      </c>
    </row>
    <row r="20" spans="1:5" x14ac:dyDescent="0.25">
      <c r="A20" s="15" t="s">
        <v>249</v>
      </c>
      <c r="B20" s="15" t="s">
        <v>312</v>
      </c>
      <c r="C20" s="15" t="s">
        <v>313</v>
      </c>
      <c r="D20" s="15" t="s">
        <v>314</v>
      </c>
      <c r="E20" s="15" t="s">
        <v>261</v>
      </c>
    </row>
    <row r="21" spans="1:5" x14ac:dyDescent="0.25">
      <c r="A21" s="15" t="s">
        <v>250</v>
      </c>
      <c r="B21" s="15">
        <v>36</v>
      </c>
      <c r="C21" s="15" t="s">
        <v>315</v>
      </c>
      <c r="D21" s="15">
        <v>86</v>
      </c>
      <c r="E21" s="15" t="s">
        <v>261</v>
      </c>
    </row>
    <row r="22" spans="1:5" x14ac:dyDescent="0.25">
      <c r="A22" s="15" t="s">
        <v>251</v>
      </c>
      <c r="B22" s="15" t="s">
        <v>316</v>
      </c>
      <c r="C22" s="15" t="s">
        <v>317</v>
      </c>
      <c r="D22" s="15" t="s">
        <v>318</v>
      </c>
      <c r="E22" s="15" t="s">
        <v>261</v>
      </c>
    </row>
    <row r="23" spans="1:5" x14ac:dyDescent="0.25">
      <c r="A23" s="15" t="s">
        <v>252</v>
      </c>
      <c r="B23" s="15">
        <v>15</v>
      </c>
      <c r="C23" s="15" t="s">
        <v>319</v>
      </c>
      <c r="D23" s="15" t="s">
        <v>320</v>
      </c>
      <c r="E23" s="15" t="s">
        <v>261</v>
      </c>
    </row>
    <row r="24" spans="1:5" x14ac:dyDescent="0.25">
      <c r="A24" s="15" t="s">
        <v>253</v>
      </c>
      <c r="B24" s="15" t="s">
        <v>321</v>
      </c>
      <c r="C24" s="15" t="s">
        <v>322</v>
      </c>
      <c r="D24" s="15" t="s">
        <v>323</v>
      </c>
      <c r="E24" s="15" t="s">
        <v>261</v>
      </c>
    </row>
    <row r="25" spans="1:5" x14ac:dyDescent="0.25">
      <c r="A25" s="15" t="s">
        <v>254</v>
      </c>
      <c r="B25" s="15" t="s">
        <v>324</v>
      </c>
      <c r="C25" s="15" t="s">
        <v>325</v>
      </c>
      <c r="D25" s="15" t="s">
        <v>326</v>
      </c>
      <c r="E25" s="15" t="s">
        <v>261</v>
      </c>
    </row>
    <row r="26" spans="1:5" x14ac:dyDescent="0.25">
      <c r="A26" s="16" t="s">
        <v>255</v>
      </c>
      <c r="B26" s="15" t="s">
        <v>327</v>
      </c>
      <c r="C26" s="15" t="s">
        <v>328</v>
      </c>
      <c r="D26" s="15" t="s">
        <v>329</v>
      </c>
      <c r="E26" s="15" t="s">
        <v>264</v>
      </c>
    </row>
    <row r="27" spans="1:5" x14ac:dyDescent="0.25">
      <c r="A27" s="15" t="s">
        <v>256</v>
      </c>
      <c r="B27" s="15" t="s">
        <v>330</v>
      </c>
      <c r="C27" s="15" t="s">
        <v>331</v>
      </c>
      <c r="D27" s="15" t="s">
        <v>332</v>
      </c>
      <c r="E27" s="15" t="s">
        <v>263</v>
      </c>
    </row>
  </sheetData>
  <mergeCells count="2">
    <mergeCell ref="A1:E1"/>
    <mergeCell ref="A2:E2"/>
  </mergeCells>
  <conditionalFormatting sqref="B1:B2">
    <cfRule type="duplicateValues" dxfId="5" priority="4"/>
  </conditionalFormatting>
  <conditionalFormatting sqref="B1:B2">
    <cfRule type="duplicateValues" dxfId="4" priority="3"/>
  </conditionalFormatting>
  <conditionalFormatting sqref="B3">
    <cfRule type="duplicateValues" dxfId="3" priority="2"/>
  </conditionalFormatting>
  <conditionalFormatting sqref="B3">
    <cfRule type="duplicateValues" dxfId="2" priority="1"/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0"/>
  <dimension ref="A1:E9"/>
  <sheetViews>
    <sheetView workbookViewId="0">
      <selection activeCell="C3" sqref="C3"/>
    </sheetView>
  </sheetViews>
  <sheetFormatPr baseColWidth="10" defaultRowHeight="15" x14ac:dyDescent="0.25"/>
  <cols>
    <col min="1" max="1" width="14.42578125" customWidth="1"/>
    <col min="3" max="3" width="18.140625" style="1" bestFit="1" customWidth="1"/>
    <col min="4" max="4" width="12.5703125" customWidth="1"/>
    <col min="5" max="5" width="14.140625" customWidth="1"/>
  </cols>
  <sheetData>
    <row r="1" spans="1:5" x14ac:dyDescent="0.25">
      <c r="A1" s="28" t="s">
        <v>216</v>
      </c>
      <c r="B1" s="28"/>
      <c r="C1" s="28"/>
      <c r="D1" s="28"/>
      <c r="E1" s="28"/>
    </row>
    <row r="2" spans="1:5" ht="71.45" customHeight="1" x14ac:dyDescent="0.25">
      <c r="A2" s="42" t="s">
        <v>215</v>
      </c>
      <c r="B2" s="43"/>
      <c r="C2" s="43"/>
      <c r="D2" s="43"/>
      <c r="E2" s="43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76</v>
      </c>
      <c r="C4" s="19">
        <v>44847</v>
      </c>
      <c r="D4" s="15" t="s">
        <v>138</v>
      </c>
      <c r="E4" s="23">
        <v>80</v>
      </c>
    </row>
    <row r="5" spans="1:5" x14ac:dyDescent="0.25">
      <c r="A5" s="15" t="s">
        <v>2</v>
      </c>
      <c r="B5" s="15" t="s">
        <v>88</v>
      </c>
      <c r="C5" s="19">
        <v>44847</v>
      </c>
      <c r="D5" s="15" t="s">
        <v>138</v>
      </c>
      <c r="E5" s="23">
        <v>24</v>
      </c>
    </row>
    <row r="6" spans="1:5" x14ac:dyDescent="0.25">
      <c r="A6" s="15" t="s">
        <v>2</v>
      </c>
      <c r="B6" s="15" t="s">
        <v>89</v>
      </c>
      <c r="C6" s="19">
        <v>44984</v>
      </c>
      <c r="D6" s="15" t="s">
        <v>138</v>
      </c>
      <c r="E6" s="23">
        <v>48</v>
      </c>
    </row>
    <row r="7" spans="1:5" x14ac:dyDescent="0.25">
      <c r="A7" s="15" t="s">
        <v>2</v>
      </c>
      <c r="B7" s="15" t="s">
        <v>90</v>
      </c>
      <c r="C7" s="19">
        <v>44959</v>
      </c>
      <c r="D7" s="15" t="s">
        <v>138</v>
      </c>
      <c r="E7" s="23">
        <v>160</v>
      </c>
    </row>
    <row r="8" spans="1:5" x14ac:dyDescent="0.25">
      <c r="A8" s="15" t="s">
        <v>0</v>
      </c>
      <c r="B8" s="15" t="s">
        <v>97</v>
      </c>
      <c r="C8" s="19">
        <v>44982</v>
      </c>
      <c r="D8" s="15" t="s">
        <v>138</v>
      </c>
      <c r="E8" s="23">
        <v>64</v>
      </c>
    </row>
    <row r="9" spans="1:5" x14ac:dyDescent="0.25">
      <c r="A9" s="15" t="s">
        <v>0</v>
      </c>
      <c r="B9" s="15" t="s">
        <v>98</v>
      </c>
      <c r="C9" s="19">
        <v>44986</v>
      </c>
      <c r="D9" s="15" t="s">
        <v>138</v>
      </c>
      <c r="E9" s="23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1"/>
  <dimension ref="A1:E13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  <col min="3" max="3" width="18.140625" style="1" bestFit="1" customWidth="1"/>
    <col min="4" max="4" width="12.85546875" bestFit="1" customWidth="1"/>
    <col min="5" max="5" width="17.140625" customWidth="1"/>
  </cols>
  <sheetData>
    <row r="1" spans="1:5" x14ac:dyDescent="0.25">
      <c r="A1" s="28" t="s">
        <v>218</v>
      </c>
      <c r="B1" s="28"/>
      <c r="C1" s="28"/>
      <c r="D1" s="28"/>
      <c r="E1" s="28"/>
    </row>
    <row r="2" spans="1:5" ht="74.45" customHeight="1" x14ac:dyDescent="0.25">
      <c r="A2" s="42" t="s">
        <v>217</v>
      </c>
      <c r="B2" s="43"/>
      <c r="C2" s="43"/>
      <c r="D2" s="43"/>
      <c r="E2" s="43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76</v>
      </c>
      <c r="C4" s="19">
        <v>44847</v>
      </c>
      <c r="D4" s="15" t="s">
        <v>139</v>
      </c>
      <c r="E4" s="23">
        <v>20</v>
      </c>
    </row>
    <row r="5" spans="1:5" x14ac:dyDescent="0.25">
      <c r="A5" s="15" t="s">
        <v>1</v>
      </c>
      <c r="B5" s="15" t="s">
        <v>77</v>
      </c>
      <c r="C5" s="19">
        <v>44950</v>
      </c>
      <c r="D5" s="15" t="s">
        <v>139</v>
      </c>
      <c r="E5" s="23">
        <v>20</v>
      </c>
    </row>
    <row r="6" spans="1:5" x14ac:dyDescent="0.25">
      <c r="A6" s="15" t="s">
        <v>1</v>
      </c>
      <c r="B6" s="15" t="s">
        <v>78</v>
      </c>
      <c r="C6" s="19">
        <v>44979</v>
      </c>
      <c r="D6" s="15" t="s">
        <v>139</v>
      </c>
      <c r="E6" s="23">
        <v>64</v>
      </c>
    </row>
    <row r="7" spans="1:5" x14ac:dyDescent="0.25">
      <c r="A7" s="15" t="s">
        <v>1</v>
      </c>
      <c r="B7" s="15" t="s">
        <v>79</v>
      </c>
      <c r="C7" s="19">
        <v>44993</v>
      </c>
      <c r="D7" s="15" t="s">
        <v>139</v>
      </c>
      <c r="E7" s="23">
        <v>24</v>
      </c>
    </row>
    <row r="8" spans="1:5" x14ac:dyDescent="0.25">
      <c r="A8" s="15" t="s">
        <v>2</v>
      </c>
      <c r="B8" s="15" t="s">
        <v>87</v>
      </c>
      <c r="C8" s="19">
        <v>44993</v>
      </c>
      <c r="D8" s="15" t="s">
        <v>139</v>
      </c>
      <c r="E8" s="23">
        <v>24</v>
      </c>
    </row>
    <row r="9" spans="1:5" x14ac:dyDescent="0.25">
      <c r="A9" s="15" t="s">
        <v>2</v>
      </c>
      <c r="B9" s="15" t="s">
        <v>88</v>
      </c>
      <c r="C9" s="19">
        <v>44847</v>
      </c>
      <c r="D9" s="15" t="s">
        <v>139</v>
      </c>
      <c r="E9" s="23">
        <v>48</v>
      </c>
    </row>
    <row r="10" spans="1:5" x14ac:dyDescent="0.25">
      <c r="A10" s="15" t="s">
        <v>2</v>
      </c>
      <c r="B10" s="15" t="s">
        <v>89</v>
      </c>
      <c r="C10" s="19">
        <v>44984</v>
      </c>
      <c r="D10" s="15" t="s">
        <v>139</v>
      </c>
      <c r="E10" s="23">
        <v>80</v>
      </c>
    </row>
    <row r="11" spans="1:5" x14ac:dyDescent="0.25">
      <c r="A11" s="15" t="s">
        <v>2</v>
      </c>
      <c r="B11" s="15" t="s">
        <v>90</v>
      </c>
      <c r="C11" s="19">
        <v>44959</v>
      </c>
      <c r="D11" s="15" t="s">
        <v>139</v>
      </c>
      <c r="E11" s="23">
        <v>128</v>
      </c>
    </row>
    <row r="12" spans="1:5" x14ac:dyDescent="0.25">
      <c r="A12" s="15" t="s">
        <v>0</v>
      </c>
      <c r="B12" s="15" t="s">
        <v>97</v>
      </c>
      <c r="C12" s="19">
        <v>44982</v>
      </c>
      <c r="D12" s="15" t="s">
        <v>139</v>
      </c>
      <c r="E12" s="23">
        <v>64</v>
      </c>
    </row>
    <row r="13" spans="1:5" x14ac:dyDescent="0.25">
      <c r="A13" s="15" t="s">
        <v>0</v>
      </c>
      <c r="B13" s="15" t="s">
        <v>95</v>
      </c>
      <c r="C13" s="19">
        <v>44987</v>
      </c>
      <c r="D13" s="15" t="s">
        <v>139</v>
      </c>
      <c r="E13" s="23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2"/>
  <dimension ref="A1:E21"/>
  <sheetViews>
    <sheetView workbookViewId="0">
      <selection activeCell="E8" sqref="E8:E15"/>
    </sheetView>
  </sheetViews>
  <sheetFormatPr baseColWidth="10" defaultRowHeight="15" x14ac:dyDescent="0.25"/>
  <cols>
    <col min="1" max="1" width="15.140625" customWidth="1"/>
    <col min="3" max="3" width="18.140625" style="1" bestFit="1" customWidth="1"/>
    <col min="5" max="5" width="20.140625" customWidth="1"/>
  </cols>
  <sheetData>
    <row r="1" spans="1:5" x14ac:dyDescent="0.25">
      <c r="A1" s="28" t="s">
        <v>220</v>
      </c>
      <c r="B1" s="28"/>
      <c r="C1" s="28"/>
      <c r="D1" s="28"/>
      <c r="E1" s="28"/>
    </row>
    <row r="2" spans="1:5" ht="78.599999999999994" customHeight="1" x14ac:dyDescent="0.25">
      <c r="A2" s="42" t="s">
        <v>219</v>
      </c>
      <c r="B2" s="44"/>
      <c r="C2" s="44"/>
      <c r="D2" s="44"/>
      <c r="E2" s="44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76</v>
      </c>
      <c r="C4" s="19">
        <v>44847</v>
      </c>
      <c r="D4" s="15" t="s">
        <v>140</v>
      </c>
      <c r="E4" s="23">
        <v>50</v>
      </c>
    </row>
    <row r="5" spans="1:5" x14ac:dyDescent="0.25">
      <c r="A5" s="15" t="s">
        <v>1</v>
      </c>
      <c r="B5" s="15" t="s">
        <v>77</v>
      </c>
      <c r="C5" s="19">
        <v>44950</v>
      </c>
      <c r="D5" s="15" t="s">
        <v>140</v>
      </c>
      <c r="E5" s="23">
        <v>84</v>
      </c>
    </row>
    <row r="6" spans="1:5" x14ac:dyDescent="0.25">
      <c r="A6" s="15" t="s">
        <v>1</v>
      </c>
      <c r="B6" s="15" t="s">
        <v>78</v>
      </c>
      <c r="C6" s="19">
        <v>44979</v>
      </c>
      <c r="D6" s="15" t="s">
        <v>140</v>
      </c>
      <c r="E6" s="23">
        <v>110</v>
      </c>
    </row>
    <row r="7" spans="1:5" x14ac:dyDescent="0.25">
      <c r="A7" s="15" t="s">
        <v>3</v>
      </c>
      <c r="B7" s="15" t="s">
        <v>99</v>
      </c>
      <c r="C7" s="19">
        <v>44939</v>
      </c>
      <c r="D7" s="15" t="s">
        <v>140</v>
      </c>
      <c r="E7" s="23">
        <v>110</v>
      </c>
    </row>
    <row r="8" spans="1:5" x14ac:dyDescent="0.25">
      <c r="A8" s="15" t="s">
        <v>3</v>
      </c>
      <c r="B8" s="15" t="s">
        <v>100</v>
      </c>
      <c r="C8" s="19">
        <v>44946</v>
      </c>
      <c r="D8" s="15" t="s">
        <v>140</v>
      </c>
      <c r="E8" s="47">
        <v>49.5</v>
      </c>
    </row>
    <row r="9" spans="1:5" x14ac:dyDescent="0.25">
      <c r="A9" s="15" t="s">
        <v>3</v>
      </c>
      <c r="B9" s="15" t="s">
        <v>101</v>
      </c>
      <c r="C9" s="19">
        <v>44946</v>
      </c>
      <c r="D9" s="15" t="s">
        <v>140</v>
      </c>
      <c r="E9" s="23">
        <v>48</v>
      </c>
    </row>
    <row r="10" spans="1:5" x14ac:dyDescent="0.25">
      <c r="A10" s="15" t="s">
        <v>3</v>
      </c>
      <c r="B10" s="15" t="s">
        <v>102</v>
      </c>
      <c r="C10" s="19">
        <v>44946</v>
      </c>
      <c r="D10" s="15" t="s">
        <v>140</v>
      </c>
      <c r="E10" s="23">
        <v>32</v>
      </c>
    </row>
    <row r="11" spans="1:5" x14ac:dyDescent="0.25">
      <c r="A11" s="15" t="s">
        <v>3</v>
      </c>
      <c r="B11" s="15" t="s">
        <v>103</v>
      </c>
      <c r="C11" s="19">
        <v>44950</v>
      </c>
      <c r="D11" s="15" t="s">
        <v>140</v>
      </c>
      <c r="E11" s="23">
        <v>50</v>
      </c>
    </row>
    <row r="12" spans="1:5" x14ac:dyDescent="0.25">
      <c r="A12" s="15" t="s">
        <v>3</v>
      </c>
      <c r="B12" s="15" t="s">
        <v>104</v>
      </c>
      <c r="C12" s="19">
        <v>44951</v>
      </c>
      <c r="D12" s="15" t="s">
        <v>140</v>
      </c>
      <c r="E12" s="23">
        <v>56</v>
      </c>
    </row>
    <row r="13" spans="1:5" x14ac:dyDescent="0.25">
      <c r="A13" s="15" t="s">
        <v>3</v>
      </c>
      <c r="B13" s="15" t="s">
        <v>105</v>
      </c>
      <c r="C13" s="19">
        <v>44971</v>
      </c>
      <c r="D13" s="15" t="s">
        <v>140</v>
      </c>
      <c r="E13" s="23">
        <v>65</v>
      </c>
    </row>
    <row r="14" spans="1:5" x14ac:dyDescent="0.25">
      <c r="A14" s="15" t="s">
        <v>3</v>
      </c>
      <c r="B14" s="15" t="s">
        <v>106</v>
      </c>
      <c r="C14" s="19">
        <v>44971</v>
      </c>
      <c r="D14" s="15" t="s">
        <v>140</v>
      </c>
      <c r="E14" s="23">
        <v>122</v>
      </c>
    </row>
    <row r="15" spans="1:5" x14ac:dyDescent="0.25">
      <c r="A15" s="15" t="s">
        <v>3</v>
      </c>
      <c r="B15" s="15" t="s">
        <v>94</v>
      </c>
      <c r="C15" s="19">
        <v>44971</v>
      </c>
      <c r="D15" s="15" t="s">
        <v>140</v>
      </c>
      <c r="E15" s="47">
        <v>43.75</v>
      </c>
    </row>
    <row r="16" spans="1:5" x14ac:dyDescent="0.25">
      <c r="A16" s="15" t="s">
        <v>0</v>
      </c>
      <c r="B16" s="15" t="s">
        <v>91</v>
      </c>
      <c r="C16" s="19">
        <v>44971</v>
      </c>
      <c r="D16" s="15" t="s">
        <v>140</v>
      </c>
      <c r="E16" s="23">
        <v>140</v>
      </c>
    </row>
    <row r="17" spans="1:5" x14ac:dyDescent="0.25">
      <c r="A17" s="15" t="s">
        <v>0</v>
      </c>
      <c r="B17" s="15" t="s">
        <v>93</v>
      </c>
      <c r="C17" s="19">
        <v>44973</v>
      </c>
      <c r="D17" s="15" t="s">
        <v>140</v>
      </c>
      <c r="E17" s="23">
        <v>100</v>
      </c>
    </row>
    <row r="18" spans="1:5" x14ac:dyDescent="0.25">
      <c r="A18" s="15" t="s">
        <v>0</v>
      </c>
      <c r="B18" s="15" t="s">
        <v>36</v>
      </c>
      <c r="C18" s="19">
        <v>44955</v>
      </c>
      <c r="D18" s="15" t="s">
        <v>140</v>
      </c>
      <c r="E18" s="23">
        <v>80</v>
      </c>
    </row>
    <row r="19" spans="1:5" x14ac:dyDescent="0.25">
      <c r="A19" s="15" t="s">
        <v>0</v>
      </c>
      <c r="B19" s="15" t="s">
        <v>97</v>
      </c>
      <c r="C19" s="19">
        <v>44982</v>
      </c>
      <c r="D19" s="15" t="s">
        <v>140</v>
      </c>
      <c r="E19" s="23">
        <v>100</v>
      </c>
    </row>
    <row r="20" spans="1:5" x14ac:dyDescent="0.25">
      <c r="A20" s="15" t="s">
        <v>0</v>
      </c>
      <c r="B20" s="15" t="s">
        <v>98</v>
      </c>
      <c r="C20" s="19">
        <v>44986</v>
      </c>
      <c r="D20" s="15" t="s">
        <v>140</v>
      </c>
      <c r="E20" s="23">
        <v>160</v>
      </c>
    </row>
    <row r="21" spans="1:5" x14ac:dyDescent="0.25">
      <c r="A21" s="15" t="s">
        <v>0</v>
      </c>
      <c r="B21" s="15" t="s">
        <v>95</v>
      </c>
      <c r="C21" s="19">
        <v>44987</v>
      </c>
      <c r="D21" s="15" t="s">
        <v>140</v>
      </c>
      <c r="E21" s="23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3"/>
  <dimension ref="A1:E11"/>
  <sheetViews>
    <sheetView workbookViewId="0">
      <selection activeCell="E4" sqref="E4:E11"/>
    </sheetView>
  </sheetViews>
  <sheetFormatPr baseColWidth="10" defaultRowHeight="15" x14ac:dyDescent="0.25"/>
  <cols>
    <col min="1" max="1" width="14.140625" customWidth="1"/>
    <col min="3" max="3" width="18.140625" style="1" bestFit="1" customWidth="1"/>
    <col min="4" max="4" width="11.7109375" bestFit="1" customWidth="1"/>
    <col min="5" max="5" width="16.85546875" customWidth="1"/>
  </cols>
  <sheetData>
    <row r="1" spans="1:5" x14ac:dyDescent="0.25">
      <c r="A1" s="28" t="s">
        <v>179</v>
      </c>
      <c r="B1" s="28"/>
      <c r="C1" s="28"/>
      <c r="D1" s="28"/>
      <c r="E1" s="28"/>
    </row>
    <row r="2" spans="1:5" ht="85.7" customHeight="1" x14ac:dyDescent="0.25">
      <c r="A2" s="42" t="s">
        <v>227</v>
      </c>
      <c r="B2" s="43"/>
      <c r="C2" s="43"/>
      <c r="D2" s="43"/>
      <c r="E2" s="43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77</v>
      </c>
      <c r="C4" s="19">
        <v>44950</v>
      </c>
      <c r="D4" s="15" t="s">
        <v>172</v>
      </c>
      <c r="E4" s="46">
        <v>0.8</v>
      </c>
    </row>
    <row r="5" spans="1:5" x14ac:dyDescent="0.25">
      <c r="A5" s="15" t="s">
        <v>1</v>
      </c>
      <c r="B5" s="15" t="s">
        <v>78</v>
      </c>
      <c r="C5" s="19">
        <v>44979</v>
      </c>
      <c r="D5" s="15" t="s">
        <v>172</v>
      </c>
      <c r="E5" s="46">
        <v>2.8</v>
      </c>
    </row>
    <row r="6" spans="1:5" x14ac:dyDescent="0.25">
      <c r="A6" s="15" t="s">
        <v>1</v>
      </c>
      <c r="B6" s="15" t="s">
        <v>79</v>
      </c>
      <c r="C6" s="19">
        <v>44993</v>
      </c>
      <c r="D6" s="15" t="s">
        <v>172</v>
      </c>
      <c r="E6" s="15">
        <v>3</v>
      </c>
    </row>
    <row r="7" spans="1:5" x14ac:dyDescent="0.25">
      <c r="A7" s="15" t="s">
        <v>3</v>
      </c>
      <c r="B7" s="15" t="s">
        <v>106</v>
      </c>
      <c r="C7" s="19">
        <v>44971</v>
      </c>
      <c r="D7" s="15" t="s">
        <v>172</v>
      </c>
      <c r="E7" s="46">
        <v>0.64</v>
      </c>
    </row>
    <row r="8" spans="1:5" x14ac:dyDescent="0.25">
      <c r="A8" s="15" t="s">
        <v>3</v>
      </c>
      <c r="B8" s="15" t="s">
        <v>94</v>
      </c>
      <c r="C8" s="19">
        <v>44971</v>
      </c>
      <c r="D8" s="15" t="s">
        <v>172</v>
      </c>
      <c r="E8" s="46">
        <v>0.56000000000000005</v>
      </c>
    </row>
    <row r="9" spans="1:5" x14ac:dyDescent="0.25">
      <c r="A9" s="15" t="s">
        <v>0</v>
      </c>
      <c r="B9" s="15" t="s">
        <v>92</v>
      </c>
      <c r="C9" s="19">
        <v>44971</v>
      </c>
      <c r="D9" s="15" t="s">
        <v>172</v>
      </c>
      <c r="E9" s="46">
        <v>1.6</v>
      </c>
    </row>
    <row r="10" spans="1:5" x14ac:dyDescent="0.25">
      <c r="A10" s="15" t="s">
        <v>0</v>
      </c>
      <c r="B10" s="15" t="s">
        <v>97</v>
      </c>
      <c r="C10" s="19">
        <v>44982</v>
      </c>
      <c r="D10" s="15" t="s">
        <v>172</v>
      </c>
      <c r="E10" s="15">
        <v>2</v>
      </c>
    </row>
    <row r="11" spans="1:5" x14ac:dyDescent="0.25">
      <c r="A11" s="15" t="s">
        <v>0</v>
      </c>
      <c r="B11" s="15" t="s">
        <v>95</v>
      </c>
      <c r="C11" s="19">
        <v>44987</v>
      </c>
      <c r="D11" s="15" t="s">
        <v>172</v>
      </c>
      <c r="E11" s="15">
        <v>2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4"/>
  <dimension ref="A1:I14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  <col min="3" max="3" width="18.140625" style="1" bestFit="1" customWidth="1"/>
    <col min="4" max="4" width="14.140625" customWidth="1"/>
  </cols>
  <sheetData>
    <row r="1" spans="1:9" x14ac:dyDescent="0.25">
      <c r="A1" s="28" t="s">
        <v>222</v>
      </c>
      <c r="B1" s="28"/>
      <c r="C1" s="28"/>
      <c r="D1" s="28"/>
      <c r="E1" s="28"/>
      <c r="F1" s="28"/>
    </row>
    <row r="2" spans="1:9" ht="35.450000000000003" customHeight="1" x14ac:dyDescent="0.25">
      <c r="A2" s="42" t="s">
        <v>221</v>
      </c>
      <c r="B2" s="42"/>
      <c r="C2" s="42"/>
      <c r="D2" s="42"/>
      <c r="E2" s="42"/>
      <c r="F2" s="42"/>
    </row>
    <row r="3" spans="1:9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173</v>
      </c>
      <c r="F3" s="12" t="s">
        <v>174</v>
      </c>
      <c r="G3" s="1"/>
      <c r="H3" s="1"/>
      <c r="I3" s="1"/>
    </row>
    <row r="4" spans="1:9" x14ac:dyDescent="0.25">
      <c r="A4" s="15" t="s">
        <v>1</v>
      </c>
      <c r="B4" s="15" t="s">
        <v>76</v>
      </c>
      <c r="C4" s="19">
        <v>44847</v>
      </c>
      <c r="D4" s="15" t="s">
        <v>175</v>
      </c>
      <c r="E4" s="23">
        <v>11</v>
      </c>
      <c r="F4" s="15"/>
      <c r="G4" s="1"/>
      <c r="H4" s="1"/>
      <c r="I4" s="1"/>
    </row>
    <row r="5" spans="1:9" x14ac:dyDescent="0.25">
      <c r="A5" s="15" t="s">
        <v>1</v>
      </c>
      <c r="B5" s="15" t="s">
        <v>77</v>
      </c>
      <c r="C5" s="19">
        <v>44950</v>
      </c>
      <c r="D5" s="15" t="s">
        <v>175</v>
      </c>
      <c r="E5" s="23">
        <v>24</v>
      </c>
      <c r="F5" s="15"/>
      <c r="G5" s="1"/>
      <c r="H5" s="1"/>
      <c r="I5" s="1"/>
    </row>
    <row r="6" spans="1:9" x14ac:dyDescent="0.25">
      <c r="A6" s="15" t="s">
        <v>1</v>
      </c>
      <c r="B6" s="15" t="s">
        <v>78</v>
      </c>
      <c r="C6" s="19">
        <v>44979</v>
      </c>
      <c r="D6" s="15" t="s">
        <v>175</v>
      </c>
      <c r="E6" s="23">
        <v>32</v>
      </c>
      <c r="F6" s="23">
        <v>32</v>
      </c>
      <c r="G6" s="1"/>
      <c r="H6" s="1"/>
      <c r="I6" s="1"/>
    </row>
    <row r="7" spans="1:9" x14ac:dyDescent="0.25">
      <c r="A7" s="15" t="s">
        <v>1</v>
      </c>
      <c r="B7" s="15" t="s">
        <v>79</v>
      </c>
      <c r="C7" s="19">
        <v>44993</v>
      </c>
      <c r="D7" s="15" t="s">
        <v>175</v>
      </c>
      <c r="E7" s="23">
        <v>16</v>
      </c>
      <c r="F7" s="23">
        <v>32</v>
      </c>
      <c r="G7" s="1"/>
      <c r="H7" s="1"/>
      <c r="I7" s="1"/>
    </row>
    <row r="8" spans="1:9" x14ac:dyDescent="0.25">
      <c r="A8" s="15" t="s">
        <v>1</v>
      </c>
      <c r="B8" s="15" t="s">
        <v>72</v>
      </c>
      <c r="C8" s="19">
        <v>44993</v>
      </c>
      <c r="D8" s="15" t="s">
        <v>175</v>
      </c>
      <c r="E8" s="23">
        <v>16</v>
      </c>
      <c r="F8" s="15"/>
      <c r="G8" s="1"/>
      <c r="H8" s="1"/>
      <c r="I8" s="1"/>
    </row>
    <row r="9" spans="1:9" x14ac:dyDescent="0.25">
      <c r="A9" s="15" t="s">
        <v>1</v>
      </c>
      <c r="B9" s="15" t="s">
        <v>80</v>
      </c>
      <c r="C9" s="19">
        <v>44993</v>
      </c>
      <c r="D9" s="15" t="s">
        <v>175</v>
      </c>
      <c r="E9" s="23">
        <v>16</v>
      </c>
      <c r="F9" s="15"/>
      <c r="G9" s="1"/>
      <c r="H9" s="1"/>
      <c r="I9" s="1"/>
    </row>
    <row r="10" spans="1:9" x14ac:dyDescent="0.25">
      <c r="A10" s="15" t="s">
        <v>1</v>
      </c>
      <c r="B10" s="15" t="s">
        <v>81</v>
      </c>
      <c r="C10" s="19">
        <v>44993</v>
      </c>
      <c r="D10" s="15" t="s">
        <v>175</v>
      </c>
      <c r="E10" s="23">
        <v>16</v>
      </c>
      <c r="F10" s="15"/>
      <c r="G10" s="1"/>
      <c r="H10" s="1"/>
      <c r="I10" s="1"/>
    </row>
    <row r="11" spans="1:9" x14ac:dyDescent="0.25">
      <c r="A11" s="15" t="s">
        <v>2</v>
      </c>
      <c r="B11" s="15" t="s">
        <v>82</v>
      </c>
      <c r="C11" s="19">
        <v>44993</v>
      </c>
      <c r="D11" s="15" t="s">
        <v>175</v>
      </c>
      <c r="E11" s="23">
        <v>16</v>
      </c>
      <c r="F11" s="23">
        <v>24</v>
      </c>
      <c r="G11" s="1"/>
      <c r="H11" s="1"/>
      <c r="I11" s="1"/>
    </row>
    <row r="12" spans="1:9" x14ac:dyDescent="0.25">
      <c r="A12" s="15" t="s">
        <v>2</v>
      </c>
      <c r="B12" s="15" t="s">
        <v>87</v>
      </c>
      <c r="C12" s="19">
        <v>44993</v>
      </c>
      <c r="D12" s="15" t="s">
        <v>175</v>
      </c>
      <c r="E12" s="23">
        <v>16</v>
      </c>
      <c r="F12" s="23">
        <v>32</v>
      </c>
      <c r="G12" s="1"/>
      <c r="H12" s="1"/>
      <c r="I12" s="1"/>
    </row>
    <row r="13" spans="1:9" x14ac:dyDescent="0.25">
      <c r="A13" s="15" t="s">
        <v>2</v>
      </c>
      <c r="B13" s="15" t="s">
        <v>88</v>
      </c>
      <c r="C13" s="19">
        <v>44847</v>
      </c>
      <c r="D13" s="15" t="s">
        <v>175</v>
      </c>
      <c r="E13" s="23">
        <v>16</v>
      </c>
      <c r="F13" s="23">
        <v>48</v>
      </c>
      <c r="G13" s="1"/>
      <c r="H13" s="1"/>
      <c r="I13" s="1"/>
    </row>
    <row r="14" spans="1:9" x14ac:dyDescent="0.25">
      <c r="A14" s="45"/>
      <c r="B14" s="45"/>
      <c r="C14" s="10"/>
    </row>
  </sheetData>
  <mergeCells count="3">
    <mergeCell ref="A14:B14"/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5"/>
  <dimension ref="A1:E11"/>
  <sheetViews>
    <sheetView workbookViewId="0">
      <selection activeCell="C3" sqref="C3"/>
    </sheetView>
  </sheetViews>
  <sheetFormatPr baseColWidth="10" defaultRowHeight="15" x14ac:dyDescent="0.25"/>
  <cols>
    <col min="1" max="1" width="16.5703125" customWidth="1"/>
    <col min="3" max="3" width="18.140625" style="1" bestFit="1" customWidth="1"/>
    <col min="4" max="4" width="17.5703125" bestFit="1" customWidth="1"/>
    <col min="5" max="5" width="19.140625" customWidth="1"/>
  </cols>
  <sheetData>
    <row r="1" spans="1:5" x14ac:dyDescent="0.25">
      <c r="A1" s="28" t="s">
        <v>224</v>
      </c>
      <c r="B1" s="28"/>
      <c r="C1" s="28"/>
      <c r="D1" s="28"/>
      <c r="E1" s="28"/>
    </row>
    <row r="2" spans="1:5" ht="86.45" customHeight="1" x14ac:dyDescent="0.25">
      <c r="A2" s="42" t="s">
        <v>223</v>
      </c>
      <c r="B2" s="44"/>
      <c r="C2" s="44"/>
      <c r="D2" s="44"/>
      <c r="E2" s="44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77</v>
      </c>
      <c r="C4" s="19">
        <v>44950</v>
      </c>
      <c r="D4" s="15" t="s">
        <v>176</v>
      </c>
      <c r="E4" s="23">
        <v>30</v>
      </c>
    </row>
    <row r="5" spans="1:5" x14ac:dyDescent="0.25">
      <c r="A5" s="15" t="s">
        <v>1</v>
      </c>
      <c r="B5" s="15" t="s">
        <v>78</v>
      </c>
      <c r="C5" s="19">
        <v>44979</v>
      </c>
      <c r="D5" s="15" t="s">
        <v>176</v>
      </c>
      <c r="E5" s="23">
        <v>60</v>
      </c>
    </row>
    <row r="6" spans="1:5" x14ac:dyDescent="0.25">
      <c r="A6" s="15" t="s">
        <v>1</v>
      </c>
      <c r="B6" s="15" t="s">
        <v>79</v>
      </c>
      <c r="C6" s="19">
        <v>44993</v>
      </c>
      <c r="D6" s="15" t="s">
        <v>176</v>
      </c>
      <c r="E6" s="23">
        <v>120</v>
      </c>
    </row>
    <row r="7" spans="1:5" x14ac:dyDescent="0.25">
      <c r="A7" s="15" t="s">
        <v>1</v>
      </c>
      <c r="B7" s="15" t="s">
        <v>72</v>
      </c>
      <c r="C7" s="19">
        <v>44993</v>
      </c>
      <c r="D7" s="15" t="s">
        <v>176</v>
      </c>
      <c r="E7" s="23">
        <v>70</v>
      </c>
    </row>
    <row r="8" spans="1:5" x14ac:dyDescent="0.25">
      <c r="A8" s="15" t="s">
        <v>2</v>
      </c>
      <c r="B8" s="15" t="s">
        <v>88</v>
      </c>
      <c r="C8" s="19">
        <v>44847</v>
      </c>
      <c r="D8" s="15" t="s">
        <v>176</v>
      </c>
      <c r="E8" s="23">
        <v>24</v>
      </c>
    </row>
    <row r="9" spans="1:5" x14ac:dyDescent="0.25">
      <c r="A9" s="15" t="s">
        <v>2</v>
      </c>
      <c r="B9" s="15" t="s">
        <v>89</v>
      </c>
      <c r="C9" s="19">
        <v>44984</v>
      </c>
      <c r="D9" s="15" t="s">
        <v>176</v>
      </c>
      <c r="E9" s="23">
        <v>48</v>
      </c>
    </row>
    <row r="10" spans="1:5" x14ac:dyDescent="0.25">
      <c r="A10" s="45"/>
      <c r="B10" s="45"/>
      <c r="C10" s="10"/>
      <c r="E10" s="1"/>
    </row>
    <row r="11" spans="1:5" x14ac:dyDescent="0.25">
      <c r="A11" s="1"/>
      <c r="B11" s="1"/>
      <c r="D11" s="1"/>
    </row>
  </sheetData>
  <mergeCells count="3">
    <mergeCell ref="A1:E1"/>
    <mergeCell ref="A2:E2"/>
    <mergeCell ref="A10:B10"/>
  </mergeCells>
  <pageMargins left="0.7" right="0.7" top="0.78740157500000008" bottom="0.78740157500000008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6"/>
  <dimension ref="A1:E11"/>
  <sheetViews>
    <sheetView workbookViewId="0">
      <selection activeCell="C3" sqref="C3"/>
    </sheetView>
  </sheetViews>
  <sheetFormatPr baseColWidth="10" defaultRowHeight="15" x14ac:dyDescent="0.25"/>
  <cols>
    <col min="1" max="1" width="14.42578125" customWidth="1"/>
    <col min="3" max="3" width="18.140625" style="1" bestFit="1" customWidth="1"/>
    <col min="5" max="5" width="21" customWidth="1"/>
  </cols>
  <sheetData>
    <row r="1" spans="1:5" x14ac:dyDescent="0.25">
      <c r="A1" s="28" t="s">
        <v>226</v>
      </c>
      <c r="B1" s="28"/>
      <c r="C1" s="28"/>
      <c r="D1" s="28"/>
      <c r="E1" s="28"/>
    </row>
    <row r="2" spans="1:5" ht="51" customHeight="1" x14ac:dyDescent="0.25">
      <c r="A2" s="42" t="s">
        <v>225</v>
      </c>
      <c r="B2" s="43"/>
      <c r="C2" s="43"/>
      <c r="D2" s="43"/>
      <c r="E2" s="43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72</v>
      </c>
      <c r="C4" s="19">
        <v>44993</v>
      </c>
      <c r="D4" s="15" t="s">
        <v>177</v>
      </c>
      <c r="E4" s="23">
        <v>48</v>
      </c>
    </row>
    <row r="5" spans="1:5" x14ac:dyDescent="0.25">
      <c r="A5" s="15" t="s">
        <v>1</v>
      </c>
      <c r="B5" s="15" t="s">
        <v>80</v>
      </c>
      <c r="C5" s="19">
        <v>44993</v>
      </c>
      <c r="D5" s="15" t="s">
        <v>177</v>
      </c>
      <c r="E5" s="23">
        <v>80</v>
      </c>
    </row>
    <row r="6" spans="1:5" x14ac:dyDescent="0.25">
      <c r="A6" s="15" t="s">
        <v>2</v>
      </c>
      <c r="B6" s="15" t="s">
        <v>88</v>
      </c>
      <c r="C6" s="19">
        <v>44847</v>
      </c>
      <c r="D6" s="15" t="s">
        <v>177</v>
      </c>
      <c r="E6" s="23">
        <v>80</v>
      </c>
    </row>
    <row r="7" spans="1:5" x14ac:dyDescent="0.25">
      <c r="A7" s="15" t="s">
        <v>2</v>
      </c>
      <c r="B7" s="15" t="s">
        <v>89</v>
      </c>
      <c r="C7" s="19">
        <v>44984</v>
      </c>
      <c r="D7" s="15" t="s">
        <v>177</v>
      </c>
      <c r="E7" s="23">
        <v>160</v>
      </c>
    </row>
    <row r="8" spans="1:5" x14ac:dyDescent="0.25">
      <c r="A8" s="15" t="s">
        <v>2</v>
      </c>
      <c r="B8" s="15" t="s">
        <v>90</v>
      </c>
      <c r="C8" s="19">
        <v>44959</v>
      </c>
      <c r="D8" s="15" t="s">
        <v>177</v>
      </c>
      <c r="E8" s="23">
        <v>160</v>
      </c>
    </row>
    <row r="9" spans="1:5" x14ac:dyDescent="0.25">
      <c r="A9" s="15" t="s">
        <v>0</v>
      </c>
      <c r="B9" s="15" t="s">
        <v>98</v>
      </c>
      <c r="C9" s="19">
        <v>44986</v>
      </c>
      <c r="D9" s="15" t="s">
        <v>177</v>
      </c>
      <c r="E9" s="23">
        <v>160</v>
      </c>
    </row>
    <row r="10" spans="1:5" x14ac:dyDescent="0.25">
      <c r="A10" s="15" t="s">
        <v>0</v>
      </c>
      <c r="B10" s="15" t="s">
        <v>95</v>
      </c>
      <c r="C10" s="19">
        <v>44987</v>
      </c>
      <c r="D10" s="15" t="s">
        <v>177</v>
      </c>
      <c r="E10" s="23">
        <v>100</v>
      </c>
    </row>
    <row r="11" spans="1:5" x14ac:dyDescent="0.25">
      <c r="A11" s="15" t="s">
        <v>0</v>
      </c>
      <c r="B11" s="15" t="s">
        <v>96</v>
      </c>
      <c r="C11" s="19">
        <v>44993</v>
      </c>
      <c r="D11" s="15" t="s">
        <v>177</v>
      </c>
      <c r="E11" s="23">
        <v>160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7"/>
  <dimension ref="A1:E15"/>
  <sheetViews>
    <sheetView tabSelected="1" workbookViewId="0">
      <selection activeCell="E7" sqref="E7"/>
    </sheetView>
  </sheetViews>
  <sheetFormatPr baseColWidth="10" defaultColWidth="10.85546875" defaultRowHeight="15" x14ac:dyDescent="0.25"/>
  <cols>
    <col min="1" max="1" width="15.85546875" style="15" customWidth="1"/>
    <col min="2" max="2" width="11.5703125" style="15"/>
    <col min="3" max="3" width="18.140625" style="15" bestFit="1" customWidth="1"/>
    <col min="4" max="4" width="14.140625" style="15" customWidth="1"/>
    <col min="5" max="5" width="14.42578125" style="15" customWidth="1"/>
    <col min="6" max="16384" width="10.85546875" style="15"/>
  </cols>
  <sheetData>
    <row r="1" spans="1:5" x14ac:dyDescent="0.25">
      <c r="A1" s="28" t="s">
        <v>333</v>
      </c>
      <c r="B1" s="28"/>
      <c r="C1" s="28"/>
      <c r="D1" s="28"/>
      <c r="E1" s="28"/>
    </row>
    <row r="2" spans="1:5" ht="59.45" customHeight="1" x14ac:dyDescent="0.25">
      <c r="A2" s="42" t="s">
        <v>334</v>
      </c>
      <c r="B2" s="44"/>
      <c r="C2" s="44"/>
      <c r="D2" s="44"/>
      <c r="E2" s="44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1</v>
      </c>
      <c r="B4" s="15" t="s">
        <v>76</v>
      </c>
      <c r="C4" s="19">
        <v>44847</v>
      </c>
      <c r="D4" s="15" t="s">
        <v>161</v>
      </c>
      <c r="E4" s="23">
        <v>20</v>
      </c>
    </row>
    <row r="5" spans="1:5" x14ac:dyDescent="0.25">
      <c r="A5" s="15" t="s">
        <v>1</v>
      </c>
      <c r="B5" s="15" t="s">
        <v>77</v>
      </c>
      <c r="C5" s="19">
        <v>44950</v>
      </c>
      <c r="D5" s="15" t="s">
        <v>161</v>
      </c>
      <c r="E5" s="23">
        <v>146</v>
      </c>
    </row>
    <row r="6" spans="1:5" x14ac:dyDescent="0.25">
      <c r="A6" s="15" t="s">
        <v>1</v>
      </c>
      <c r="B6" s="15" t="s">
        <v>78</v>
      </c>
      <c r="C6" s="19">
        <v>44979</v>
      </c>
      <c r="D6" s="15" t="s">
        <v>161</v>
      </c>
      <c r="E6" s="23">
        <v>80</v>
      </c>
    </row>
    <row r="7" spans="1:5" x14ac:dyDescent="0.25">
      <c r="A7" s="15" t="s">
        <v>1</v>
      </c>
      <c r="B7" s="15" t="s">
        <v>79</v>
      </c>
      <c r="C7" s="19">
        <v>44993</v>
      </c>
      <c r="D7" s="15" t="s">
        <v>161</v>
      </c>
      <c r="E7" s="47">
        <v>57.6</v>
      </c>
    </row>
    <row r="8" spans="1:5" x14ac:dyDescent="0.25">
      <c r="A8" s="15" t="s">
        <v>1</v>
      </c>
      <c r="B8" s="15" t="s">
        <v>72</v>
      </c>
      <c r="C8" s="19">
        <v>44993</v>
      </c>
      <c r="D8" s="15" t="s">
        <v>161</v>
      </c>
      <c r="E8" s="23">
        <v>24</v>
      </c>
    </row>
    <row r="9" spans="1:5" x14ac:dyDescent="0.25">
      <c r="A9" s="15" t="s">
        <v>1</v>
      </c>
      <c r="B9" s="15" t="s">
        <v>80</v>
      </c>
      <c r="C9" s="19">
        <v>44993</v>
      </c>
      <c r="D9" s="15" t="s">
        <v>161</v>
      </c>
      <c r="E9" s="23">
        <v>16</v>
      </c>
    </row>
    <row r="10" spans="1:5" x14ac:dyDescent="0.25">
      <c r="A10" s="15" t="s">
        <v>2</v>
      </c>
      <c r="B10" s="15" t="s">
        <v>88</v>
      </c>
      <c r="C10" s="19">
        <v>44847</v>
      </c>
      <c r="D10" s="15" t="s">
        <v>161</v>
      </c>
      <c r="E10" s="23">
        <v>24</v>
      </c>
    </row>
    <row r="11" spans="1:5" x14ac:dyDescent="0.25">
      <c r="A11" s="15" t="s">
        <v>2</v>
      </c>
      <c r="B11" s="15" t="s">
        <v>89</v>
      </c>
      <c r="C11" s="19">
        <v>44984</v>
      </c>
      <c r="D11" s="15" t="s">
        <v>161</v>
      </c>
      <c r="E11" s="23">
        <v>16</v>
      </c>
    </row>
    <row r="12" spans="1:5" x14ac:dyDescent="0.25">
      <c r="A12" s="15" t="s">
        <v>2</v>
      </c>
      <c r="B12" s="15" t="s">
        <v>90</v>
      </c>
      <c r="C12" s="19">
        <v>44959</v>
      </c>
      <c r="D12" s="15" t="s">
        <v>161</v>
      </c>
      <c r="E12" s="23">
        <v>48</v>
      </c>
    </row>
    <row r="13" spans="1:5" x14ac:dyDescent="0.25">
      <c r="A13" s="15" t="s">
        <v>0</v>
      </c>
      <c r="B13" s="15" t="s">
        <v>86</v>
      </c>
      <c r="C13" s="19">
        <v>44960</v>
      </c>
      <c r="D13" s="15" t="s">
        <v>161</v>
      </c>
      <c r="E13" s="23">
        <v>30</v>
      </c>
    </row>
    <row r="14" spans="1:5" x14ac:dyDescent="0.25">
      <c r="A14" s="15" t="s">
        <v>0</v>
      </c>
      <c r="B14" s="15" t="s">
        <v>97</v>
      </c>
      <c r="C14" s="19">
        <v>44982</v>
      </c>
      <c r="D14" s="15" t="s">
        <v>161</v>
      </c>
      <c r="E14" s="23">
        <v>24</v>
      </c>
    </row>
    <row r="15" spans="1:5" x14ac:dyDescent="0.25">
      <c r="A15" s="15" t="s">
        <v>0</v>
      </c>
      <c r="B15" s="15" t="s">
        <v>95</v>
      </c>
      <c r="C15" s="19">
        <v>44987</v>
      </c>
      <c r="D15" s="15" t="s">
        <v>161</v>
      </c>
      <c r="E15" s="23">
        <v>32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H59"/>
  <sheetViews>
    <sheetView topLeftCell="A7" zoomScale="80" workbookViewId="0">
      <selection activeCell="E4" sqref="E4:G49"/>
    </sheetView>
  </sheetViews>
  <sheetFormatPr baseColWidth="10" defaultRowHeight="15" x14ac:dyDescent="0.25"/>
  <cols>
    <col min="1" max="1" width="14.42578125" style="1" customWidth="1"/>
    <col min="2" max="2" width="11.5703125" style="1"/>
    <col min="3" max="3" width="18.28515625" style="1" bestFit="1" customWidth="1"/>
    <col min="4" max="4" width="18.28515625" bestFit="1" customWidth="1"/>
    <col min="5" max="6" width="18.28515625" style="1" customWidth="1"/>
    <col min="7" max="7" width="15.28515625" bestFit="1" customWidth="1"/>
  </cols>
  <sheetData>
    <row r="1" spans="1:8" s="1" customFormat="1" ht="21" customHeight="1" x14ac:dyDescent="0.25">
      <c r="A1" s="28" t="s">
        <v>180</v>
      </c>
      <c r="B1" s="28"/>
      <c r="C1" s="28"/>
      <c r="D1" s="28"/>
      <c r="E1" s="28"/>
      <c r="F1" s="28"/>
      <c r="G1" s="28"/>
    </row>
    <row r="2" spans="1:8" s="1" customFormat="1" ht="58.7" customHeight="1" x14ac:dyDescent="0.25">
      <c r="A2" s="29" t="s">
        <v>189</v>
      </c>
      <c r="B2" s="29"/>
      <c r="C2" s="29"/>
      <c r="D2" s="29"/>
      <c r="E2" s="29"/>
      <c r="F2" s="29"/>
      <c r="G2" s="29"/>
    </row>
    <row r="3" spans="1:8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183</v>
      </c>
      <c r="F3" s="14" t="s">
        <v>157</v>
      </c>
      <c r="G3" s="14" t="s">
        <v>184</v>
      </c>
    </row>
    <row r="4" spans="1:8" x14ac:dyDescent="0.25">
      <c r="A4" s="18" t="s">
        <v>0</v>
      </c>
      <c r="B4" s="15" t="s">
        <v>10</v>
      </c>
      <c r="C4" s="19">
        <v>44949</v>
      </c>
      <c r="D4" s="20" t="s">
        <v>180</v>
      </c>
      <c r="E4" s="46">
        <v>0.91249999999999998</v>
      </c>
      <c r="F4" s="46">
        <v>1.1000000000000001</v>
      </c>
      <c r="G4" s="21">
        <v>1215</v>
      </c>
    </row>
    <row r="5" spans="1:8" x14ac:dyDescent="0.25">
      <c r="A5" s="18" t="s">
        <v>0</v>
      </c>
      <c r="B5" s="15" t="s">
        <v>12</v>
      </c>
      <c r="C5" s="19">
        <v>44957</v>
      </c>
      <c r="D5" s="20" t="s">
        <v>180</v>
      </c>
      <c r="E5" s="21">
        <v>1165</v>
      </c>
      <c r="F5" s="46">
        <v>1.5</v>
      </c>
      <c r="G5" s="46">
        <v>2.39</v>
      </c>
      <c r="H5" s="1"/>
    </row>
    <row r="6" spans="1:8" x14ac:dyDescent="0.25">
      <c r="A6" s="18" t="s">
        <v>0</v>
      </c>
      <c r="B6" s="15" t="s">
        <v>13</v>
      </c>
      <c r="C6" s="19">
        <v>44981</v>
      </c>
      <c r="D6" s="20" t="s">
        <v>180</v>
      </c>
      <c r="E6" s="21">
        <v>21525</v>
      </c>
      <c r="F6" s="21">
        <v>2235</v>
      </c>
      <c r="G6" s="21">
        <v>23175</v>
      </c>
      <c r="H6" s="1"/>
    </row>
    <row r="7" spans="1:8" x14ac:dyDescent="0.25">
      <c r="A7" s="18" t="s">
        <v>0</v>
      </c>
      <c r="B7" s="15" t="s">
        <v>14</v>
      </c>
      <c r="C7" s="19">
        <v>44955</v>
      </c>
      <c r="D7" s="20" t="s">
        <v>180</v>
      </c>
      <c r="E7" s="15"/>
      <c r="F7" s="21">
        <v>1675</v>
      </c>
      <c r="G7" s="15"/>
      <c r="H7" s="1"/>
    </row>
    <row r="8" spans="1:8" x14ac:dyDescent="0.25">
      <c r="A8" s="18" t="s">
        <v>0</v>
      </c>
      <c r="B8" s="15" t="s">
        <v>15</v>
      </c>
      <c r="C8" s="19">
        <v>44961</v>
      </c>
      <c r="D8" s="20" t="s">
        <v>180</v>
      </c>
      <c r="E8" s="15"/>
      <c r="F8" s="46">
        <v>1.79</v>
      </c>
      <c r="G8" s="15"/>
      <c r="H8" s="1"/>
    </row>
    <row r="9" spans="1:8" x14ac:dyDescent="0.25">
      <c r="A9" s="18" t="s">
        <v>0</v>
      </c>
      <c r="B9" s="15" t="s">
        <v>16</v>
      </c>
      <c r="C9" s="19">
        <v>44963</v>
      </c>
      <c r="D9" s="20" t="s">
        <v>180</v>
      </c>
      <c r="E9" s="46">
        <v>0.9</v>
      </c>
      <c r="F9" s="46">
        <v>1.25</v>
      </c>
      <c r="G9" s="46">
        <v>1.55</v>
      </c>
      <c r="H9" s="1"/>
    </row>
    <row r="10" spans="1:8" x14ac:dyDescent="0.25">
      <c r="A10" s="18" t="s">
        <v>0</v>
      </c>
      <c r="B10" s="15" t="s">
        <v>17</v>
      </c>
      <c r="C10" s="19">
        <v>44963</v>
      </c>
      <c r="D10" s="20" t="s">
        <v>180</v>
      </c>
      <c r="E10" s="15"/>
      <c r="F10" s="46">
        <v>1.9</v>
      </c>
      <c r="G10" s="15"/>
      <c r="H10" s="1"/>
    </row>
    <row r="11" spans="1:8" s="1" customFormat="1" x14ac:dyDescent="0.25">
      <c r="A11" s="15" t="s">
        <v>0</v>
      </c>
      <c r="B11" s="15" t="s">
        <v>44</v>
      </c>
      <c r="C11" s="19">
        <v>44963</v>
      </c>
      <c r="D11" s="20" t="s">
        <v>180</v>
      </c>
      <c r="E11" s="15">
        <v>1</v>
      </c>
      <c r="F11" s="15"/>
      <c r="G11" s="46">
        <v>1.75</v>
      </c>
    </row>
    <row r="12" spans="1:8" s="1" customFormat="1" x14ac:dyDescent="0.25">
      <c r="A12" s="22" t="s">
        <v>0</v>
      </c>
      <c r="B12" s="15" t="s">
        <v>20</v>
      </c>
      <c r="C12" s="19">
        <v>44949</v>
      </c>
      <c r="D12" s="20" t="s">
        <v>180</v>
      </c>
      <c r="E12" s="46">
        <v>0.625</v>
      </c>
      <c r="F12" s="46">
        <v>0.9</v>
      </c>
      <c r="G12" s="15"/>
    </row>
    <row r="13" spans="1:8" x14ac:dyDescent="0.25">
      <c r="A13" s="18" t="s">
        <v>0</v>
      </c>
      <c r="B13" s="15" t="s">
        <v>19</v>
      </c>
      <c r="C13" s="19">
        <v>44960</v>
      </c>
      <c r="D13" s="20" t="s">
        <v>180</v>
      </c>
      <c r="E13" s="15">
        <v>1</v>
      </c>
      <c r="F13" s="46">
        <v>1.5</v>
      </c>
      <c r="G13" s="15"/>
      <c r="H13" s="1"/>
    </row>
    <row r="14" spans="1:8" x14ac:dyDescent="0.25">
      <c r="A14" s="18" t="s">
        <v>0</v>
      </c>
      <c r="B14" s="15" t="s">
        <v>18</v>
      </c>
      <c r="C14" s="19">
        <v>44968</v>
      </c>
      <c r="D14" s="20" t="s">
        <v>180</v>
      </c>
      <c r="E14" s="15">
        <v>1</v>
      </c>
      <c r="F14" s="46">
        <v>1.4</v>
      </c>
      <c r="G14" s="46">
        <v>1.8</v>
      </c>
      <c r="H14" s="1"/>
    </row>
    <row r="15" spans="1:8" s="1" customFormat="1" x14ac:dyDescent="0.25">
      <c r="A15" s="15" t="s">
        <v>0</v>
      </c>
      <c r="B15" s="15" t="s">
        <v>45</v>
      </c>
      <c r="C15" s="19">
        <v>44971</v>
      </c>
      <c r="D15" s="20" t="s">
        <v>180</v>
      </c>
      <c r="E15" s="15"/>
      <c r="F15" s="15">
        <v>2</v>
      </c>
      <c r="G15" s="15"/>
    </row>
    <row r="16" spans="1:8" x14ac:dyDescent="0.25">
      <c r="A16" s="18" t="s">
        <v>0</v>
      </c>
      <c r="B16" s="15" t="s">
        <v>21</v>
      </c>
      <c r="C16" s="19">
        <v>44954</v>
      </c>
      <c r="D16" s="20" t="s">
        <v>180</v>
      </c>
      <c r="E16" s="46">
        <v>1.1000000000000001</v>
      </c>
      <c r="F16" s="46">
        <v>1.5</v>
      </c>
      <c r="G16" s="46">
        <v>2.4</v>
      </c>
      <c r="H16" s="1"/>
    </row>
    <row r="17" spans="1:8" x14ac:dyDescent="0.25">
      <c r="A17" s="18" t="s">
        <v>0</v>
      </c>
      <c r="B17" s="15" t="s">
        <v>22</v>
      </c>
      <c r="C17" s="19">
        <v>44954</v>
      </c>
      <c r="D17" s="20" t="s">
        <v>180</v>
      </c>
      <c r="E17" s="46">
        <v>1.2</v>
      </c>
      <c r="F17" s="46">
        <v>1.1000000000000001</v>
      </c>
      <c r="G17" s="46">
        <v>2.4500000000000002</v>
      </c>
      <c r="H17" s="1"/>
    </row>
    <row r="18" spans="1:8" x14ac:dyDescent="0.25">
      <c r="A18" s="18" t="s">
        <v>0</v>
      </c>
      <c r="B18" s="15" t="s">
        <v>23</v>
      </c>
      <c r="C18" s="19">
        <v>44955</v>
      </c>
      <c r="D18" s="20" t="s">
        <v>180</v>
      </c>
      <c r="E18" s="46">
        <v>0.48</v>
      </c>
      <c r="F18" s="21">
        <v>1445</v>
      </c>
      <c r="G18" s="46">
        <v>0.96</v>
      </c>
      <c r="H18" s="1"/>
    </row>
    <row r="19" spans="1:8" x14ac:dyDescent="0.25">
      <c r="A19" s="18" t="s">
        <v>0</v>
      </c>
      <c r="B19" s="15" t="s">
        <v>24</v>
      </c>
      <c r="C19" s="19">
        <v>44957</v>
      </c>
      <c r="D19" s="20" t="s">
        <v>180</v>
      </c>
      <c r="E19" s="46">
        <v>0.75</v>
      </c>
      <c r="F19" s="46">
        <v>1.8</v>
      </c>
      <c r="G19" s="15">
        <v>1</v>
      </c>
      <c r="H19" s="1"/>
    </row>
    <row r="20" spans="1:8" x14ac:dyDescent="0.25">
      <c r="A20" s="18" t="s">
        <v>0</v>
      </c>
      <c r="B20" s="15" t="s">
        <v>25</v>
      </c>
      <c r="C20" s="19">
        <v>44959</v>
      </c>
      <c r="D20" s="20" t="s">
        <v>180</v>
      </c>
      <c r="E20" s="46">
        <v>0.9</v>
      </c>
      <c r="F20" s="21">
        <v>1125</v>
      </c>
      <c r="G20" s="46">
        <v>1.9</v>
      </c>
      <c r="H20" s="1"/>
    </row>
    <row r="21" spans="1:8" x14ac:dyDescent="0.25">
      <c r="A21" s="18" t="s">
        <v>0</v>
      </c>
      <c r="B21" s="15" t="s">
        <v>26</v>
      </c>
      <c r="C21" s="19">
        <v>44961</v>
      </c>
      <c r="D21" s="20" t="s">
        <v>180</v>
      </c>
      <c r="E21" s="21">
        <v>1125</v>
      </c>
      <c r="F21" s="46">
        <v>1.55</v>
      </c>
      <c r="G21" s="46">
        <v>1.6</v>
      </c>
      <c r="H21" s="1"/>
    </row>
    <row r="22" spans="1:8" s="1" customFormat="1" x14ac:dyDescent="0.25">
      <c r="A22" s="15" t="s">
        <v>0</v>
      </c>
      <c r="B22" s="15" t="s">
        <v>46</v>
      </c>
      <c r="C22" s="19">
        <v>44962</v>
      </c>
      <c r="D22" s="20" t="s">
        <v>180</v>
      </c>
      <c r="E22" s="46">
        <v>0.75</v>
      </c>
      <c r="F22" s="15">
        <v>1</v>
      </c>
      <c r="G22" s="46">
        <v>1.25</v>
      </c>
    </row>
    <row r="23" spans="1:8" s="1" customFormat="1" x14ac:dyDescent="0.25">
      <c r="A23" s="15" t="s">
        <v>0</v>
      </c>
      <c r="B23" s="15" t="s">
        <v>47</v>
      </c>
      <c r="C23" s="19">
        <v>44964</v>
      </c>
      <c r="D23" s="20" t="s">
        <v>180</v>
      </c>
      <c r="E23" s="15">
        <v>1</v>
      </c>
      <c r="F23" s="15">
        <v>1</v>
      </c>
      <c r="G23" s="46">
        <v>1.5</v>
      </c>
    </row>
    <row r="24" spans="1:8" x14ac:dyDescent="0.25">
      <c r="A24" s="18" t="s">
        <v>0</v>
      </c>
      <c r="B24" s="15" t="s">
        <v>27</v>
      </c>
      <c r="C24" s="19">
        <v>44966</v>
      </c>
      <c r="D24" s="20" t="s">
        <v>180</v>
      </c>
      <c r="E24" s="21">
        <v>1225</v>
      </c>
      <c r="F24" s="21">
        <v>1375</v>
      </c>
      <c r="G24" s="46">
        <v>1.95</v>
      </c>
      <c r="H24" s="1"/>
    </row>
    <row r="25" spans="1:8" x14ac:dyDescent="0.25">
      <c r="A25" s="18" t="s">
        <v>0</v>
      </c>
      <c r="B25" s="15" t="s">
        <v>28</v>
      </c>
      <c r="C25" s="19">
        <v>44966</v>
      </c>
      <c r="D25" s="20" t="s">
        <v>180</v>
      </c>
      <c r="E25" s="46">
        <v>1.35</v>
      </c>
      <c r="F25" s="46">
        <v>1.5</v>
      </c>
      <c r="G25" s="15">
        <v>2</v>
      </c>
      <c r="H25" s="1"/>
    </row>
    <row r="26" spans="1:8" x14ac:dyDescent="0.25">
      <c r="A26" s="18" t="s">
        <v>0</v>
      </c>
      <c r="B26" s="15" t="s">
        <v>29</v>
      </c>
      <c r="C26" s="19">
        <v>44968</v>
      </c>
      <c r="D26" s="20" t="s">
        <v>180</v>
      </c>
      <c r="E26" s="46">
        <v>0.5</v>
      </c>
      <c r="F26" s="46">
        <v>1.2</v>
      </c>
      <c r="G26" s="46">
        <v>0.8</v>
      </c>
      <c r="H26" s="1"/>
    </row>
    <row r="27" spans="1:8" x14ac:dyDescent="0.25">
      <c r="A27" s="18" t="s">
        <v>0</v>
      </c>
      <c r="B27" s="15" t="s">
        <v>30</v>
      </c>
      <c r="C27" s="19">
        <v>44970</v>
      </c>
      <c r="D27" s="20" t="s">
        <v>180</v>
      </c>
      <c r="E27" s="46">
        <v>0.75</v>
      </c>
      <c r="F27" s="46">
        <v>2.25</v>
      </c>
      <c r="G27" s="21">
        <v>1125</v>
      </c>
      <c r="H27" s="1"/>
    </row>
    <row r="28" spans="1:8" x14ac:dyDescent="0.25">
      <c r="A28" s="18" t="s">
        <v>0</v>
      </c>
      <c r="B28" s="15" t="s">
        <v>31</v>
      </c>
      <c r="C28" s="19">
        <v>44984</v>
      </c>
      <c r="D28" s="20" t="s">
        <v>180</v>
      </c>
      <c r="E28" s="46">
        <v>0.77500000000000002</v>
      </c>
      <c r="F28" s="21">
        <v>1125</v>
      </c>
      <c r="G28" s="46">
        <v>1.5</v>
      </c>
      <c r="H28" s="1"/>
    </row>
    <row r="29" spans="1:8" x14ac:dyDescent="0.25">
      <c r="A29" s="18" t="s">
        <v>0</v>
      </c>
      <c r="B29" s="15" t="s">
        <v>32</v>
      </c>
      <c r="C29" s="19">
        <v>44981</v>
      </c>
      <c r="D29" s="20" t="s">
        <v>180</v>
      </c>
      <c r="E29" s="46">
        <v>0.55000000000000004</v>
      </c>
      <c r="F29" s="46">
        <v>1.25</v>
      </c>
      <c r="G29" s="46">
        <v>1.1000000000000001</v>
      </c>
      <c r="H29" s="1"/>
    </row>
    <row r="30" spans="1:8" x14ac:dyDescent="0.25">
      <c r="A30" s="18" t="s">
        <v>0</v>
      </c>
      <c r="B30" s="15" t="s">
        <v>33</v>
      </c>
      <c r="C30" s="19">
        <v>44989</v>
      </c>
      <c r="D30" s="20" t="s">
        <v>180</v>
      </c>
      <c r="E30" s="15">
        <v>1</v>
      </c>
      <c r="F30" s="46">
        <v>0.7</v>
      </c>
      <c r="G30" s="46">
        <v>1.9</v>
      </c>
      <c r="H30" s="1"/>
    </row>
    <row r="31" spans="1:8" x14ac:dyDescent="0.25">
      <c r="A31" s="18" t="s">
        <v>0</v>
      </c>
      <c r="B31" s="15" t="s">
        <v>34</v>
      </c>
      <c r="C31" s="19">
        <v>44954</v>
      </c>
      <c r="D31" s="20" t="s">
        <v>180</v>
      </c>
      <c r="E31" s="46">
        <v>1.32</v>
      </c>
      <c r="F31" s="46">
        <v>1.48</v>
      </c>
      <c r="G31" s="46">
        <v>1.1000000000000001</v>
      </c>
      <c r="H31" s="1"/>
    </row>
    <row r="32" spans="1:8" x14ac:dyDescent="0.25">
      <c r="A32" s="18" t="s">
        <v>0</v>
      </c>
      <c r="B32" s="15" t="s">
        <v>35</v>
      </c>
      <c r="C32" s="19">
        <v>44954</v>
      </c>
      <c r="D32" s="20" t="s">
        <v>180</v>
      </c>
      <c r="E32" s="46">
        <v>0.97499999999999998</v>
      </c>
      <c r="F32" s="46">
        <v>0.8</v>
      </c>
      <c r="G32" s="46">
        <v>2.25</v>
      </c>
      <c r="H32" s="1"/>
    </row>
    <row r="33" spans="1:8" s="1" customFormat="1" x14ac:dyDescent="0.25">
      <c r="A33" s="15" t="s">
        <v>0</v>
      </c>
      <c r="B33" s="15" t="s">
        <v>48</v>
      </c>
      <c r="C33" s="19">
        <v>44954</v>
      </c>
      <c r="D33" s="20" t="s">
        <v>180</v>
      </c>
      <c r="E33" s="46">
        <v>1.28</v>
      </c>
      <c r="F33" s="46">
        <v>1.4</v>
      </c>
      <c r="G33" s="46">
        <v>1.6</v>
      </c>
    </row>
    <row r="34" spans="1:8" x14ac:dyDescent="0.25">
      <c r="A34" s="18" t="s">
        <v>0</v>
      </c>
      <c r="B34" s="15" t="s">
        <v>36</v>
      </c>
      <c r="C34" s="19">
        <v>44955</v>
      </c>
      <c r="D34" s="20" t="s">
        <v>180</v>
      </c>
      <c r="E34" s="46">
        <v>2.5</v>
      </c>
      <c r="F34" s="46">
        <v>2.5</v>
      </c>
      <c r="G34" s="46">
        <v>2.75</v>
      </c>
      <c r="H34" s="1"/>
    </row>
    <row r="35" spans="1:8" x14ac:dyDescent="0.25">
      <c r="A35" s="18" t="s">
        <v>0</v>
      </c>
      <c r="B35" s="15" t="s">
        <v>37</v>
      </c>
      <c r="C35" s="19">
        <v>44955</v>
      </c>
      <c r="D35" s="20" t="s">
        <v>180</v>
      </c>
      <c r="E35" s="46">
        <v>1.5</v>
      </c>
      <c r="F35" s="46">
        <v>1.75</v>
      </c>
      <c r="G35" s="46">
        <v>1.75</v>
      </c>
      <c r="H35" s="1"/>
    </row>
    <row r="36" spans="1:8" x14ac:dyDescent="0.25">
      <c r="A36" s="18" t="s">
        <v>0</v>
      </c>
      <c r="B36" s="15" t="s">
        <v>38</v>
      </c>
      <c r="C36" s="19">
        <v>44956</v>
      </c>
      <c r="D36" s="20" t="s">
        <v>180</v>
      </c>
      <c r="E36" s="21">
        <v>1225</v>
      </c>
      <c r="F36" s="46">
        <v>1.75</v>
      </c>
      <c r="G36" s="46">
        <v>2.35</v>
      </c>
      <c r="H36" s="1"/>
    </row>
    <row r="37" spans="1:8" x14ac:dyDescent="0.25">
      <c r="A37" s="18" t="s">
        <v>0</v>
      </c>
      <c r="B37" s="15" t="s">
        <v>39</v>
      </c>
      <c r="C37" s="19">
        <v>44957</v>
      </c>
      <c r="D37" s="20" t="s">
        <v>180</v>
      </c>
      <c r="E37" s="46">
        <v>0.6</v>
      </c>
      <c r="F37" s="46">
        <v>0.8</v>
      </c>
      <c r="G37" s="15"/>
      <c r="H37" s="1"/>
    </row>
    <row r="38" spans="1:8" x14ac:dyDescent="0.25">
      <c r="A38" s="18" t="s">
        <v>0</v>
      </c>
      <c r="B38" s="15" t="s">
        <v>40</v>
      </c>
      <c r="C38" s="19">
        <v>44959</v>
      </c>
      <c r="D38" s="20" t="s">
        <v>180</v>
      </c>
      <c r="E38" s="46">
        <v>0.7</v>
      </c>
      <c r="F38" s="46">
        <v>0.9</v>
      </c>
      <c r="G38" s="46">
        <v>1.25</v>
      </c>
      <c r="H38" s="1"/>
    </row>
    <row r="39" spans="1:8" x14ac:dyDescent="0.25">
      <c r="A39" s="18" t="s">
        <v>0</v>
      </c>
      <c r="B39" s="15" t="s">
        <v>41</v>
      </c>
      <c r="C39" s="19">
        <v>44961</v>
      </c>
      <c r="D39" s="20" t="s">
        <v>180</v>
      </c>
      <c r="E39" s="46">
        <v>0.92500000000000004</v>
      </c>
      <c r="F39" s="46">
        <v>1.25</v>
      </c>
      <c r="G39" s="46">
        <v>1.5</v>
      </c>
      <c r="H39" s="1"/>
    </row>
    <row r="40" spans="1:8" x14ac:dyDescent="0.25">
      <c r="A40" s="18" t="s">
        <v>0</v>
      </c>
      <c r="B40" s="15" t="s">
        <v>42</v>
      </c>
      <c r="C40" s="19">
        <v>44962</v>
      </c>
      <c r="D40" s="20" t="s">
        <v>180</v>
      </c>
      <c r="E40" s="46">
        <v>0.5</v>
      </c>
      <c r="F40" s="46">
        <v>0.6</v>
      </c>
      <c r="G40" s="46">
        <v>0.9</v>
      </c>
      <c r="H40" s="1"/>
    </row>
    <row r="41" spans="1:8" s="1" customFormat="1" x14ac:dyDescent="0.25">
      <c r="A41" s="15" t="s">
        <v>0</v>
      </c>
      <c r="B41" s="15" t="s">
        <v>49</v>
      </c>
      <c r="C41" s="19">
        <v>44963</v>
      </c>
      <c r="D41" s="20" t="s">
        <v>180</v>
      </c>
      <c r="E41" s="46">
        <v>1.5</v>
      </c>
      <c r="F41" s="46">
        <v>1.6</v>
      </c>
      <c r="G41" s="46">
        <v>1.8</v>
      </c>
    </row>
    <row r="42" spans="1:8" s="1" customFormat="1" x14ac:dyDescent="0.25">
      <c r="A42" s="18" t="s">
        <v>0</v>
      </c>
      <c r="B42" s="15" t="s">
        <v>43</v>
      </c>
      <c r="C42" s="19">
        <v>44966</v>
      </c>
      <c r="D42" s="20" t="s">
        <v>180</v>
      </c>
      <c r="E42" s="46">
        <v>1.75</v>
      </c>
      <c r="F42" s="46">
        <v>1.5</v>
      </c>
      <c r="G42" s="15">
        <v>2</v>
      </c>
    </row>
    <row r="43" spans="1:8" s="1" customFormat="1" x14ac:dyDescent="0.25">
      <c r="A43" s="15" t="s">
        <v>0</v>
      </c>
      <c r="B43" s="15" t="s">
        <v>50</v>
      </c>
      <c r="C43" s="19">
        <v>44954</v>
      </c>
      <c r="D43" s="20" t="s">
        <v>180</v>
      </c>
      <c r="E43" s="46">
        <v>1.1000000000000001</v>
      </c>
      <c r="F43" s="46">
        <v>1.1000000000000001</v>
      </c>
      <c r="G43" s="46">
        <v>1.1000000000000001</v>
      </c>
    </row>
    <row r="44" spans="1:8" s="1" customFormat="1" x14ac:dyDescent="0.25">
      <c r="A44" s="15" t="s">
        <v>0</v>
      </c>
      <c r="B44" s="15" t="s">
        <v>51</v>
      </c>
      <c r="C44" s="19">
        <v>44956</v>
      </c>
      <c r="D44" s="20" t="s">
        <v>180</v>
      </c>
      <c r="E44" s="15"/>
      <c r="F44" s="46">
        <v>1.1000000000000001</v>
      </c>
      <c r="G44" s="15"/>
    </row>
    <row r="45" spans="1:8" s="1" customFormat="1" x14ac:dyDescent="0.25">
      <c r="A45" s="15" t="s">
        <v>0</v>
      </c>
      <c r="B45" s="15" t="s">
        <v>52</v>
      </c>
      <c r="C45" s="19">
        <v>44957</v>
      </c>
      <c r="D45" s="20" t="s">
        <v>180</v>
      </c>
      <c r="E45" s="46">
        <v>0.6</v>
      </c>
      <c r="F45" s="46">
        <v>0.96</v>
      </c>
      <c r="G45" s="15"/>
    </row>
    <row r="46" spans="1:8" s="1" customFormat="1" x14ac:dyDescent="0.25">
      <c r="A46" s="16" t="s">
        <v>0</v>
      </c>
      <c r="B46" s="15" t="s">
        <v>53</v>
      </c>
      <c r="C46" s="19">
        <v>44957</v>
      </c>
      <c r="D46" s="20" t="s">
        <v>180</v>
      </c>
      <c r="E46" s="15">
        <v>1</v>
      </c>
      <c r="F46" s="46">
        <v>1.25</v>
      </c>
      <c r="G46" s="46">
        <v>1.5</v>
      </c>
    </row>
    <row r="47" spans="1:8" s="1" customFormat="1" x14ac:dyDescent="0.25">
      <c r="A47" s="18" t="s">
        <v>0</v>
      </c>
      <c r="B47" s="15" t="s">
        <v>54</v>
      </c>
      <c r="C47" s="19">
        <v>44962</v>
      </c>
      <c r="D47" s="20" t="s">
        <v>180</v>
      </c>
      <c r="E47" s="46">
        <v>1.8</v>
      </c>
      <c r="F47" s="21">
        <v>1884</v>
      </c>
      <c r="G47" s="46">
        <v>1.26</v>
      </c>
    </row>
    <row r="48" spans="1:8" x14ac:dyDescent="0.25">
      <c r="A48" s="18" t="s">
        <v>0</v>
      </c>
      <c r="B48" s="15" t="s">
        <v>55</v>
      </c>
      <c r="C48" s="19">
        <v>44963</v>
      </c>
      <c r="D48" s="20" t="s">
        <v>180</v>
      </c>
      <c r="E48" s="15">
        <v>1</v>
      </c>
      <c r="F48" s="46">
        <v>1.25</v>
      </c>
      <c r="G48" s="46">
        <v>1.5</v>
      </c>
      <c r="H48" s="1"/>
    </row>
    <row r="49" spans="1:7" s="1" customFormat="1" x14ac:dyDescent="0.25">
      <c r="A49" s="16" t="s">
        <v>0</v>
      </c>
      <c r="B49" s="15" t="s">
        <v>56</v>
      </c>
      <c r="C49" s="19">
        <v>44963</v>
      </c>
      <c r="D49" s="20" t="s">
        <v>180</v>
      </c>
      <c r="E49" s="15"/>
      <c r="F49" s="46">
        <v>1.5</v>
      </c>
      <c r="G49" s="15"/>
    </row>
    <row r="51" spans="1:7" x14ac:dyDescent="0.25">
      <c r="D51" s="1"/>
      <c r="G51" s="1"/>
    </row>
    <row r="52" spans="1:7" x14ac:dyDescent="0.25">
      <c r="D52" s="1"/>
      <c r="G52" s="1"/>
    </row>
    <row r="53" spans="1:7" x14ac:dyDescent="0.25">
      <c r="D53" s="1"/>
      <c r="G53" s="1"/>
    </row>
    <row r="54" spans="1:7" x14ac:dyDescent="0.25">
      <c r="D54" s="1"/>
      <c r="G54" s="1"/>
    </row>
    <row r="55" spans="1:7" x14ac:dyDescent="0.25">
      <c r="D55" s="1"/>
      <c r="G55" s="1"/>
    </row>
    <row r="56" spans="1:7" x14ac:dyDescent="0.25">
      <c r="D56" s="1"/>
      <c r="G56" s="1"/>
    </row>
    <row r="57" spans="1:7" x14ac:dyDescent="0.25">
      <c r="D57" s="1"/>
      <c r="G57" s="1"/>
    </row>
    <row r="58" spans="1:7" x14ac:dyDescent="0.25">
      <c r="D58" s="1"/>
      <c r="G58" s="1"/>
    </row>
    <row r="59" spans="1:7" x14ac:dyDescent="0.25">
      <c r="D59" s="1"/>
      <c r="G59" s="1"/>
    </row>
  </sheetData>
  <mergeCells count="2">
    <mergeCell ref="A1:G1"/>
    <mergeCell ref="A2:G2"/>
  </mergeCells>
  <conditionalFormatting sqref="B1:B49 B85:B1048576">
    <cfRule type="duplicateValues" dxfId="1" priority="2"/>
  </conditionalFormatting>
  <conditionalFormatting sqref="B1:B1048576">
    <cfRule type="duplicateValues" dxfId="0" priority="1"/>
  </conditionalFormatting>
  <pageMargins left="0.7" right="0.7" top="0.78740157500000008" bottom="0.7874015750000000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I14"/>
  <sheetViews>
    <sheetView workbookViewId="0">
      <selection activeCell="E4" sqref="E4:G14"/>
    </sheetView>
  </sheetViews>
  <sheetFormatPr baseColWidth="10" defaultRowHeight="15" x14ac:dyDescent="0.25"/>
  <cols>
    <col min="1" max="1" width="13.140625" style="1" customWidth="1"/>
    <col min="2" max="2" width="11.5703125" style="1"/>
    <col min="3" max="3" width="18.140625" style="1" bestFit="1" customWidth="1"/>
  </cols>
  <sheetData>
    <row r="1" spans="1:9" s="1" customFormat="1" x14ac:dyDescent="0.25">
      <c r="A1" s="30" t="s">
        <v>187</v>
      </c>
      <c r="B1" s="30"/>
      <c r="C1" s="30"/>
      <c r="D1" s="30"/>
      <c r="E1" s="30"/>
      <c r="F1" s="30"/>
      <c r="G1" s="30"/>
    </row>
    <row r="2" spans="1:9" s="1" customFormat="1" ht="50.45" customHeight="1" x14ac:dyDescent="0.25">
      <c r="A2" s="31" t="s">
        <v>186</v>
      </c>
      <c r="B2" s="32"/>
      <c r="C2" s="32"/>
      <c r="D2" s="32"/>
      <c r="E2" s="32"/>
      <c r="F2" s="32"/>
      <c r="G2" s="33"/>
    </row>
    <row r="3" spans="1:9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9" x14ac:dyDescent="0.25">
      <c r="A4" s="15" t="s">
        <v>65</v>
      </c>
      <c r="B4" s="15" t="s">
        <v>66</v>
      </c>
      <c r="C4" s="19">
        <v>44841</v>
      </c>
      <c r="D4" s="15" t="s">
        <v>160</v>
      </c>
      <c r="E4" s="46">
        <v>0.34</v>
      </c>
      <c r="F4" s="46">
        <v>0.34</v>
      </c>
      <c r="G4" s="46">
        <v>0.34</v>
      </c>
      <c r="H4" s="1"/>
    </row>
    <row r="5" spans="1:9" x14ac:dyDescent="0.25">
      <c r="A5" s="15" t="s">
        <v>0</v>
      </c>
      <c r="B5" s="15" t="s">
        <v>67</v>
      </c>
      <c r="C5" s="19">
        <v>44963</v>
      </c>
      <c r="D5" s="15" t="s">
        <v>160</v>
      </c>
      <c r="E5" s="46">
        <v>0.12</v>
      </c>
      <c r="F5" s="46">
        <v>0.15</v>
      </c>
      <c r="G5" s="46">
        <v>0.2</v>
      </c>
      <c r="H5" s="1"/>
      <c r="I5" s="1"/>
    </row>
    <row r="6" spans="1:9" x14ac:dyDescent="0.25">
      <c r="A6" s="15" t="s">
        <v>0</v>
      </c>
      <c r="B6" s="15" t="s">
        <v>44</v>
      </c>
      <c r="C6" s="19">
        <v>44963</v>
      </c>
      <c r="D6" s="15" t="s">
        <v>160</v>
      </c>
      <c r="E6" s="46">
        <v>0.2</v>
      </c>
      <c r="F6" s="46">
        <v>0.25</v>
      </c>
      <c r="G6" s="46">
        <v>0.3</v>
      </c>
      <c r="H6" s="1"/>
      <c r="I6" s="1"/>
    </row>
    <row r="7" spans="1:9" x14ac:dyDescent="0.25">
      <c r="A7" s="15" t="s">
        <v>0</v>
      </c>
      <c r="B7" s="15" t="s">
        <v>22</v>
      </c>
      <c r="C7" s="19">
        <v>44954</v>
      </c>
      <c r="D7" s="15" t="s">
        <v>160</v>
      </c>
      <c r="E7" s="46">
        <v>0.1</v>
      </c>
      <c r="F7" s="15"/>
      <c r="G7" s="46">
        <v>0.36</v>
      </c>
      <c r="H7" s="1"/>
      <c r="I7" s="1"/>
    </row>
    <row r="8" spans="1:9" x14ac:dyDescent="0.25">
      <c r="A8" s="15" t="s">
        <v>0</v>
      </c>
      <c r="B8" s="15" t="s">
        <v>46</v>
      </c>
      <c r="C8" s="19">
        <v>44962</v>
      </c>
      <c r="D8" s="15" t="s">
        <v>160</v>
      </c>
      <c r="E8" s="46">
        <v>2.4E-2</v>
      </c>
      <c r="F8" s="15"/>
      <c r="G8" s="46">
        <v>0.12</v>
      </c>
      <c r="H8" s="1"/>
      <c r="I8" s="1"/>
    </row>
    <row r="9" spans="1:9" x14ac:dyDescent="0.25">
      <c r="A9" s="15" t="s">
        <v>0</v>
      </c>
      <c r="B9" s="15" t="s">
        <v>33</v>
      </c>
      <c r="C9" s="19">
        <v>44989</v>
      </c>
      <c r="D9" s="15" t="s">
        <v>160</v>
      </c>
      <c r="E9" s="46">
        <v>0.1</v>
      </c>
      <c r="F9" s="46">
        <v>0.15</v>
      </c>
      <c r="G9" s="46">
        <v>0.2</v>
      </c>
      <c r="I9" s="1"/>
    </row>
    <row r="10" spans="1:9" x14ac:dyDescent="0.25">
      <c r="A10" s="15" t="s">
        <v>0</v>
      </c>
      <c r="B10" s="15" t="s">
        <v>68</v>
      </c>
      <c r="C10" s="19">
        <v>45007</v>
      </c>
      <c r="D10" s="15" t="s">
        <v>160</v>
      </c>
      <c r="E10" s="15"/>
      <c r="F10" s="46">
        <v>0.3</v>
      </c>
      <c r="G10" s="15"/>
      <c r="I10" s="1"/>
    </row>
    <row r="11" spans="1:9" x14ac:dyDescent="0.25">
      <c r="A11" s="15" t="s">
        <v>0</v>
      </c>
      <c r="B11" s="15" t="s">
        <v>36</v>
      </c>
      <c r="C11" s="19">
        <v>44955</v>
      </c>
      <c r="D11" s="15" t="s">
        <v>160</v>
      </c>
      <c r="E11" s="46">
        <v>0.15</v>
      </c>
      <c r="F11" s="46">
        <v>0.25</v>
      </c>
      <c r="G11" s="46">
        <v>0.25</v>
      </c>
      <c r="I11" s="1"/>
    </row>
    <row r="12" spans="1:9" x14ac:dyDescent="0.25">
      <c r="A12" s="15" t="s">
        <v>0</v>
      </c>
      <c r="B12" s="15" t="s">
        <v>57</v>
      </c>
      <c r="C12" s="19">
        <v>44956</v>
      </c>
      <c r="D12" s="15" t="s">
        <v>160</v>
      </c>
      <c r="E12" s="46">
        <v>0.128</v>
      </c>
      <c r="F12" s="15"/>
      <c r="G12" s="15"/>
      <c r="I12" s="1"/>
    </row>
    <row r="13" spans="1:9" x14ac:dyDescent="0.25">
      <c r="A13" s="15" t="s">
        <v>0</v>
      </c>
      <c r="B13" s="15" t="s">
        <v>39</v>
      </c>
      <c r="C13" s="19">
        <v>44957</v>
      </c>
      <c r="D13" s="15" t="s">
        <v>160</v>
      </c>
      <c r="E13" s="46">
        <v>7.5999999999999998E-2</v>
      </c>
      <c r="F13" s="46">
        <v>7.4999999999999997E-2</v>
      </c>
      <c r="G13" s="46">
        <v>0.15</v>
      </c>
      <c r="I13" s="1"/>
    </row>
    <row r="14" spans="1:9" x14ac:dyDescent="0.25">
      <c r="A14" s="15" t="s">
        <v>0</v>
      </c>
      <c r="B14" s="15" t="s">
        <v>42</v>
      </c>
      <c r="C14" s="19">
        <v>44962</v>
      </c>
      <c r="D14" s="15" t="s">
        <v>160</v>
      </c>
      <c r="E14" s="46">
        <v>7.4999999999999997E-2</v>
      </c>
      <c r="F14" s="46">
        <v>0.12</v>
      </c>
      <c r="G14" s="46">
        <v>0.15</v>
      </c>
      <c r="I14" s="1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P21"/>
  <sheetViews>
    <sheetView workbookViewId="0">
      <selection activeCell="E4" sqref="E4:G13"/>
    </sheetView>
  </sheetViews>
  <sheetFormatPr baseColWidth="10" defaultRowHeight="15" x14ac:dyDescent="0.25"/>
  <cols>
    <col min="1" max="1" width="13" style="1" customWidth="1"/>
    <col min="2" max="2" width="11.5703125" style="1"/>
    <col min="3" max="3" width="18.140625" style="1" bestFit="1" customWidth="1"/>
    <col min="4" max="4" width="12.85546875" customWidth="1"/>
  </cols>
  <sheetData>
    <row r="1" spans="1:16" s="1" customFormat="1" x14ac:dyDescent="0.25">
      <c r="A1" s="30" t="s">
        <v>158</v>
      </c>
      <c r="B1" s="30"/>
      <c r="C1" s="30"/>
      <c r="D1" s="30"/>
      <c r="E1" s="30"/>
      <c r="F1" s="30"/>
      <c r="G1" s="30"/>
    </row>
    <row r="2" spans="1:16" ht="46.35" customHeight="1" x14ac:dyDescent="0.25">
      <c r="A2" s="31" t="s">
        <v>191</v>
      </c>
      <c r="B2" s="32"/>
      <c r="C2" s="32"/>
      <c r="D2" s="32"/>
      <c r="E2" s="32"/>
      <c r="F2" s="32"/>
      <c r="G2" s="33"/>
    </row>
    <row r="3" spans="1:16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16" x14ac:dyDescent="0.25">
      <c r="A4" s="15" t="s">
        <v>0</v>
      </c>
      <c r="B4" s="15" t="s">
        <v>12</v>
      </c>
      <c r="C4" s="19">
        <v>44957</v>
      </c>
      <c r="D4" s="15" t="s">
        <v>159</v>
      </c>
      <c r="E4" s="46">
        <v>0.1</v>
      </c>
      <c r="F4" s="46">
        <v>0.15</v>
      </c>
      <c r="G4" s="46">
        <v>0.2</v>
      </c>
    </row>
    <row r="5" spans="1:16" x14ac:dyDescent="0.25">
      <c r="A5" s="15" t="s">
        <v>0</v>
      </c>
      <c r="B5" s="15" t="s">
        <v>15</v>
      </c>
      <c r="C5" s="19">
        <v>44961</v>
      </c>
      <c r="D5" s="15" t="s">
        <v>159</v>
      </c>
      <c r="E5" s="46">
        <v>0.2</v>
      </c>
      <c r="F5" s="46">
        <v>0.24</v>
      </c>
      <c r="G5" s="46">
        <v>0.26</v>
      </c>
    </row>
    <row r="6" spans="1:16" x14ac:dyDescent="0.25">
      <c r="A6" s="15" t="s">
        <v>0</v>
      </c>
      <c r="B6" s="15" t="s">
        <v>16</v>
      </c>
      <c r="C6" s="19">
        <v>44963</v>
      </c>
      <c r="D6" s="15" t="s">
        <v>159</v>
      </c>
      <c r="E6" s="46">
        <v>0.1</v>
      </c>
      <c r="F6" s="15"/>
      <c r="G6" s="46">
        <v>0.16</v>
      </c>
    </row>
    <row r="7" spans="1:16" x14ac:dyDescent="0.25">
      <c r="A7" s="15" t="s">
        <v>0</v>
      </c>
      <c r="B7" s="15" t="s">
        <v>67</v>
      </c>
      <c r="C7" s="19">
        <v>44963</v>
      </c>
      <c r="D7" s="15" t="s">
        <v>159</v>
      </c>
      <c r="E7" s="15"/>
      <c r="F7" s="46">
        <v>7.4999999999999997E-2</v>
      </c>
      <c r="G7" s="46">
        <v>0.13</v>
      </c>
    </row>
    <row r="8" spans="1:16" x14ac:dyDescent="0.25">
      <c r="A8" s="15" t="s">
        <v>0</v>
      </c>
      <c r="B8" s="15" t="s">
        <v>22</v>
      </c>
      <c r="C8" s="19">
        <v>44954</v>
      </c>
      <c r="D8" s="15" t="s">
        <v>159</v>
      </c>
      <c r="E8" s="46">
        <v>0.05</v>
      </c>
      <c r="F8" s="46">
        <v>0.05</v>
      </c>
      <c r="G8" s="46">
        <v>0.1</v>
      </c>
    </row>
    <row r="9" spans="1:16" x14ac:dyDescent="0.25">
      <c r="A9" s="15" t="s">
        <v>0</v>
      </c>
      <c r="B9" s="15" t="s">
        <v>23</v>
      </c>
      <c r="C9" s="19">
        <v>44955</v>
      </c>
      <c r="D9" s="15" t="s">
        <v>159</v>
      </c>
      <c r="E9" s="46">
        <v>7.4999999999999997E-2</v>
      </c>
      <c r="F9" s="46">
        <v>0.1</v>
      </c>
      <c r="G9" s="15"/>
    </row>
    <row r="10" spans="1:16" x14ac:dyDescent="0.25">
      <c r="A10" s="15" t="s">
        <v>0</v>
      </c>
      <c r="B10" s="15" t="s">
        <v>29</v>
      </c>
      <c r="C10" s="19">
        <v>44968</v>
      </c>
      <c r="D10" s="15" t="s">
        <v>159</v>
      </c>
      <c r="E10" s="46">
        <v>0.12</v>
      </c>
      <c r="F10" s="46">
        <v>0.15</v>
      </c>
      <c r="G10" s="15"/>
    </row>
    <row r="11" spans="1:16" x14ac:dyDescent="0.25">
      <c r="A11" s="15" t="s">
        <v>0</v>
      </c>
      <c r="B11" s="15" t="s">
        <v>31</v>
      </c>
      <c r="C11" s="19">
        <v>44984</v>
      </c>
      <c r="D11" s="15" t="s">
        <v>159</v>
      </c>
      <c r="E11" s="46">
        <v>0.128</v>
      </c>
      <c r="F11" s="15"/>
      <c r="G11" s="46">
        <v>0.2</v>
      </c>
      <c r="I11" s="1"/>
      <c r="J11" s="1"/>
      <c r="O11" s="1"/>
      <c r="P11" s="1"/>
    </row>
    <row r="12" spans="1:16" x14ac:dyDescent="0.25">
      <c r="A12" s="15" t="s">
        <v>0</v>
      </c>
      <c r="B12" s="15" t="s">
        <v>36</v>
      </c>
      <c r="C12" s="19">
        <v>44955</v>
      </c>
      <c r="D12" s="15" t="s">
        <v>159</v>
      </c>
      <c r="E12" s="46">
        <v>7.5999999999999998E-2</v>
      </c>
      <c r="F12" s="15"/>
      <c r="G12" s="46">
        <v>0.15</v>
      </c>
      <c r="J12" s="1"/>
      <c r="P12" s="1"/>
    </row>
    <row r="13" spans="1:16" x14ac:dyDescent="0.25">
      <c r="A13" s="15" t="s">
        <v>0</v>
      </c>
      <c r="B13" s="15" t="s">
        <v>57</v>
      </c>
      <c r="C13" s="19">
        <v>44956</v>
      </c>
      <c r="D13" s="15" t="s">
        <v>159</v>
      </c>
      <c r="E13" s="46">
        <v>0.1</v>
      </c>
      <c r="F13" s="46">
        <v>0.12</v>
      </c>
      <c r="G13" s="46">
        <v>0.15</v>
      </c>
      <c r="I13" s="1"/>
      <c r="J13" s="1"/>
      <c r="O13" s="1"/>
      <c r="P13" s="1"/>
    </row>
    <row r="14" spans="1:16" x14ac:dyDescent="0.25">
      <c r="D14" s="1"/>
      <c r="E14" s="1"/>
      <c r="F14" s="1"/>
      <c r="G14" s="1"/>
      <c r="I14" s="1"/>
      <c r="J14" s="1"/>
      <c r="O14" s="1"/>
      <c r="P14" s="1"/>
    </row>
    <row r="15" spans="1:16" x14ac:dyDescent="0.25">
      <c r="D15" s="1"/>
      <c r="E15" s="1"/>
      <c r="F15" s="1"/>
      <c r="G15" s="1"/>
    </row>
    <row r="18" spans="6:7" x14ac:dyDescent="0.25">
      <c r="F18" s="1"/>
      <c r="G18" s="1"/>
    </row>
    <row r="19" spans="6:7" x14ac:dyDescent="0.25">
      <c r="F19" s="1"/>
      <c r="G19" s="1"/>
    </row>
    <row r="20" spans="6:7" x14ac:dyDescent="0.25">
      <c r="F20" s="1"/>
      <c r="G20" s="1"/>
    </row>
    <row r="21" spans="6:7" x14ac:dyDescent="0.25">
      <c r="F21" s="1"/>
      <c r="G21" s="1"/>
    </row>
  </sheetData>
  <mergeCells count="2">
    <mergeCell ref="A1:G1"/>
    <mergeCell ref="A2:G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O20"/>
  <sheetViews>
    <sheetView workbookViewId="0">
      <selection activeCell="E17" sqref="E17"/>
    </sheetView>
  </sheetViews>
  <sheetFormatPr baseColWidth="10" defaultRowHeight="15" x14ac:dyDescent="0.25"/>
  <cols>
    <col min="1" max="1" width="13.85546875" style="1" customWidth="1"/>
    <col min="2" max="2" width="11.5703125" style="1"/>
    <col min="3" max="3" width="18.140625" style="1" bestFit="1" customWidth="1"/>
    <col min="4" max="4" width="12.85546875" customWidth="1"/>
  </cols>
  <sheetData>
    <row r="1" spans="1:15" s="1" customFormat="1" x14ac:dyDescent="0.25">
      <c r="A1" s="30" t="s">
        <v>185</v>
      </c>
      <c r="B1" s="30"/>
      <c r="C1" s="30"/>
      <c r="D1" s="30"/>
      <c r="E1" s="30"/>
      <c r="F1" s="30"/>
      <c r="G1" s="30"/>
    </row>
    <row r="2" spans="1:15" s="1" customFormat="1" ht="41.45" customHeight="1" x14ac:dyDescent="0.25">
      <c r="A2" s="31" t="s">
        <v>190</v>
      </c>
      <c r="B2" s="32"/>
      <c r="C2" s="32"/>
      <c r="D2" s="32"/>
      <c r="E2" s="32"/>
      <c r="F2" s="32"/>
      <c r="G2" s="33"/>
    </row>
    <row r="3" spans="1:1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15" x14ac:dyDescent="0.25">
      <c r="A4" s="16" t="s">
        <v>65</v>
      </c>
      <c r="B4" s="15" t="s">
        <v>58</v>
      </c>
      <c r="C4" s="19">
        <v>44840</v>
      </c>
      <c r="D4" s="15" t="s">
        <v>112</v>
      </c>
      <c r="E4" s="23"/>
      <c r="F4" s="15">
        <v>8</v>
      </c>
      <c r="G4" s="15"/>
    </row>
    <row r="5" spans="1:15" x14ac:dyDescent="0.25">
      <c r="A5" s="16" t="s">
        <v>65</v>
      </c>
      <c r="B5" s="15" t="s">
        <v>59</v>
      </c>
      <c r="C5" s="19">
        <v>44840</v>
      </c>
      <c r="D5" s="15" t="s">
        <v>112</v>
      </c>
      <c r="E5" s="23">
        <v>4</v>
      </c>
      <c r="F5" s="15">
        <v>8</v>
      </c>
      <c r="G5" s="15">
        <v>8</v>
      </c>
    </row>
    <row r="6" spans="1:15" x14ac:dyDescent="0.25">
      <c r="A6" s="16" t="s">
        <v>65</v>
      </c>
      <c r="B6" s="15" t="s">
        <v>60</v>
      </c>
      <c r="C6" s="19">
        <v>44840</v>
      </c>
      <c r="D6" s="15" t="s">
        <v>112</v>
      </c>
      <c r="E6" s="23">
        <v>5</v>
      </c>
      <c r="F6" s="15">
        <v>9</v>
      </c>
      <c r="G6" s="15">
        <v>9</v>
      </c>
    </row>
    <row r="7" spans="1:15" x14ac:dyDescent="0.25">
      <c r="A7" s="16" t="s">
        <v>65</v>
      </c>
      <c r="B7" s="15" t="s">
        <v>61</v>
      </c>
      <c r="C7" s="19">
        <v>44894</v>
      </c>
      <c r="D7" s="15" t="s">
        <v>112</v>
      </c>
      <c r="E7" s="47">
        <v>3.5</v>
      </c>
      <c r="F7" s="46">
        <v>8.75</v>
      </c>
      <c r="G7" s="46">
        <v>8.75</v>
      </c>
    </row>
    <row r="8" spans="1:15" x14ac:dyDescent="0.25">
      <c r="A8" s="16" t="s">
        <v>65</v>
      </c>
      <c r="B8" s="15" t="s">
        <v>62</v>
      </c>
      <c r="C8" s="19">
        <v>44894</v>
      </c>
      <c r="D8" s="15" t="s">
        <v>112</v>
      </c>
      <c r="E8" s="23">
        <v>4</v>
      </c>
      <c r="F8" s="15">
        <v>8</v>
      </c>
      <c r="G8" s="15">
        <v>8</v>
      </c>
    </row>
    <row r="9" spans="1:15" x14ac:dyDescent="0.25">
      <c r="A9" s="16" t="s">
        <v>65</v>
      </c>
      <c r="B9" s="15" t="s">
        <v>63</v>
      </c>
      <c r="C9" s="19">
        <v>44894</v>
      </c>
      <c r="D9" s="15" t="s">
        <v>112</v>
      </c>
      <c r="E9" s="47">
        <v>4.5</v>
      </c>
      <c r="F9" s="46">
        <v>9.1999999999999993</v>
      </c>
      <c r="G9" s="46">
        <v>9.1999999999999993</v>
      </c>
    </row>
    <row r="10" spans="1:15" x14ac:dyDescent="0.25">
      <c r="A10" s="16" t="s">
        <v>65</v>
      </c>
      <c r="B10" s="15" t="s">
        <v>64</v>
      </c>
      <c r="C10" s="19">
        <v>44894</v>
      </c>
      <c r="D10" s="15" t="s">
        <v>112</v>
      </c>
      <c r="E10" s="23">
        <v>3</v>
      </c>
      <c r="F10" s="15">
        <v>7</v>
      </c>
      <c r="G10" s="15">
        <v>7</v>
      </c>
      <c r="H10" s="1"/>
    </row>
    <row r="11" spans="1:15" x14ac:dyDescent="0.25">
      <c r="A11" s="22" t="s">
        <v>0</v>
      </c>
      <c r="B11" s="15" t="s">
        <v>10</v>
      </c>
      <c r="C11" s="19">
        <v>44949</v>
      </c>
      <c r="D11" s="15" t="s">
        <v>112</v>
      </c>
      <c r="E11" s="15">
        <v>3</v>
      </c>
      <c r="F11" s="15">
        <v>5</v>
      </c>
      <c r="G11" s="15"/>
      <c r="H11" s="1"/>
    </row>
    <row r="12" spans="1:15" x14ac:dyDescent="0.25">
      <c r="A12" s="22" t="s">
        <v>0</v>
      </c>
      <c r="B12" s="15" t="s">
        <v>14</v>
      </c>
      <c r="C12" s="19">
        <v>44955</v>
      </c>
      <c r="D12" s="15" t="s">
        <v>112</v>
      </c>
      <c r="E12" s="15">
        <v>5</v>
      </c>
      <c r="F12" s="15">
        <v>8</v>
      </c>
      <c r="G12" s="15">
        <v>10</v>
      </c>
      <c r="H12" s="1"/>
    </row>
    <row r="13" spans="1:15" x14ac:dyDescent="0.25">
      <c r="A13" s="22" t="s">
        <v>0</v>
      </c>
      <c r="B13" s="15" t="s">
        <v>17</v>
      </c>
      <c r="C13" s="19">
        <v>44963</v>
      </c>
      <c r="D13" s="15" t="s">
        <v>112</v>
      </c>
      <c r="E13" s="15">
        <v>3</v>
      </c>
      <c r="F13" s="15">
        <v>4</v>
      </c>
      <c r="G13" s="15">
        <v>5</v>
      </c>
    </row>
    <row r="14" spans="1:15" x14ac:dyDescent="0.25">
      <c r="A14" s="22" t="s">
        <v>0</v>
      </c>
      <c r="B14" s="15" t="s">
        <v>20</v>
      </c>
      <c r="C14" s="19">
        <v>44949</v>
      </c>
      <c r="D14" s="15" t="s">
        <v>112</v>
      </c>
      <c r="E14" s="15">
        <v>4</v>
      </c>
      <c r="F14" s="15">
        <v>5</v>
      </c>
      <c r="G14" s="15"/>
    </row>
    <row r="15" spans="1:15" x14ac:dyDescent="0.25">
      <c r="A15" s="22" t="s">
        <v>0</v>
      </c>
      <c r="B15" s="15" t="s">
        <v>45</v>
      </c>
      <c r="C15" s="19">
        <v>44971</v>
      </c>
      <c r="D15" s="15" t="s">
        <v>112</v>
      </c>
      <c r="E15" s="15">
        <v>5</v>
      </c>
      <c r="F15" s="15">
        <v>10</v>
      </c>
      <c r="G15" s="15">
        <v>15</v>
      </c>
      <c r="N15" s="2"/>
      <c r="O15" s="2"/>
    </row>
    <row r="16" spans="1:15" x14ac:dyDescent="0.25">
      <c r="A16" s="22" t="s">
        <v>0</v>
      </c>
      <c r="B16" s="15" t="s">
        <v>29</v>
      </c>
      <c r="C16" s="19">
        <v>44968</v>
      </c>
      <c r="D16" s="15" t="s">
        <v>112</v>
      </c>
      <c r="E16" s="15"/>
      <c r="F16" s="15">
        <v>5</v>
      </c>
      <c r="G16" s="15"/>
      <c r="N16" s="2"/>
      <c r="O16" s="2"/>
    </row>
    <row r="17" spans="1:15" x14ac:dyDescent="0.25">
      <c r="A17" s="22" t="s">
        <v>0</v>
      </c>
      <c r="B17" s="15" t="s">
        <v>36</v>
      </c>
      <c r="C17" s="19">
        <v>44955</v>
      </c>
      <c r="D17" s="15" t="s">
        <v>112</v>
      </c>
      <c r="E17" s="46">
        <v>4.5</v>
      </c>
      <c r="F17" s="15">
        <v>6</v>
      </c>
      <c r="G17" s="15">
        <v>9</v>
      </c>
      <c r="N17" s="2"/>
      <c r="O17" s="2"/>
    </row>
    <row r="18" spans="1:15" x14ac:dyDescent="0.25">
      <c r="A18" s="22" t="s">
        <v>0</v>
      </c>
      <c r="B18" s="15" t="s">
        <v>57</v>
      </c>
      <c r="C18" s="19">
        <v>44956</v>
      </c>
      <c r="D18" s="15" t="s">
        <v>112</v>
      </c>
      <c r="E18" s="15">
        <v>2</v>
      </c>
      <c r="F18" s="15">
        <v>4</v>
      </c>
      <c r="G18" s="15"/>
      <c r="N18" s="2"/>
      <c r="O18" s="2"/>
    </row>
    <row r="19" spans="1:15" x14ac:dyDescent="0.25">
      <c r="A19" s="22" t="s">
        <v>0</v>
      </c>
      <c r="B19" s="15" t="s">
        <v>42</v>
      </c>
      <c r="C19" s="19">
        <v>44962</v>
      </c>
      <c r="D19" s="15" t="s">
        <v>112</v>
      </c>
      <c r="E19" s="15">
        <v>4</v>
      </c>
      <c r="F19" s="15">
        <v>5</v>
      </c>
      <c r="G19" s="15">
        <v>6</v>
      </c>
      <c r="N19" s="2"/>
      <c r="O19" s="2"/>
    </row>
    <row r="20" spans="1:15" x14ac:dyDescent="0.25">
      <c r="N20" s="2"/>
      <c r="O20" s="2"/>
    </row>
  </sheetData>
  <mergeCells count="2">
    <mergeCell ref="A2:G2"/>
    <mergeCell ref="A1:G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E13"/>
  <sheetViews>
    <sheetView workbookViewId="0">
      <selection activeCell="E4" sqref="E4:E13"/>
    </sheetView>
  </sheetViews>
  <sheetFormatPr baseColWidth="10" defaultRowHeight="15" x14ac:dyDescent="0.25"/>
  <cols>
    <col min="1" max="1" width="13.42578125" style="1" customWidth="1"/>
    <col min="2" max="2" width="11.5703125" style="1"/>
    <col min="3" max="3" width="18.140625" style="1" bestFit="1" customWidth="1"/>
    <col min="4" max="4" width="13.7109375" bestFit="1" customWidth="1"/>
  </cols>
  <sheetData>
    <row r="1" spans="1:5" s="1" customFormat="1" x14ac:dyDescent="0.25">
      <c r="A1" s="34" t="s">
        <v>188</v>
      </c>
      <c r="B1" s="35"/>
      <c r="C1" s="35"/>
      <c r="D1" s="35"/>
      <c r="E1" s="36"/>
    </row>
    <row r="2" spans="1:5" s="1" customFormat="1" ht="37.35" customHeight="1" x14ac:dyDescent="0.25">
      <c r="A2" s="31" t="s">
        <v>192</v>
      </c>
      <c r="B2" s="37"/>
      <c r="C2" s="37"/>
      <c r="D2" s="37"/>
      <c r="E2" s="38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0</v>
      </c>
      <c r="B4" s="15" t="s">
        <v>14</v>
      </c>
      <c r="C4" s="19">
        <v>44955</v>
      </c>
      <c r="D4" s="15" t="s">
        <v>162</v>
      </c>
      <c r="E4" s="46">
        <v>0.4</v>
      </c>
    </row>
    <row r="5" spans="1:5" x14ac:dyDescent="0.25">
      <c r="A5" s="15" t="s">
        <v>0</v>
      </c>
      <c r="B5" s="15" t="s">
        <v>17</v>
      </c>
      <c r="C5" s="19">
        <v>44963</v>
      </c>
      <c r="D5" s="15" t="s">
        <v>162</v>
      </c>
      <c r="E5" s="46">
        <v>0.8</v>
      </c>
    </row>
    <row r="6" spans="1:5" x14ac:dyDescent="0.25">
      <c r="A6" s="15" t="s">
        <v>0</v>
      </c>
      <c r="B6" s="15" t="s">
        <v>44</v>
      </c>
      <c r="C6" s="19">
        <v>44963</v>
      </c>
      <c r="D6" s="15" t="s">
        <v>162</v>
      </c>
      <c r="E6" s="46">
        <v>0.6</v>
      </c>
    </row>
    <row r="7" spans="1:5" x14ac:dyDescent="0.25">
      <c r="A7" s="15" t="s">
        <v>0</v>
      </c>
      <c r="B7" s="15" t="s">
        <v>20</v>
      </c>
      <c r="C7" s="19">
        <v>44949</v>
      </c>
      <c r="D7" s="15" t="s">
        <v>162</v>
      </c>
      <c r="E7" s="46">
        <v>0.5</v>
      </c>
    </row>
    <row r="8" spans="1:5" x14ac:dyDescent="0.25">
      <c r="A8" s="15" t="s">
        <v>0</v>
      </c>
      <c r="B8" s="15" t="s">
        <v>25</v>
      </c>
      <c r="C8" s="19">
        <v>44959</v>
      </c>
      <c r="D8" s="15" t="s">
        <v>162</v>
      </c>
      <c r="E8" s="46">
        <v>0.4</v>
      </c>
    </row>
    <row r="9" spans="1:5" x14ac:dyDescent="0.25">
      <c r="A9" s="15" t="s">
        <v>0</v>
      </c>
      <c r="B9" s="15" t="s">
        <v>26</v>
      </c>
      <c r="C9" s="19">
        <v>44961</v>
      </c>
      <c r="D9" s="15" t="s">
        <v>162</v>
      </c>
      <c r="E9" s="46">
        <v>0.3</v>
      </c>
    </row>
    <row r="10" spans="1:5" x14ac:dyDescent="0.25">
      <c r="A10" s="15" t="s">
        <v>0</v>
      </c>
      <c r="B10" s="15" t="s">
        <v>32</v>
      </c>
      <c r="C10" s="19">
        <v>44981</v>
      </c>
      <c r="D10" s="15" t="s">
        <v>162</v>
      </c>
      <c r="E10" s="46">
        <v>0.3</v>
      </c>
    </row>
    <row r="11" spans="1:5" x14ac:dyDescent="0.25">
      <c r="A11" s="15" t="s">
        <v>0</v>
      </c>
      <c r="B11" s="15" t="s">
        <v>70</v>
      </c>
      <c r="C11" s="19">
        <v>45003</v>
      </c>
      <c r="D11" s="15" t="s">
        <v>162</v>
      </c>
      <c r="E11" s="46">
        <v>0.45</v>
      </c>
    </row>
    <row r="12" spans="1:5" x14ac:dyDescent="0.25">
      <c r="A12" s="15" t="s">
        <v>0</v>
      </c>
      <c r="B12" s="15" t="s">
        <v>71</v>
      </c>
      <c r="C12" s="19">
        <v>44999</v>
      </c>
      <c r="D12" s="15" t="s">
        <v>162</v>
      </c>
      <c r="E12" s="46">
        <v>0.6</v>
      </c>
    </row>
    <row r="13" spans="1:5" x14ac:dyDescent="0.25">
      <c r="A13" s="15" t="s">
        <v>0</v>
      </c>
      <c r="B13" s="15" t="s">
        <v>68</v>
      </c>
      <c r="C13" s="19">
        <v>45007</v>
      </c>
      <c r="D13" s="15" t="s">
        <v>162</v>
      </c>
      <c r="E13" s="46">
        <v>0.8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E8"/>
  <sheetViews>
    <sheetView workbookViewId="0">
      <selection activeCell="E4" sqref="E4:E8"/>
    </sheetView>
  </sheetViews>
  <sheetFormatPr baseColWidth="10" defaultRowHeight="15" x14ac:dyDescent="0.25"/>
  <cols>
    <col min="1" max="1" width="13.42578125" customWidth="1"/>
    <col min="3" max="3" width="18.140625" style="1" bestFit="1" customWidth="1"/>
    <col min="4" max="4" width="21.28515625" bestFit="1" customWidth="1"/>
  </cols>
  <sheetData>
    <row r="1" spans="1:5" x14ac:dyDescent="0.25">
      <c r="A1" s="34" t="s">
        <v>194</v>
      </c>
      <c r="B1" s="35"/>
      <c r="C1" s="35"/>
      <c r="D1" s="35"/>
      <c r="E1" s="36"/>
    </row>
    <row r="2" spans="1:5" ht="32.450000000000003" customHeight="1" x14ac:dyDescent="0.25">
      <c r="A2" s="31" t="s">
        <v>193</v>
      </c>
      <c r="B2" s="37"/>
      <c r="C2" s="37"/>
      <c r="D2" s="37"/>
      <c r="E2" s="38"/>
    </row>
    <row r="3" spans="1:5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157</v>
      </c>
    </row>
    <row r="4" spans="1:5" x14ac:dyDescent="0.25">
      <c r="A4" s="15" t="s">
        <v>0</v>
      </c>
      <c r="B4" s="15" t="s">
        <v>14</v>
      </c>
      <c r="C4" s="19">
        <v>44955</v>
      </c>
      <c r="D4" s="15" t="s">
        <v>163</v>
      </c>
      <c r="E4" s="46">
        <v>0.4</v>
      </c>
    </row>
    <row r="5" spans="1:5" x14ac:dyDescent="0.25">
      <c r="A5" s="15" t="s">
        <v>0</v>
      </c>
      <c r="B5" s="15" t="s">
        <v>21</v>
      </c>
      <c r="C5" s="19">
        <v>44954</v>
      </c>
      <c r="D5" s="15" t="s">
        <v>163</v>
      </c>
      <c r="E5" s="46">
        <v>0.4</v>
      </c>
    </row>
    <row r="6" spans="1:5" x14ac:dyDescent="0.25">
      <c r="A6" s="15" t="s">
        <v>0</v>
      </c>
      <c r="B6" s="15" t="s">
        <v>25</v>
      </c>
      <c r="C6" s="19">
        <v>44959</v>
      </c>
      <c r="D6" s="15" t="s">
        <v>163</v>
      </c>
      <c r="E6" s="46">
        <v>0.4</v>
      </c>
    </row>
    <row r="7" spans="1:5" x14ac:dyDescent="0.25">
      <c r="A7" s="15" t="s">
        <v>0</v>
      </c>
      <c r="B7" s="15" t="s">
        <v>73</v>
      </c>
      <c r="C7" s="19">
        <v>44955</v>
      </c>
      <c r="D7" s="15" t="s">
        <v>163</v>
      </c>
      <c r="E7" s="46">
        <v>0.3</v>
      </c>
    </row>
    <row r="8" spans="1:5" x14ac:dyDescent="0.25">
      <c r="A8" s="15" t="s">
        <v>0</v>
      </c>
      <c r="B8" s="15" t="s">
        <v>74</v>
      </c>
      <c r="C8" s="19">
        <v>44963</v>
      </c>
      <c r="D8" s="15" t="s">
        <v>163</v>
      </c>
      <c r="E8" s="46">
        <v>0.5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G20"/>
  <sheetViews>
    <sheetView workbookViewId="0">
      <selection activeCell="E17" sqref="E17:G18"/>
    </sheetView>
  </sheetViews>
  <sheetFormatPr baseColWidth="10" defaultRowHeight="15" x14ac:dyDescent="0.25"/>
  <cols>
    <col min="1" max="1" width="13.42578125" customWidth="1"/>
    <col min="3" max="3" width="18.140625" style="1" bestFit="1" customWidth="1"/>
    <col min="4" max="4" width="12" bestFit="1" customWidth="1"/>
    <col min="6" max="6" width="11.28515625" bestFit="1" customWidth="1"/>
  </cols>
  <sheetData>
    <row r="1" spans="1:7" x14ac:dyDescent="0.25">
      <c r="A1" s="30" t="s">
        <v>195</v>
      </c>
      <c r="B1" s="30"/>
      <c r="C1" s="30"/>
      <c r="D1" s="30"/>
      <c r="E1" s="30"/>
      <c r="F1" s="30"/>
      <c r="G1" s="30"/>
    </row>
    <row r="2" spans="1:7" ht="43.7" customHeight="1" x14ac:dyDescent="0.25">
      <c r="A2" s="31" t="s">
        <v>196</v>
      </c>
      <c r="B2" s="32"/>
      <c r="C2" s="32"/>
      <c r="D2" s="32"/>
      <c r="E2" s="32"/>
      <c r="F2" s="32"/>
      <c r="G2" s="33"/>
    </row>
    <row r="3" spans="1:7" x14ac:dyDescent="0.25">
      <c r="A3" s="17" t="s">
        <v>11</v>
      </c>
      <c r="B3" s="12" t="s">
        <v>155</v>
      </c>
      <c r="C3" s="12" t="s">
        <v>335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7" x14ac:dyDescent="0.25">
      <c r="A4" s="16" t="s">
        <v>1</v>
      </c>
      <c r="B4" s="15" t="s">
        <v>76</v>
      </c>
      <c r="C4" s="24">
        <v>44847</v>
      </c>
      <c r="D4" s="15" t="s">
        <v>164</v>
      </c>
      <c r="E4" s="15"/>
      <c r="F4" s="47">
        <v>4.3</v>
      </c>
      <c r="G4" s="15"/>
    </row>
    <row r="5" spans="1:7" x14ac:dyDescent="0.25">
      <c r="A5" s="16" t="s">
        <v>1</v>
      </c>
      <c r="B5" s="15" t="s">
        <v>77</v>
      </c>
      <c r="C5" s="24">
        <v>44950</v>
      </c>
      <c r="D5" s="15" t="s">
        <v>164</v>
      </c>
      <c r="E5" s="15"/>
      <c r="F5" s="47">
        <v>5.0999999999999996</v>
      </c>
      <c r="G5" s="15"/>
    </row>
    <row r="6" spans="1:7" x14ac:dyDescent="0.25">
      <c r="A6" s="16" t="s">
        <v>1</v>
      </c>
      <c r="B6" s="15" t="s">
        <v>78</v>
      </c>
      <c r="C6" s="24">
        <v>44979</v>
      </c>
      <c r="D6" s="15" t="s">
        <v>164</v>
      </c>
      <c r="E6" s="15"/>
      <c r="F6" s="47">
        <v>8.5</v>
      </c>
      <c r="G6" s="15"/>
    </row>
    <row r="7" spans="1:7" x14ac:dyDescent="0.25">
      <c r="A7" s="16" t="s">
        <v>1</v>
      </c>
      <c r="B7" s="15" t="s">
        <v>79</v>
      </c>
      <c r="C7" s="24">
        <v>44993</v>
      </c>
      <c r="D7" s="15" t="s">
        <v>164</v>
      </c>
      <c r="E7" s="15"/>
      <c r="F7" s="47">
        <v>3.2</v>
      </c>
      <c r="G7" s="15"/>
    </row>
    <row r="8" spans="1:7" x14ac:dyDescent="0.25">
      <c r="A8" s="16" t="s">
        <v>1</v>
      </c>
      <c r="B8" s="15" t="s">
        <v>72</v>
      </c>
      <c r="C8" s="24">
        <v>44993</v>
      </c>
      <c r="D8" s="15" t="s">
        <v>164</v>
      </c>
      <c r="E8" s="15"/>
      <c r="F8" s="23">
        <v>2</v>
      </c>
      <c r="G8" s="15"/>
    </row>
    <row r="9" spans="1:7" x14ac:dyDescent="0.25">
      <c r="A9" s="16" t="s">
        <v>0</v>
      </c>
      <c r="B9" s="15" t="s">
        <v>18</v>
      </c>
      <c r="C9" s="24">
        <v>44968</v>
      </c>
      <c r="D9" s="15" t="s">
        <v>164</v>
      </c>
      <c r="E9" s="15">
        <f>12/(3)</f>
        <v>4</v>
      </c>
      <c r="F9" s="15">
        <v>6</v>
      </c>
      <c r="G9" s="15">
        <f>24/(3)</f>
        <v>8</v>
      </c>
    </row>
    <row r="10" spans="1:7" x14ac:dyDescent="0.25">
      <c r="A10" s="16" t="s">
        <v>0</v>
      </c>
      <c r="B10" s="15" t="s">
        <v>45</v>
      </c>
      <c r="C10" s="24">
        <v>44971</v>
      </c>
      <c r="D10" s="15" t="s">
        <v>164</v>
      </c>
      <c r="E10" s="15"/>
      <c r="F10" s="15">
        <v>8</v>
      </c>
      <c r="G10" s="15"/>
    </row>
    <row r="11" spans="1:7" x14ac:dyDescent="0.25">
      <c r="A11" s="16" t="s">
        <v>0</v>
      </c>
      <c r="B11" s="15" t="s">
        <v>83</v>
      </c>
      <c r="C11" s="24">
        <v>44975</v>
      </c>
      <c r="D11" s="15" t="s">
        <v>164</v>
      </c>
      <c r="E11" s="15">
        <f>24/(3)</f>
        <v>8</v>
      </c>
      <c r="F11" s="15">
        <v>12</v>
      </c>
      <c r="G11" s="15">
        <f>48/(3)</f>
        <v>16</v>
      </c>
    </row>
    <row r="12" spans="1:7" x14ac:dyDescent="0.25">
      <c r="A12" s="16" t="s">
        <v>0</v>
      </c>
      <c r="B12" s="15" t="s">
        <v>69</v>
      </c>
      <c r="C12" s="24">
        <v>44983</v>
      </c>
      <c r="D12" s="15" t="s">
        <v>164</v>
      </c>
      <c r="E12" s="15">
        <f>9/(3)</f>
        <v>3</v>
      </c>
      <c r="F12" s="15">
        <v>4</v>
      </c>
      <c r="G12" s="15">
        <f>27/(3)</f>
        <v>9</v>
      </c>
    </row>
    <row r="13" spans="1:7" x14ac:dyDescent="0.25">
      <c r="A13" s="16" t="s">
        <v>0</v>
      </c>
      <c r="B13" s="15" t="s">
        <v>23</v>
      </c>
      <c r="C13" s="24">
        <v>44955</v>
      </c>
      <c r="D13" s="15" t="s">
        <v>164</v>
      </c>
      <c r="E13" s="15"/>
      <c r="F13" s="15">
        <v>5</v>
      </c>
      <c r="G13" s="15"/>
    </row>
    <row r="14" spans="1:7" x14ac:dyDescent="0.25">
      <c r="A14" s="16" t="s">
        <v>0</v>
      </c>
      <c r="B14" s="15" t="s">
        <v>24</v>
      </c>
      <c r="C14" s="24">
        <v>44957</v>
      </c>
      <c r="D14" s="15" t="s">
        <v>164</v>
      </c>
      <c r="E14" s="15">
        <f>6/(3)</f>
        <v>2</v>
      </c>
      <c r="F14" s="15">
        <v>5</v>
      </c>
      <c r="G14" s="15"/>
    </row>
    <row r="15" spans="1:7" x14ac:dyDescent="0.25">
      <c r="A15" s="16" t="s">
        <v>0</v>
      </c>
      <c r="B15" s="15" t="s">
        <v>47</v>
      </c>
      <c r="C15" s="24">
        <v>44964</v>
      </c>
      <c r="D15" s="15" t="s">
        <v>164</v>
      </c>
      <c r="E15" s="15">
        <f>9/(3)</f>
        <v>3</v>
      </c>
      <c r="F15" s="46">
        <v>4.5</v>
      </c>
      <c r="G15" s="15">
        <f>18/(3)</f>
        <v>6</v>
      </c>
    </row>
    <row r="16" spans="1:7" x14ac:dyDescent="0.25">
      <c r="A16" s="16" t="s">
        <v>0</v>
      </c>
      <c r="B16" s="15" t="s">
        <v>27</v>
      </c>
      <c r="C16" s="24">
        <v>44966</v>
      </c>
      <c r="D16" s="15" t="s">
        <v>164</v>
      </c>
      <c r="E16" s="15"/>
      <c r="F16" s="15">
        <v>10</v>
      </c>
      <c r="G16" s="15"/>
    </row>
    <row r="17" spans="1:7" x14ac:dyDescent="0.25">
      <c r="A17" s="16" t="s">
        <v>0</v>
      </c>
      <c r="B17" s="15" t="s">
        <v>33</v>
      </c>
      <c r="C17" s="24">
        <v>44989</v>
      </c>
      <c r="D17" s="15" t="s">
        <v>164</v>
      </c>
      <c r="E17" s="46">
        <v>2.4</v>
      </c>
      <c r="F17" s="46">
        <v>4.8</v>
      </c>
      <c r="G17" s="46">
        <v>6.9</v>
      </c>
    </row>
    <row r="18" spans="1:7" x14ac:dyDescent="0.25">
      <c r="A18" s="16" t="s">
        <v>0</v>
      </c>
      <c r="B18" s="15" t="s">
        <v>48</v>
      </c>
      <c r="C18" s="24">
        <v>44954</v>
      </c>
      <c r="D18" s="15" t="s">
        <v>164</v>
      </c>
      <c r="E18" s="46">
        <v>1.8</v>
      </c>
      <c r="F18" s="15">
        <v>3</v>
      </c>
      <c r="G18" s="46">
        <v>6.9</v>
      </c>
    </row>
    <row r="19" spans="1:7" x14ac:dyDescent="0.25">
      <c r="A19" s="16" t="s">
        <v>0</v>
      </c>
      <c r="B19" s="15" t="s">
        <v>74</v>
      </c>
      <c r="C19" s="24">
        <v>44963</v>
      </c>
      <c r="D19" s="15" t="s">
        <v>164</v>
      </c>
      <c r="E19" s="15">
        <f>3/(3)</f>
        <v>1</v>
      </c>
      <c r="F19" s="15">
        <v>3</v>
      </c>
      <c r="G19" s="15">
        <f>18/(3)</f>
        <v>6</v>
      </c>
    </row>
    <row r="20" spans="1:7" x14ac:dyDescent="0.25">
      <c r="A20" s="16" t="s">
        <v>0</v>
      </c>
      <c r="B20" s="25" t="s">
        <v>76</v>
      </c>
      <c r="C20" s="24">
        <v>44847</v>
      </c>
      <c r="D20" s="15" t="s">
        <v>164</v>
      </c>
      <c r="E20" s="15"/>
      <c r="F20" s="46">
        <v>8.3000000000000007</v>
      </c>
      <c r="G20" s="15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Overview</vt:lpstr>
      <vt:lpstr>Mean Values</vt:lpstr>
      <vt:lpstr>Outer Wall</vt:lpstr>
      <vt:lpstr>P-Roof</vt:lpstr>
      <vt:lpstr>F-Roof</vt:lpstr>
      <vt:lpstr>Window</vt:lpstr>
      <vt:lpstr>Floor</vt:lpstr>
      <vt:lpstr>Floor Blow-In</vt:lpstr>
      <vt:lpstr>Solar</vt:lpstr>
      <vt:lpstr>PV</vt:lpstr>
      <vt:lpstr>Battery</vt:lpstr>
      <vt:lpstr>Gas Deinstall.</vt:lpstr>
      <vt:lpstr>Oil Deinstall.</vt:lpstr>
      <vt:lpstr>Radiator</vt:lpstr>
      <vt:lpstr>Floor Heating</vt:lpstr>
      <vt:lpstr>Gas</vt:lpstr>
      <vt:lpstr>Pellet</vt:lpstr>
      <vt:lpstr>CHP</vt:lpstr>
      <vt:lpstr>HP Air-Water</vt:lpstr>
      <vt:lpstr>HP Air-Air</vt:lpstr>
      <vt:lpstr>HP Sole-Air</vt:lpstr>
      <vt:lpstr>Geo Probe</vt:lpstr>
      <vt:lpstr>Geo Col.</vt:lpstr>
      <vt:lpstr>TS</vt:lpstr>
      <vt:lpstr>Chiller</vt:lpstr>
      <vt:lpstr>Fuel Cell</vt:lpstr>
      <vt:lpstr>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nico.fuchs@eonerc.rwth-aachen.de</dc:creator>
  <cp:lastModifiedBy>Richarz, Jan</cp:lastModifiedBy>
  <cp:revision>2</cp:revision>
  <dcterms:created xsi:type="dcterms:W3CDTF">2023-02-11T16:55:13Z</dcterms:created>
  <dcterms:modified xsi:type="dcterms:W3CDTF">2023-05-17T09:33:46Z</dcterms:modified>
</cp:coreProperties>
</file>